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0" yWindow="2490" windowWidth="15480" windowHeight="9165" tabRatio="939"/>
  </bookViews>
  <sheets>
    <sheet name="YARIŞMA BİLGİLERİ" sheetId="68" r:id="rId1"/>
    <sheet name="YARIŞMA PROGRAMI" sheetId="150" r:id="rId2"/>
    <sheet name="KAYIT LİSTESİ" sheetId="262" r:id="rId3"/>
    <sheet name="1.Gün Start Listeleri" sheetId="301" r:id="rId4"/>
    <sheet name="60M.SEÇME " sheetId="293" r:id="rId5"/>
    <sheet name="60M.SEÇME SONUÇ " sheetId="294" r:id="rId6"/>
    <sheet name="60M.Final" sheetId="285" r:id="rId7"/>
    <sheet name="YÜKSEK" sheetId="287" r:id="rId8"/>
    <sheet name="1000m" sheetId="284" r:id="rId9"/>
    <sheet name="1000m.-Sonuç" sheetId="299" r:id="rId10"/>
    <sheet name="60M.Seçme" sheetId="236" state="hidden" r:id="rId11"/>
    <sheet name="60M.Yarı Final" sheetId="280" state="hidden" r:id="rId12"/>
    <sheet name="60M.Eng.Yarı Final" sheetId="291" state="hidden" r:id="rId13"/>
    <sheet name="800M" sheetId="289" state="hidden" r:id="rId14"/>
  </sheets>
  <definedNames>
    <definedName name="_xlnm._FilterDatabase" localSheetId="8" hidden="1">'1000m'!$C$6:$H$7</definedName>
    <definedName name="_xlnm._FilterDatabase" localSheetId="9" hidden="1">'1000m.-Sonuç'!$B$6:$G$7</definedName>
    <definedName name="_xlnm._FilterDatabase" localSheetId="6" hidden="1">'60M.Final'!$B$6:$G$7</definedName>
    <definedName name="_xlnm._FilterDatabase" localSheetId="5" hidden="1">'60M.SEÇME SONUÇ '!$B$6:$G$7</definedName>
    <definedName name="_xlnm._FilterDatabase" localSheetId="11" hidden="1">'60M.Yarı Final'!$B$6:$G$7</definedName>
    <definedName name="_xlnm._FilterDatabase" localSheetId="2" hidden="1">'KAYIT LİSTESİ'!$A$3:$N$246</definedName>
    <definedName name="_xlnm._FilterDatabase" localSheetId="7" hidden="1">YÜKSEK!$B$6:$BQ$7</definedName>
    <definedName name="Excel_BuiltIn__FilterDatabase_3" localSheetId="3">#REF!</definedName>
    <definedName name="Excel_BuiltIn__FilterDatabase_3" localSheetId="2">#REF!</definedName>
    <definedName name="Excel_BuiltIn__FilterDatabase_3">#REF!</definedName>
    <definedName name="Excel_BuiltIn_Print_Area_11" localSheetId="12">#REF!</definedName>
    <definedName name="Excel_BuiltIn_Print_Area_11" localSheetId="13">#REF!</definedName>
    <definedName name="Excel_BuiltIn_Print_Area_12" localSheetId="12">#REF!</definedName>
    <definedName name="Excel_BuiltIn_Print_Area_12" localSheetId="13">#REF!</definedName>
    <definedName name="Excel_BuiltIn_Print_Area_13" localSheetId="12">#REF!</definedName>
    <definedName name="Excel_BuiltIn_Print_Area_13" localSheetId="13">#REF!</definedName>
    <definedName name="Excel_BuiltIn_Print_Area_16" localSheetId="12">#REF!</definedName>
    <definedName name="Excel_BuiltIn_Print_Area_16" localSheetId="13">#REF!</definedName>
    <definedName name="Excel_BuiltIn_Print_Area_19" localSheetId="12">#REF!</definedName>
    <definedName name="Excel_BuiltIn_Print_Area_19" localSheetId="13">#REF!</definedName>
    <definedName name="Excel_BuiltIn_Print_Area_20" localSheetId="12">#REF!</definedName>
    <definedName name="Excel_BuiltIn_Print_Area_20" localSheetId="13">#REF!</definedName>
    <definedName name="Excel_BuiltIn_Print_Area_21" localSheetId="12">#REF!</definedName>
    <definedName name="Excel_BuiltIn_Print_Area_21" localSheetId="13">#REF!</definedName>
    <definedName name="Excel_BuiltIn_Print_Area_4" localSheetId="12">#REF!</definedName>
    <definedName name="Excel_BuiltIn_Print_Area_4" localSheetId="13">#REF!</definedName>
    <definedName name="Excel_BuiltIn_Print_Area_5" localSheetId="12">#REF!</definedName>
    <definedName name="Excel_BuiltIn_Print_Area_5" localSheetId="13">#REF!</definedName>
    <definedName name="Excel_BuiltIn_Print_Area_9" localSheetId="12">#REF!</definedName>
    <definedName name="Excel_BuiltIn_Print_Area_9" localSheetId="13">#REF!</definedName>
    <definedName name="_xlnm.Print_Area" localSheetId="8">'1000m'!$A$1:$Q$64</definedName>
    <definedName name="_xlnm.Print_Area" localSheetId="9">'1000m.-Sonuç'!$A$1:$O$49</definedName>
    <definedName name="_xlnm.Print_Area" localSheetId="12">'60M.Eng.Yarı Final'!$A$1:$P$47</definedName>
    <definedName name="_xlnm.Print_Area" localSheetId="6">'60M.Final'!$A$1:$P$17</definedName>
    <definedName name="_xlnm.Print_Area" localSheetId="10">'60M.Seçme'!$A$1:$P$67</definedName>
    <definedName name="_xlnm.Print_Area" localSheetId="4">'60M.SEÇME '!$A$1:$Q$37</definedName>
    <definedName name="_xlnm.Print_Area" localSheetId="5">'60M.SEÇME SONUÇ '!$A$1:$O$49</definedName>
    <definedName name="_xlnm.Print_Area" localSheetId="11">'60M.Yarı Final'!$A$1:$P$37</definedName>
    <definedName name="_xlnm.Print_Area" localSheetId="13">'800M'!$A$1:$P$71</definedName>
    <definedName name="_xlnm.Print_Area" localSheetId="2">'KAYIT LİSTESİ'!$A$1:$M$246</definedName>
    <definedName name="_xlnm.Print_Area" localSheetId="7">YÜKSEK!$A$1:$BQ$26</definedName>
    <definedName name="_xlnm.Print_Titles" localSheetId="2">'KAYIT LİSTESİ'!$1:$3</definedName>
  </definedNames>
  <calcPr calcId="144525"/>
</workbook>
</file>

<file path=xl/calcChain.xml><?xml version="1.0" encoding="utf-8"?>
<calcChain xmlns="http://schemas.openxmlformats.org/spreadsheetml/2006/main">
  <c r="O4" i="280" l="1"/>
  <c r="N4" i="280"/>
  <c r="N5" i="289"/>
  <c r="N5" i="291"/>
  <c r="N5" i="280"/>
  <c r="N5" i="236"/>
  <c r="N4" i="291"/>
  <c r="N3" i="291"/>
  <c r="I3" i="291"/>
  <c r="D3" i="291"/>
  <c r="D4" i="291"/>
  <c r="A2" i="291"/>
  <c r="A1" i="291"/>
  <c r="D3" i="289"/>
  <c r="N4" i="289"/>
  <c r="N3" i="289"/>
  <c r="I3" i="289"/>
  <c r="D4" i="289"/>
  <c r="A2" i="289"/>
  <c r="A1" i="289"/>
  <c r="D4" i="280"/>
  <c r="N3" i="280"/>
  <c r="I3" i="280"/>
  <c r="A2" i="280"/>
  <c r="A1" i="280"/>
  <c r="D4" i="236"/>
  <c r="I3" i="236"/>
  <c r="A2" i="236"/>
  <c r="N3" i="236"/>
  <c r="A1" i="236"/>
  <c r="D3" i="236"/>
  <c r="N4" i="236"/>
  <c r="K28" i="236" l="1"/>
  <c r="K49" i="236"/>
  <c r="M33" i="236"/>
  <c r="K43" i="289"/>
  <c r="K43" i="236"/>
  <c r="N25" i="236"/>
  <c r="M20" i="236"/>
  <c r="M27" i="289"/>
  <c r="K41" i="289"/>
  <c r="M42" i="289"/>
  <c r="K13" i="236"/>
  <c r="L48" i="236"/>
  <c r="L65" i="236"/>
  <c r="N41" i="236"/>
  <c r="K28" i="289"/>
  <c r="N69" i="289"/>
  <c r="M11" i="236"/>
  <c r="L24" i="236"/>
  <c r="M60" i="236"/>
  <c r="K26" i="289"/>
  <c r="L12" i="289"/>
  <c r="M23" i="236"/>
  <c r="M21" i="289"/>
  <c r="K19" i="236"/>
  <c r="N48" i="236"/>
  <c r="K67" i="289"/>
  <c r="L66" i="289"/>
  <c r="N16" i="289"/>
  <c r="N29" i="236"/>
  <c r="L42" i="289"/>
  <c r="L19" i="289"/>
  <c r="N11" i="236"/>
  <c r="L52" i="236"/>
  <c r="K9" i="236"/>
  <c r="M13" i="236"/>
  <c r="L16" i="289"/>
  <c r="M9" i="289"/>
  <c r="K39" i="236"/>
  <c r="K45" i="289"/>
  <c r="K22" i="236"/>
  <c r="N49" i="289"/>
  <c r="N65" i="289"/>
  <c r="N32" i="289"/>
  <c r="N19" i="289"/>
  <c r="K38" i="236"/>
  <c r="M67" i="289"/>
  <c r="M41" i="289"/>
  <c r="K52" i="236"/>
  <c r="K48" i="289"/>
  <c r="M18" i="289"/>
  <c r="M18" i="236"/>
  <c r="L52" i="289"/>
  <c r="K8" i="289"/>
  <c r="M50" i="236"/>
  <c r="M16" i="289"/>
  <c r="L56" i="289"/>
  <c r="K64" i="289"/>
  <c r="L18" i="289"/>
  <c r="L53" i="289"/>
  <c r="K55" i="236"/>
  <c r="N35" i="289"/>
  <c r="N44" i="236"/>
  <c r="L13" i="289"/>
  <c r="N67" i="289"/>
  <c r="N68" i="289"/>
  <c r="K18" i="236"/>
  <c r="K30" i="236"/>
  <c r="N21" i="289"/>
  <c r="L31" i="236"/>
  <c r="K12" i="236"/>
  <c r="N45" i="236"/>
  <c r="M14" i="236"/>
  <c r="M48" i="289"/>
  <c r="N64" i="236"/>
  <c r="K59" i="236"/>
  <c r="M43" i="236"/>
  <c r="L33" i="236"/>
  <c r="K13" i="289"/>
  <c r="K62" i="236"/>
  <c r="N32" i="236"/>
  <c r="N41" i="289"/>
  <c r="N24" i="289"/>
  <c r="N51" i="289"/>
  <c r="M50" i="289"/>
  <c r="K8" i="236"/>
  <c r="K19" i="289"/>
  <c r="L49" i="236"/>
  <c r="K41" i="236"/>
  <c r="N61" i="236"/>
  <c r="L22" i="236"/>
  <c r="K56" i="289"/>
  <c r="K52" i="289"/>
  <c r="K17" i="289"/>
  <c r="K35" i="236"/>
  <c r="N49" i="236"/>
  <c r="K61" i="289"/>
  <c r="N34" i="236"/>
  <c r="K15" i="236"/>
  <c r="K35" i="289"/>
  <c r="L42" i="236"/>
  <c r="N12" i="289"/>
  <c r="M49" i="236"/>
  <c r="L40" i="236"/>
  <c r="M58" i="289"/>
  <c r="N17" i="289"/>
  <c r="M33" i="289"/>
  <c r="K25" i="289"/>
  <c r="K36" i="289"/>
  <c r="K63" i="236"/>
  <c r="K42" i="236"/>
  <c r="M60" i="289"/>
  <c r="M53" i="289"/>
  <c r="M25" i="289"/>
  <c r="L10" i="289"/>
  <c r="N66" i="289"/>
  <c r="K10" i="289"/>
  <c r="L8" i="289"/>
  <c r="L23" i="236"/>
  <c r="M55" i="236"/>
  <c r="L38" i="236"/>
  <c r="M20" i="289"/>
  <c r="L39" i="236"/>
  <c r="L30" i="236"/>
  <c r="L36" i="289"/>
  <c r="K20" i="236"/>
  <c r="L10" i="236"/>
  <c r="L62" i="236"/>
  <c r="M15" i="236"/>
  <c r="L69" i="289"/>
  <c r="N33" i="236"/>
  <c r="L11" i="289"/>
  <c r="N13" i="236"/>
  <c r="M45" i="289"/>
  <c r="M29" i="289"/>
  <c r="L28" i="289"/>
  <c r="K59" i="289"/>
  <c r="K37" i="289"/>
  <c r="K25" i="236"/>
  <c r="L37" i="289"/>
  <c r="L29" i="236"/>
  <c r="K53" i="236"/>
  <c r="K24" i="289"/>
  <c r="M19" i="236"/>
  <c r="M62" i="236"/>
  <c r="M45" i="236"/>
  <c r="L60" i="289"/>
  <c r="K49" i="289"/>
  <c r="M30" i="236"/>
  <c r="M28" i="289"/>
  <c r="L35" i="289"/>
  <c r="N23" i="236"/>
  <c r="K14" i="236"/>
  <c r="N33" i="289"/>
  <c r="M65" i="289"/>
  <c r="K32" i="289"/>
  <c r="M21" i="236"/>
  <c r="K61" i="236"/>
  <c r="L9" i="289"/>
  <c r="L50" i="236"/>
  <c r="L33" i="289"/>
  <c r="M65" i="236"/>
  <c r="M40" i="236"/>
  <c r="M54" i="236"/>
  <c r="N26" i="289"/>
  <c r="M28" i="236"/>
  <c r="M37" i="289"/>
  <c r="L26" i="289"/>
  <c r="N50" i="289"/>
  <c r="N52" i="289"/>
  <c r="K58" i="289"/>
  <c r="M40" i="289"/>
  <c r="N13" i="289"/>
  <c r="L24" i="289"/>
  <c r="M42" i="236"/>
  <c r="L40" i="289"/>
  <c r="K69" i="289"/>
  <c r="M51" i="289"/>
  <c r="M26" i="289"/>
  <c r="K66" i="289"/>
  <c r="L34" i="236"/>
  <c r="N8" i="289"/>
  <c r="L51" i="289"/>
  <c r="N43" i="289"/>
  <c r="M44" i="289"/>
  <c r="L8" i="236"/>
  <c r="K48" i="236"/>
  <c r="K29" i="236"/>
  <c r="L49" i="289"/>
  <c r="K51" i="289"/>
  <c r="M59" i="289"/>
  <c r="N38" i="236"/>
  <c r="M34" i="289"/>
  <c r="K68" i="289"/>
  <c r="N14" i="236"/>
  <c r="N9" i="289"/>
  <c r="M53" i="236"/>
  <c r="N43" i="236"/>
  <c r="N39" i="236"/>
  <c r="M10" i="236"/>
  <c r="M32" i="236"/>
  <c r="K33" i="236"/>
  <c r="L29" i="289"/>
  <c r="K40" i="236"/>
  <c r="N51" i="236"/>
  <c r="L68" i="289"/>
  <c r="K12" i="289"/>
  <c r="N57" i="289"/>
  <c r="L13" i="236"/>
  <c r="L65" i="289"/>
  <c r="M36" i="289"/>
  <c r="L25" i="236"/>
  <c r="M31" i="236"/>
  <c r="N11" i="289"/>
  <c r="M57" i="289"/>
  <c r="M69" i="289"/>
  <c r="L44" i="236"/>
  <c r="N15" i="236"/>
  <c r="N37" i="289"/>
  <c r="M8" i="236"/>
  <c r="K34" i="236"/>
  <c r="M24" i="289"/>
  <c r="L9" i="236"/>
  <c r="L57" i="289"/>
  <c r="L27" i="289"/>
  <c r="L19" i="236"/>
  <c r="K18" i="289"/>
  <c r="K33" i="289"/>
  <c r="K10" i="236"/>
  <c r="L43" i="236"/>
  <c r="L58" i="236"/>
  <c r="L35" i="236"/>
  <c r="M34" i="236"/>
  <c r="L44" i="289"/>
  <c r="N59" i="289"/>
  <c r="N64" i="289"/>
  <c r="N58" i="236"/>
  <c r="M51" i="236"/>
  <c r="N50" i="236"/>
  <c r="K60" i="289"/>
  <c r="L32" i="236"/>
  <c r="K16" i="289"/>
  <c r="L59" i="236"/>
  <c r="N8" i="236"/>
  <c r="M13" i="289"/>
  <c r="N48" i="289"/>
  <c r="K29" i="289"/>
  <c r="N53" i="236"/>
  <c r="K32" i="236"/>
  <c r="N10" i="236"/>
  <c r="N63" i="236"/>
  <c r="M56" i="289"/>
  <c r="L59" i="289"/>
  <c r="N12" i="236"/>
  <c r="N59" i="236"/>
  <c r="M41" i="236"/>
  <c r="M35" i="236"/>
  <c r="N60" i="289"/>
  <c r="K40" i="289"/>
  <c r="M44" i="236"/>
  <c r="N28" i="236"/>
  <c r="L67" i="289"/>
  <c r="K23" i="236"/>
  <c r="L58" i="289"/>
  <c r="K57" i="289"/>
  <c r="M10" i="289"/>
  <c r="N22" i="236"/>
  <c r="M68" i="289"/>
  <c r="N18" i="236"/>
  <c r="N65" i="236"/>
  <c r="N60" i="236"/>
  <c r="M61" i="289"/>
  <c r="M32" i="289"/>
  <c r="N29" i="289"/>
  <c r="L63" i="236"/>
  <c r="K58" i="236"/>
  <c r="M35" i="289"/>
  <c r="N58" i="289"/>
  <c r="L61" i="289"/>
  <c r="M58" i="236"/>
  <c r="N44" i="289"/>
  <c r="N62" i="236"/>
  <c r="N45" i="289"/>
  <c r="K54" i="236"/>
  <c r="L64" i="289"/>
  <c r="L21" i="289"/>
  <c r="L32" i="289"/>
  <c r="N18" i="289"/>
  <c r="N36" i="289"/>
  <c r="M38" i="236"/>
  <c r="L45" i="236"/>
  <c r="L15" i="236"/>
  <c r="L53" i="236"/>
  <c r="K42" i="289"/>
  <c r="L17" i="289"/>
  <c r="L51" i="236"/>
  <c r="M43" i="289"/>
  <c r="M61" i="236"/>
  <c r="M8" i="289"/>
  <c r="N27" i="289"/>
  <c r="N9" i="236"/>
  <c r="N20" i="289"/>
  <c r="L41" i="236"/>
  <c r="M64" i="236"/>
  <c r="K31" i="236"/>
  <c r="L20" i="236"/>
  <c r="M11" i="289"/>
  <c r="M17" i="289"/>
  <c r="L14" i="236"/>
  <c r="K24" i="236"/>
  <c r="N53" i="289"/>
  <c r="L11" i="236"/>
  <c r="N20" i="236"/>
  <c r="M25" i="236"/>
  <c r="L34" i="289"/>
  <c r="L21" i="236"/>
  <c r="M49" i="289"/>
  <c r="N54" i="236"/>
  <c r="L50" i="289"/>
  <c r="M19" i="289"/>
  <c r="N42" i="236"/>
  <c r="M59" i="236"/>
  <c r="K21" i="236"/>
  <c r="K65" i="289"/>
  <c r="K60" i="236"/>
  <c r="L43" i="289"/>
  <c r="L41" i="289"/>
  <c r="K11" i="289"/>
  <c r="N30" i="236"/>
  <c r="N19" i="236"/>
  <c r="N31" i="236"/>
  <c r="N40" i="289"/>
  <c r="K21" i="289"/>
  <c r="M12" i="236"/>
  <c r="N10" i="289"/>
  <c r="M63" i="236"/>
  <c r="L60" i="236"/>
  <c r="L28" i="236"/>
  <c r="L64" i="236"/>
  <c r="N56" i="289"/>
  <c r="K27" i="289"/>
  <c r="K64" i="236"/>
  <c r="M48" i="236"/>
  <c r="M64" i="289"/>
  <c r="L54" i="236"/>
  <c r="N52" i="236"/>
  <c r="K44" i="236"/>
  <c r="K20" i="289"/>
  <c r="K50" i="236"/>
  <c r="N25" i="289"/>
  <c r="M52" i="236"/>
  <c r="N34" i="289"/>
  <c r="M39" i="236"/>
  <c r="M22" i="236"/>
  <c r="N24" i="236"/>
  <c r="K50" i="289"/>
  <c r="N21" i="236"/>
  <c r="K9" i="289"/>
  <c r="K65" i="236"/>
  <c r="M66" i="289"/>
  <c r="L61" i="236"/>
  <c r="M24" i="236"/>
  <c r="K44" i="289"/>
  <c r="N35" i="236"/>
  <c r="K45" i="236"/>
  <c r="L12" i="236"/>
  <c r="L18" i="236"/>
  <c r="M12" i="289"/>
  <c r="K51" i="236"/>
  <c r="N28" i="289"/>
  <c r="N61" i="289"/>
  <c r="L25" i="289"/>
  <c r="N42" i="289"/>
  <c r="L45" i="289"/>
  <c r="N55" i="236"/>
  <c r="K11" i="236"/>
  <c r="M52" i="289"/>
  <c r="L55" i="236"/>
  <c r="M29" i="236"/>
  <c r="M9" i="236"/>
  <c r="K34" i="289"/>
  <c r="L20" i="289"/>
  <c r="L48" i="289"/>
  <c r="K53" i="289"/>
  <c r="N40" i="236"/>
</calcChain>
</file>

<file path=xl/sharedStrings.xml><?xml version="1.0" encoding="utf-8"?>
<sst xmlns="http://schemas.openxmlformats.org/spreadsheetml/2006/main" count="4271" uniqueCount="715">
  <si>
    <t>Baş Hakem</t>
  </si>
  <si>
    <t>Lider</t>
  </si>
  <si>
    <t>Sekreter</t>
  </si>
  <si>
    <t>Hakem</t>
  </si>
  <si>
    <t xml:space="preserve">Tarih-Saat </t>
  </si>
  <si>
    <t>SIRA NO</t>
  </si>
  <si>
    <t>ADI VE SOYADI</t>
  </si>
  <si>
    <t>SONUÇ</t>
  </si>
  <si>
    <t>KLASMAN</t>
  </si>
  <si>
    <t>SAAT</t>
  </si>
  <si>
    <t>BRANŞ</t>
  </si>
  <si>
    <t>Sıra No</t>
  </si>
  <si>
    <t>Doğum Tarihi</t>
  </si>
  <si>
    <t>Adı ve Soyadı</t>
  </si>
  <si>
    <t>Derece</t>
  </si>
  <si>
    <t>Puan</t>
  </si>
  <si>
    <t>1. SERİ</t>
  </si>
  <si>
    <t>2. SERİ</t>
  </si>
  <si>
    <t>3. SERİ</t>
  </si>
  <si>
    <t>Müsabakalar Direktörü</t>
  </si>
  <si>
    <t>İli-Kulübü</t>
  </si>
  <si>
    <t>YARIŞMA PROGRAMI</t>
  </si>
  <si>
    <t>DOĞUM TARİHİ</t>
  </si>
  <si>
    <t>A  T  L  A  M  A  L  A  R</t>
  </si>
  <si>
    <t>Müsabaka Direktörü</t>
  </si>
  <si>
    <t>S.N.</t>
  </si>
  <si>
    <t>Seri Geliş</t>
  </si>
  <si>
    <t>SERİ-KULVAR FORMÜLÜ</t>
  </si>
  <si>
    <t>DNS   : Yarışa başlamadı</t>
  </si>
  <si>
    <t>DNF  : Yarışı tamamlamadı</t>
  </si>
  <si>
    <t>DQ    : Diskalifiye</t>
  </si>
  <si>
    <t>NM   : Geçerli derecesi yok</t>
  </si>
  <si>
    <t>Uluslararası kısaltmalar</t>
  </si>
  <si>
    <t>TR    : Türkiye Rekoru</t>
  </si>
  <si>
    <t>Türkiye Rekoru Kısaltmaları</t>
  </si>
  <si>
    <t>4. SERİ</t>
  </si>
  <si>
    <t>5. SERİ</t>
  </si>
  <si>
    <t>6. SERİ</t>
  </si>
  <si>
    <t>İLİ</t>
  </si>
  <si>
    <t>7. SERİ</t>
  </si>
  <si>
    <t xml:space="preserve">Baraj Derecesi </t>
  </si>
  <si>
    <t>BARAJ DERECESİ</t>
  </si>
  <si>
    <t>EN İYİ DERECESİ</t>
  </si>
  <si>
    <t>UZUN</t>
  </si>
  <si>
    <t>YÜKSEK</t>
  </si>
  <si>
    <t>60M-1-1</t>
  </si>
  <si>
    <t>60M-1-2</t>
  </si>
  <si>
    <t>60M-1-3</t>
  </si>
  <si>
    <t>60M-1-4</t>
  </si>
  <si>
    <t>60M-1-5</t>
  </si>
  <si>
    <t>60M-1-6</t>
  </si>
  <si>
    <t>60M-2-1</t>
  </si>
  <si>
    <t>60M-2-2</t>
  </si>
  <si>
    <t>60M-2-3</t>
  </si>
  <si>
    <t>60M-2-4</t>
  </si>
  <si>
    <t>60M-2-5</t>
  </si>
  <si>
    <t>60M-2-6</t>
  </si>
  <si>
    <t>60M-3-1</t>
  </si>
  <si>
    <t>60M-3-2</t>
  </si>
  <si>
    <t>60M-3-3</t>
  </si>
  <si>
    <t>60M-3-4</t>
  </si>
  <si>
    <t>60M-3-5</t>
  </si>
  <si>
    <t>60M-3-6</t>
  </si>
  <si>
    <t>60M-4-1</t>
  </si>
  <si>
    <t>60M-4-2</t>
  </si>
  <si>
    <t>60M-4-3</t>
  </si>
  <si>
    <t>60M-4-4</t>
  </si>
  <si>
    <t>60M-4-5</t>
  </si>
  <si>
    <t>60M-4-6</t>
  </si>
  <si>
    <t>60M-5-1</t>
  </si>
  <si>
    <t>60M-5-2</t>
  </si>
  <si>
    <t>60M-5-3</t>
  </si>
  <si>
    <t>60M-5-4</t>
  </si>
  <si>
    <t>60M-5-5</t>
  </si>
  <si>
    <t>60M-5-6</t>
  </si>
  <si>
    <t>60M-6-1</t>
  </si>
  <si>
    <t>60M-6-2</t>
  </si>
  <si>
    <t>60M-6-3</t>
  </si>
  <si>
    <t>60M-6-4</t>
  </si>
  <si>
    <t>60M-6-5</t>
  </si>
  <si>
    <t>60M-6-6</t>
  </si>
  <si>
    <t>800M-1-1</t>
  </si>
  <si>
    <t>800M-1-2</t>
  </si>
  <si>
    <t>800M-1-3</t>
  </si>
  <si>
    <t>800M-1-4</t>
  </si>
  <si>
    <t>800M-1-5</t>
  </si>
  <si>
    <t>800M-1-6</t>
  </si>
  <si>
    <t>800M-2-1</t>
  </si>
  <si>
    <t>800M-2-2</t>
  </si>
  <si>
    <t>800M-2-3</t>
  </si>
  <si>
    <t>800M-2-4</t>
  </si>
  <si>
    <t>800M-2-5</t>
  </si>
  <si>
    <t>800M-2-6</t>
  </si>
  <si>
    <t>800M-3-1</t>
  </si>
  <si>
    <t>800M-3-2</t>
  </si>
  <si>
    <t>800M-3-3</t>
  </si>
  <si>
    <t>800M-3-4</t>
  </si>
  <si>
    <t>800M-3-5</t>
  </si>
  <si>
    <t>800M-3-6</t>
  </si>
  <si>
    <t>800M-4-1</t>
  </si>
  <si>
    <t>800M-4-2</t>
  </si>
  <si>
    <t>800M-4-3</t>
  </si>
  <si>
    <t>800M-4-4</t>
  </si>
  <si>
    <t>800M-4-5</t>
  </si>
  <si>
    <t>800M-4-6</t>
  </si>
  <si>
    <t>800M-5-1</t>
  </si>
  <si>
    <t>800M-5-2</t>
  </si>
  <si>
    <t>800M-5-3</t>
  </si>
  <si>
    <t>800M-5-4</t>
  </si>
  <si>
    <t>800M-5-5</t>
  </si>
  <si>
    <t>800M-5-6</t>
  </si>
  <si>
    <t>60 Metre Seçme</t>
  </si>
  <si>
    <t>60 Metre Final</t>
  </si>
  <si>
    <t>Yüksek  Atlama</t>
  </si>
  <si>
    <t xml:space="preserve">60 Metre Engelli Seçme </t>
  </si>
  <si>
    <t>60 Metre Engelli Final</t>
  </si>
  <si>
    <t>60 Metre Yarı Final</t>
  </si>
  <si>
    <t>60 Metre Engelli Yarı Final</t>
  </si>
  <si>
    <t>Türkiye Atletizm Federasyonu
İstanbul Atletizm İl Temsilciliği</t>
  </si>
  <si>
    <t>60M-1-7</t>
  </si>
  <si>
    <t>60M-1-8</t>
  </si>
  <si>
    <t>GÖĞÜS NO</t>
  </si>
  <si>
    <t>Göğüs No</t>
  </si>
  <si>
    <t>Formül</t>
  </si>
  <si>
    <t>:</t>
  </si>
  <si>
    <t>Rekor</t>
  </si>
  <si>
    <t>REKOR</t>
  </si>
  <si>
    <t>Yarışma Adı :</t>
  </si>
  <si>
    <t>Yarışmanın Yapıldığı İl :</t>
  </si>
  <si>
    <t>Kategori :</t>
  </si>
  <si>
    <t>Tarih :</t>
  </si>
  <si>
    <t>Yarışma Bilgileri</t>
  </si>
  <si>
    <t>Katılan Sporcu Sayısı :</t>
  </si>
  <si>
    <t>İSTANBUL</t>
  </si>
  <si>
    <t>Kayıt Listesi</t>
  </si>
  <si>
    <t>60M-2-7</t>
  </si>
  <si>
    <t>60M-2-8</t>
  </si>
  <si>
    <t>60M-3-7</t>
  </si>
  <si>
    <t>60M-3-8</t>
  </si>
  <si>
    <t>60M-4-7</t>
  </si>
  <si>
    <t>60M-4-8</t>
  </si>
  <si>
    <t>60M-5-7</t>
  </si>
  <si>
    <t>60M-5-8</t>
  </si>
  <si>
    <t>60M-6-7</t>
  </si>
  <si>
    <t>60M-6-8</t>
  </si>
  <si>
    <t>1.GÜN</t>
  </si>
  <si>
    <t>2.GÜN</t>
  </si>
  <si>
    <r>
      <t xml:space="preserve">Doğum Tarihi
</t>
    </r>
    <r>
      <rPr>
        <sz val="10"/>
        <color indexed="56"/>
        <rFont val="Cambria"/>
        <family val="1"/>
        <charset val="162"/>
      </rPr>
      <t>Gün/Ay/Yıl</t>
    </r>
  </si>
  <si>
    <t>8. SERİ</t>
  </si>
  <si>
    <t>Baraj Derecesi :</t>
  </si>
  <si>
    <t>Tarih-Saat :</t>
  </si>
  <si>
    <t>Rekor :</t>
  </si>
  <si>
    <t>Yarışma :</t>
  </si>
  <si>
    <t xml:space="preserve">Kategori : </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</si>
  <si>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</si>
  <si>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</si>
  <si>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</si>
  <si>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</si>
  <si>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</si>
  <si>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</si>
  <si>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</si>
  <si>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</si>
  <si>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</si>
  <si>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</si>
  <si>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</si>
  <si>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</si>
  <si>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</si>
  <si>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</si>
  <si>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TC NO</t>
  </si>
  <si>
    <t>60M.ENG.-1-1</t>
  </si>
  <si>
    <t>60M.ENG.-1-2</t>
  </si>
  <si>
    <t>60M.ENG.-1-3</t>
  </si>
  <si>
    <t>60M.ENG.-1-4</t>
  </si>
  <si>
    <t>60M.ENG.-1-5</t>
  </si>
  <si>
    <t>60M.ENG.-1-6</t>
  </si>
  <si>
    <t>60M.ENG.-1-7</t>
  </si>
  <si>
    <t>60M.ENG.-1-8</t>
  </si>
  <si>
    <t>60M.ENG.-2-1</t>
  </si>
  <si>
    <t>60M.ENG.-2-2</t>
  </si>
  <si>
    <t>60M.ENG.-2-3</t>
  </si>
  <si>
    <t>60M.ENG.-2-4</t>
  </si>
  <si>
    <t>60M.ENG.-2-5</t>
  </si>
  <si>
    <t>60M.ENG.-2-6</t>
  </si>
  <si>
    <t>60M.ENG.-2-7</t>
  </si>
  <si>
    <t>60M.ENG.-2-8</t>
  </si>
  <si>
    <t>60M.ENG.-3-1</t>
  </si>
  <si>
    <t>60M.ENG.-3-2</t>
  </si>
  <si>
    <t>60M.ENG.-3-3</t>
  </si>
  <si>
    <t>60M.ENG.-3-4</t>
  </si>
  <si>
    <t>60M.ENG.-3-5</t>
  </si>
  <si>
    <t>60M.ENG.-3-6</t>
  </si>
  <si>
    <t>60M.ENG.-3-7</t>
  </si>
  <si>
    <t>60M.ENG.-3-8</t>
  </si>
  <si>
    <t>60M.ENG.-4-1</t>
  </si>
  <si>
    <t>60M.ENG.-4-2</t>
  </si>
  <si>
    <t>60M.ENG.-4-3</t>
  </si>
  <si>
    <t>60M.ENG.-4-4</t>
  </si>
  <si>
    <t>60M.ENG.-4-5</t>
  </si>
  <si>
    <t>60M.ENG.-4-6</t>
  </si>
  <si>
    <t>60M.ENG.-4-7</t>
  </si>
  <si>
    <t>60M.ENG.-4-8</t>
  </si>
  <si>
    <t>Yüksek-1</t>
  </si>
  <si>
    <t>Yüksek-2</t>
  </si>
  <si>
    <t>Yüksek-3</t>
  </si>
  <si>
    <t>Yüksek-4</t>
  </si>
  <si>
    <t>Yüksek-5</t>
  </si>
  <si>
    <t>Yüksek-6</t>
  </si>
  <si>
    <t>Yüksek-7</t>
  </si>
  <si>
    <t>Yüksek-8</t>
  </si>
  <si>
    <t>Yüksek-9</t>
  </si>
  <si>
    <t>Yüksek-10</t>
  </si>
  <si>
    <t>Yüksek-11</t>
  </si>
  <si>
    <t>Yüksek-12</t>
  </si>
  <si>
    <t>Yüksek-13</t>
  </si>
  <si>
    <t>Yüksek-14</t>
  </si>
  <si>
    <t>Yüksek-15</t>
  </si>
  <si>
    <t>Yüksek-16</t>
  </si>
  <si>
    <t>800M-6-1</t>
  </si>
  <si>
    <t>800M-6-2</t>
  </si>
  <si>
    <t>800M-6-3</t>
  </si>
  <si>
    <t>800M-6-4</t>
  </si>
  <si>
    <t>800M-6-5</t>
  </si>
  <si>
    <t>800M-6-6</t>
  </si>
  <si>
    <t>800M-7-1</t>
  </si>
  <si>
    <t>800M-7-2</t>
  </si>
  <si>
    <t>800M-7-3</t>
  </si>
  <si>
    <t>800M-7-4</t>
  </si>
  <si>
    <t>800M-7-5</t>
  </si>
  <si>
    <t>800M-7-6</t>
  </si>
  <si>
    <t>800M-8-1</t>
  </si>
  <si>
    <t>800M-8-2</t>
  </si>
  <si>
    <t>800M-8-3</t>
  </si>
  <si>
    <t>800M-8-4</t>
  </si>
  <si>
    <t>800M-8-5</t>
  </si>
  <si>
    <t>800M-8-6</t>
  </si>
  <si>
    <t>KATEGORİ</t>
  </si>
  <si>
    <t>SERİ</t>
  </si>
  <si>
    <t>KULVAR</t>
  </si>
  <si>
    <t>ATMA-ATLAMA SIRASI</t>
  </si>
  <si>
    <t>YARIŞACAĞI 
BRANŞ</t>
  </si>
  <si>
    <t>-</t>
  </si>
  <si>
    <t>PUAN</t>
  </si>
  <si>
    <t>Uzun Atlama-A</t>
  </si>
  <si>
    <t>Uzun Atlama-B</t>
  </si>
  <si>
    <t>UZUN-A-1</t>
  </si>
  <si>
    <t>UZUN-A-2</t>
  </si>
  <si>
    <t>UZUN-A-3</t>
  </si>
  <si>
    <t>UZUN-A-4</t>
  </si>
  <si>
    <t>UZUN-A-5</t>
  </si>
  <si>
    <t>UZUN-A-6</t>
  </si>
  <si>
    <t>UZUN-A-7</t>
  </si>
  <si>
    <t>UZUN-A-8</t>
  </si>
  <si>
    <t>UZUN-A-9</t>
  </si>
  <si>
    <t>UZUN-A-10</t>
  </si>
  <si>
    <t>UZUN-A-11</t>
  </si>
  <si>
    <t>UZUN-A-12</t>
  </si>
  <si>
    <t>UZUN-A-13</t>
  </si>
  <si>
    <t>UZUN-A-14</t>
  </si>
  <si>
    <t>UZUN-A-15</t>
  </si>
  <si>
    <t>UZUN-A-16</t>
  </si>
  <si>
    <t>UZUN-A-17</t>
  </si>
  <si>
    <t>UZUN-B-1</t>
  </si>
  <si>
    <t>UZUN-B-2</t>
  </si>
  <si>
    <t>UZUN-B-3</t>
  </si>
  <si>
    <t>UZUN-B-4</t>
  </si>
  <si>
    <t>UZUN-B-5</t>
  </si>
  <si>
    <t>UZUN-B-6</t>
  </si>
  <si>
    <t>UZUN-B-7</t>
  </si>
  <si>
    <t>UZUN-B-8</t>
  </si>
  <si>
    <t>UZUN-B-9</t>
  </si>
  <si>
    <t>UZUN-B-10</t>
  </si>
  <si>
    <t>UZUN-B-11</t>
  </si>
  <si>
    <t>UZUN-B-12</t>
  </si>
  <si>
    <t>UZUN-B-13</t>
  </si>
  <si>
    <t>UZUN-B-15</t>
  </si>
  <si>
    <t>UZUN-B-16</t>
  </si>
  <si>
    <t>TARİH</t>
  </si>
  <si>
    <t>60M</t>
  </si>
  <si>
    <t>60M.ENG</t>
  </si>
  <si>
    <t>FİNAL</t>
  </si>
  <si>
    <t>GTR : Türkiye Gençler Rekoru</t>
  </si>
  <si>
    <t>YTR : Türkiye Yıldızlar Rekoru</t>
  </si>
  <si>
    <t>60M.ENG-1-1</t>
  </si>
  <si>
    <t>60M.ENG-1-2</t>
  </si>
  <si>
    <t>60M.ENG-1-3</t>
  </si>
  <si>
    <t>60M.ENG-1-4</t>
  </si>
  <si>
    <t>60M.ENG-1-5</t>
  </si>
  <si>
    <t>60M.ENG-1-6</t>
  </si>
  <si>
    <t>60M.ENG-1-7</t>
  </si>
  <si>
    <t>60M.ENG-2-2</t>
  </si>
  <si>
    <t>60M.ENG-2-3</t>
  </si>
  <si>
    <t>60M.ENG-2-4</t>
  </si>
  <si>
    <t>60M.ENG-2-5</t>
  </si>
  <si>
    <t>60M.ENG-2-6</t>
  </si>
  <si>
    <t>60M.ENG-2-7</t>
  </si>
  <si>
    <t>60M.ENG-2-8</t>
  </si>
  <si>
    <t>Kulvar</t>
  </si>
  <si>
    <t>16 Yaş Altı Erkekler B</t>
  </si>
  <si>
    <t>6-7 Şubat 2015</t>
  </si>
  <si>
    <t>8.34 veya ilk üç</t>
  </si>
  <si>
    <t>44.24 veya ilk üç</t>
  </si>
  <si>
    <t>3:08.14 veya ilk üç</t>
  </si>
  <si>
    <t>10.04 veya ilk üç</t>
  </si>
  <si>
    <t>5.00 veya ilk üç</t>
  </si>
  <si>
    <t>1.45 veya ilk üç</t>
  </si>
  <si>
    <t>1000 Metre</t>
  </si>
  <si>
    <t>1000M-1-1</t>
  </si>
  <si>
    <t>1000M-1-2</t>
  </si>
  <si>
    <t>1000M-1-3</t>
  </si>
  <si>
    <t>1000M-1-4</t>
  </si>
  <si>
    <t>1000M-1-5</t>
  </si>
  <si>
    <t>1000M-1-6</t>
  </si>
  <si>
    <t>1000M-1-7</t>
  </si>
  <si>
    <t>1000M-1-8</t>
  </si>
  <si>
    <t>1000M-1-9</t>
  </si>
  <si>
    <t>1000M-1-10</t>
  </si>
  <si>
    <t>1000M-1-11</t>
  </si>
  <si>
    <t>1000M-1-12</t>
  </si>
  <si>
    <t>1000M-2-1</t>
  </si>
  <si>
    <t>1000M-2-2</t>
  </si>
  <si>
    <t>1000M-2-3</t>
  </si>
  <si>
    <t>1000M-2-4</t>
  </si>
  <si>
    <t>1000M-2-5</t>
  </si>
  <si>
    <t>1000M-2-6</t>
  </si>
  <si>
    <t>1000M-2-7</t>
  </si>
  <si>
    <t>1000M-2-8</t>
  </si>
  <si>
    <t>1000M-2-9</t>
  </si>
  <si>
    <t>1000M-2-10</t>
  </si>
  <si>
    <t>1000M-2-11</t>
  </si>
  <si>
    <t>1000M-2-12</t>
  </si>
  <si>
    <t>1000M-3-1</t>
  </si>
  <si>
    <t>1000M-3-2</t>
  </si>
  <si>
    <t>1000M-3-3</t>
  </si>
  <si>
    <t>1000M-3-4</t>
  </si>
  <si>
    <t>1000M-3-5</t>
  </si>
  <si>
    <t>1000M-3-6</t>
  </si>
  <si>
    <t>1000M-3-7</t>
  </si>
  <si>
    <t>1000M-3-8</t>
  </si>
  <si>
    <t>1000M-3-9</t>
  </si>
  <si>
    <t>1000M-3-10</t>
  </si>
  <si>
    <t>1000M-3-11</t>
  </si>
  <si>
    <t>1000M-3-12</t>
  </si>
  <si>
    <t>1000M-4-1</t>
  </si>
  <si>
    <t>1000M-4-2</t>
  </si>
  <si>
    <t>1000M-4-3</t>
  </si>
  <si>
    <t>1000M-4-4</t>
  </si>
  <si>
    <t>1000M-4-5</t>
  </si>
  <si>
    <t>1000M-4-6</t>
  </si>
  <si>
    <t>1000M-4-7</t>
  </si>
  <si>
    <t>1000M-4-8</t>
  </si>
  <si>
    <t>1000M-4-9</t>
  </si>
  <si>
    <t>1000M-4-10</t>
  </si>
  <si>
    <t>1000M-4-11</t>
  </si>
  <si>
    <t>1000M-4-12</t>
  </si>
  <si>
    <t>1000M-5-1</t>
  </si>
  <si>
    <t>1000M-5-2</t>
  </si>
  <si>
    <t>1000M-5-3</t>
  </si>
  <si>
    <t>1000M-5-4</t>
  </si>
  <si>
    <t>1000M-5-5</t>
  </si>
  <si>
    <t>1000M-5-6</t>
  </si>
  <si>
    <t>1000M-5-7</t>
  </si>
  <si>
    <t>1000M-5-8</t>
  </si>
  <si>
    <t>1000M-5-9</t>
  </si>
  <si>
    <t>1000M-5-10</t>
  </si>
  <si>
    <t>1000M-5-11</t>
  </si>
  <si>
    <t>1000M-5-12</t>
  </si>
  <si>
    <t>1000M-6-1</t>
  </si>
  <si>
    <t>1000M-6-2</t>
  </si>
  <si>
    <t>1000M-6-3</t>
  </si>
  <si>
    <t>1000M-6-4</t>
  </si>
  <si>
    <t>1000M-6-5</t>
  </si>
  <si>
    <t>1000M-6-6</t>
  </si>
  <si>
    <t>1000M-6-7</t>
  </si>
  <si>
    <t>1000M-6-8</t>
  </si>
  <si>
    <t>1000M-6-9</t>
  </si>
  <si>
    <t>1000M-6-10</t>
  </si>
  <si>
    <t>1000M-6-11</t>
  </si>
  <si>
    <t>1000M-6-12</t>
  </si>
  <si>
    <t>1000M-7-1</t>
  </si>
  <si>
    <t>1000M-7-2</t>
  </si>
  <si>
    <t>1000M-7-3</t>
  </si>
  <si>
    <t>1000M-7-4</t>
  </si>
  <si>
    <t>1000M-7-5</t>
  </si>
  <si>
    <t>1000M-7-6</t>
  </si>
  <si>
    <t>1000M-7-7</t>
  </si>
  <si>
    <t>1000M-7-8</t>
  </si>
  <si>
    <t>1000M-7-9</t>
  </si>
  <si>
    <t>1000M-7-10</t>
  </si>
  <si>
    <t>1000M-7-11</t>
  </si>
  <si>
    <t>1000M-7-12</t>
  </si>
  <si>
    <t>1000M-8-1</t>
  </si>
  <si>
    <t>1000M-8-2</t>
  </si>
  <si>
    <t>1000M-8-3</t>
  </si>
  <si>
    <t>1000M-8-4</t>
  </si>
  <si>
    <t>1000M-8-5</t>
  </si>
  <si>
    <t>1000M-8-6</t>
  </si>
  <si>
    <t>1000M-8-7</t>
  </si>
  <si>
    <t>1000M-8-8</t>
  </si>
  <si>
    <t>1000M-8-9</t>
  </si>
  <si>
    <t>1000M-8-10</t>
  </si>
  <si>
    <t>1000M-8-11</t>
  </si>
  <si>
    <t>1000M-8-12</t>
  </si>
  <si>
    <t>16YAŞ ERKEK B</t>
  </si>
  <si>
    <t>300M</t>
  </si>
  <si>
    <t>1000M</t>
  </si>
  <si>
    <t>300 Metre</t>
  </si>
  <si>
    <t>300M-1-2</t>
  </si>
  <si>
    <t>300M-1-3</t>
  </si>
  <si>
    <t>300M-1-4</t>
  </si>
  <si>
    <t>300M-1-5</t>
  </si>
  <si>
    <t>300M-1-6</t>
  </si>
  <si>
    <t>300M-2-2</t>
  </si>
  <si>
    <t>300M-2-3</t>
  </si>
  <si>
    <t>300M-2-4</t>
  </si>
  <si>
    <t>300M-2-5</t>
  </si>
  <si>
    <t>300M-2-6</t>
  </si>
  <si>
    <t>300M-3-2</t>
  </si>
  <si>
    <t>300M-3-3</t>
  </si>
  <si>
    <t>300M-3-4</t>
  </si>
  <si>
    <t>300M-3-5</t>
  </si>
  <si>
    <t>300M-3-6</t>
  </si>
  <si>
    <t>300M-4-2</t>
  </si>
  <si>
    <t>300M-4-3</t>
  </si>
  <si>
    <t>300M-4-4</t>
  </si>
  <si>
    <t>300M-4-5</t>
  </si>
  <si>
    <t>300M-4-6</t>
  </si>
  <si>
    <t>300M-5-2</t>
  </si>
  <si>
    <t>300M-5-3</t>
  </si>
  <si>
    <t>300M-5-4</t>
  </si>
  <si>
    <t>300M-5-5</t>
  </si>
  <si>
    <t>300M-5-6</t>
  </si>
  <si>
    <t>300M-6-1</t>
  </si>
  <si>
    <t>300M-6-2</t>
  </si>
  <si>
    <t>300M-6-3</t>
  </si>
  <si>
    <t>300M-6-4</t>
  </si>
  <si>
    <t>300M-6-5</t>
  </si>
  <si>
    <t>300M-6-6</t>
  </si>
  <si>
    <t>300M-7-1</t>
  </si>
  <si>
    <t>300M-7-2</t>
  </si>
  <si>
    <t>300M-7-3</t>
  </si>
  <si>
    <t>300M-7-4</t>
  </si>
  <si>
    <t>300M-7-5</t>
  </si>
  <si>
    <t>300M-7-6</t>
  </si>
  <si>
    <t>300M-8-1</t>
  </si>
  <si>
    <t>300M-8-2</t>
  </si>
  <si>
    <t>300M-8-3</t>
  </si>
  <si>
    <t>300M-8-4</t>
  </si>
  <si>
    <t>300M-8-5</t>
  </si>
  <si>
    <t>300M-8-6</t>
  </si>
  <si>
    <t xml:space="preserve"> </t>
  </si>
  <si>
    <t>HASAN ALANTAR</t>
  </si>
  <si>
    <t>ADIYAMAN</t>
  </si>
  <si>
    <t>OĞULCAN ALTUN</t>
  </si>
  <si>
    <t>YASİN SOSA</t>
  </si>
  <si>
    <t>BİLECİK</t>
  </si>
  <si>
    <t>BARIŞAY YILDIZ</t>
  </si>
  <si>
    <t>BURSA</t>
  </si>
  <si>
    <t>BERKE AKÇAM</t>
  </si>
  <si>
    <t>ÇETİN NARİN</t>
  </si>
  <si>
    <t>METEHAN BOZOĞLU</t>
  </si>
  <si>
    <t>MİRSAT KADİR KUTLU</t>
  </si>
  <si>
    <t>SAMET ÖĞÜT</t>
  </si>
  <si>
    <t>BERKİN BERBEROĞLU</t>
  </si>
  <si>
    <t>ÇANAKKALE</t>
  </si>
  <si>
    <t>FURKAN DALKIRAN</t>
  </si>
  <si>
    <t>ÇAĞRI YAMAN</t>
  </si>
  <si>
    <t>EDİRNE</t>
  </si>
  <si>
    <t>MEHMET CAN COŞKUN</t>
  </si>
  <si>
    <t>ERAY KARAL</t>
  </si>
  <si>
    <t>ERZİNCAN</t>
  </si>
  <si>
    <t>SAMET CEBECİ</t>
  </si>
  <si>
    <t>GİRESUN</t>
  </si>
  <si>
    <t>ABDULGAFFAR CENK YÜCEL</t>
  </si>
  <si>
    <t>ATTİLA SAVAŞAN</t>
  </si>
  <si>
    <t>GÜRKAN ÇEMBERCİ</t>
  </si>
  <si>
    <t>JEAN BATU PONCE</t>
  </si>
  <si>
    <t>KAAN KESKİN</t>
  </si>
  <si>
    <t>MUHAMMED USAME AŞIK</t>
  </si>
  <si>
    <t>ÖMER FARUK SAFRAN</t>
  </si>
  <si>
    <t>URAL ÖZTÜRK</t>
  </si>
  <si>
    <t>İZMİR</t>
  </si>
  <si>
    <t>EMİR CAN</t>
  </si>
  <si>
    <t>BURAK KAPLAN</t>
  </si>
  <si>
    <t>KARABÜK</t>
  </si>
  <si>
    <t>CAN BEKİROĞLU</t>
  </si>
  <si>
    <t>KOCAELİ</t>
  </si>
  <si>
    <t>ERSİN İLHAN</t>
  </si>
  <si>
    <t>UMUT DOĞAN</t>
  </si>
  <si>
    <t>BAYRAM TOKSÖZ</t>
  </si>
  <si>
    <t>MALATYA</t>
  </si>
  <si>
    <t>MİRAÇ ALGAÇ</t>
  </si>
  <si>
    <t>SAMSUN</t>
  </si>
  <si>
    <t>SİNAN LAFCİ</t>
  </si>
  <si>
    <t>BOZAN UYMAZ</t>
  </si>
  <si>
    <t>ŞANLIURFA</t>
  </si>
  <si>
    <t>AHMET EREN ŞAHİN</t>
  </si>
  <si>
    <t>TOKAT</t>
  </si>
  <si>
    <t>BEDİRHAN ÇOLAK</t>
  </si>
  <si>
    <t>TRABZON</t>
  </si>
  <si>
    <t>GÖKTUĞ DAĞDEVİREN</t>
  </si>
  <si>
    <t>BALIKESİR</t>
  </si>
  <si>
    <t>SERKUT DEĞİRMENCİ</t>
  </si>
  <si>
    <t>YUSUFHAN DEMİRÇİ</t>
  </si>
  <si>
    <t>ERAY ÇELİK</t>
  </si>
  <si>
    <t>TEKİRDAĞ</t>
  </si>
  <si>
    <t>AHMET ÇOŞKUN</t>
  </si>
  <si>
    <t>MEHMET VURUCU</t>
  </si>
  <si>
    <t>SERKAN ŞİMŞEK</t>
  </si>
  <si>
    <t>TOLGA BEKE</t>
  </si>
  <si>
    <t>AYDIN</t>
  </si>
  <si>
    <t>MUSTAFA ÖZÇİÇEK</t>
  </si>
  <si>
    <t>BEYCAN DELIGOZ</t>
  </si>
  <si>
    <t>OGUZHAN KOSAR</t>
  </si>
  <si>
    <t>GÖKHAN KOVUCU</t>
  </si>
  <si>
    <t>KAAN PAMUK</t>
  </si>
  <si>
    <t>TURGAY ERDOĞAN</t>
  </si>
  <si>
    <t>EYÜP YILDIRIM</t>
  </si>
  <si>
    <t>BİNGÖL</t>
  </si>
  <si>
    <t>HALİT ÇAKAR</t>
  </si>
  <si>
    <t>NİHAT BİRGİN</t>
  </si>
  <si>
    <t>UMUT DÖĞÜM</t>
  </si>
  <si>
    <t>EMRAH NUH BULUT</t>
  </si>
  <si>
    <t>EMRE ÖZSARI</t>
  </si>
  <si>
    <t>GÖKSEL ÇAKIR</t>
  </si>
  <si>
    <t>DÜZCE</t>
  </si>
  <si>
    <t>KADİR FIRAT</t>
  </si>
  <si>
    <t>EMRE YAVUZ</t>
  </si>
  <si>
    <t>HARUN ÖZYAVUZ</t>
  </si>
  <si>
    <t>EMRE YILDIZ</t>
  </si>
  <si>
    <t>TAHİR YILDIRIM</t>
  </si>
  <si>
    <t>MUSTAFA BAKIR</t>
  </si>
  <si>
    <t>GAZİANTEP</t>
  </si>
  <si>
    <t>SALİH YILMAZ</t>
  </si>
  <si>
    <t>BARAN ÇAPKIN</t>
  </si>
  <si>
    <t>FURKAN YANDI</t>
  </si>
  <si>
    <t>KARAMAN</t>
  </si>
  <si>
    <t>AHMET EMRE DEVELLİ</t>
  </si>
  <si>
    <t>KÜTAHYA</t>
  </si>
  <si>
    <t>HASAN ÇAĞRI AKAN</t>
  </si>
  <si>
    <t>İBRAHİM AYGÜN</t>
  </si>
  <si>
    <t>MURAT KÖSE</t>
  </si>
  <si>
    <t>UMUT TAHA ÖZKUL</t>
  </si>
  <si>
    <t>SAKARYA</t>
  </si>
  <si>
    <t>ABDULSAMET KIRMACI</t>
  </si>
  <si>
    <t>SİVAS</t>
  </si>
  <si>
    <t>EMRE YILMAZ</t>
  </si>
  <si>
    <t>MEHMET CAMCI</t>
  </si>
  <si>
    <t>RAHMİ DOĞAN</t>
  </si>
  <si>
    <t>RESUL EKREM AVCI</t>
  </si>
  <si>
    <t>TURAN BOĞAZKESENLİ</t>
  </si>
  <si>
    <t>ALİ ÇAVUŞ</t>
  </si>
  <si>
    <t>AZAD KARASU</t>
  </si>
  <si>
    <t>EMİRHAN KOŞ</t>
  </si>
  <si>
    <t>KEMAL EREN ZEYTUN</t>
  </si>
  <si>
    <t>MEHMET ENES YÜREK</t>
  </si>
  <si>
    <t>SÜLEYMAN TOKER</t>
  </si>
  <si>
    <t>FAİK ÖLMEZ</t>
  </si>
  <si>
    <t>ISPARTA</t>
  </si>
  <si>
    <t>BORA YİĞİT</t>
  </si>
  <si>
    <t>TURGUT ALP TUGAN</t>
  </si>
  <si>
    <t>MUSTAFA TALAŞ</t>
  </si>
  <si>
    <t>İSMET DOĞAN</t>
  </si>
  <si>
    <t>KAYSERİ</t>
  </si>
  <si>
    <t>MUHAMMED ÇİMEN</t>
  </si>
  <si>
    <t>MURAT GÜN</t>
  </si>
  <si>
    <t>YUSUF ALTUN</t>
  </si>
  <si>
    <t>SERHAT GÜNGÖR</t>
  </si>
  <si>
    <t>MUŞ</t>
  </si>
  <si>
    <t>İBRAHİM KARATEKER</t>
  </si>
  <si>
    <t>MAZLUM BURHANLI</t>
  </si>
  <si>
    <t>MEZHER GÜLER</t>
  </si>
  <si>
    <t>PİRDOĞAN BURHANLI</t>
  </si>
  <si>
    <t>DOĞAN GİFTAR</t>
  </si>
  <si>
    <t>ERKAN DURMAZOĞLU</t>
  </si>
  <si>
    <t>MUHİTTİN KOYUNCU</t>
  </si>
  <si>
    <t>MUSTAFA UYMAZ</t>
  </si>
  <si>
    <t>İBRAHİM YILDIRIM</t>
  </si>
  <si>
    <t>SEZAİ CAN AVCI</t>
  </si>
  <si>
    <t>ANKARA</t>
  </si>
  <si>
    <t>BERKAY BUDAK</t>
  </si>
  <si>
    <t>SAMET ADAŞ</t>
  </si>
  <si>
    <t>ÇANKIRI</t>
  </si>
  <si>
    <t>ENGİN ONAY</t>
  </si>
  <si>
    <t>EYÜP EMİNANÇ</t>
  </si>
  <si>
    <t>FURKAN ER</t>
  </si>
  <si>
    <t>İBRAHİM KARA</t>
  </si>
  <si>
    <t>MAHMUT AYDOĞAN</t>
  </si>
  <si>
    <t>RECEP KARABATAK</t>
  </si>
  <si>
    <t>SÜLEYMAN TARÇIN</t>
  </si>
  <si>
    <t>UMUT GÜLTEKİN</t>
  </si>
  <si>
    <t>ALİ ÖZTÜRK</t>
  </si>
  <si>
    <t>ENES ÇELEBİ</t>
  </si>
  <si>
    <t>GÖKSEL TAŞKARA</t>
  </si>
  <si>
    <t>MERT SÜMBÜLOĞLU</t>
  </si>
  <si>
    <t>MUSTAFA ÖÇALAN</t>
  </si>
  <si>
    <t>BEYTULLAH KAYA</t>
  </si>
  <si>
    <t>KIRŞEHİR</t>
  </si>
  <si>
    <t>HALİT TAŞ</t>
  </si>
  <si>
    <t>MEHMET YILDIZ</t>
  </si>
  <si>
    <t>MUSTAFA DURMUŞ</t>
  </si>
  <si>
    <t>ÖMER DELİ</t>
  </si>
  <si>
    <t>BARTU AYDOĞAN</t>
  </si>
  <si>
    <t>EGE ARSLAN</t>
  </si>
  <si>
    <t>SERCAN SARUHAN ŞENER</t>
  </si>
  <si>
    <t>SADIK ASLAN</t>
  </si>
  <si>
    <t>ERDEM YILMAZ</t>
  </si>
  <si>
    <t>GÖKHAN GENÇTÜRK</t>
  </si>
  <si>
    <t>KAAN YILDIRIM</t>
  </si>
  <si>
    <t>ÖZGÜR ATASOY</t>
  </si>
  <si>
    <t>KADİR FURKAN SİVRİOĞLU</t>
  </si>
  <si>
    <t>MEHMET HASDEMİR</t>
  </si>
  <si>
    <t>START LİSTESİ</t>
  </si>
  <si>
    <t>60 METRE-SEÇME</t>
  </si>
  <si>
    <t>1000 METRE</t>
  </si>
  <si>
    <t>CALL ROOM CONTROL</t>
  </si>
  <si>
    <t>ERŞEN ÜNVERDİ</t>
  </si>
  <si>
    <t>KKTC</t>
  </si>
  <si>
    <t>16YAŞ KIZ B</t>
  </si>
  <si>
    <t>FURKAN AKCAN</t>
  </si>
  <si>
    <t>10.45</t>
  </si>
  <si>
    <t>10.50</t>
  </si>
  <si>
    <t>1. SERİ / SAAT: 10.50</t>
  </si>
  <si>
    <t>2. SERİ / SAAT: 10.55</t>
  </si>
  <si>
    <t>3. SERİ / SAAT: 11.00</t>
  </si>
  <si>
    <t>4. SERİ / SAAT: 11.05</t>
  </si>
  <si>
    <t>5. SERİ / SAAT: 11.10</t>
  </si>
  <si>
    <t>YÜKSEK ATLAMA / SAAT: 10.45</t>
  </si>
  <si>
    <t>12.10</t>
  </si>
  <si>
    <t>13.02</t>
  </si>
  <si>
    <t>1. SERİ / SAAT: 12.10</t>
  </si>
  <si>
    <t>2. SERİ / SAAT: 12.17</t>
  </si>
  <si>
    <t>3. SERİ / SAAT: 12.24</t>
  </si>
  <si>
    <t>4. SERİ / SAAT: 12.31</t>
  </si>
  <si>
    <t>5. SERİ / SAAT: 12.38</t>
  </si>
  <si>
    <t>6. SERİ / SAAT: 12.45</t>
  </si>
  <si>
    <t>5. SERİ / 12.38</t>
  </si>
  <si>
    <t>6. SERİ / 12.45</t>
  </si>
  <si>
    <t>BULUT ALBAYRAK</t>
  </si>
  <si>
    <t>CELİL KARADAŞ</t>
  </si>
  <si>
    <t>4</t>
  </si>
  <si>
    <t>1</t>
  </si>
  <si>
    <t>2</t>
  </si>
  <si>
    <t>3</t>
  </si>
  <si>
    <t>5</t>
  </si>
  <si>
    <t>6</t>
  </si>
  <si>
    <t>7</t>
  </si>
  <si>
    <t>8</t>
  </si>
  <si>
    <t>1000M-4-13</t>
  </si>
  <si>
    <t>1000M-3-13</t>
  </si>
  <si>
    <t>9</t>
  </si>
  <si>
    <t>10</t>
  </si>
  <si>
    <t>11</t>
  </si>
  <si>
    <t>12</t>
  </si>
  <si>
    <t>13</t>
  </si>
  <si>
    <t>1000M-4-14</t>
  </si>
  <si>
    <t>1000M-4-15</t>
  </si>
  <si>
    <t>09.45</t>
  </si>
  <si>
    <t>12.59</t>
  </si>
  <si>
    <t>11.10</t>
  </si>
  <si>
    <t>09.30</t>
  </si>
  <si>
    <t>11.40</t>
  </si>
  <si>
    <t>300M-9-1</t>
  </si>
  <si>
    <t>300M-9-2</t>
  </si>
  <si>
    <t>300M-9-3</t>
  </si>
  <si>
    <t>300M-9-4</t>
  </si>
  <si>
    <t>300M-9-5</t>
  </si>
  <si>
    <t>300M-9-6</t>
  </si>
  <si>
    <t>300M-10-1</t>
  </si>
  <si>
    <t>300M-10-2</t>
  </si>
  <si>
    <t>300M-10-3</t>
  </si>
  <si>
    <t>300M-10-4</t>
  </si>
  <si>
    <t>300M-10-5</t>
  </si>
  <si>
    <t>300M-10-6</t>
  </si>
  <si>
    <t>300M-11-1</t>
  </si>
  <si>
    <t>300M-11-2</t>
  </si>
  <si>
    <t>300M-11-3</t>
  </si>
  <si>
    <t>300M-11-4</t>
  </si>
  <si>
    <t>300M-11-5</t>
  </si>
  <si>
    <t>300M-11-6</t>
  </si>
  <si>
    <t>300M-12-1</t>
  </si>
  <si>
    <t>300M-12-2</t>
  </si>
  <si>
    <t>300M-12-3</t>
  </si>
  <si>
    <t>300M-12-4</t>
  </si>
  <si>
    <t>300M-12-5</t>
  </si>
  <si>
    <t>300M-12-6</t>
  </si>
  <si>
    <t>300M-13-1</t>
  </si>
  <si>
    <t>300M-13-2</t>
  </si>
  <si>
    <t>300M-13-3</t>
  </si>
  <si>
    <t>300M-13-4</t>
  </si>
  <si>
    <t>300M-13-5</t>
  </si>
  <si>
    <t>300M-13-6</t>
  </si>
  <si>
    <t>A</t>
  </si>
  <si>
    <t>B</t>
  </si>
  <si>
    <t>Turkcell 16 Yaşaltı-B Kategorisi Türkiye  Salon Şampiyonası</t>
  </si>
  <si>
    <t>DNS</t>
  </si>
  <si>
    <t>8.29
(285)</t>
  </si>
  <si>
    <t>8.29
(290)</t>
  </si>
  <si>
    <t>8.43
(427)</t>
  </si>
  <si>
    <t>8.43
(429)</t>
  </si>
  <si>
    <t>O</t>
  </si>
  <si>
    <t>X</t>
  </si>
  <si>
    <t>DNF</t>
  </si>
  <si>
    <t>7.89
(881)</t>
  </si>
  <si>
    <t>7.89
(888)</t>
  </si>
  <si>
    <t/>
  </si>
  <si>
    <t>60M.ENG-2-</t>
  </si>
  <si>
    <t>UZUN-17</t>
  </si>
  <si>
    <t>YÜKSEK-1</t>
  </si>
  <si>
    <t>YÜKSEK-2</t>
  </si>
  <si>
    <t>YÜKSEK-3</t>
  </si>
  <si>
    <t>YÜKSEK-4</t>
  </si>
  <si>
    <t>YÜKSEK-7</t>
  </si>
  <si>
    <t>YÜKSEK-6</t>
  </si>
  <si>
    <t>YÜKSEK-5</t>
  </si>
  <si>
    <t>YÜKSEK-8</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</si>
</sst>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41F]d\ mmmm\ yyyy;@"/>
    <numFmt numFmtId="165" formatCode="[$-41F]d\ mmmm\ yyyy\ h:mm;@"/>
    <numFmt numFmtId="166" formatCode="hh:mm;@"/>
    <numFmt numFmtId="167" formatCode="00\.00"/>
    <numFmt numFmtId="168" formatCode="0\:00\.00"/>
    <numFmt numFmtId="169" formatCode="0\.00"/>
  </numFmts>
  <fonts count="97"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sz val="8"/>
      <name val="Arial"/>
      <family val="2"/>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sz val="10"/>
      <color indexed="56"/>
      <name val="Cambria"/>
      <family val="1"/>
      <charset val="162"/>
    </font>
    <font>
      <b/>
      <sz val="16"/>
      <color indexed="56"/>
      <name val="Cambria"/>
      <family val="1"/>
      <charset val="162"/>
    </font>
    <font>
      <b/>
      <sz val="14"/>
      <color indexed="56"/>
      <name val="Cambria"/>
      <family val="1"/>
      <charset val="162"/>
    </font>
    <font>
      <sz val="9"/>
      <name val="Cambria"/>
      <family val="1"/>
      <charset val="162"/>
    </font>
    <font>
      <b/>
      <u/>
      <sz val="11"/>
      <color indexed="10"/>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10"/>
      <color theme="1"/>
      <name val="Cambria"/>
      <family val="1"/>
      <charset val="162"/>
      <scheme val="major"/>
    </font>
    <font>
      <sz val="8"/>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sz val="15"/>
      <color theme="1"/>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sz val="15"/>
      <name val="Cambria"/>
      <family val="1"/>
      <charset val="162"/>
      <scheme val="major"/>
    </font>
    <font>
      <b/>
      <sz val="14"/>
      <name val="Cambria"/>
      <family val="1"/>
      <charset val="162"/>
      <scheme val="major"/>
    </font>
    <font>
      <sz val="14"/>
      <name val="Cambria"/>
      <family val="1"/>
      <charset val="162"/>
      <scheme val="major"/>
    </font>
    <font>
      <b/>
      <sz val="12"/>
      <color indexed="8"/>
      <name val="Cambria"/>
      <family val="1"/>
      <charset val="162"/>
      <scheme val="major"/>
    </font>
    <font>
      <b/>
      <sz val="12"/>
      <name val="Cambria"/>
      <family val="1"/>
      <charset val="162"/>
      <scheme val="major"/>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b/>
      <sz val="12"/>
      <color theme="1"/>
      <name val="Cambria"/>
      <family val="1"/>
      <charset val="162"/>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sz val="10"/>
      <color rgb="FFFF0000"/>
      <name val="Cambria"/>
      <family val="1"/>
      <charset val="162"/>
    </font>
    <font>
      <b/>
      <sz val="14"/>
      <color theme="1"/>
      <name val="Cambria"/>
      <family val="1"/>
      <charset val="162"/>
      <scheme val="major"/>
    </font>
    <font>
      <b/>
      <sz val="12"/>
      <color indexed="10"/>
      <name val="Cambria"/>
      <family val="1"/>
      <charset val="162"/>
      <scheme val="major"/>
    </font>
    <font>
      <b/>
      <sz val="15"/>
      <color rgb="FFFF0000"/>
      <name val="Cambria"/>
      <family val="1"/>
      <charset val="162"/>
      <scheme val="major"/>
    </font>
    <font>
      <sz val="20"/>
      <name val="Cambria"/>
      <family val="1"/>
      <charset val="162"/>
      <scheme val="major"/>
    </font>
    <font>
      <b/>
      <sz val="20"/>
      <color theme="1"/>
      <name val="Cambria"/>
      <family val="1"/>
      <charset val="162"/>
    </font>
    <font>
      <b/>
      <sz val="12"/>
      <color rgb="FF0070C0"/>
      <name val="Cambria"/>
      <family val="1"/>
      <charset val="162"/>
    </font>
    <font>
      <b/>
      <sz val="22"/>
      <color rgb="FF0070C0"/>
      <name val="Cambria"/>
      <family val="1"/>
      <charset val="162"/>
    </font>
    <font>
      <b/>
      <sz val="14"/>
      <color rgb="FF002060"/>
      <name val="Cambria"/>
      <family val="1"/>
      <charset val="162"/>
    </font>
    <font>
      <b/>
      <sz val="20"/>
      <color rgb="FFFF0000"/>
      <name val="Cambria"/>
      <family val="1"/>
      <charset val="162"/>
      <scheme val="major"/>
    </font>
    <font>
      <sz val="20"/>
      <color rgb="FFFF0000"/>
      <name val="Cambria"/>
      <family val="1"/>
      <charset val="162"/>
      <scheme val="major"/>
    </font>
    <font>
      <b/>
      <sz val="16"/>
      <color indexed="8"/>
      <name val="Cambria"/>
      <family val="1"/>
      <charset val="162"/>
      <scheme val="major"/>
    </font>
    <font>
      <b/>
      <sz val="20"/>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sz val="16"/>
      <name val="Cambria"/>
      <family val="1"/>
      <charset val="162"/>
      <scheme val="major"/>
    </font>
    <font>
      <b/>
      <sz val="16"/>
      <color indexed="56"/>
      <name val="Cambria"/>
      <family val="1"/>
      <charset val="162"/>
      <scheme val="major"/>
    </font>
    <font>
      <b/>
      <u/>
      <sz val="15"/>
      <color rgb="FFFF0000"/>
      <name val="Cambria"/>
      <family val="1"/>
      <charset val="162"/>
      <scheme val="major"/>
    </font>
    <font>
      <b/>
      <sz val="15"/>
      <color indexed="8"/>
      <name val="Cambria"/>
      <family val="1"/>
      <charset val="162"/>
      <scheme val="major"/>
    </font>
    <font>
      <b/>
      <sz val="18"/>
      <color rgb="FF002060"/>
      <name val="Cambria"/>
      <family val="1"/>
      <charset val="162"/>
      <scheme val="major"/>
    </font>
    <font>
      <b/>
      <sz val="16"/>
      <color rgb="FF002060"/>
      <name val="Cambria"/>
      <family val="1"/>
      <charset val="162"/>
      <scheme val="major"/>
    </font>
    <font>
      <b/>
      <sz val="18"/>
      <name val="Cambria"/>
      <family val="1"/>
      <charset val="162"/>
      <scheme val="major"/>
    </font>
  </fonts>
  <fills count="4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FFFF00"/>
        <bgColor indexed="64"/>
      </patternFill>
    </fill>
  </fills>
  <borders count="42">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style="thin">
        <color indexed="64"/>
      </left>
      <right style="thin">
        <color indexed="64"/>
      </right>
      <top style="thin">
        <color indexed="64"/>
      </top>
      <bottom style="thin">
        <color indexed="64"/>
      </bottom>
      <diagonal/>
    </border>
    <border>
      <left/>
      <right/>
      <top/>
      <bottom style="dashDot">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style="dashDotDot">
        <color indexed="64"/>
      </left>
      <right/>
      <top style="dashDotDot">
        <color indexed="64"/>
      </top>
      <bottom style="dashDotDot">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dashDot">
        <color indexed="64"/>
      </top>
      <bottom style="dash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37"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458">
    <xf numFmtId="0" fontId="0" fillId="0" borderId="0" xfId="0"/>
    <xf numFmtId="0" fontId="23" fillId="0" borderId="0" xfId="0" applyFont="1"/>
    <xf numFmtId="0" fontId="38" fillId="0" borderId="0" xfId="36" applyFont="1" applyAlignment="1" applyProtection="1">
      <alignment wrapText="1"/>
      <protection locked="0"/>
    </xf>
    <xf numFmtId="0" fontId="39" fillId="25" borderId="10" xfId="36" applyFont="1" applyFill="1" applyBorder="1" applyAlignment="1" applyProtection="1">
      <alignment vertical="center" wrapText="1"/>
      <protection locked="0"/>
    </xf>
    <xf numFmtId="14" fontId="39" fillId="25" borderId="10" xfId="36" applyNumberFormat="1" applyFont="1" applyFill="1" applyBorder="1" applyAlignment="1" applyProtection="1">
      <alignment vertical="center" wrapText="1"/>
      <protection locked="0"/>
    </xf>
    <xf numFmtId="0" fontId="38" fillId="0" borderId="0" xfId="36" applyFont="1" applyAlignment="1" applyProtection="1">
      <alignment vertical="center" wrapText="1"/>
      <protection locked="0"/>
    </xf>
    <xf numFmtId="0" fontId="38" fillId="24" borderId="0" xfId="36" applyFont="1" applyFill="1" applyBorder="1" applyAlignment="1" applyProtection="1">
      <alignment horizontal="left" vertical="center" wrapText="1"/>
      <protection locked="0"/>
    </xf>
    <xf numFmtId="0" fontId="40" fillId="24" borderId="0" xfId="36" applyFont="1" applyFill="1" applyBorder="1" applyAlignment="1" applyProtection="1">
      <alignment vertical="center" wrapText="1"/>
      <protection locked="0"/>
    </xf>
    <xf numFmtId="0" fontId="38" fillId="24" borderId="0" xfId="36" applyFont="1" applyFill="1" applyBorder="1" applyAlignment="1" applyProtection="1">
      <alignment wrapText="1"/>
      <protection locked="0"/>
    </xf>
    <xf numFmtId="0" fontId="38" fillId="24" borderId="0" xfId="36" applyFont="1" applyFill="1" applyBorder="1" applyAlignment="1" applyProtection="1">
      <alignment horizontal="left" wrapText="1"/>
      <protection locked="0"/>
    </xf>
    <xf numFmtId="14" fontId="38" fillId="24" borderId="0" xfId="36" applyNumberFormat="1" applyFont="1" applyFill="1" applyBorder="1" applyAlignment="1" applyProtection="1">
      <alignment horizontal="left" vertical="center" wrapText="1"/>
      <protection locked="0"/>
    </xf>
    <xf numFmtId="0" fontId="40" fillId="24" borderId="0" xfId="36" applyNumberFormat="1" applyFont="1" applyFill="1" applyBorder="1" applyAlignment="1" applyProtection="1">
      <alignment horizontal="right" vertical="center" wrapText="1"/>
      <protection locked="0"/>
    </xf>
    <xf numFmtId="0" fontId="41" fillId="0" borderId="0" xfId="36" applyFont="1" applyFill="1" applyAlignment="1">
      <alignment vertical="center"/>
    </xf>
    <xf numFmtId="0" fontId="41" fillId="0" borderId="0" xfId="36" applyFont="1" applyFill="1" applyAlignment="1">
      <alignment horizontal="center" vertical="center"/>
    </xf>
    <xf numFmtId="0" fontId="41" fillId="0" borderId="0" xfId="36" applyFont="1" applyFill="1"/>
    <xf numFmtId="0" fontId="41" fillId="0" borderId="11" xfId="36" applyFont="1" applyFill="1" applyBorder="1" applyAlignment="1">
      <alignment horizontal="center" vertical="center"/>
    </xf>
    <xf numFmtId="14" fontId="41" fillId="0" borderId="11" xfId="36" applyNumberFormat="1" applyFont="1" applyFill="1" applyBorder="1" applyAlignment="1">
      <alignment horizontal="center" vertical="center"/>
    </xf>
    <xf numFmtId="0" fontId="42" fillId="0" borderId="11" xfId="36" applyFont="1" applyFill="1" applyBorder="1" applyAlignment="1">
      <alignment horizontal="center" vertical="center" wrapText="1"/>
    </xf>
    <xf numFmtId="167" fontId="41" fillId="0" borderId="11" xfId="36" applyNumberFormat="1" applyFont="1" applyFill="1" applyBorder="1" applyAlignment="1">
      <alignment horizontal="center" vertical="center"/>
    </xf>
    <xf numFmtId="1" fontId="41" fillId="0" borderId="11" xfId="36" applyNumberFormat="1" applyFont="1" applyFill="1" applyBorder="1" applyAlignment="1">
      <alignment horizontal="center" vertical="center"/>
    </xf>
    <xf numFmtId="0" fontId="43" fillId="0" borderId="0" xfId="36" applyFont="1" applyFill="1" applyAlignment="1">
      <alignment vertical="center"/>
    </xf>
    <xf numFmtId="0" fontId="44" fillId="0" borderId="11" xfId="36" applyFont="1" applyFill="1" applyBorder="1" applyAlignment="1">
      <alignment horizontal="center" vertical="center"/>
    </xf>
    <xf numFmtId="0" fontId="45" fillId="0" borderId="11" xfId="36" applyFont="1" applyFill="1" applyBorder="1" applyAlignment="1">
      <alignment horizontal="center" vertical="center"/>
    </xf>
    <xf numFmtId="1" fontId="44" fillId="0" borderId="11" xfId="36" applyNumberFormat="1" applyFont="1" applyFill="1" applyBorder="1" applyAlignment="1">
      <alignment horizontal="center" vertical="center"/>
    </xf>
    <xf numFmtId="14" fontId="44" fillId="0" borderId="11" xfId="36" applyNumberFormat="1" applyFont="1" applyFill="1" applyBorder="1" applyAlignment="1">
      <alignment horizontal="center" vertical="center"/>
    </xf>
    <xf numFmtId="167" fontId="44" fillId="0" borderId="11" xfId="36" applyNumberFormat="1" applyFont="1" applyFill="1" applyBorder="1" applyAlignment="1">
      <alignment horizontal="center" vertical="center"/>
    </xf>
    <xf numFmtId="0" fontId="41" fillId="0" borderId="0" xfId="36" applyFont="1" applyFill="1" applyAlignment="1">
      <alignment horizontal="center"/>
    </xf>
    <xf numFmtId="0" fontId="38" fillId="0" borderId="0" xfId="36" applyFont="1" applyFill="1" applyAlignment="1">
      <alignment horizontal="center"/>
    </xf>
    <xf numFmtId="14" fontId="41" fillId="0" borderId="0" xfId="36" applyNumberFormat="1" applyFont="1" applyFill="1"/>
    <xf numFmtId="0" fontId="41" fillId="0" borderId="0" xfId="36" applyNumberFormat="1" applyFont="1" applyFill="1" applyAlignment="1">
      <alignment horizontal="center"/>
    </xf>
    <xf numFmtId="0" fontId="41" fillId="0" borderId="0" xfId="36" applyFont="1" applyFill="1" applyBorder="1" applyAlignment="1"/>
    <xf numFmtId="0" fontId="41" fillId="0" borderId="0" xfId="36" applyFont="1" applyFill="1" applyAlignment="1"/>
    <xf numFmtId="2" fontId="41" fillId="0" borderId="0" xfId="36" applyNumberFormat="1" applyFont="1" applyFill="1" applyBorder="1" applyAlignment="1">
      <alignment horizontal="center"/>
    </xf>
    <xf numFmtId="0" fontId="40" fillId="29" borderId="12" xfId="36" applyFont="1" applyFill="1" applyBorder="1" applyAlignment="1" applyProtection="1">
      <alignment vertical="center" wrapText="1"/>
      <protection locked="0"/>
    </xf>
    <xf numFmtId="14" fontId="40" fillId="29" borderId="12" xfId="36" applyNumberFormat="1" applyFont="1" applyFill="1" applyBorder="1" applyAlignment="1" applyProtection="1">
      <alignment vertical="center" wrapText="1"/>
      <protection locked="0"/>
    </xf>
    <xf numFmtId="0" fontId="23" fillId="0" borderId="0" xfId="0" applyFont="1" applyAlignment="1">
      <alignment vertical="center"/>
    </xf>
    <xf numFmtId="0" fontId="41" fillId="0" borderId="0" xfId="36" applyFont="1" applyFill="1" applyBorder="1" applyAlignment="1">
      <alignment horizontal="center" vertical="center"/>
    </xf>
    <xf numFmtId="14" fontId="41" fillId="0" borderId="0" xfId="36" applyNumberFormat="1" applyFont="1" applyFill="1" applyBorder="1" applyAlignment="1">
      <alignment horizontal="center" vertical="center"/>
    </xf>
    <xf numFmtId="0" fontId="42" fillId="0" borderId="0" xfId="36" applyFont="1" applyFill="1" applyBorder="1" applyAlignment="1">
      <alignment horizontal="center" vertical="center" wrapText="1"/>
    </xf>
    <xf numFmtId="167" fontId="41" fillId="0" borderId="0" xfId="36" applyNumberFormat="1" applyFont="1" applyFill="1" applyBorder="1" applyAlignment="1">
      <alignment horizontal="center" vertical="center"/>
    </xf>
    <xf numFmtId="1" fontId="41" fillId="0" borderId="0" xfId="36" applyNumberFormat="1" applyFont="1" applyFill="1" applyBorder="1" applyAlignment="1">
      <alignment horizontal="center" vertical="center"/>
    </xf>
    <xf numFmtId="0" fontId="44" fillId="0" borderId="0" xfId="36" applyFont="1" applyFill="1" applyBorder="1" applyAlignment="1">
      <alignment horizontal="center" vertical="center"/>
    </xf>
    <xf numFmtId="0" fontId="45" fillId="0" borderId="0" xfId="36" applyFont="1" applyFill="1" applyBorder="1" applyAlignment="1">
      <alignment horizontal="center" vertical="center"/>
    </xf>
    <xf numFmtId="1" fontId="44" fillId="0" borderId="0" xfId="36" applyNumberFormat="1" applyFont="1" applyFill="1" applyBorder="1" applyAlignment="1">
      <alignment horizontal="center" vertical="center"/>
    </xf>
    <xf numFmtId="14" fontId="44" fillId="0" borderId="0" xfId="36" applyNumberFormat="1" applyFont="1" applyFill="1" applyBorder="1" applyAlignment="1">
      <alignment horizontal="center" vertical="center"/>
    </xf>
    <xf numFmtId="0" fontId="44" fillId="0" borderId="0" xfId="36" applyNumberFormat="1" applyFont="1" applyFill="1" applyBorder="1" applyAlignment="1">
      <alignment horizontal="left" vertical="center"/>
    </xf>
    <xf numFmtId="167" fontId="44" fillId="0" borderId="0" xfId="36" applyNumberFormat="1" applyFont="1" applyFill="1" applyBorder="1" applyAlignment="1">
      <alignment horizontal="center" vertical="center"/>
    </xf>
    <xf numFmtId="0" fontId="41" fillId="0" borderId="0" xfId="36" applyNumberFormat="1" applyFont="1" applyFill="1" applyBorder="1" applyAlignment="1">
      <alignment horizontal="left"/>
    </xf>
    <xf numFmtId="0" fontId="41" fillId="0" borderId="0" xfId="36" applyFont="1" applyFill="1" applyAlignment="1">
      <alignment horizontal="left"/>
    </xf>
    <xf numFmtId="0" fontId="46" fillId="29" borderId="11" xfId="36" applyFont="1" applyFill="1" applyBorder="1" applyAlignment="1">
      <alignment horizontal="center" vertical="center" wrapText="1"/>
    </xf>
    <xf numFmtId="14" fontId="46" fillId="29" borderId="11" xfId="36" applyNumberFormat="1" applyFont="1" applyFill="1" applyBorder="1" applyAlignment="1">
      <alignment horizontal="center" vertical="center" wrapText="1"/>
    </xf>
    <xf numFmtId="0" fontId="46" fillId="29" borderId="11" xfId="36" applyNumberFormat="1" applyFont="1" applyFill="1" applyBorder="1" applyAlignment="1">
      <alignment horizontal="center" vertical="center" wrapText="1"/>
    </xf>
    <xf numFmtId="0" fontId="47" fillId="29" borderId="11" xfId="36" applyFont="1" applyFill="1" applyBorder="1" applyAlignment="1">
      <alignment horizontal="center" vertical="center" wrapText="1"/>
    </xf>
    <xf numFmtId="0" fontId="44" fillId="0" borderId="11" xfId="36" applyNumberFormat="1" applyFont="1" applyFill="1" applyBorder="1" applyAlignment="1">
      <alignment horizontal="left" vertical="center" wrapText="1"/>
    </xf>
    <xf numFmtId="167" fontId="41" fillId="0" borderId="0" xfId="36" applyNumberFormat="1" applyFont="1" applyFill="1" applyBorder="1" applyAlignment="1">
      <alignment horizontal="center" vertical="center" wrapText="1"/>
    </xf>
    <xf numFmtId="0" fontId="41" fillId="0" borderId="0" xfId="36" applyFont="1" applyFill="1" applyAlignment="1">
      <alignment horizontal="left" wrapText="1"/>
    </xf>
    <xf numFmtId="0" fontId="41" fillId="0" borderId="0" xfId="36" applyFont="1" applyFill="1" applyAlignment="1">
      <alignment wrapText="1"/>
    </xf>
    <xf numFmtId="0" fontId="44" fillId="0" borderId="0" xfId="36" applyNumberFormat="1" applyFont="1" applyFill="1" applyBorder="1" applyAlignment="1">
      <alignment horizontal="left" vertical="center" wrapText="1"/>
    </xf>
    <xf numFmtId="0" fontId="41" fillId="0" borderId="0" xfId="36" applyNumberFormat="1" applyFont="1" applyFill="1" applyBorder="1" applyAlignment="1">
      <alignment horizontal="center" wrapText="1"/>
    </xf>
    <xf numFmtId="0" fontId="41" fillId="0" borderId="0" xfId="36" applyNumberFormat="1" applyFont="1" applyFill="1" applyBorder="1" applyAlignment="1">
      <alignment horizontal="left" wrapText="1"/>
    </xf>
    <xf numFmtId="0" fontId="41" fillId="0" borderId="0" xfId="36" applyNumberFormat="1" applyFont="1" applyFill="1" applyAlignment="1">
      <alignment horizontal="center" wrapText="1"/>
    </xf>
    <xf numFmtId="0" fontId="41" fillId="0" borderId="11" xfId="36" applyFont="1" applyFill="1" applyBorder="1" applyAlignment="1">
      <alignment horizontal="center" vertical="center" wrapText="1"/>
    </xf>
    <xf numFmtId="0" fontId="41" fillId="0" borderId="0" xfId="36" applyFont="1" applyFill="1" applyBorder="1" applyAlignment="1">
      <alignment horizontal="center" vertical="center" wrapText="1"/>
    </xf>
    <xf numFmtId="0" fontId="41" fillId="0" borderId="0" xfId="36" applyFont="1" applyFill="1" applyBorder="1" applyAlignment="1">
      <alignment wrapText="1"/>
    </xf>
    <xf numFmtId="14" fontId="44" fillId="0" borderId="0" xfId="36" applyNumberFormat="1" applyFont="1" applyFill="1" applyBorder="1" applyAlignment="1">
      <alignment horizontal="center" vertical="center" wrapText="1"/>
    </xf>
    <xf numFmtId="14" fontId="41" fillId="0" borderId="0" xfId="36" applyNumberFormat="1" applyFont="1" applyFill="1" applyAlignment="1">
      <alignment wrapText="1"/>
    </xf>
    <xf numFmtId="0" fontId="41" fillId="30" borderId="0" xfId="36" applyFont="1" applyFill="1" applyAlignment="1">
      <alignment vertical="center"/>
    </xf>
    <xf numFmtId="0" fontId="41" fillId="30" borderId="0" xfId="36" applyFont="1" applyFill="1" applyAlignment="1">
      <alignment horizontal="center" vertical="center"/>
    </xf>
    <xf numFmtId="0" fontId="43" fillId="30" borderId="0" xfId="36" applyFont="1" applyFill="1" applyAlignment="1">
      <alignment vertical="center"/>
    </xf>
    <xf numFmtId="0" fontId="38" fillId="0" borderId="0" xfId="36" applyFont="1" applyFill="1"/>
    <xf numFmtId="14" fontId="48" fillId="0" borderId="11" xfId="36" applyNumberFormat="1" applyFont="1" applyFill="1" applyBorder="1" applyAlignment="1">
      <alignment horizontal="center" vertical="center" wrapText="1"/>
    </xf>
    <xf numFmtId="14" fontId="38" fillId="0" borderId="0" xfId="36" applyNumberFormat="1" applyFont="1" applyFill="1" applyAlignment="1">
      <alignment horizontal="center"/>
    </xf>
    <xf numFmtId="49" fontId="38" fillId="0" borderId="0" xfId="36" applyNumberFormat="1" applyFont="1" applyFill="1" applyAlignment="1">
      <alignment horizontal="center"/>
    </xf>
    <xf numFmtId="0" fontId="40" fillId="0" borderId="0" xfId="36" applyFont="1" applyFill="1" applyAlignment="1">
      <alignment horizontal="center"/>
    </xf>
    <xf numFmtId="0" fontId="38" fillId="30" borderId="0" xfId="36" applyFont="1" applyFill="1" applyBorder="1" applyAlignment="1" applyProtection="1">
      <alignment horizontal="left" vertical="center" wrapText="1"/>
      <protection locked="0"/>
    </xf>
    <xf numFmtId="14" fontId="38" fillId="30" borderId="0" xfId="36" applyNumberFormat="1" applyFont="1" applyFill="1" applyBorder="1" applyAlignment="1" applyProtection="1">
      <alignment horizontal="left" vertical="center" wrapText="1"/>
      <protection locked="0"/>
    </xf>
    <xf numFmtId="0" fontId="40" fillId="30" borderId="0" xfId="36" applyFont="1" applyFill="1" applyBorder="1" applyAlignment="1" applyProtection="1">
      <alignment horizontal="center" vertical="center" wrapText="1"/>
      <protection locked="0"/>
    </xf>
    <xf numFmtId="0" fontId="38" fillId="30" borderId="0" xfId="36" applyFont="1" applyFill="1" applyBorder="1" applyAlignment="1" applyProtection="1">
      <alignment horizontal="center" wrapText="1"/>
      <protection locked="0"/>
    </xf>
    <xf numFmtId="0" fontId="38" fillId="30" borderId="0" xfId="36" applyFont="1" applyFill="1" applyBorder="1" applyAlignment="1" applyProtection="1">
      <alignment horizontal="left" wrapText="1"/>
      <protection locked="0"/>
    </xf>
    <xf numFmtId="0" fontId="38" fillId="30" borderId="0" xfId="36" applyFont="1" applyFill="1" applyAlignment="1" applyProtection="1">
      <alignment wrapText="1"/>
      <protection locked="0"/>
    </xf>
    <xf numFmtId="1" fontId="48" fillId="0" borderId="11" xfId="36" applyNumberFormat="1" applyFont="1" applyFill="1" applyBorder="1" applyAlignment="1">
      <alignment horizontal="center" vertical="center" wrapText="1"/>
    </xf>
    <xf numFmtId="0" fontId="49" fillId="29" borderId="10" xfId="36" applyFont="1" applyFill="1" applyBorder="1" applyAlignment="1" applyProtection="1">
      <alignment vertical="center" wrapText="1"/>
      <protection locked="0"/>
    </xf>
    <xf numFmtId="0" fontId="50" fillId="29" borderId="10" xfId="36" applyFont="1" applyFill="1" applyBorder="1" applyAlignment="1" applyProtection="1">
      <alignment vertical="center" wrapText="1"/>
      <protection locked="0"/>
    </xf>
    <xf numFmtId="0" fontId="50" fillId="0" borderId="0" xfId="36" applyFont="1" applyAlignment="1" applyProtection="1">
      <alignment vertical="center" wrapText="1"/>
      <protection locked="0"/>
    </xf>
    <xf numFmtId="0" fontId="50" fillId="29" borderId="12" xfId="36" applyFont="1" applyFill="1" applyBorder="1" applyAlignment="1" applyProtection="1">
      <alignment vertical="center" wrapText="1"/>
      <protection locked="0"/>
    </xf>
    <xf numFmtId="0" fontId="51" fillId="0" borderId="11" xfId="36" applyFont="1" applyFill="1" applyBorder="1" applyAlignment="1">
      <alignment horizontal="center" vertical="center"/>
    </xf>
    <xf numFmtId="1" fontId="51" fillId="0" borderId="11" xfId="36" applyNumberFormat="1" applyFont="1" applyFill="1" applyBorder="1" applyAlignment="1">
      <alignment horizontal="center" vertical="center"/>
    </xf>
    <xf numFmtId="0" fontId="48" fillId="0" borderId="11" xfId="36" applyFont="1" applyFill="1" applyBorder="1" applyAlignment="1">
      <alignment horizontal="left" vertical="center" wrapText="1"/>
    </xf>
    <xf numFmtId="0" fontId="52" fillId="0" borderId="11" xfId="36" applyFont="1" applyFill="1" applyBorder="1" applyAlignment="1">
      <alignment horizontal="center" vertical="center"/>
    </xf>
    <xf numFmtId="0" fontId="53" fillId="0" borderId="0" xfId="36" applyFont="1" applyFill="1" applyAlignment="1">
      <alignment horizontal="left"/>
    </xf>
    <xf numFmtId="14" fontId="53" fillId="0" borderId="0" xfId="36" applyNumberFormat="1" applyFont="1" applyFill="1" applyAlignment="1">
      <alignment horizontal="center"/>
    </xf>
    <xf numFmtId="0" fontId="54" fillId="0" borderId="0" xfId="36" applyFont="1" applyFill="1" applyBorder="1" applyAlignment="1">
      <alignment horizontal="center" vertical="center" wrapText="1"/>
    </xf>
    <xf numFmtId="0" fontId="53" fillId="0" borderId="0" xfId="36" applyFont="1" applyFill="1" applyAlignment="1">
      <alignment horizontal="center"/>
    </xf>
    <xf numFmtId="0" fontId="53" fillId="0" borderId="0" xfId="36" applyFont="1" applyFill="1"/>
    <xf numFmtId="49" fontId="53" fillId="0" borderId="0" xfId="36" applyNumberFormat="1" applyFont="1" applyFill="1" applyAlignment="1">
      <alignment horizontal="center"/>
    </xf>
    <xf numFmtId="0" fontId="55" fillId="25" borderId="10" xfId="36" applyNumberFormat="1" applyFont="1" applyFill="1" applyBorder="1" applyAlignment="1" applyProtection="1">
      <alignment horizontal="right" vertical="center" wrapText="1"/>
      <protection locked="0"/>
    </xf>
    <xf numFmtId="0" fontId="56" fillId="29" borderId="12" xfId="36" applyNumberFormat="1" applyFont="1" applyFill="1" applyBorder="1" applyAlignment="1" applyProtection="1">
      <alignment horizontal="right" vertical="center" wrapText="1"/>
      <protection locked="0"/>
    </xf>
    <xf numFmtId="0" fontId="55" fillId="25" borderId="10" xfId="36" applyNumberFormat="1" applyFont="1" applyFill="1" applyBorder="1" applyAlignment="1" applyProtection="1">
      <alignment horizontal="right" vertical="center" wrapText="1"/>
      <protection locked="0"/>
    </xf>
    <xf numFmtId="0" fontId="23" fillId="0" borderId="11" xfId="36" applyFont="1" applyFill="1" applyBorder="1" applyAlignment="1" applyProtection="1">
      <alignment horizontal="center" vertical="center" wrapText="1"/>
      <protection locked="0"/>
    </xf>
    <xf numFmtId="1" fontId="23" fillId="0" borderId="11" xfId="36" applyNumberFormat="1" applyFont="1" applyFill="1" applyBorder="1" applyAlignment="1" applyProtection="1">
      <alignment horizontal="center" vertical="center" wrapText="1"/>
      <protection locked="0"/>
    </xf>
    <xf numFmtId="14" fontId="23" fillId="0" borderId="11" xfId="36" applyNumberFormat="1" applyFont="1" applyFill="1" applyBorder="1" applyAlignment="1" applyProtection="1">
      <alignment horizontal="center" vertical="center" wrapText="1"/>
      <protection locked="0"/>
    </xf>
    <xf numFmtId="167" fontId="23" fillId="0" borderId="11" xfId="36" applyNumberFormat="1" applyFont="1" applyFill="1" applyBorder="1" applyAlignment="1" applyProtection="1">
      <alignment horizontal="center" vertical="center" wrapText="1"/>
      <protection locked="0"/>
    </xf>
    <xf numFmtId="0" fontId="57" fillId="0" borderId="0" xfId="0" applyFont="1"/>
    <xf numFmtId="0" fontId="58" fillId="0" borderId="0" xfId="0" applyFont="1" applyFill="1" applyBorder="1" applyAlignment="1">
      <alignment vertical="center" wrapText="1"/>
    </xf>
    <xf numFmtId="0" fontId="51" fillId="27" borderId="0" xfId="0" applyFont="1" applyFill="1" applyAlignment="1">
      <alignment horizontal="center" vertical="center"/>
    </xf>
    <xf numFmtId="0" fontId="51" fillId="0" borderId="0" xfId="0" applyFont="1" applyAlignment="1">
      <alignment horizontal="center" vertical="center"/>
    </xf>
    <xf numFmtId="0" fontId="51" fillId="0" borderId="0" xfId="0" applyFont="1" applyFill="1" applyAlignment="1">
      <alignment horizontal="center" vertical="center"/>
    </xf>
    <xf numFmtId="0" fontId="58" fillId="0" borderId="0" xfId="0" applyFont="1" applyAlignment="1">
      <alignment wrapText="1"/>
    </xf>
    <xf numFmtId="0" fontId="59" fillId="0" borderId="11" xfId="0" applyFont="1" applyBorder="1" applyAlignment="1">
      <alignment vertical="center" wrapText="1"/>
    </xf>
    <xf numFmtId="0" fontId="59" fillId="0" borderId="0" xfId="0" applyFont="1" applyAlignment="1">
      <alignment vertical="center" wrapText="1"/>
    </xf>
    <xf numFmtId="0" fontId="60" fillId="27" borderId="0" xfId="0" applyFont="1" applyFill="1" applyAlignment="1">
      <alignment horizontal="center" vertical="center"/>
    </xf>
    <xf numFmtId="0" fontId="61" fillId="32" borderId="11" xfId="31" applyFont="1" applyFill="1" applyBorder="1" applyAlignment="1" applyProtection="1">
      <alignment horizontal="center" vertical="center" wrapText="1"/>
    </xf>
    <xf numFmtId="0" fontId="60" fillId="0" borderId="0" xfId="0" applyFont="1" applyAlignment="1">
      <alignment horizontal="center" vertical="center"/>
    </xf>
    <xf numFmtId="0" fontId="40" fillId="0" borderId="0" xfId="0" applyFont="1" applyFill="1" applyBorder="1" applyAlignment="1">
      <alignment vertical="center" wrapText="1"/>
    </xf>
    <xf numFmtId="0" fontId="44" fillId="27" borderId="0" xfId="0" applyFont="1" applyFill="1" applyAlignment="1">
      <alignment horizontal="center" vertical="center"/>
    </xf>
    <xf numFmtId="0" fontId="44" fillId="0" borderId="0" xfId="0" applyFont="1" applyAlignment="1">
      <alignment horizontal="center" vertical="center"/>
    </xf>
    <xf numFmtId="0" fontId="44" fillId="0" borderId="0" xfId="0" applyFont="1" applyFill="1" applyBorder="1" applyAlignment="1">
      <alignment horizontal="center" vertical="center" wrapText="1"/>
    </xf>
    <xf numFmtId="0" fontId="62" fillId="0" borderId="0" xfId="0" applyFont="1" applyFill="1" applyBorder="1" applyAlignment="1">
      <alignment horizontal="left" vertical="center" wrapText="1"/>
    </xf>
    <xf numFmtId="0" fontId="58" fillId="0" borderId="0" xfId="0" applyFont="1" applyAlignment="1">
      <alignment horizontal="center" vertical="center" wrapText="1"/>
    </xf>
    <xf numFmtId="0" fontId="60" fillId="0" borderId="0" xfId="0" applyFont="1" applyAlignment="1">
      <alignment horizontal="center" vertical="center" wrapText="1"/>
    </xf>
    <xf numFmtId="0" fontId="51" fillId="0" borderId="0" xfId="0" applyFont="1" applyAlignment="1">
      <alignment horizontal="center" vertical="center" wrapText="1"/>
    </xf>
    <xf numFmtId="0" fontId="51" fillId="0" borderId="0" xfId="0" applyFont="1" applyFill="1" applyAlignment="1">
      <alignment horizontal="center" vertical="center" wrapText="1"/>
    </xf>
    <xf numFmtId="0" fontId="63" fillId="29" borderId="11" xfId="0" applyFont="1" applyFill="1" applyBorder="1" applyAlignment="1">
      <alignment horizontal="left" vertical="center" wrapText="1"/>
    </xf>
    <xf numFmtId="0" fontId="63" fillId="29" borderId="11" xfId="0" applyFont="1" applyFill="1" applyBorder="1" applyAlignment="1">
      <alignment vertical="center" wrapText="1"/>
    </xf>
    <xf numFmtId="0" fontId="64" fillId="33" borderId="11" xfId="0" applyFont="1" applyFill="1" applyBorder="1" applyAlignment="1">
      <alignment horizontal="center" vertical="center" wrapText="1"/>
    </xf>
    <xf numFmtId="14" fontId="51" fillId="0" borderId="11" xfId="36" applyNumberFormat="1" applyFont="1" applyFill="1" applyBorder="1" applyAlignment="1">
      <alignment horizontal="center" vertical="center"/>
    </xf>
    <xf numFmtId="167" fontId="51" fillId="0" borderId="11" xfId="36" applyNumberFormat="1" applyFont="1" applyFill="1" applyBorder="1" applyAlignment="1">
      <alignment horizontal="center" vertical="center"/>
    </xf>
    <xf numFmtId="14" fontId="47" fillId="29" borderId="11" xfId="36" applyNumberFormat="1" applyFont="1" applyFill="1" applyBorder="1" applyAlignment="1">
      <alignment horizontal="center" vertical="center" wrapText="1"/>
    </xf>
    <xf numFmtId="0" fontId="47" fillId="29" borderId="11" xfId="36" applyNumberFormat="1" applyFont="1" applyFill="1" applyBorder="1" applyAlignment="1">
      <alignment horizontal="center" vertical="center" wrapText="1"/>
    </xf>
    <xf numFmtId="0" fontId="27" fillId="0" borderId="0" xfId="36" applyFont="1" applyFill="1" applyAlignment="1" applyProtection="1">
      <alignment wrapText="1"/>
      <protection locked="0"/>
    </xf>
    <xf numFmtId="0" fontId="30" fillId="34" borderId="11" xfId="36" applyFont="1" applyFill="1" applyBorder="1" applyAlignment="1" applyProtection="1">
      <alignment horizontal="center" vertical="center" wrapText="1"/>
      <protection locked="0"/>
    </xf>
    <xf numFmtId="0" fontId="65" fillId="34" borderId="11" xfId="36" applyFont="1" applyFill="1" applyBorder="1" applyAlignment="1" applyProtection="1">
      <alignment horizontal="center" vertical="center" wrapText="1"/>
      <protection hidden="1"/>
    </xf>
    <xf numFmtId="0" fontId="27" fillId="0" borderId="0" xfId="36" applyFont="1" applyFill="1" applyAlignment="1" applyProtection="1">
      <alignment horizontal="center" wrapText="1"/>
      <protection locked="0"/>
    </xf>
    <xf numFmtId="0" fontId="65" fillId="0" borderId="11" xfId="36" applyFont="1" applyFill="1" applyBorder="1" applyAlignment="1" applyProtection="1">
      <alignment horizontal="center" vertical="center" wrapText="1"/>
      <protection hidden="1"/>
    </xf>
    <xf numFmtId="0" fontId="23" fillId="0" borderId="11" xfId="36" applyFont="1" applyFill="1" applyBorder="1" applyAlignment="1" applyProtection="1">
      <alignment vertical="center" wrapText="1"/>
      <protection locked="0"/>
    </xf>
    <xf numFmtId="49" fontId="23" fillId="0" borderId="11" xfId="36" applyNumberFormat="1" applyFont="1" applyFill="1" applyBorder="1" applyAlignment="1" applyProtection="1">
      <alignment horizontal="center" vertical="center" wrapText="1"/>
      <protection locked="0"/>
    </xf>
    <xf numFmtId="0" fontId="27" fillId="0" borderId="0" xfId="36" applyFont="1" applyFill="1" applyAlignment="1" applyProtection="1">
      <alignment vertical="center" wrapText="1"/>
      <protection locked="0"/>
    </xf>
    <xf numFmtId="1" fontId="27" fillId="0" borderId="0" xfId="36" applyNumberFormat="1" applyFont="1" applyFill="1" applyAlignment="1" applyProtection="1">
      <alignment horizontal="center" wrapText="1"/>
      <protection locked="0"/>
    </xf>
    <xf numFmtId="167" fontId="27" fillId="0" borderId="0" xfId="36" applyNumberFormat="1" applyFont="1" applyFill="1" applyAlignment="1" applyProtection="1">
      <alignment horizontal="center" wrapText="1"/>
      <protection locked="0"/>
    </xf>
    <xf numFmtId="49" fontId="27" fillId="0" borderId="0" xfId="36" applyNumberFormat="1" applyFont="1" applyFill="1" applyAlignment="1" applyProtection="1">
      <alignment horizontal="center" wrapText="1"/>
      <protection locked="0"/>
    </xf>
    <xf numFmtId="0" fontId="63" fillId="32" borderId="11" xfId="31" applyFont="1" applyFill="1" applyBorder="1" applyAlignment="1" applyProtection="1">
      <alignment horizontal="left" vertical="center" wrapText="1"/>
    </xf>
    <xf numFmtId="0" fontId="63" fillId="32" borderId="11" xfId="31" applyFont="1" applyFill="1" applyBorder="1" applyAlignment="1" applyProtection="1">
      <alignment horizontal="left" vertical="center"/>
    </xf>
    <xf numFmtId="0" fontId="66" fillId="28" borderId="11" xfId="0"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8" fillId="36" borderId="17" xfId="0" applyFont="1" applyFill="1" applyBorder="1"/>
    <xf numFmtId="0" fontId="28" fillId="36" borderId="0" xfId="0" applyFont="1" applyFill="1" applyBorder="1"/>
    <xf numFmtId="0" fontId="28"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68" fillId="36" borderId="19" xfId="0" applyNumberFormat="1" applyFont="1" applyFill="1" applyBorder="1" applyAlignment="1">
      <alignment vertical="center" wrapText="1"/>
    </xf>
    <xf numFmtId="164" fontId="68" fillId="36" borderId="20" xfId="0" applyNumberFormat="1" applyFont="1" applyFill="1" applyBorder="1" applyAlignment="1">
      <alignment vertical="center" wrapText="1"/>
    </xf>
    <xf numFmtId="0" fontId="23" fillId="36" borderId="21" xfId="0" applyFont="1" applyFill="1" applyBorder="1"/>
    <xf numFmtId="0" fontId="23" fillId="36" borderId="13" xfId="0" applyFont="1" applyFill="1" applyBorder="1"/>
    <xf numFmtId="0" fontId="23" fillId="36" borderId="22" xfId="0" applyFont="1" applyFill="1" applyBorder="1"/>
    <xf numFmtId="167" fontId="23" fillId="34" borderId="11" xfId="36" applyNumberFormat="1" applyFont="1" applyFill="1" applyBorder="1" applyAlignment="1" applyProtection="1">
      <alignment horizontal="center" vertical="center" wrapText="1"/>
      <protection locked="0"/>
    </xf>
    <xf numFmtId="49" fontId="30" fillId="34" borderId="11" xfId="36" applyNumberFormat="1" applyFont="1" applyFill="1" applyBorder="1" applyAlignment="1" applyProtection="1">
      <alignment horizontal="center" vertical="center" wrapText="1"/>
      <protection locked="0"/>
    </xf>
    <xf numFmtId="1" fontId="30" fillId="34" borderId="11" xfId="36" applyNumberFormat="1" applyFont="1" applyFill="1" applyBorder="1" applyAlignment="1" applyProtection="1">
      <alignment horizontal="center" vertical="center" wrapText="1"/>
      <protection locked="0"/>
    </xf>
    <xf numFmtId="0" fontId="69" fillId="34" borderId="11" xfId="36" applyFont="1" applyFill="1" applyBorder="1" applyAlignment="1" applyProtection="1">
      <alignment horizontal="center" vertical="center" wrapText="1"/>
      <protection locked="0"/>
    </xf>
    <xf numFmtId="0" fontId="70" fillId="0" borderId="11" xfId="36" applyFont="1" applyFill="1" applyBorder="1" applyAlignment="1" applyProtection="1">
      <alignment horizontal="center" vertical="center" wrapText="1"/>
      <protection locked="0"/>
    </xf>
    <xf numFmtId="0" fontId="67" fillId="0" borderId="0" xfId="36" applyFont="1" applyFill="1" applyAlignment="1" applyProtection="1">
      <alignment horizontal="center" wrapText="1"/>
      <protection locked="0"/>
    </xf>
    <xf numFmtId="1" fontId="71" fillId="0" borderId="0" xfId="36" applyNumberFormat="1" applyFont="1" applyFill="1" applyAlignment="1" applyProtection="1">
      <alignment horizontal="center" wrapText="1"/>
      <protection locked="0"/>
    </xf>
    <xf numFmtId="0" fontId="72" fillId="0" borderId="11" xfId="36" applyFont="1" applyFill="1" applyBorder="1" applyAlignment="1">
      <alignment horizontal="center" vertical="center"/>
    </xf>
    <xf numFmtId="0" fontId="51" fillId="0" borderId="11" xfId="36" applyFont="1" applyFill="1" applyBorder="1" applyAlignment="1">
      <alignment horizontal="left" vertical="center" wrapText="1"/>
    </xf>
    <xf numFmtId="0" fontId="73" fillId="0" borderId="11" xfId="36" applyFont="1" applyFill="1" applyBorder="1" applyAlignment="1">
      <alignment horizontal="left" vertical="center" wrapText="1"/>
    </xf>
    <xf numFmtId="0" fontId="41" fillId="0" borderId="11" xfId="36" applyFont="1" applyFill="1" applyBorder="1" applyAlignment="1">
      <alignment horizontal="left" vertical="center" wrapText="1"/>
    </xf>
    <xf numFmtId="0" fontId="42" fillId="0" borderId="11" xfId="36" applyFont="1" applyFill="1" applyBorder="1" applyAlignment="1">
      <alignment horizontal="left" vertical="center" wrapText="1"/>
    </xf>
    <xf numFmtId="0" fontId="34" fillId="30" borderId="23" xfId="36" applyFont="1" applyFill="1" applyBorder="1" applyAlignment="1" applyProtection="1">
      <alignment vertical="center" wrapText="1"/>
      <protection locked="0"/>
    </xf>
    <xf numFmtId="168" fontId="47" fillId="29" borderId="11" xfId="36" applyNumberFormat="1" applyFont="1" applyFill="1" applyBorder="1" applyAlignment="1">
      <alignment horizontal="center" vertical="center" wrapText="1"/>
    </xf>
    <xf numFmtId="168" fontId="44" fillId="0" borderId="11" xfId="36" applyNumberFormat="1" applyFont="1" applyFill="1" applyBorder="1" applyAlignment="1">
      <alignment horizontal="center" vertical="center"/>
    </xf>
    <xf numFmtId="168" fontId="44" fillId="0" borderId="0" xfId="36" applyNumberFormat="1" applyFont="1" applyFill="1" applyBorder="1" applyAlignment="1">
      <alignment horizontal="center" vertical="center"/>
    </xf>
    <xf numFmtId="168" fontId="41" fillId="0" borderId="0" xfId="36" applyNumberFormat="1" applyFont="1" applyFill="1" applyAlignment="1">
      <alignment horizontal="center"/>
    </xf>
    <xf numFmtId="168" fontId="41" fillId="0" borderId="0" xfId="36" applyNumberFormat="1" applyFont="1" applyFill="1"/>
    <xf numFmtId="168" fontId="40" fillId="29" borderId="12" xfId="36" applyNumberFormat="1" applyFont="1" applyFill="1" applyBorder="1" applyAlignment="1" applyProtection="1">
      <alignment vertical="center" wrapText="1"/>
      <protection locked="0"/>
    </xf>
    <xf numFmtId="168" fontId="38" fillId="24" borderId="0" xfId="36" applyNumberFormat="1" applyFont="1" applyFill="1" applyBorder="1" applyAlignment="1" applyProtection="1">
      <alignment horizontal="left" wrapText="1"/>
      <protection locked="0"/>
    </xf>
    <xf numFmtId="168" fontId="51" fillId="0" borderId="11" xfId="36" applyNumberFormat="1" applyFont="1" applyFill="1" applyBorder="1" applyAlignment="1">
      <alignment horizontal="center" vertical="center"/>
    </xf>
    <xf numFmtId="168" fontId="41" fillId="0" borderId="0" xfId="36" applyNumberFormat="1" applyFont="1" applyFill="1" applyBorder="1" applyAlignment="1">
      <alignment horizontal="center" vertical="center"/>
    </xf>
    <xf numFmtId="168" fontId="41" fillId="0" borderId="0" xfId="36" applyNumberFormat="1" applyFont="1" applyFill="1" applyAlignment="1">
      <alignment horizontal="left"/>
    </xf>
    <xf numFmtId="0" fontId="27" fillId="37" borderId="0" xfId="36" applyFont="1" applyFill="1" applyAlignment="1" applyProtection="1">
      <alignment vertical="center" wrapText="1"/>
      <protection locked="0"/>
    </xf>
    <xf numFmtId="0" fontId="27" fillId="37" borderId="0" xfId="36" applyFont="1" applyFill="1" applyAlignment="1" applyProtection="1">
      <alignment wrapText="1"/>
      <protection locked="0"/>
    </xf>
    <xf numFmtId="0" fontId="55" fillId="25" borderId="10" xfId="36" applyNumberFormat="1" applyFont="1" applyFill="1" applyBorder="1" applyAlignment="1" applyProtection="1">
      <alignment horizontal="right" vertical="center" wrapText="1"/>
      <protection locked="0"/>
    </xf>
    <xf numFmtId="0" fontId="38" fillId="24" borderId="24" xfId="36" applyNumberFormat="1" applyFont="1" applyFill="1" applyBorder="1" applyAlignment="1" applyProtection="1">
      <alignment vertical="center" wrapText="1"/>
      <protection locked="0"/>
    </xf>
    <xf numFmtId="166" fontId="40" fillId="24" borderId="24" xfId="36" applyNumberFormat="1" applyFont="1" applyFill="1" applyBorder="1" applyAlignment="1" applyProtection="1">
      <alignment horizontal="center" vertical="center" wrapText="1"/>
      <protection locked="0"/>
    </xf>
    <xf numFmtId="166" fontId="51" fillId="27" borderId="0" xfId="0" applyNumberFormat="1" applyFont="1" applyFill="1" applyAlignment="1">
      <alignment horizontal="left" vertical="center"/>
    </xf>
    <xf numFmtId="166" fontId="66" fillId="28" borderId="11" xfId="0" applyNumberFormat="1" applyFont="1" applyFill="1" applyBorder="1" applyAlignment="1">
      <alignment horizontal="center" vertical="center" wrapText="1"/>
    </xf>
    <xf numFmtId="166" fontId="51" fillId="27" borderId="0" xfId="0" applyNumberFormat="1" applyFont="1" applyFill="1" applyAlignment="1">
      <alignment horizontal="center" vertical="center"/>
    </xf>
    <xf numFmtId="166" fontId="51" fillId="0" borderId="0" xfId="0" applyNumberFormat="1" applyFont="1" applyAlignment="1">
      <alignment horizontal="center" vertical="center" wrapText="1"/>
    </xf>
    <xf numFmtId="166" fontId="51" fillId="0" borderId="0" xfId="0" applyNumberFormat="1" applyFont="1" applyAlignment="1">
      <alignment horizontal="left" vertical="center"/>
    </xf>
    <xf numFmtId="14" fontId="51" fillId="27" borderId="0" xfId="0" applyNumberFormat="1" applyFont="1" applyFill="1" applyAlignment="1">
      <alignment horizontal="left" vertical="center"/>
    </xf>
    <xf numFmtId="14" fontId="66" fillId="28" borderId="11" xfId="0" applyNumberFormat="1" applyFont="1" applyFill="1" applyBorder="1" applyAlignment="1">
      <alignment horizontal="center" vertical="center" wrapText="1"/>
    </xf>
    <xf numFmtId="14" fontId="51" fillId="27" borderId="0" xfId="0" applyNumberFormat="1" applyFont="1" applyFill="1" applyAlignment="1">
      <alignment horizontal="center" vertical="center"/>
    </xf>
    <xf numFmtId="14" fontId="51" fillId="0" borderId="0" xfId="0" applyNumberFormat="1" applyFont="1" applyAlignment="1">
      <alignment horizontal="center" vertical="center" wrapText="1"/>
    </xf>
    <xf numFmtId="14" fontId="51" fillId="0" borderId="0" xfId="0" applyNumberFormat="1" applyFont="1" applyAlignment="1">
      <alignment horizontal="left" vertical="center"/>
    </xf>
    <xf numFmtId="0" fontId="75" fillId="32" borderId="11" xfId="31" applyFont="1" applyFill="1" applyBorder="1" applyAlignment="1" applyProtection="1">
      <alignment horizontal="center" vertical="center" wrapText="1"/>
    </xf>
    <xf numFmtId="0" fontId="76" fillId="29" borderId="12" xfId="36" applyNumberFormat="1" applyFont="1" applyFill="1" applyBorder="1" applyAlignment="1" applyProtection="1">
      <alignment vertical="center" wrapText="1"/>
      <protection locked="0"/>
    </xf>
    <xf numFmtId="14" fontId="76" fillId="29" borderId="12" xfId="36" applyNumberFormat="1" applyFont="1" applyFill="1" applyBorder="1" applyAlignment="1" applyProtection="1">
      <alignment vertical="center" wrapText="1"/>
      <protection locked="0"/>
    </xf>
    <xf numFmtId="166" fontId="76" fillId="29" borderId="12" xfId="36" applyNumberFormat="1" applyFont="1" applyFill="1" applyBorder="1" applyAlignment="1" applyProtection="1">
      <alignment vertical="center" wrapText="1"/>
      <protection locked="0"/>
    </xf>
    <xf numFmtId="165" fontId="77" fillId="29" borderId="12" xfId="36" applyNumberFormat="1" applyFont="1" applyFill="1" applyBorder="1" applyAlignment="1" applyProtection="1">
      <alignment vertical="center" wrapText="1"/>
      <protection locked="0"/>
    </xf>
    <xf numFmtId="0" fontId="60" fillId="27" borderId="0" xfId="0" applyFont="1" applyFill="1" applyAlignment="1">
      <alignment horizontal="center" vertical="center"/>
    </xf>
    <xf numFmtId="14" fontId="75" fillId="34" borderId="11" xfId="0" applyNumberFormat="1" applyFont="1" applyFill="1" applyBorder="1" applyAlignment="1">
      <alignment horizontal="center" vertical="center" wrapText="1"/>
    </xf>
    <xf numFmtId="49" fontId="78" fillId="0" borderId="11" xfId="36" applyNumberFormat="1" applyFont="1" applyFill="1" applyBorder="1" applyAlignment="1">
      <alignment horizontal="center" vertical="center"/>
    </xf>
    <xf numFmtId="49" fontId="78" fillId="0" borderId="11" xfId="36" applyNumberFormat="1" applyFont="1" applyFill="1" applyBorder="1" applyAlignment="1" applyProtection="1">
      <alignment horizontal="center" vertical="center"/>
      <protection locked="0" hidden="1"/>
    </xf>
    <xf numFmtId="49" fontId="78" fillId="0" borderId="11" xfId="36" applyNumberFormat="1" applyFont="1" applyFill="1" applyBorder="1" applyAlignment="1">
      <alignment vertical="center"/>
    </xf>
    <xf numFmtId="49" fontId="78" fillId="38" borderId="11" xfId="36" applyNumberFormat="1" applyFont="1" applyFill="1" applyBorder="1" applyAlignment="1" applyProtection="1">
      <alignment horizontal="center" vertical="center"/>
      <protection locked="0" hidden="1"/>
    </xf>
    <xf numFmtId="49" fontId="78" fillId="38" borderId="11" xfId="36" applyNumberFormat="1" applyFont="1" applyFill="1" applyBorder="1" applyAlignment="1">
      <alignment horizontal="center" vertical="center"/>
    </xf>
    <xf numFmtId="49" fontId="78" fillId="38" borderId="11" xfId="36" applyNumberFormat="1" applyFont="1" applyFill="1" applyBorder="1" applyAlignment="1">
      <alignment vertical="center"/>
    </xf>
    <xf numFmtId="169" fontId="78" fillId="0" borderId="11" xfId="36" applyNumberFormat="1" applyFont="1" applyFill="1" applyBorder="1" applyAlignment="1">
      <alignment horizontal="center" vertical="center"/>
    </xf>
    <xf numFmtId="0" fontId="79" fillId="36" borderId="25" xfId="0" applyNumberFormat="1" applyFont="1" applyFill="1" applyBorder="1" applyAlignment="1">
      <alignment horizontal="center" vertical="center" wrapText="1"/>
    </xf>
    <xf numFmtId="169" fontId="44" fillId="0" borderId="11" xfId="36" applyNumberFormat="1" applyFont="1" applyFill="1" applyBorder="1" applyAlignment="1">
      <alignment horizontal="center" vertical="center"/>
    </xf>
    <xf numFmtId="0" fontId="78" fillId="0" borderId="11" xfId="36" applyNumberFormat="1" applyFont="1" applyFill="1" applyBorder="1" applyAlignment="1">
      <alignment horizontal="center" vertical="center"/>
    </xf>
    <xf numFmtId="0" fontId="38" fillId="0" borderId="0" xfId="36" applyNumberFormat="1" applyFont="1" applyFill="1" applyAlignment="1">
      <alignment horizontal="center"/>
    </xf>
    <xf numFmtId="0" fontId="53" fillId="0" borderId="0" xfId="36" applyNumberFormat="1" applyFont="1" applyFill="1" applyAlignment="1">
      <alignment horizontal="center"/>
    </xf>
    <xf numFmtId="0" fontId="50" fillId="29" borderId="12" xfId="36" applyNumberFormat="1" applyFont="1" applyFill="1" applyBorder="1" applyAlignment="1" applyProtection="1">
      <alignment vertical="center" wrapText="1"/>
      <protection locked="0"/>
    </xf>
    <xf numFmtId="0" fontId="23" fillId="39" borderId="11" xfId="36" applyFont="1" applyFill="1" applyBorder="1" applyAlignment="1" applyProtection="1">
      <alignment horizontal="center" vertical="center" wrapText="1"/>
      <protection locked="0"/>
    </xf>
    <xf numFmtId="0" fontId="65" fillId="39" borderId="11" xfId="36" applyFont="1" applyFill="1" applyBorder="1" applyAlignment="1" applyProtection="1">
      <alignment horizontal="center" vertical="center" wrapText="1"/>
      <protection hidden="1"/>
    </xf>
    <xf numFmtId="14" fontId="23" fillId="39" borderId="11" xfId="36" applyNumberFormat="1" applyFont="1" applyFill="1" applyBorder="1" applyAlignment="1" applyProtection="1">
      <alignment horizontal="center" vertical="center" wrapText="1"/>
      <protection locked="0"/>
    </xf>
    <xf numFmtId="0" fontId="23" fillId="39" borderId="11" xfId="36" applyFont="1" applyFill="1" applyBorder="1" applyAlignment="1" applyProtection="1">
      <alignment vertical="center" wrapText="1"/>
      <protection locked="0"/>
    </xf>
    <xf numFmtId="0" fontId="70" fillId="39" borderId="11" xfId="36" applyFont="1" applyFill="1" applyBorder="1" applyAlignment="1" applyProtection="1">
      <alignment horizontal="center" vertical="center" wrapText="1"/>
      <protection locked="0"/>
    </xf>
    <xf numFmtId="49" fontId="23" fillId="39" borderId="11" xfId="36" applyNumberFormat="1" applyFont="1" applyFill="1" applyBorder="1" applyAlignment="1" applyProtection="1">
      <alignment horizontal="center" vertical="center" wrapText="1"/>
      <protection locked="0"/>
    </xf>
    <xf numFmtId="1" fontId="23" fillId="39" borderId="11" xfId="36" applyNumberFormat="1" applyFont="1" applyFill="1" applyBorder="1" applyAlignment="1" applyProtection="1">
      <alignment horizontal="center" vertical="center" wrapText="1"/>
      <protection locked="0"/>
    </xf>
    <xf numFmtId="0" fontId="23" fillId="39" borderId="41" xfId="36" applyFont="1" applyFill="1" applyBorder="1" applyAlignment="1" applyProtection="1">
      <alignment horizontal="center" vertical="center" wrapText="1"/>
      <protection locked="0"/>
    </xf>
    <xf numFmtId="0" fontId="65" fillId="39" borderId="41" xfId="36" applyFont="1" applyFill="1" applyBorder="1" applyAlignment="1" applyProtection="1">
      <alignment horizontal="center" vertical="center" wrapText="1"/>
      <protection hidden="1"/>
    </xf>
    <xf numFmtId="14" fontId="23" fillId="39" borderId="41" xfId="36" applyNumberFormat="1" applyFont="1" applyFill="1" applyBorder="1" applyAlignment="1" applyProtection="1">
      <alignment horizontal="center" vertical="center" wrapText="1"/>
      <protection locked="0"/>
    </xf>
    <xf numFmtId="0" fontId="23" fillId="39" borderId="41" xfId="36" applyFont="1" applyFill="1" applyBorder="1" applyAlignment="1" applyProtection="1">
      <alignment vertical="center" wrapText="1"/>
      <protection locked="0"/>
    </xf>
    <xf numFmtId="0" fontId="70" fillId="39" borderId="41" xfId="36" applyFont="1" applyFill="1" applyBorder="1" applyAlignment="1" applyProtection="1">
      <alignment horizontal="center" vertical="center" wrapText="1"/>
      <protection locked="0"/>
    </xf>
    <xf numFmtId="49" fontId="23" fillId="39" borderId="41" xfId="36" applyNumberFormat="1" applyFont="1" applyFill="1" applyBorder="1" applyAlignment="1" applyProtection="1">
      <alignment horizontal="center" vertical="center" wrapText="1"/>
      <protection locked="0"/>
    </xf>
    <xf numFmtId="1" fontId="23" fillId="39" borderId="41" xfId="36" applyNumberFormat="1" applyFont="1" applyFill="1" applyBorder="1" applyAlignment="1" applyProtection="1">
      <alignment horizontal="center" vertical="center" wrapText="1"/>
      <protection locked="0"/>
    </xf>
    <xf numFmtId="0" fontId="23" fillId="34" borderId="11" xfId="36" applyFont="1" applyFill="1" applyBorder="1" applyAlignment="1" applyProtection="1">
      <alignment horizontal="center" vertical="center" wrapText="1"/>
      <protection locked="0"/>
    </xf>
    <xf numFmtId="14" fontId="23" fillId="34" borderId="11" xfId="36" applyNumberFormat="1" applyFont="1" applyFill="1" applyBorder="1" applyAlignment="1" applyProtection="1">
      <alignment horizontal="center" vertical="center" wrapText="1"/>
      <protection locked="0"/>
    </xf>
    <xf numFmtId="0" fontId="23" fillId="34" borderId="11" xfId="36" applyFont="1" applyFill="1" applyBorder="1" applyAlignment="1" applyProtection="1">
      <alignment vertical="center" wrapText="1"/>
      <protection locked="0"/>
    </xf>
    <xf numFmtId="0" fontId="70" fillId="34" borderId="11" xfId="36" applyFont="1" applyFill="1" applyBorder="1" applyAlignment="1" applyProtection="1">
      <alignment horizontal="center" vertical="center" wrapText="1"/>
      <protection locked="0"/>
    </xf>
    <xf numFmtId="49" fontId="23" fillId="34" borderId="11" xfId="36" applyNumberFormat="1" applyFont="1" applyFill="1" applyBorder="1" applyAlignment="1" applyProtection="1">
      <alignment horizontal="center" vertical="center" wrapText="1"/>
      <protection locked="0"/>
    </xf>
    <xf numFmtId="1" fontId="23" fillId="34" borderId="11" xfId="36" applyNumberFormat="1" applyFont="1" applyFill="1" applyBorder="1" applyAlignment="1" applyProtection="1">
      <alignment horizontal="center" vertical="center" wrapText="1"/>
      <protection locked="0"/>
    </xf>
    <xf numFmtId="14" fontId="74" fillId="34" borderId="11" xfId="36" applyNumberFormat="1" applyFont="1" applyFill="1" applyBorder="1" applyAlignment="1" applyProtection="1">
      <alignment horizontal="center" vertical="center" wrapText="1"/>
      <protection locked="0"/>
    </xf>
    <xf numFmtId="0" fontId="74" fillId="34" borderId="11" xfId="36" applyFont="1" applyFill="1" applyBorder="1" applyAlignment="1" applyProtection="1">
      <alignment vertical="center" wrapText="1"/>
      <protection locked="0"/>
    </xf>
    <xf numFmtId="0" fontId="74" fillId="34" borderId="11" xfId="36" applyFont="1" applyFill="1" applyBorder="1" applyAlignment="1" applyProtection="1">
      <alignment horizontal="center" vertical="center" wrapText="1"/>
      <protection locked="0"/>
    </xf>
    <xf numFmtId="0" fontId="23" fillId="34" borderId="41" xfId="36" applyFont="1" applyFill="1" applyBorder="1" applyAlignment="1" applyProtection="1">
      <alignment horizontal="center" vertical="center" wrapText="1"/>
      <protection locked="0"/>
    </xf>
    <xf numFmtId="0" fontId="65" fillId="34" borderId="41" xfId="36" applyFont="1" applyFill="1" applyBorder="1" applyAlignment="1" applyProtection="1">
      <alignment horizontal="center" vertical="center" wrapText="1"/>
      <protection hidden="1"/>
    </xf>
    <xf numFmtId="14" fontId="23" fillId="34" borderId="41" xfId="36" applyNumberFormat="1" applyFont="1" applyFill="1" applyBorder="1" applyAlignment="1" applyProtection="1">
      <alignment horizontal="center" vertical="center" wrapText="1"/>
      <protection locked="0"/>
    </xf>
    <xf numFmtId="0" fontId="23" fillId="34" borderId="41" xfId="36" applyFont="1" applyFill="1" applyBorder="1" applyAlignment="1" applyProtection="1">
      <alignment vertical="center" wrapText="1"/>
      <protection locked="0"/>
    </xf>
    <xf numFmtId="0" fontId="70" fillId="34" borderId="41" xfId="36" applyFont="1" applyFill="1" applyBorder="1" applyAlignment="1" applyProtection="1">
      <alignment horizontal="center" vertical="center" wrapText="1"/>
      <protection locked="0"/>
    </xf>
    <xf numFmtId="49" fontId="23" fillId="34" borderId="41" xfId="36" applyNumberFormat="1" applyFont="1" applyFill="1" applyBorder="1" applyAlignment="1" applyProtection="1">
      <alignment horizontal="center" vertical="center" wrapText="1"/>
      <protection locked="0"/>
    </xf>
    <xf numFmtId="1" fontId="23" fillId="34" borderId="41" xfId="36" applyNumberFormat="1" applyFont="1" applyFill="1" applyBorder="1" applyAlignment="1" applyProtection="1">
      <alignment horizontal="center" vertical="center" wrapText="1"/>
      <protection locked="0"/>
    </xf>
    <xf numFmtId="0" fontId="23" fillId="39" borderId="37" xfId="36" applyFont="1" applyFill="1" applyBorder="1" applyAlignment="1" applyProtection="1">
      <alignment horizontal="center" vertical="center" wrapText="1"/>
      <protection locked="0"/>
    </xf>
    <xf numFmtId="0" fontId="65" fillId="39" borderId="37" xfId="36" applyFont="1" applyFill="1" applyBorder="1" applyAlignment="1" applyProtection="1">
      <alignment horizontal="center" vertical="center" wrapText="1"/>
      <protection hidden="1"/>
    </xf>
    <xf numFmtId="14" fontId="23" fillId="39" borderId="37" xfId="36" applyNumberFormat="1" applyFont="1" applyFill="1" applyBorder="1" applyAlignment="1" applyProtection="1">
      <alignment horizontal="center" vertical="center" wrapText="1"/>
      <protection locked="0"/>
    </xf>
    <xf numFmtId="0" fontId="23" fillId="39" borderId="37" xfId="36" applyFont="1" applyFill="1" applyBorder="1" applyAlignment="1" applyProtection="1">
      <alignment vertical="center" wrapText="1"/>
      <protection locked="0"/>
    </xf>
    <xf numFmtId="0" fontId="70" fillId="39" borderId="37" xfId="36" applyFont="1" applyFill="1" applyBorder="1" applyAlignment="1" applyProtection="1">
      <alignment horizontal="center" vertical="center" wrapText="1"/>
      <protection locked="0"/>
    </xf>
    <xf numFmtId="49" fontId="23" fillId="39" borderId="37" xfId="36" applyNumberFormat="1" applyFont="1" applyFill="1" applyBorder="1" applyAlignment="1" applyProtection="1">
      <alignment horizontal="center" vertical="center" wrapText="1"/>
      <protection locked="0"/>
    </xf>
    <xf numFmtId="1" fontId="23" fillId="39" borderId="37" xfId="36" applyNumberFormat="1" applyFont="1" applyFill="1" applyBorder="1" applyAlignment="1" applyProtection="1">
      <alignment horizontal="center" vertical="center" wrapText="1"/>
      <protection locked="0"/>
    </xf>
    <xf numFmtId="14" fontId="74" fillId="39" borderId="11" xfId="36" applyNumberFormat="1" applyFont="1" applyFill="1" applyBorder="1" applyAlignment="1" applyProtection="1">
      <alignment horizontal="center" vertical="center" wrapText="1"/>
      <protection locked="0"/>
    </xf>
    <xf numFmtId="0" fontId="74" fillId="39" borderId="11" xfId="36" applyFont="1" applyFill="1" applyBorder="1" applyAlignment="1" applyProtection="1">
      <alignment vertical="center" wrapText="1"/>
      <protection locked="0"/>
    </xf>
    <xf numFmtId="0" fontId="74" fillId="39" borderId="11" xfId="36" applyFont="1" applyFill="1" applyBorder="1" applyAlignment="1" applyProtection="1">
      <alignment horizontal="center" vertical="center" wrapText="1"/>
      <protection locked="0"/>
    </xf>
    <xf numFmtId="0" fontId="23" fillId="34" borderId="37" xfId="36" applyFont="1" applyFill="1" applyBorder="1" applyAlignment="1" applyProtection="1">
      <alignment horizontal="center" vertical="center" wrapText="1"/>
      <protection locked="0"/>
    </xf>
    <xf numFmtId="0" fontId="65" fillId="34" borderId="37" xfId="36" applyFont="1" applyFill="1" applyBorder="1" applyAlignment="1" applyProtection="1">
      <alignment horizontal="center" vertical="center" wrapText="1"/>
      <protection hidden="1"/>
    </xf>
    <xf numFmtId="14" fontId="23" fillId="34" borderId="37" xfId="36" applyNumberFormat="1" applyFont="1" applyFill="1" applyBorder="1" applyAlignment="1" applyProtection="1">
      <alignment horizontal="center" vertical="center" wrapText="1"/>
      <protection locked="0"/>
    </xf>
    <xf numFmtId="0" fontId="23" fillId="34" borderId="37" xfId="36" applyFont="1" applyFill="1" applyBorder="1" applyAlignment="1" applyProtection="1">
      <alignment vertical="center" wrapText="1"/>
      <protection locked="0"/>
    </xf>
    <xf numFmtId="0" fontId="70" fillId="34" borderId="37" xfId="36" applyFont="1" applyFill="1" applyBorder="1" applyAlignment="1" applyProtection="1">
      <alignment horizontal="center" vertical="center" wrapText="1"/>
      <protection locked="0"/>
    </xf>
    <xf numFmtId="49" fontId="23" fillId="34" borderId="37" xfId="36" applyNumberFormat="1" applyFont="1" applyFill="1" applyBorder="1" applyAlignment="1" applyProtection="1">
      <alignment horizontal="center" vertical="center" wrapText="1"/>
      <protection locked="0"/>
    </xf>
    <xf numFmtId="1" fontId="23" fillId="34" borderId="37" xfId="36" applyNumberFormat="1" applyFont="1" applyFill="1" applyBorder="1" applyAlignment="1" applyProtection="1">
      <alignment horizontal="center" vertical="center" wrapText="1"/>
      <protection locked="0"/>
    </xf>
    <xf numFmtId="169" fontId="23" fillId="39" borderId="11" xfId="36" applyNumberFormat="1" applyFont="1" applyFill="1" applyBorder="1" applyAlignment="1" applyProtection="1">
      <alignment horizontal="center" vertical="center" wrapText="1"/>
      <protection locked="0"/>
    </xf>
    <xf numFmtId="169" fontId="23" fillId="39" borderId="41" xfId="36" applyNumberFormat="1" applyFont="1" applyFill="1" applyBorder="1" applyAlignment="1" applyProtection="1">
      <alignment horizontal="center" vertical="center" wrapText="1"/>
      <protection locked="0"/>
    </xf>
    <xf numFmtId="169" fontId="23" fillId="34" borderId="37" xfId="36" applyNumberFormat="1" applyFont="1" applyFill="1" applyBorder="1" applyAlignment="1" applyProtection="1">
      <alignment horizontal="center" vertical="center" wrapText="1"/>
      <protection locked="0"/>
    </xf>
    <xf numFmtId="169" fontId="23" fillId="34" borderId="11" xfId="36" applyNumberFormat="1" applyFont="1" applyFill="1" applyBorder="1" applyAlignment="1" applyProtection="1">
      <alignment horizontal="center" vertical="center" wrapText="1"/>
      <protection locked="0"/>
    </xf>
    <xf numFmtId="169" fontId="23" fillId="34" borderId="41" xfId="36" applyNumberFormat="1" applyFont="1" applyFill="1" applyBorder="1" applyAlignment="1" applyProtection="1">
      <alignment horizontal="center" vertical="center" wrapText="1"/>
      <protection locked="0"/>
    </xf>
    <xf numFmtId="0" fontId="21" fillId="0" borderId="0" xfId="36"/>
    <xf numFmtId="0" fontId="90" fillId="0" borderId="0" xfId="36" applyFont="1" applyBorder="1" applyAlignment="1">
      <alignment horizontal="center" vertical="center"/>
    </xf>
    <xf numFmtId="0" fontId="21" fillId="0" borderId="0" xfId="36" applyBorder="1"/>
    <xf numFmtId="167" fontId="23" fillId="39" borderId="11" xfId="36" applyNumberFormat="1" applyFont="1" applyFill="1" applyBorder="1" applyAlignment="1" applyProtection="1">
      <alignment horizontal="center" vertical="center" wrapText="1"/>
      <protection locked="0"/>
    </xf>
    <xf numFmtId="0" fontId="23" fillId="34" borderId="36" xfId="36" applyFont="1" applyFill="1" applyBorder="1" applyAlignment="1" applyProtection="1">
      <alignment horizontal="center" vertical="center" wrapText="1"/>
      <protection locked="0"/>
    </xf>
    <xf numFmtId="0" fontId="65" fillId="34" borderId="36" xfId="36" applyFont="1" applyFill="1" applyBorder="1" applyAlignment="1" applyProtection="1">
      <alignment horizontal="center" vertical="center" wrapText="1"/>
      <protection hidden="1"/>
    </xf>
    <xf numFmtId="14" fontId="23" fillId="34" borderId="36" xfId="36" applyNumberFormat="1" applyFont="1" applyFill="1" applyBorder="1" applyAlignment="1" applyProtection="1">
      <alignment horizontal="center" vertical="center" wrapText="1"/>
      <protection locked="0"/>
    </xf>
    <xf numFmtId="0" fontId="23" fillId="34" borderId="36" xfId="36" applyFont="1" applyFill="1" applyBorder="1" applyAlignment="1" applyProtection="1">
      <alignment vertical="center" wrapText="1"/>
      <protection locked="0"/>
    </xf>
    <xf numFmtId="0" fontId="70" fillId="34" borderId="36" xfId="36" applyFont="1" applyFill="1" applyBorder="1" applyAlignment="1" applyProtection="1">
      <alignment horizontal="center" vertical="center" wrapText="1"/>
      <protection locked="0"/>
    </xf>
    <xf numFmtId="169" fontId="23" fillId="34" borderId="36" xfId="36" applyNumberFormat="1" applyFont="1" applyFill="1" applyBorder="1" applyAlignment="1" applyProtection="1">
      <alignment horizontal="center" vertical="center" wrapText="1"/>
      <protection locked="0"/>
    </xf>
    <xf numFmtId="49" fontId="23" fillId="34" borderId="36" xfId="36" applyNumberFormat="1" applyFont="1" applyFill="1" applyBorder="1" applyAlignment="1" applyProtection="1">
      <alignment horizontal="center" vertical="center" wrapText="1"/>
      <protection locked="0"/>
    </xf>
    <xf numFmtId="1" fontId="23" fillId="34" borderId="36" xfId="36" applyNumberFormat="1" applyFont="1" applyFill="1" applyBorder="1" applyAlignment="1" applyProtection="1">
      <alignment horizontal="center" vertical="center" wrapText="1"/>
      <protection locked="0"/>
    </xf>
    <xf numFmtId="0" fontId="23" fillId="39" borderId="36" xfId="36" applyFont="1" applyFill="1" applyBorder="1" applyAlignment="1" applyProtection="1">
      <alignment horizontal="center" vertical="center" wrapText="1"/>
      <protection locked="0"/>
    </xf>
    <xf numFmtId="0" fontId="65" fillId="39" borderId="36" xfId="36" applyFont="1" applyFill="1" applyBorder="1" applyAlignment="1" applyProtection="1">
      <alignment horizontal="center" vertical="center" wrapText="1"/>
      <protection hidden="1"/>
    </xf>
    <xf numFmtId="14" fontId="23" fillId="39" borderId="36" xfId="36" applyNumberFormat="1" applyFont="1" applyFill="1" applyBorder="1" applyAlignment="1" applyProtection="1">
      <alignment horizontal="center" vertical="center" wrapText="1"/>
      <protection locked="0"/>
    </xf>
    <xf numFmtId="0" fontId="23" fillId="39" borderId="36" xfId="36" applyFont="1" applyFill="1" applyBorder="1" applyAlignment="1" applyProtection="1">
      <alignment vertical="center" wrapText="1"/>
      <protection locked="0"/>
    </xf>
    <xf numFmtId="49" fontId="23" fillId="39" borderId="36" xfId="36" applyNumberFormat="1" applyFont="1" applyFill="1" applyBorder="1" applyAlignment="1" applyProtection="1">
      <alignment horizontal="center" vertical="center" wrapText="1"/>
      <protection locked="0"/>
    </xf>
    <xf numFmtId="1" fontId="23" fillId="39" borderId="36" xfId="36" applyNumberFormat="1" applyFont="1" applyFill="1" applyBorder="1" applyAlignment="1" applyProtection="1">
      <alignment horizontal="center" vertical="center" wrapText="1"/>
      <protection locked="0"/>
    </xf>
    <xf numFmtId="49" fontId="75" fillId="34" borderId="11" xfId="0" applyNumberFormat="1" applyFont="1" applyFill="1" applyBorder="1" applyAlignment="1">
      <alignment horizontal="center" vertical="center" wrapText="1"/>
    </xf>
    <xf numFmtId="169" fontId="23" fillId="39" borderId="36" xfId="36" applyNumberFormat="1" applyFont="1" applyFill="1" applyBorder="1" applyAlignment="1" applyProtection="1">
      <alignment horizontal="center" vertical="center" wrapText="1"/>
      <protection locked="0"/>
    </xf>
    <xf numFmtId="169" fontId="44" fillId="0" borderId="0" xfId="36" applyNumberFormat="1" applyFont="1" applyFill="1" applyBorder="1" applyAlignment="1">
      <alignment horizontal="center" vertical="center"/>
    </xf>
    <xf numFmtId="169" fontId="44" fillId="0" borderId="11" xfId="36" applyNumberFormat="1" applyFont="1" applyFill="1" applyBorder="1" applyAlignment="1">
      <alignment horizontal="center" vertical="center" wrapText="1"/>
    </xf>
    <xf numFmtId="0" fontId="41" fillId="0" borderId="37" xfId="36" applyFont="1" applyFill="1" applyBorder="1" applyAlignment="1">
      <alignment horizontal="center" vertical="center"/>
    </xf>
    <xf numFmtId="14" fontId="41" fillId="0" borderId="37" xfId="36" applyNumberFormat="1" applyFont="1" applyFill="1" applyBorder="1" applyAlignment="1">
      <alignment horizontal="center" vertical="center"/>
    </xf>
    <xf numFmtId="0" fontId="42" fillId="0" borderId="37" xfId="36" applyFont="1" applyFill="1" applyBorder="1" applyAlignment="1">
      <alignment horizontal="center" vertical="center" wrapText="1"/>
    </xf>
    <xf numFmtId="169" fontId="44" fillId="0" borderId="37" xfId="36" applyNumberFormat="1" applyFont="1" applyFill="1" applyBorder="1" applyAlignment="1">
      <alignment horizontal="center" vertical="center"/>
    </xf>
    <xf numFmtId="1" fontId="41" fillId="0" borderId="37" xfId="36" applyNumberFormat="1" applyFont="1" applyFill="1" applyBorder="1" applyAlignment="1">
      <alignment horizontal="center" vertical="center"/>
    </xf>
    <xf numFmtId="0" fontId="41" fillId="0" borderId="41" xfId="36" applyFont="1" applyFill="1" applyBorder="1" applyAlignment="1">
      <alignment horizontal="center" vertical="center"/>
    </xf>
    <xf numFmtId="14" fontId="41" fillId="0" borderId="41" xfId="36" applyNumberFormat="1" applyFont="1" applyFill="1" applyBorder="1" applyAlignment="1">
      <alignment horizontal="center" vertical="center"/>
    </xf>
    <xf numFmtId="0" fontId="42" fillId="0" borderId="41" xfId="36" applyFont="1" applyFill="1" applyBorder="1" applyAlignment="1">
      <alignment horizontal="center" vertical="center" wrapText="1"/>
    </xf>
    <xf numFmtId="169" fontId="44" fillId="0" borderId="41" xfId="36" applyNumberFormat="1" applyFont="1" applyFill="1" applyBorder="1" applyAlignment="1">
      <alignment horizontal="center" vertical="center" wrapText="1"/>
    </xf>
    <xf numFmtId="1" fontId="41" fillId="0" borderId="41" xfId="36" applyNumberFormat="1" applyFont="1" applyFill="1" applyBorder="1" applyAlignment="1">
      <alignment horizontal="center" vertical="center"/>
    </xf>
    <xf numFmtId="0" fontId="41" fillId="0" borderId="41" xfId="36" applyFont="1" applyFill="1" applyBorder="1" applyAlignment="1">
      <alignment horizontal="left" vertical="center" wrapText="1"/>
    </xf>
    <xf numFmtId="0" fontId="41" fillId="0" borderId="37" xfId="36" applyFont="1" applyFill="1" applyBorder="1" applyAlignment="1">
      <alignment horizontal="left" vertical="center" wrapText="1"/>
    </xf>
    <xf numFmtId="0" fontId="52" fillId="0" borderId="37" xfId="36" applyFont="1" applyFill="1" applyBorder="1" applyAlignment="1">
      <alignment horizontal="center" vertical="center"/>
    </xf>
    <xf numFmtId="0" fontId="72" fillId="0" borderId="37" xfId="36" applyFont="1" applyFill="1" applyBorder="1" applyAlignment="1">
      <alignment horizontal="center" vertical="center"/>
    </xf>
    <xf numFmtId="1" fontId="48" fillId="0" borderId="37" xfId="36" applyNumberFormat="1" applyFont="1" applyFill="1" applyBorder="1" applyAlignment="1">
      <alignment horizontal="center" vertical="center" wrapText="1"/>
    </xf>
    <xf numFmtId="14" fontId="48" fillId="0" borderId="37" xfId="36" applyNumberFormat="1" applyFont="1" applyFill="1" applyBorder="1" applyAlignment="1">
      <alignment horizontal="center" vertical="center" wrapText="1"/>
    </xf>
    <xf numFmtId="0" fontId="48" fillId="0" borderId="37" xfId="36" applyFont="1" applyFill="1" applyBorder="1" applyAlignment="1">
      <alignment horizontal="left" vertical="center" wrapText="1"/>
    </xf>
    <xf numFmtId="49" fontId="78" fillId="0" borderId="37" xfId="36" applyNumberFormat="1" applyFont="1" applyFill="1" applyBorder="1" applyAlignment="1">
      <alignment horizontal="center" vertical="center"/>
    </xf>
    <xf numFmtId="49" fontId="78" fillId="38" borderId="37" xfId="36" applyNumberFormat="1" applyFont="1" applyFill="1" applyBorder="1" applyAlignment="1" applyProtection="1">
      <alignment horizontal="center" vertical="center"/>
      <protection locked="0" hidden="1"/>
    </xf>
    <xf numFmtId="49" fontId="78" fillId="38" borderId="37" xfId="36" applyNumberFormat="1" applyFont="1" applyFill="1" applyBorder="1" applyAlignment="1">
      <alignment horizontal="center" vertical="center"/>
    </xf>
    <xf numFmtId="49" fontId="78" fillId="0" borderId="37" xfId="36" applyNumberFormat="1" applyFont="1" applyFill="1" applyBorder="1" applyAlignment="1" applyProtection="1">
      <alignment horizontal="center" vertical="center"/>
      <protection locked="0" hidden="1"/>
    </xf>
    <xf numFmtId="49" fontId="78" fillId="38" borderId="37" xfId="36" applyNumberFormat="1" applyFont="1" applyFill="1" applyBorder="1" applyAlignment="1">
      <alignment vertical="center"/>
    </xf>
    <xf numFmtId="49" fontId="78" fillId="0" borderId="37" xfId="36" applyNumberFormat="1" applyFont="1" applyFill="1" applyBorder="1" applyAlignment="1">
      <alignment vertical="center"/>
    </xf>
    <xf numFmtId="169" fontId="78" fillId="0" borderId="37" xfId="36" applyNumberFormat="1" applyFont="1" applyFill="1" applyBorder="1" applyAlignment="1">
      <alignment horizontal="center" vertical="center"/>
    </xf>
    <xf numFmtId="0" fontId="78" fillId="0" borderId="37" xfId="36" applyNumberFormat="1" applyFont="1" applyFill="1" applyBorder="1" applyAlignment="1">
      <alignment horizontal="center" vertical="center"/>
    </xf>
    <xf numFmtId="0" fontId="52" fillId="0" borderId="41" xfId="36" applyFont="1" applyFill="1" applyBorder="1" applyAlignment="1">
      <alignment horizontal="center" vertical="center"/>
    </xf>
    <xf numFmtId="0" fontId="72" fillId="0" borderId="41" xfId="36" applyFont="1" applyFill="1" applyBorder="1" applyAlignment="1">
      <alignment horizontal="center" vertical="center"/>
    </xf>
    <xf numFmtId="1" fontId="48" fillId="0" borderId="41" xfId="36" applyNumberFormat="1" applyFont="1" applyFill="1" applyBorder="1" applyAlignment="1">
      <alignment horizontal="center" vertical="center" wrapText="1"/>
    </xf>
    <xf numFmtId="14" fontId="48" fillId="0" borderId="41" xfId="36" applyNumberFormat="1" applyFont="1" applyFill="1" applyBorder="1" applyAlignment="1">
      <alignment horizontal="center" vertical="center" wrapText="1"/>
    </xf>
    <xf numFmtId="0" fontId="48" fillId="0" borderId="41" xfId="36" applyFont="1" applyFill="1" applyBorder="1" applyAlignment="1">
      <alignment horizontal="left" vertical="center" wrapText="1"/>
    </xf>
    <xf numFmtId="49" fontId="78" fillId="0" borderId="41" xfId="36" applyNumberFormat="1" applyFont="1" applyFill="1" applyBorder="1" applyAlignment="1">
      <alignment horizontal="center" vertical="center"/>
    </xf>
    <xf numFmtId="49" fontId="78" fillId="38" borderId="41" xfId="36" applyNumberFormat="1" applyFont="1" applyFill="1" applyBorder="1" applyAlignment="1" applyProtection="1">
      <alignment horizontal="center" vertical="center"/>
      <protection locked="0" hidden="1"/>
    </xf>
    <xf numFmtId="49" fontId="78" fillId="38" borderId="41" xfId="36" applyNumberFormat="1" applyFont="1" applyFill="1" applyBorder="1" applyAlignment="1">
      <alignment horizontal="center" vertical="center"/>
    </xf>
    <xf numFmtId="49" fontId="78" fillId="0" borderId="41" xfId="36" applyNumberFormat="1" applyFont="1" applyFill="1" applyBorder="1" applyAlignment="1" applyProtection="1">
      <alignment horizontal="center" vertical="center"/>
      <protection locked="0" hidden="1"/>
    </xf>
    <xf numFmtId="49" fontId="78" fillId="38" borderId="41" xfId="36" applyNumberFormat="1" applyFont="1" applyFill="1" applyBorder="1" applyAlignment="1">
      <alignment vertical="center"/>
    </xf>
    <xf numFmtId="49" fontId="78" fillId="0" borderId="41" xfId="36" applyNumberFormat="1" applyFont="1" applyFill="1" applyBorder="1" applyAlignment="1">
      <alignment vertical="center"/>
    </xf>
    <xf numFmtId="169" fontId="78" fillId="0" borderId="41" xfId="36" applyNumberFormat="1" applyFont="1" applyFill="1" applyBorder="1" applyAlignment="1">
      <alignment horizontal="center" vertical="center"/>
    </xf>
    <xf numFmtId="0" fontId="78" fillId="0" borderId="41" xfId="36" applyNumberFormat="1" applyFont="1" applyFill="1" applyBorder="1" applyAlignment="1">
      <alignment horizontal="center" vertical="center"/>
    </xf>
    <xf numFmtId="0" fontId="51" fillId="0" borderId="37" xfId="36" applyFont="1" applyFill="1" applyBorder="1" applyAlignment="1">
      <alignment horizontal="center" vertical="center"/>
    </xf>
    <xf numFmtId="14" fontId="51" fillId="0" borderId="37" xfId="36" applyNumberFormat="1" applyFont="1" applyFill="1" applyBorder="1" applyAlignment="1">
      <alignment horizontal="center" vertical="center"/>
    </xf>
    <xf numFmtId="0" fontId="51" fillId="0" borderId="37" xfId="36" applyFont="1" applyFill="1" applyBorder="1" applyAlignment="1">
      <alignment horizontal="left" vertical="center" wrapText="1"/>
    </xf>
    <xf numFmtId="0" fontId="73" fillId="0" borderId="37" xfId="36" applyFont="1" applyFill="1" applyBorder="1" applyAlignment="1">
      <alignment horizontal="left" vertical="center" wrapText="1"/>
    </xf>
    <xf numFmtId="168" fontId="51" fillId="0" borderId="37" xfId="36" applyNumberFormat="1" applyFont="1" applyFill="1" applyBorder="1" applyAlignment="1">
      <alignment horizontal="center" vertical="center"/>
    </xf>
    <xf numFmtId="1" fontId="51" fillId="0" borderId="37" xfId="36" applyNumberFormat="1" applyFont="1" applyFill="1" applyBorder="1" applyAlignment="1">
      <alignment horizontal="center" vertical="center"/>
    </xf>
    <xf numFmtId="0" fontId="51" fillId="0" borderId="41" xfId="36" applyFont="1" applyFill="1" applyBorder="1" applyAlignment="1">
      <alignment horizontal="center" vertical="center"/>
    </xf>
    <xf numFmtId="14" fontId="51" fillId="0" borderId="41" xfId="36" applyNumberFormat="1" applyFont="1" applyFill="1" applyBorder="1" applyAlignment="1">
      <alignment horizontal="center" vertical="center"/>
    </xf>
    <xf numFmtId="0" fontId="51" fillId="0" borderId="41" xfId="36" applyFont="1" applyFill="1" applyBorder="1" applyAlignment="1">
      <alignment horizontal="left" vertical="center" wrapText="1"/>
    </xf>
    <xf numFmtId="0" fontId="73" fillId="0" borderId="41" xfId="36" applyFont="1" applyFill="1" applyBorder="1" applyAlignment="1">
      <alignment horizontal="left" vertical="center" wrapText="1"/>
    </xf>
    <xf numFmtId="168" fontId="51" fillId="0" borderId="41" xfId="36" applyNumberFormat="1" applyFont="1" applyFill="1" applyBorder="1" applyAlignment="1">
      <alignment horizontal="center" vertical="center"/>
    </xf>
    <xf numFmtId="1" fontId="51" fillId="0" borderId="41" xfId="36" applyNumberFormat="1" applyFont="1" applyFill="1" applyBorder="1" applyAlignment="1">
      <alignment horizontal="center" vertical="center"/>
    </xf>
    <xf numFmtId="0" fontId="42" fillId="0" borderId="37" xfId="36" applyFont="1" applyFill="1" applyBorder="1" applyAlignment="1">
      <alignment horizontal="left" vertical="center" wrapText="1"/>
    </xf>
    <xf numFmtId="0" fontId="42" fillId="0" borderId="41" xfId="36" applyFont="1" applyFill="1" applyBorder="1" applyAlignment="1">
      <alignment horizontal="left" vertical="center" wrapText="1"/>
    </xf>
    <xf numFmtId="169" fontId="44" fillId="0" borderId="41" xfId="36" applyNumberFormat="1" applyFont="1" applyFill="1" applyBorder="1" applyAlignment="1">
      <alignment horizontal="center" vertical="center"/>
    </xf>
    <xf numFmtId="164" fontId="27" fillId="36" borderId="0" xfId="0" applyNumberFormat="1" applyFont="1" applyFill="1" applyBorder="1" applyAlignment="1"/>
    <xf numFmtId="164" fontId="27" fillId="36" borderId="18" xfId="0" applyNumberFormat="1" applyFont="1" applyFill="1" applyBorder="1" applyAlignment="1"/>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0" fontId="80" fillId="36" borderId="17" xfId="0" applyFont="1" applyFill="1" applyBorder="1" applyAlignment="1">
      <alignment horizontal="center" vertical="center" wrapText="1"/>
    </xf>
    <xf numFmtId="0" fontId="80" fillId="36" borderId="0" xfId="0" applyFont="1" applyFill="1" applyBorder="1" applyAlignment="1">
      <alignment horizontal="center" vertical="center" wrapText="1"/>
    </xf>
    <xf numFmtId="0" fontId="80" fillId="36" borderId="18" xfId="0" applyFont="1" applyFill="1" applyBorder="1" applyAlignment="1">
      <alignment horizontal="center" vertical="center" wrapText="1"/>
    </xf>
    <xf numFmtId="0" fontId="29" fillId="36" borderId="17" xfId="0" applyFont="1" applyFill="1" applyBorder="1" applyAlignment="1">
      <alignment horizontal="center" vertical="center" wrapText="1"/>
    </xf>
    <xf numFmtId="0" fontId="29" fillId="36" borderId="0" xfId="0" applyFont="1" applyFill="1" applyBorder="1" applyAlignment="1">
      <alignment horizontal="center" vertical="center" wrapText="1"/>
    </xf>
    <xf numFmtId="0" fontId="29" fillId="36" borderId="18" xfId="0" applyFont="1" applyFill="1" applyBorder="1" applyAlignment="1">
      <alignment horizontal="center" vertical="center" wrapText="1"/>
    </xf>
    <xf numFmtId="164" fontId="27" fillId="36" borderId="17" xfId="0" applyNumberFormat="1" applyFont="1" applyFill="1" applyBorder="1" applyAlignment="1">
      <alignment horizontal="center" vertical="center" wrapText="1"/>
    </xf>
    <xf numFmtId="164" fontId="27" fillId="36" borderId="0" xfId="0" applyNumberFormat="1" applyFont="1" applyFill="1" applyBorder="1" applyAlignment="1">
      <alignment horizontal="center" vertical="center"/>
    </xf>
    <xf numFmtId="164" fontId="27" fillId="36" borderId="18" xfId="0" applyNumberFormat="1" applyFont="1" applyFill="1" applyBorder="1" applyAlignment="1">
      <alignment horizontal="center" vertical="center"/>
    </xf>
    <xf numFmtId="164" fontId="81" fillId="36" borderId="17" xfId="0" applyNumberFormat="1" applyFont="1" applyFill="1" applyBorder="1" applyAlignment="1">
      <alignment horizontal="center" vertical="center" wrapText="1"/>
    </xf>
    <xf numFmtId="0" fontId="81" fillId="36" borderId="0" xfId="0" applyFont="1" applyFill="1" applyBorder="1" applyAlignment="1">
      <alignment horizontal="center" vertical="center" wrapText="1"/>
    </xf>
    <xf numFmtId="0" fontId="81" fillId="36" borderId="18" xfId="0" applyFont="1" applyFill="1" applyBorder="1" applyAlignment="1">
      <alignment horizontal="center" vertical="center" wrapText="1"/>
    </xf>
    <xf numFmtId="164" fontId="71" fillId="36" borderId="17" xfId="0" applyNumberFormat="1" applyFont="1" applyFill="1" applyBorder="1" applyAlignment="1">
      <alignment horizontal="right"/>
    </xf>
    <xf numFmtId="164" fontId="71" fillId="36" borderId="0" xfId="0" applyNumberFormat="1" applyFont="1" applyFill="1" applyBorder="1" applyAlignment="1">
      <alignment horizontal="right"/>
    </xf>
    <xf numFmtId="164" fontId="68" fillId="36" borderId="25" xfId="0" applyNumberFormat="1" applyFont="1" applyFill="1" applyBorder="1" applyAlignment="1">
      <alignment horizontal="left" vertical="center" wrapText="1"/>
    </xf>
    <xf numFmtId="164" fontId="68" fillId="36" borderId="19" xfId="0" applyNumberFormat="1" applyFont="1" applyFill="1" applyBorder="1" applyAlignment="1">
      <alignment horizontal="left" vertical="center" wrapText="1"/>
    </xf>
    <xf numFmtId="164" fontId="68" fillId="36" borderId="20" xfId="0" applyNumberFormat="1" applyFont="1" applyFill="1" applyBorder="1" applyAlignment="1">
      <alignment horizontal="left" vertical="center" wrapText="1"/>
    </xf>
    <xf numFmtId="164" fontId="82" fillId="29" borderId="33" xfId="0" applyNumberFormat="1" applyFont="1" applyFill="1" applyBorder="1" applyAlignment="1">
      <alignment horizontal="center" vertical="center"/>
    </xf>
    <xf numFmtId="164" fontId="82" fillId="29" borderId="34" xfId="0" applyNumberFormat="1" applyFont="1" applyFill="1" applyBorder="1" applyAlignment="1">
      <alignment horizontal="center" vertical="center"/>
    </xf>
    <xf numFmtId="164" fontId="82" fillId="29" borderId="35"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80" fillId="36" borderId="26" xfId="0" applyNumberFormat="1" applyFont="1" applyFill="1" applyBorder="1" applyAlignment="1">
      <alignment horizontal="right" vertical="center"/>
    </xf>
    <xf numFmtId="164" fontId="80" fillId="36" borderId="27" xfId="0" applyNumberFormat="1" applyFont="1" applyFill="1" applyBorder="1" applyAlignment="1">
      <alignment horizontal="right" vertical="center"/>
    </xf>
    <xf numFmtId="164" fontId="80" fillId="36" borderId="28" xfId="0" applyNumberFormat="1" applyFont="1" applyFill="1" applyBorder="1" applyAlignment="1">
      <alignment horizontal="right" vertical="center"/>
    </xf>
    <xf numFmtId="164" fontId="80" fillId="36" borderId="17" xfId="0" applyNumberFormat="1" applyFont="1" applyFill="1" applyBorder="1" applyAlignment="1">
      <alignment horizontal="right" vertical="center"/>
    </xf>
    <xf numFmtId="164" fontId="80" fillId="36" borderId="0" xfId="0" applyNumberFormat="1" applyFont="1" applyFill="1" applyBorder="1" applyAlignment="1">
      <alignment horizontal="right" vertical="center"/>
    </xf>
    <xf numFmtId="164" fontId="80" fillId="36" borderId="29" xfId="0" applyNumberFormat="1" applyFont="1" applyFill="1" applyBorder="1" applyAlignment="1">
      <alignment horizontal="right" vertical="center"/>
    </xf>
    <xf numFmtId="164" fontId="80" fillId="36" borderId="30" xfId="0" applyNumberFormat="1" applyFont="1" applyFill="1" applyBorder="1" applyAlignment="1">
      <alignment horizontal="right" vertical="center"/>
    </xf>
    <xf numFmtId="164" fontId="80" fillId="36" borderId="31" xfId="0" applyNumberFormat="1" applyFont="1" applyFill="1" applyBorder="1" applyAlignment="1">
      <alignment horizontal="right" vertical="center"/>
    </xf>
    <xf numFmtId="164" fontId="80" fillId="36" borderId="32" xfId="0" applyNumberFormat="1" applyFont="1" applyFill="1" applyBorder="1" applyAlignment="1">
      <alignment horizontal="right" vertical="center"/>
    </xf>
    <xf numFmtId="0" fontId="83" fillId="33" borderId="11" xfId="0" applyFont="1" applyFill="1" applyBorder="1" applyAlignment="1">
      <alignment horizontal="center" vertical="center" wrapText="1"/>
    </xf>
    <xf numFmtId="0" fontId="84" fillId="33" borderId="11" xfId="0" applyFont="1" applyFill="1" applyBorder="1" applyAlignment="1">
      <alignment horizontal="center" vertical="center" wrapText="1"/>
    </xf>
    <xf numFmtId="0" fontId="85" fillId="29" borderId="21" xfId="0" applyFont="1" applyFill="1" applyBorder="1" applyAlignment="1">
      <alignment horizontal="right" vertical="center" wrapText="1"/>
    </xf>
    <xf numFmtId="0" fontId="85" fillId="29" borderId="13" xfId="0" applyFont="1" applyFill="1" applyBorder="1" applyAlignment="1">
      <alignment horizontal="right" vertical="center" wrapText="1"/>
    </xf>
    <xf numFmtId="0" fontId="85" fillId="29" borderId="13" xfId="0" applyFont="1" applyFill="1" applyBorder="1" applyAlignment="1">
      <alignment horizontal="left" vertical="center" wrapText="1"/>
    </xf>
    <xf numFmtId="0" fontId="85" fillId="29" borderId="22" xfId="0" applyFont="1" applyFill="1" applyBorder="1" applyAlignment="1">
      <alignment horizontal="left" vertical="center" wrapText="1"/>
    </xf>
    <xf numFmtId="0" fontId="53" fillId="28" borderId="17" xfId="0" applyFont="1" applyFill="1" applyBorder="1" applyAlignment="1">
      <alignment horizontal="center" vertical="center" wrapText="1"/>
    </xf>
    <xf numFmtId="0" fontId="53" fillId="28" borderId="0" xfId="0" applyFont="1" applyFill="1" applyBorder="1" applyAlignment="1">
      <alignment horizontal="center" vertical="center" wrapText="1"/>
    </xf>
    <xf numFmtId="0" fontId="53" fillId="28" borderId="18" xfId="0" applyFont="1" applyFill="1" applyBorder="1" applyAlignment="1">
      <alignment horizontal="center" vertical="center" wrapText="1"/>
    </xf>
    <xf numFmtId="0" fontId="86" fillId="26" borderId="14" xfId="0" applyFont="1" applyFill="1" applyBorder="1" applyAlignment="1">
      <alignment horizontal="center" vertical="center" wrapText="1"/>
    </xf>
    <xf numFmtId="0" fontId="86" fillId="26" borderId="15" xfId="0" applyFont="1" applyFill="1" applyBorder="1" applyAlignment="1">
      <alignment horizontal="center" vertical="center" wrapText="1"/>
    </xf>
    <xf numFmtId="0" fontId="86" fillId="26" borderId="16" xfId="0" applyFont="1" applyFill="1" applyBorder="1" applyAlignment="1">
      <alignment horizontal="center" vertical="center" wrapText="1"/>
    </xf>
    <xf numFmtId="0" fontId="40" fillId="35" borderId="17" xfId="0" applyFont="1" applyFill="1" applyBorder="1" applyAlignment="1">
      <alignment horizontal="center" vertical="center" wrapText="1"/>
    </xf>
    <xf numFmtId="0" fontId="40" fillId="35" borderId="0" xfId="0" applyFont="1" applyFill="1" applyBorder="1" applyAlignment="1">
      <alignment horizontal="center" vertical="center" wrapText="1"/>
    </xf>
    <xf numFmtId="0" fontId="40" fillId="35" borderId="18" xfId="0" applyFont="1" applyFill="1" applyBorder="1" applyAlignment="1">
      <alignment horizontal="center" vertical="center" wrapText="1"/>
    </xf>
    <xf numFmtId="0" fontId="33" fillId="0" borderId="10" xfId="36" applyFont="1" applyFill="1" applyBorder="1" applyAlignment="1" applyProtection="1">
      <alignment horizontal="center" vertical="center" wrapText="1"/>
      <protection locked="0"/>
    </xf>
    <xf numFmtId="0" fontId="33" fillId="0" borderId="10" xfId="36" applyFont="1" applyFill="1" applyBorder="1" applyAlignment="1" applyProtection="1">
      <alignment vertical="center" wrapText="1"/>
      <protection locked="0"/>
    </xf>
    <xf numFmtId="0" fontId="34" fillId="30" borderId="23" xfId="36" applyFont="1" applyFill="1" applyBorder="1" applyAlignment="1" applyProtection="1">
      <alignment horizontal="right" vertical="center" wrapText="1"/>
      <protection locked="0"/>
    </xf>
    <xf numFmtId="0" fontId="34" fillId="30" borderId="23" xfId="36" applyFont="1" applyFill="1" applyBorder="1" applyAlignment="1" applyProtection="1">
      <alignment horizontal="center" vertical="center" wrapText="1"/>
      <protection locked="0"/>
    </xf>
    <xf numFmtId="166" fontId="34" fillId="30" borderId="23" xfId="36" applyNumberFormat="1" applyFont="1" applyFill="1" applyBorder="1" applyAlignment="1" applyProtection="1">
      <alignment horizontal="center" vertical="center" wrapText="1"/>
      <protection locked="0"/>
    </xf>
    <xf numFmtId="0" fontId="63" fillId="33" borderId="39" xfId="36" applyFont="1" applyFill="1" applyBorder="1" applyAlignment="1">
      <alignment horizontal="center" vertical="center"/>
    </xf>
    <xf numFmtId="0" fontId="63" fillId="33" borderId="23" xfId="36" applyFont="1" applyFill="1" applyBorder="1" applyAlignment="1">
      <alignment horizontal="center" vertical="center"/>
    </xf>
    <xf numFmtId="0" fontId="87" fillId="29" borderId="0" xfId="36" applyFont="1" applyFill="1" applyBorder="1" applyAlignment="1" applyProtection="1">
      <alignment horizontal="center" vertical="center" wrapText="1"/>
      <protection locked="0"/>
    </xf>
    <xf numFmtId="0" fontId="88" fillId="31" borderId="38" xfId="36" applyFont="1" applyFill="1" applyBorder="1" applyAlignment="1" applyProtection="1">
      <alignment horizontal="center" vertical="center" wrapText="1"/>
      <protection locked="0"/>
    </xf>
    <xf numFmtId="0" fontId="90" fillId="0" borderId="10" xfId="36" applyFont="1" applyBorder="1" applyAlignment="1">
      <alignment horizontal="center" vertical="center"/>
    </xf>
    <xf numFmtId="0" fontId="90" fillId="40" borderId="13" xfId="36" applyFont="1" applyFill="1" applyBorder="1" applyAlignment="1">
      <alignment horizontal="center" vertical="center"/>
    </xf>
    <xf numFmtId="0" fontId="96" fillId="40" borderId="23" xfId="36" applyFont="1" applyFill="1" applyBorder="1" applyAlignment="1">
      <alignment horizontal="center" vertical="center"/>
    </xf>
    <xf numFmtId="0" fontId="21" fillId="0" borderId="23" xfId="36" applyBorder="1"/>
    <xf numFmtId="0" fontId="90" fillId="40" borderId="23" xfId="36" applyFont="1" applyFill="1" applyBorder="1" applyAlignment="1">
      <alignment horizontal="center" vertical="center"/>
    </xf>
    <xf numFmtId="0" fontId="56" fillId="29" borderId="12" xfId="36" applyFont="1" applyFill="1" applyBorder="1" applyAlignment="1" applyProtection="1">
      <alignment horizontal="right" vertical="center" wrapText="1"/>
      <protection locked="0"/>
    </xf>
    <xf numFmtId="0" fontId="76" fillId="29" borderId="12" xfId="36" applyFont="1" applyFill="1" applyBorder="1" applyAlignment="1" applyProtection="1">
      <alignment horizontal="left" vertical="center" wrapText="1"/>
      <protection locked="0"/>
    </xf>
    <xf numFmtId="0" fontId="0" fillId="0" borderId="23" xfId="0" applyBorder="1"/>
    <xf numFmtId="0" fontId="0" fillId="0" borderId="40" xfId="0" applyBorder="1"/>
    <xf numFmtId="0" fontId="56" fillId="25" borderId="10" xfId="36" applyFont="1" applyFill="1" applyBorder="1" applyAlignment="1" applyProtection="1">
      <alignment horizontal="right" vertical="center" wrapText="1"/>
      <protection locked="0"/>
    </xf>
    <xf numFmtId="0" fontId="89" fillId="25" borderId="10" xfId="31" applyFont="1" applyFill="1" applyBorder="1" applyAlignment="1" applyProtection="1">
      <alignment horizontal="left" vertical="center" wrapText="1"/>
      <protection locked="0"/>
    </xf>
    <xf numFmtId="0" fontId="55" fillId="25" borderId="10" xfId="36" applyNumberFormat="1" applyFont="1" applyFill="1" applyBorder="1" applyAlignment="1" applyProtection="1">
      <alignment horizontal="right" vertical="center" wrapText="1"/>
      <protection locked="0"/>
    </xf>
    <xf numFmtId="0" fontId="76" fillId="25" borderId="10" xfId="36" applyNumberFormat="1" applyFont="1" applyFill="1" applyBorder="1" applyAlignment="1" applyProtection="1">
      <alignment horizontal="left" vertical="center" wrapText="1"/>
      <protection locked="0"/>
    </xf>
    <xf numFmtId="0" fontId="39" fillId="25" borderId="10" xfId="36" applyFont="1" applyFill="1" applyBorder="1" applyAlignment="1" applyProtection="1">
      <alignment horizontal="left" vertical="center" wrapText="1"/>
      <protection locked="0"/>
    </xf>
    <xf numFmtId="0" fontId="38" fillId="24" borderId="10" xfId="36" applyNumberFormat="1" applyFont="1" applyFill="1" applyBorder="1" applyAlignment="1" applyProtection="1">
      <alignment horizontal="left" vertical="center" wrapText="1"/>
      <protection locked="0"/>
    </xf>
    <xf numFmtId="0" fontId="47" fillId="33" borderId="11" xfId="36" applyFont="1" applyFill="1" applyBorder="1" applyAlignment="1">
      <alignment horizontal="center" textRotation="90" wrapText="1"/>
    </xf>
    <xf numFmtId="0" fontId="47" fillId="33" borderId="36" xfId="36" applyFont="1" applyFill="1" applyBorder="1" applyAlignment="1">
      <alignment horizontal="center" textRotation="90" wrapText="1"/>
    </xf>
    <xf numFmtId="0" fontId="47" fillId="33" borderId="37" xfId="36" applyFont="1" applyFill="1" applyBorder="1" applyAlignment="1">
      <alignment horizontal="center" textRotation="90" wrapText="1"/>
    </xf>
    <xf numFmtId="0" fontId="46" fillId="33" borderId="11" xfId="36" applyFont="1" applyFill="1" applyBorder="1" applyAlignment="1" applyProtection="1">
      <alignment horizontal="center" vertical="center" wrapText="1"/>
      <protection locked="0"/>
    </xf>
    <xf numFmtId="0" fontId="46" fillId="33" borderId="11" xfId="36" applyFont="1" applyFill="1" applyBorder="1" applyAlignment="1">
      <alignment horizontal="center" vertical="center" wrapText="1"/>
    </xf>
    <xf numFmtId="0" fontId="88" fillId="33" borderId="38" xfId="36" applyFont="1" applyFill="1" applyBorder="1" applyAlignment="1" applyProtection="1">
      <alignment horizontal="center" vertical="center" wrapText="1"/>
      <protection locked="0"/>
    </xf>
    <xf numFmtId="0" fontId="46" fillId="33" borderId="11" xfId="36" applyFont="1" applyFill="1" applyBorder="1" applyAlignment="1">
      <alignment horizontal="center" vertical="center"/>
    </xf>
    <xf numFmtId="166" fontId="38" fillId="24" borderId="24" xfId="36" applyNumberFormat="1" applyFont="1" applyFill="1" applyBorder="1" applyAlignment="1" applyProtection="1">
      <alignment horizontal="center" vertical="center" wrapText="1"/>
      <protection locked="0"/>
    </xf>
    <xf numFmtId="0" fontId="46" fillId="33" borderId="36" xfId="36" applyFont="1" applyFill="1" applyBorder="1" applyAlignment="1">
      <alignment horizontal="center" vertical="center" wrapText="1"/>
    </xf>
    <xf numFmtId="0" fontId="46" fillId="33" borderId="37" xfId="36" applyFont="1" applyFill="1" applyBorder="1" applyAlignment="1">
      <alignment horizontal="center" vertical="center" wrapText="1"/>
    </xf>
    <xf numFmtId="0" fontId="63" fillId="33" borderId="40" xfId="36" applyFont="1" applyFill="1" applyBorder="1" applyAlignment="1">
      <alignment horizontal="center" vertical="center"/>
    </xf>
    <xf numFmtId="0" fontId="55" fillId="25" borderId="10" xfId="36" applyNumberFormat="1" applyFont="1" applyFill="1" applyBorder="1" applyAlignment="1" applyProtection="1">
      <alignment horizontal="center" vertical="center" wrapText="1"/>
      <protection locked="0"/>
    </xf>
    <xf numFmtId="2" fontId="95" fillId="33" borderId="11" xfId="36" applyNumberFormat="1" applyFont="1" applyFill="1" applyBorder="1" applyAlignment="1">
      <alignment horizontal="center" vertical="center" textRotation="90" wrapText="1"/>
    </xf>
    <xf numFmtId="169" fontId="94" fillId="33" borderId="11" xfId="36" applyNumberFormat="1" applyFont="1" applyFill="1" applyBorder="1" applyAlignment="1">
      <alignment horizontal="center" vertical="center"/>
    </xf>
    <xf numFmtId="0" fontId="66" fillId="33" borderId="11" xfId="36" applyFont="1" applyFill="1" applyBorder="1" applyAlignment="1">
      <alignment horizontal="center" vertical="center"/>
    </xf>
    <xf numFmtId="166" fontId="90" fillId="24" borderId="24" xfId="36" applyNumberFormat="1" applyFont="1" applyFill="1" applyBorder="1" applyAlignment="1" applyProtection="1">
      <alignment horizontal="center" vertical="center" wrapText="1"/>
      <protection locked="0"/>
    </xf>
    <xf numFmtId="0" fontId="50" fillId="29" borderId="12" xfId="36" applyFont="1" applyFill="1" applyBorder="1" applyAlignment="1" applyProtection="1">
      <alignment horizontal="right" vertical="center" wrapText="1"/>
      <protection locked="0"/>
    </xf>
    <xf numFmtId="0" fontId="66" fillId="33" borderId="36" xfId="36" applyFont="1" applyFill="1" applyBorder="1" applyAlignment="1">
      <alignment horizontal="center" vertical="center" wrapText="1"/>
    </xf>
    <xf numFmtId="0" fontId="66" fillId="33" borderId="37" xfId="36" applyFont="1" applyFill="1" applyBorder="1" applyAlignment="1">
      <alignment horizontal="center" vertical="center" wrapText="1"/>
    </xf>
    <xf numFmtId="0" fontId="90" fillId="33" borderId="11" xfId="36" applyNumberFormat="1" applyFont="1" applyFill="1" applyBorder="1" applyAlignment="1">
      <alignment horizontal="center" vertical="center" textRotation="90" wrapText="1"/>
    </xf>
    <xf numFmtId="0" fontId="66" fillId="33" borderId="11" xfId="36" applyFont="1" applyFill="1" applyBorder="1" applyAlignment="1">
      <alignment horizontal="center" textRotation="90"/>
    </xf>
    <xf numFmtId="49" fontId="95" fillId="33" borderId="11" xfId="36" applyNumberFormat="1" applyFont="1" applyFill="1" applyBorder="1" applyAlignment="1">
      <alignment horizontal="center" vertical="center" textRotation="90" wrapText="1"/>
    </xf>
    <xf numFmtId="14" fontId="77" fillId="29" borderId="12" xfId="36" applyNumberFormat="1" applyFont="1" applyFill="1" applyBorder="1" applyAlignment="1" applyProtection="1">
      <alignment horizontal="center" vertical="center" wrapText="1"/>
      <protection locked="0"/>
    </xf>
    <xf numFmtId="0" fontId="49" fillId="29" borderId="12" xfId="36" applyFont="1" applyFill="1" applyBorder="1" applyAlignment="1" applyProtection="1">
      <alignment horizontal="left" vertical="center" wrapText="1"/>
      <protection locked="0"/>
    </xf>
    <xf numFmtId="166" fontId="77" fillId="29" borderId="12" xfId="36" applyNumberFormat="1" applyFont="1" applyFill="1" applyBorder="1" applyAlignment="1" applyProtection="1">
      <alignment horizontal="center" vertical="center" wrapText="1"/>
      <protection locked="0"/>
    </xf>
    <xf numFmtId="0" fontId="90" fillId="29" borderId="0" xfId="36" applyFont="1" applyFill="1" applyBorder="1" applyAlignment="1" applyProtection="1">
      <alignment horizontal="center" vertical="center" wrapText="1"/>
      <protection locked="0"/>
    </xf>
    <xf numFmtId="0" fontId="91" fillId="31" borderId="38" xfId="36" applyFont="1" applyFill="1" applyBorder="1" applyAlignment="1" applyProtection="1">
      <alignment horizontal="center" vertical="center" wrapText="1"/>
      <protection locked="0"/>
    </xf>
    <xf numFmtId="0" fontId="50" fillId="29" borderId="10" xfId="36" applyFont="1" applyFill="1" applyBorder="1" applyAlignment="1" applyProtection="1">
      <alignment horizontal="right" vertical="center" wrapText="1"/>
      <protection locked="0"/>
    </xf>
    <xf numFmtId="0" fontId="92" fillId="29" borderId="10" xfId="31" applyFont="1" applyFill="1" applyBorder="1" applyAlignment="1" applyProtection="1">
      <alignment horizontal="left" vertical="center" wrapText="1"/>
      <protection locked="0"/>
    </xf>
    <xf numFmtId="0" fontId="93" fillId="29" borderId="10" xfId="36" applyFont="1" applyFill="1" applyBorder="1" applyAlignment="1" applyProtection="1">
      <alignment horizontal="center" vertical="center" wrapText="1"/>
      <protection locked="0"/>
    </xf>
    <xf numFmtId="0" fontId="77" fillId="29" borderId="10" xfId="36" applyFont="1" applyFill="1" applyBorder="1" applyAlignment="1" applyProtection="1">
      <alignment horizontal="left" vertical="center" wrapText="1"/>
      <protection locked="0"/>
    </xf>
    <xf numFmtId="166" fontId="56" fillId="24" borderId="24" xfId="36" applyNumberFormat="1" applyFont="1" applyFill="1" applyBorder="1" applyAlignment="1" applyProtection="1">
      <alignment horizontal="center" vertical="center" wrapText="1"/>
      <protection locked="0"/>
    </xf>
    <xf numFmtId="168" fontId="46" fillId="33" borderId="11" xfId="36" applyNumberFormat="1" applyFont="1" applyFill="1" applyBorder="1" applyAlignment="1">
      <alignment horizontal="center" vertical="center" wrapText="1"/>
    </xf>
    <xf numFmtId="0" fontId="76" fillId="29" borderId="12" xfId="36" applyNumberFormat="1" applyFont="1" applyFill="1" applyBorder="1" applyAlignment="1" applyProtection="1">
      <alignment horizontal="left" vertical="center" wrapText="1"/>
      <protection locked="0"/>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6.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85354"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85358"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342900</xdr:colOff>
      <xdr:row>2</xdr:row>
      <xdr:rowOff>95250</xdr:rowOff>
    </xdr:from>
    <xdr:to>
      <xdr:col>6</xdr:col>
      <xdr:colOff>514350</xdr:colOff>
      <xdr:row>10</xdr:row>
      <xdr:rowOff>152400</xdr:rowOff>
    </xdr:to>
    <xdr:pic>
      <xdr:nvPicPr>
        <xdr:cNvPr id="185355" name="Picture 2" descr="tafbiglogo"/>
        <xdr:cNvPicPr preferRelativeResize="0">
          <a:picLocks noChangeArrowheads="1"/>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52725" y="1733550"/>
          <a:ext cx="127635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219075</xdr:colOff>
      <xdr:row>11</xdr:row>
      <xdr:rowOff>590550</xdr:rowOff>
    </xdr:from>
    <xdr:to>
      <xdr:col>8</xdr:col>
      <xdr:colOff>19050</xdr:colOff>
      <xdr:row>12</xdr:row>
      <xdr:rowOff>561975</xdr:rowOff>
    </xdr:to>
    <xdr:pic>
      <xdr:nvPicPr>
        <xdr:cNvPr id="185356" name="3 Resim" descr="TUUUUUUUUU.pn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76450" y="3705225"/>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3</xdr:col>
      <xdr:colOff>219075</xdr:colOff>
      <xdr:row>0</xdr:row>
      <xdr:rowOff>57150</xdr:rowOff>
    </xdr:from>
    <xdr:to>
      <xdr:col>3</xdr:col>
      <xdr:colOff>1152525</xdr:colOff>
      <xdr:row>2</xdr:row>
      <xdr:rowOff>19050</xdr:rowOff>
    </xdr:to>
    <xdr:pic>
      <xdr:nvPicPr>
        <xdr:cNvPr id="158997"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95475" y="57150"/>
          <a:ext cx="933450"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876300</xdr:colOff>
      <xdr:row>0</xdr:row>
      <xdr:rowOff>114300</xdr:rowOff>
    </xdr:from>
    <xdr:to>
      <xdr:col>14</xdr:col>
      <xdr:colOff>876300</xdr:colOff>
      <xdr:row>1</xdr:row>
      <xdr:rowOff>123825</xdr:rowOff>
    </xdr:to>
    <xdr:pic>
      <xdr:nvPicPr>
        <xdr:cNvPr id="158998" name="3 Resim" descr="TUUUUUUUUU.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334375" y="114300"/>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2</xdr:col>
      <xdr:colOff>152400</xdr:colOff>
      <xdr:row>0</xdr:row>
      <xdr:rowOff>76200</xdr:rowOff>
    </xdr:from>
    <xdr:to>
      <xdr:col>3</xdr:col>
      <xdr:colOff>85725</xdr:colOff>
      <xdr:row>1</xdr:row>
      <xdr:rowOff>285750</xdr:rowOff>
    </xdr:to>
    <xdr:pic>
      <xdr:nvPicPr>
        <xdr:cNvPr id="169212"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0100" y="76200"/>
          <a:ext cx="819150" cy="828675"/>
        </a:xfrm>
        <a:prstGeom prst="rect">
          <a:avLst/>
        </a:prstGeom>
        <a:noFill/>
        <a:ln>
          <a:noFill/>
        </a:ln>
        <a:effectLst>
          <a:outerShdw dist="35921" dir="2700000" algn="ctr" rotWithShape="0">
            <a:srgbClr val="80808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2</xdr:col>
      <xdr:colOff>209550</xdr:colOff>
      <xdr:row>0</xdr:row>
      <xdr:rowOff>28575</xdr:rowOff>
    </xdr:from>
    <xdr:to>
      <xdr:col>3</xdr:col>
      <xdr:colOff>114300</xdr:colOff>
      <xdr:row>1</xdr:row>
      <xdr:rowOff>314325</xdr:rowOff>
    </xdr:to>
    <xdr:pic>
      <xdr:nvPicPr>
        <xdr:cNvPr id="167166"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0" y="28575"/>
          <a:ext cx="876300" cy="781050"/>
        </a:xfrm>
        <a:prstGeom prst="rect">
          <a:avLst/>
        </a:prstGeom>
        <a:noFill/>
        <a:ln>
          <a:noFill/>
        </a:ln>
        <a:effectLst>
          <a:outerShdw dist="35921" dir="2700000" algn="ctr" rotWithShape="0">
            <a:srgbClr val="80808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95250</xdr:colOff>
      <xdr:row>0</xdr:row>
      <xdr:rowOff>28575</xdr:rowOff>
    </xdr:from>
    <xdr:to>
      <xdr:col>4</xdr:col>
      <xdr:colOff>209550</xdr:colOff>
      <xdr:row>3</xdr:row>
      <xdr:rowOff>85725</xdr:rowOff>
    </xdr:to>
    <xdr:pic>
      <xdr:nvPicPr>
        <xdr:cNvPr id="2"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90575" y="28575"/>
          <a:ext cx="1695450" cy="1485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857250</xdr:colOff>
      <xdr:row>0</xdr:row>
      <xdr:rowOff>371475</xdr:rowOff>
    </xdr:from>
    <xdr:to>
      <xdr:col>14</xdr:col>
      <xdr:colOff>135731</xdr:colOff>
      <xdr:row>2</xdr:row>
      <xdr:rowOff>285750</xdr:rowOff>
    </xdr:to>
    <xdr:pic>
      <xdr:nvPicPr>
        <xdr:cNvPr id="3" name="3 Resim" descr="TUUUUUUUUU.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486900" y="371475"/>
          <a:ext cx="2116931"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276225</xdr:colOff>
      <xdr:row>0</xdr:row>
      <xdr:rowOff>28575</xdr:rowOff>
    </xdr:from>
    <xdr:to>
      <xdr:col>4</xdr:col>
      <xdr:colOff>1095375</xdr:colOff>
      <xdr:row>2</xdr:row>
      <xdr:rowOff>85725</xdr:rowOff>
    </xdr:to>
    <xdr:pic>
      <xdr:nvPicPr>
        <xdr:cNvPr id="171261"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38325" y="28575"/>
          <a:ext cx="8191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1323975</xdr:colOff>
      <xdr:row>0</xdr:row>
      <xdr:rowOff>104775</xdr:rowOff>
    </xdr:from>
    <xdr:to>
      <xdr:col>15</xdr:col>
      <xdr:colOff>1063625</xdr:colOff>
      <xdr:row>1</xdr:row>
      <xdr:rowOff>161925</xdr:rowOff>
    </xdr:to>
    <xdr:pic>
      <xdr:nvPicPr>
        <xdr:cNvPr id="171262" name="3 Resim" descr="TUUUUUUUUU.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601075" y="104775"/>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371475</xdr:colOff>
      <xdr:row>0</xdr:row>
      <xdr:rowOff>47625</xdr:rowOff>
    </xdr:from>
    <xdr:to>
      <xdr:col>3</xdr:col>
      <xdr:colOff>1409700</xdr:colOff>
      <xdr:row>2</xdr:row>
      <xdr:rowOff>28575</xdr:rowOff>
    </xdr:to>
    <xdr:pic>
      <xdr:nvPicPr>
        <xdr:cNvPr id="172285"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943100" y="47625"/>
          <a:ext cx="103822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857250</xdr:colOff>
      <xdr:row>0</xdr:row>
      <xdr:rowOff>133350</xdr:rowOff>
    </xdr:from>
    <xdr:to>
      <xdr:col>13</xdr:col>
      <xdr:colOff>742950</xdr:colOff>
      <xdr:row>1</xdr:row>
      <xdr:rowOff>142875</xdr:rowOff>
    </xdr:to>
    <xdr:pic>
      <xdr:nvPicPr>
        <xdr:cNvPr id="172286" name="3 Resim" descr="TUUUUUUUUU.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286750" y="133350"/>
          <a:ext cx="25717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161925</xdr:colOff>
      <xdr:row>0</xdr:row>
      <xdr:rowOff>0</xdr:rowOff>
    </xdr:from>
    <xdr:to>
      <xdr:col>3</xdr:col>
      <xdr:colOff>1133475</xdr:colOff>
      <xdr:row>2</xdr:row>
      <xdr:rowOff>0</xdr:rowOff>
    </xdr:to>
    <xdr:pic>
      <xdr:nvPicPr>
        <xdr:cNvPr id="163083"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771650" y="0"/>
          <a:ext cx="97155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1123950</xdr:colOff>
      <xdr:row>0</xdr:row>
      <xdr:rowOff>47625</xdr:rowOff>
    </xdr:from>
    <xdr:to>
      <xdr:col>15</xdr:col>
      <xdr:colOff>123825</xdr:colOff>
      <xdr:row>1</xdr:row>
      <xdr:rowOff>104775</xdr:rowOff>
    </xdr:to>
    <xdr:pic>
      <xdr:nvPicPr>
        <xdr:cNvPr id="163084" name="3 Resim" descr="TUUUUUUUUU.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10575" y="47625"/>
          <a:ext cx="25527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10</xdr:col>
      <xdr:colOff>200025</xdr:colOff>
      <xdr:row>0</xdr:row>
      <xdr:rowOff>0</xdr:rowOff>
    </xdr:from>
    <xdr:to>
      <xdr:col>14</xdr:col>
      <xdr:colOff>0</xdr:colOff>
      <xdr:row>2</xdr:row>
      <xdr:rowOff>152400</xdr:rowOff>
    </xdr:to>
    <xdr:pic>
      <xdr:nvPicPr>
        <xdr:cNvPr id="165124"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048500" y="0"/>
          <a:ext cx="1057275"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46</xdr:col>
      <xdr:colOff>238125</xdr:colOff>
      <xdr:row>0</xdr:row>
      <xdr:rowOff>285750</xdr:rowOff>
    </xdr:from>
    <xdr:to>
      <xdr:col>54</xdr:col>
      <xdr:colOff>200026</xdr:colOff>
      <xdr:row>1</xdr:row>
      <xdr:rowOff>276225</xdr:rowOff>
    </xdr:to>
    <xdr:pic>
      <xdr:nvPicPr>
        <xdr:cNvPr id="165125" name="3 Resim" descr="TUUUUUUUUU.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02300" y="285750"/>
          <a:ext cx="24765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466725</xdr:colOff>
      <xdr:row>0</xdr:row>
      <xdr:rowOff>0</xdr:rowOff>
    </xdr:from>
    <xdr:to>
      <xdr:col>4</xdr:col>
      <xdr:colOff>1276350</xdr:colOff>
      <xdr:row>2</xdr:row>
      <xdr:rowOff>152400</xdr:rowOff>
    </xdr:to>
    <xdr:pic>
      <xdr:nvPicPr>
        <xdr:cNvPr id="162060"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076450" y="0"/>
          <a:ext cx="80962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952500</xdr:colOff>
      <xdr:row>0</xdr:row>
      <xdr:rowOff>0</xdr:rowOff>
    </xdr:from>
    <xdr:to>
      <xdr:col>16</xdr:col>
      <xdr:colOff>1</xdr:colOff>
      <xdr:row>1</xdr:row>
      <xdr:rowOff>133350</xdr:rowOff>
    </xdr:to>
    <xdr:pic>
      <xdr:nvPicPr>
        <xdr:cNvPr id="162061" name="3 Resim" descr="TUUUUUUUUU.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296275" y="0"/>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409575</xdr:colOff>
      <xdr:row>0</xdr:row>
      <xdr:rowOff>0</xdr:rowOff>
    </xdr:from>
    <xdr:to>
      <xdr:col>3</xdr:col>
      <xdr:colOff>1209675</xdr:colOff>
      <xdr:row>2</xdr:row>
      <xdr:rowOff>152400</xdr:rowOff>
    </xdr:to>
    <xdr:pic>
      <xdr:nvPicPr>
        <xdr:cNvPr id="180252"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019300" y="0"/>
          <a:ext cx="8001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1509183</xdr:colOff>
      <xdr:row>0</xdr:row>
      <xdr:rowOff>0</xdr:rowOff>
    </xdr:from>
    <xdr:to>
      <xdr:col>14</xdr:col>
      <xdr:colOff>397933</xdr:colOff>
      <xdr:row>1</xdr:row>
      <xdr:rowOff>133350</xdr:rowOff>
    </xdr:to>
    <xdr:pic>
      <xdr:nvPicPr>
        <xdr:cNvPr id="180253" name="3 Resim" descr="TUUUUUUUUU.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917516" y="0"/>
          <a:ext cx="2561167" cy="6307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2</xdr:col>
      <xdr:colOff>285750</xdr:colOff>
      <xdr:row>0</xdr:row>
      <xdr:rowOff>38100</xdr:rowOff>
    </xdr:from>
    <xdr:to>
      <xdr:col>3</xdr:col>
      <xdr:colOff>257175</xdr:colOff>
      <xdr:row>1</xdr:row>
      <xdr:rowOff>276225</xdr:rowOff>
    </xdr:to>
    <xdr:pic>
      <xdr:nvPicPr>
        <xdr:cNvPr id="111273"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5375" y="38100"/>
          <a:ext cx="933450" cy="809625"/>
        </a:xfrm>
        <a:prstGeom prst="rect">
          <a:avLst/>
        </a:prstGeom>
        <a:noFill/>
        <a:ln>
          <a:noFill/>
        </a:ln>
        <a:effectLst>
          <a:outerShdw dist="35921" dir="2700000" algn="ctr" rotWithShape="0">
            <a:srgbClr val="80808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30"/>
  <sheetViews>
    <sheetView tabSelected="1" view="pageBreakPreview" topLeftCell="A16" zoomScale="112" zoomScaleSheetLayoutView="112" workbookViewId="0">
      <selection activeCell="A18" sqref="A18:K18"/>
    </sheetView>
  </sheetViews>
  <sheetFormatPr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43"/>
      <c r="B1" s="144"/>
      <c r="C1" s="144"/>
      <c r="D1" s="144"/>
      <c r="E1" s="144"/>
      <c r="F1" s="144"/>
      <c r="G1" s="144"/>
      <c r="H1" s="144"/>
      <c r="I1" s="144"/>
      <c r="J1" s="144"/>
      <c r="K1" s="145"/>
    </row>
    <row r="2" spans="1:11" ht="116.25" customHeight="1" x14ac:dyDescent="0.2">
      <c r="A2" s="350" t="s">
        <v>118</v>
      </c>
      <c r="B2" s="351"/>
      <c r="C2" s="351"/>
      <c r="D2" s="351"/>
      <c r="E2" s="351"/>
      <c r="F2" s="351"/>
      <c r="G2" s="351"/>
      <c r="H2" s="351"/>
      <c r="I2" s="351"/>
      <c r="J2" s="351"/>
      <c r="K2" s="352"/>
    </row>
    <row r="3" spans="1:11" ht="14.25" x14ac:dyDescent="0.2">
      <c r="A3" s="146"/>
      <c r="B3" s="147"/>
      <c r="C3" s="147"/>
      <c r="D3" s="147"/>
      <c r="E3" s="147"/>
      <c r="F3" s="147"/>
      <c r="G3" s="147"/>
      <c r="H3" s="147"/>
      <c r="I3" s="147"/>
      <c r="J3" s="147"/>
      <c r="K3" s="148"/>
    </row>
    <row r="4" spans="1:11" x14ac:dyDescent="0.2">
      <c r="A4" s="149"/>
      <c r="B4" s="150"/>
      <c r="C4" s="150"/>
      <c r="D4" s="150"/>
      <c r="E4" s="150"/>
      <c r="F4" s="150"/>
      <c r="G4" s="150"/>
      <c r="H4" s="150"/>
      <c r="I4" s="150"/>
      <c r="J4" s="150"/>
      <c r="K4" s="151"/>
    </row>
    <row r="5" spans="1:11" x14ac:dyDescent="0.2">
      <c r="A5" s="149"/>
      <c r="B5" s="150"/>
      <c r="C5" s="150"/>
      <c r="D5" s="150"/>
      <c r="E5" s="150"/>
      <c r="F5" s="150"/>
      <c r="G5" s="150"/>
      <c r="H5" s="150"/>
      <c r="I5" s="150"/>
      <c r="J5" s="150"/>
      <c r="K5" s="151"/>
    </row>
    <row r="6" spans="1:11" x14ac:dyDescent="0.2">
      <c r="A6" s="149"/>
      <c r="B6" s="150"/>
      <c r="C6" s="150"/>
      <c r="D6" s="150"/>
      <c r="E6" s="150"/>
      <c r="F6" s="150"/>
      <c r="G6" s="150"/>
      <c r="H6" s="150"/>
      <c r="I6" s="150"/>
      <c r="J6" s="150"/>
      <c r="K6" s="151"/>
    </row>
    <row r="7" spans="1:11" x14ac:dyDescent="0.2">
      <c r="A7" s="149"/>
      <c r="B7" s="150"/>
      <c r="C7" s="150"/>
      <c r="D7" s="150"/>
      <c r="E7" s="150"/>
      <c r="F7" s="150"/>
      <c r="G7" s="150"/>
      <c r="H7" s="150"/>
      <c r="I7" s="150"/>
      <c r="J7" s="150"/>
      <c r="K7" s="151"/>
    </row>
    <row r="8" spans="1:11" x14ac:dyDescent="0.2">
      <c r="A8" s="149"/>
      <c r="B8" s="150"/>
      <c r="C8" s="150"/>
      <c r="D8" s="150"/>
      <c r="E8" s="150"/>
      <c r="F8" s="150"/>
      <c r="G8" s="150"/>
      <c r="H8" s="150"/>
      <c r="I8" s="150"/>
      <c r="J8" s="150"/>
      <c r="K8" s="151"/>
    </row>
    <row r="9" spans="1:11" x14ac:dyDescent="0.2">
      <c r="A9" s="149"/>
      <c r="B9" s="150"/>
      <c r="C9" s="150"/>
      <c r="D9" s="150"/>
      <c r="E9" s="150"/>
      <c r="F9" s="150"/>
      <c r="G9" s="150"/>
      <c r="H9" s="150"/>
      <c r="I9" s="150"/>
      <c r="J9" s="150"/>
      <c r="K9" s="151"/>
    </row>
    <row r="10" spans="1:11" x14ac:dyDescent="0.2">
      <c r="A10" s="149"/>
      <c r="B10" s="150"/>
      <c r="C10" s="150"/>
      <c r="D10" s="150"/>
      <c r="E10" s="150"/>
      <c r="F10" s="150"/>
      <c r="G10" s="150"/>
      <c r="H10" s="150"/>
      <c r="I10" s="150"/>
      <c r="J10" s="150"/>
      <c r="K10" s="151"/>
    </row>
    <row r="11" spans="1:11" x14ac:dyDescent="0.2">
      <c r="A11" s="149"/>
      <c r="B11" s="150"/>
      <c r="C11" s="150"/>
      <c r="D11" s="150"/>
      <c r="E11" s="150"/>
      <c r="F11" s="150"/>
      <c r="G11" s="150"/>
      <c r="H11" s="150"/>
      <c r="I11" s="150"/>
      <c r="J11" s="150"/>
      <c r="K11" s="151"/>
    </row>
    <row r="12" spans="1:11" ht="51.75" customHeight="1" x14ac:dyDescent="0.35">
      <c r="A12" s="370"/>
      <c r="B12" s="371"/>
      <c r="C12" s="371"/>
      <c r="D12" s="371"/>
      <c r="E12" s="371"/>
      <c r="F12" s="371"/>
      <c r="G12" s="371"/>
      <c r="H12" s="371"/>
      <c r="I12" s="371"/>
      <c r="J12" s="371"/>
      <c r="K12" s="372"/>
    </row>
    <row r="13" spans="1:11" ht="71.25" customHeight="1" x14ac:dyDescent="0.2">
      <c r="A13" s="353"/>
      <c r="B13" s="354"/>
      <c r="C13" s="354"/>
      <c r="D13" s="354"/>
      <c r="E13" s="354"/>
      <c r="F13" s="354"/>
      <c r="G13" s="354"/>
      <c r="H13" s="354"/>
      <c r="I13" s="354"/>
      <c r="J13" s="354"/>
      <c r="K13" s="355"/>
    </row>
    <row r="14" spans="1:11" ht="72" customHeight="1" x14ac:dyDescent="0.2">
      <c r="A14" s="359" t="s">
        <v>693</v>
      </c>
      <c r="B14" s="360"/>
      <c r="C14" s="360"/>
      <c r="D14" s="360"/>
      <c r="E14" s="360"/>
      <c r="F14" s="360"/>
      <c r="G14" s="360"/>
      <c r="H14" s="360"/>
      <c r="I14" s="360"/>
      <c r="J14" s="360"/>
      <c r="K14" s="361"/>
    </row>
    <row r="15" spans="1:11" ht="51.75" customHeight="1" x14ac:dyDescent="0.2">
      <c r="A15" s="356"/>
      <c r="B15" s="357"/>
      <c r="C15" s="357"/>
      <c r="D15" s="357"/>
      <c r="E15" s="357"/>
      <c r="F15" s="357"/>
      <c r="G15" s="357"/>
      <c r="H15" s="357"/>
      <c r="I15" s="357"/>
      <c r="J15" s="357"/>
      <c r="K15" s="358"/>
    </row>
    <row r="16" spans="1:11" x14ac:dyDescent="0.2">
      <c r="A16" s="149"/>
      <c r="B16" s="150"/>
      <c r="C16" s="150"/>
      <c r="D16" s="150"/>
      <c r="E16" s="150"/>
      <c r="F16" s="150"/>
      <c r="G16" s="150"/>
      <c r="H16" s="150"/>
      <c r="I16" s="150"/>
      <c r="J16" s="150"/>
      <c r="K16" s="151"/>
    </row>
    <row r="17" spans="1:11" ht="25.5" x14ac:dyDescent="0.35">
      <c r="A17" s="373"/>
      <c r="B17" s="374"/>
      <c r="C17" s="374"/>
      <c r="D17" s="374"/>
      <c r="E17" s="374"/>
      <c r="F17" s="374"/>
      <c r="G17" s="374"/>
      <c r="H17" s="374"/>
      <c r="I17" s="374"/>
      <c r="J17" s="374"/>
      <c r="K17" s="375"/>
    </row>
    <row r="18" spans="1:11" ht="24.75" customHeight="1" x14ac:dyDescent="0.2">
      <c r="A18" s="367" t="s">
        <v>131</v>
      </c>
      <c r="B18" s="368"/>
      <c r="C18" s="368"/>
      <c r="D18" s="368"/>
      <c r="E18" s="368"/>
      <c r="F18" s="368"/>
      <c r="G18" s="368"/>
      <c r="H18" s="368"/>
      <c r="I18" s="368"/>
      <c r="J18" s="368"/>
      <c r="K18" s="369"/>
    </row>
    <row r="19" spans="1:11" s="35" customFormat="1" ht="35.25" customHeight="1" x14ac:dyDescent="0.2">
      <c r="A19" s="376" t="s">
        <v>127</v>
      </c>
      <c r="B19" s="377"/>
      <c r="C19" s="377"/>
      <c r="D19" s="377"/>
      <c r="E19" s="378"/>
      <c r="F19" s="364" t="s">
        <v>693</v>
      </c>
      <c r="G19" s="365"/>
      <c r="H19" s="365"/>
      <c r="I19" s="365"/>
      <c r="J19" s="365"/>
      <c r="K19" s="366"/>
    </row>
    <row r="20" spans="1:11" s="35" customFormat="1" ht="35.25" customHeight="1" x14ac:dyDescent="0.2">
      <c r="A20" s="379" t="s">
        <v>128</v>
      </c>
      <c r="B20" s="380"/>
      <c r="C20" s="380"/>
      <c r="D20" s="380"/>
      <c r="E20" s="381"/>
      <c r="F20" s="364" t="s">
        <v>133</v>
      </c>
      <c r="G20" s="365"/>
      <c r="H20" s="365"/>
      <c r="I20" s="365"/>
      <c r="J20" s="365"/>
      <c r="K20" s="366"/>
    </row>
    <row r="21" spans="1:11" s="35" customFormat="1" ht="35.25" customHeight="1" x14ac:dyDescent="0.2">
      <c r="A21" s="379" t="s">
        <v>129</v>
      </c>
      <c r="B21" s="380"/>
      <c r="C21" s="380"/>
      <c r="D21" s="380"/>
      <c r="E21" s="381"/>
      <c r="F21" s="364" t="s">
        <v>297</v>
      </c>
      <c r="G21" s="365"/>
      <c r="H21" s="365"/>
      <c r="I21" s="365"/>
      <c r="J21" s="365"/>
      <c r="K21" s="366"/>
    </row>
    <row r="22" spans="1:11" s="35" customFormat="1" ht="35.25" customHeight="1" x14ac:dyDescent="0.2">
      <c r="A22" s="379" t="s">
        <v>130</v>
      </c>
      <c r="B22" s="380"/>
      <c r="C22" s="380"/>
      <c r="D22" s="380"/>
      <c r="E22" s="381"/>
      <c r="F22" s="364" t="s">
        <v>298</v>
      </c>
      <c r="G22" s="365"/>
      <c r="H22" s="365"/>
      <c r="I22" s="365"/>
      <c r="J22" s="365"/>
      <c r="K22" s="366"/>
    </row>
    <row r="23" spans="1:11" s="35" customFormat="1" ht="35.25" customHeight="1" x14ac:dyDescent="0.2">
      <c r="A23" s="382" t="s">
        <v>132</v>
      </c>
      <c r="B23" s="383"/>
      <c r="C23" s="383"/>
      <c r="D23" s="383"/>
      <c r="E23" s="384"/>
      <c r="F23" s="209">
        <v>243</v>
      </c>
      <c r="G23" s="152"/>
      <c r="H23" s="152"/>
      <c r="I23" s="152"/>
      <c r="J23" s="152"/>
      <c r="K23" s="153"/>
    </row>
    <row r="24" spans="1:11" ht="15.75" x14ac:dyDescent="0.25">
      <c r="A24" s="362"/>
      <c r="B24" s="363"/>
      <c r="C24" s="363"/>
      <c r="D24" s="363"/>
      <c r="E24" s="363"/>
      <c r="F24" s="342"/>
      <c r="G24" s="342"/>
      <c r="H24" s="342"/>
      <c r="I24" s="342"/>
      <c r="J24" s="342"/>
      <c r="K24" s="343"/>
    </row>
    <row r="25" spans="1:11" ht="20.25" x14ac:dyDescent="0.3">
      <c r="A25" s="347"/>
      <c r="B25" s="348"/>
      <c r="C25" s="348"/>
      <c r="D25" s="348"/>
      <c r="E25" s="348"/>
      <c r="F25" s="348"/>
      <c r="G25" s="348"/>
      <c r="H25" s="348"/>
      <c r="I25" s="348"/>
      <c r="J25" s="348"/>
      <c r="K25" s="349"/>
    </row>
    <row r="26" spans="1:11" x14ac:dyDescent="0.2">
      <c r="A26" s="149"/>
      <c r="B26" s="150"/>
      <c r="C26" s="150"/>
      <c r="D26" s="150"/>
      <c r="E26" s="150"/>
      <c r="F26" s="150"/>
      <c r="G26" s="150"/>
      <c r="H26" s="150"/>
      <c r="I26" s="150"/>
      <c r="J26" s="150"/>
      <c r="K26" s="151"/>
    </row>
    <row r="27" spans="1:11" ht="20.25" x14ac:dyDescent="0.3">
      <c r="A27" s="344"/>
      <c r="B27" s="345"/>
      <c r="C27" s="345"/>
      <c r="D27" s="345"/>
      <c r="E27" s="345"/>
      <c r="F27" s="345"/>
      <c r="G27" s="345"/>
      <c r="H27" s="345"/>
      <c r="I27" s="345"/>
      <c r="J27" s="345"/>
      <c r="K27" s="346"/>
    </row>
    <row r="28" spans="1:11" x14ac:dyDescent="0.2">
      <c r="A28" s="149"/>
      <c r="B28" s="150"/>
      <c r="C28" s="150"/>
      <c r="D28" s="150"/>
      <c r="E28" s="150"/>
      <c r="F28" s="150"/>
      <c r="G28" s="150"/>
      <c r="H28" s="150"/>
      <c r="I28" s="150"/>
      <c r="J28" s="150"/>
      <c r="K28" s="151"/>
    </row>
    <row r="29" spans="1:11" x14ac:dyDescent="0.2">
      <c r="A29" s="149"/>
      <c r="B29" s="150"/>
      <c r="C29" s="150"/>
      <c r="D29" s="150"/>
      <c r="E29" s="150"/>
      <c r="F29" s="150"/>
      <c r="G29" s="150"/>
      <c r="H29" s="150"/>
      <c r="I29" s="150"/>
      <c r="J29" s="150"/>
      <c r="K29" s="151"/>
    </row>
    <row r="30" spans="1:11" x14ac:dyDescent="0.2">
      <c r="A30" s="154"/>
      <c r="B30" s="155"/>
      <c r="C30" s="155"/>
      <c r="D30" s="155"/>
      <c r="E30" s="155"/>
      <c r="F30" s="155"/>
      <c r="G30" s="155"/>
      <c r="H30" s="155"/>
      <c r="I30" s="155"/>
      <c r="J30" s="155"/>
      <c r="K30" s="156"/>
    </row>
  </sheetData>
  <mergeCells count="20">
    <mergeCell ref="A22:E22"/>
    <mergeCell ref="A23:E23"/>
    <mergeCell ref="F21:K21"/>
    <mergeCell ref="F22:K22"/>
    <mergeCell ref="F24:K24"/>
    <mergeCell ref="A27:K27"/>
    <mergeCell ref="A25:K25"/>
    <mergeCell ref="A2:K2"/>
    <mergeCell ref="A13:K13"/>
    <mergeCell ref="A15:K15"/>
    <mergeCell ref="A14:K14"/>
    <mergeCell ref="A24:E24"/>
    <mergeCell ref="F19:K19"/>
    <mergeCell ref="F20:K20"/>
    <mergeCell ref="A18:K18"/>
    <mergeCell ref="A12:K12"/>
    <mergeCell ref="A17:K17"/>
    <mergeCell ref="A19:E19"/>
    <mergeCell ref="A20:E20"/>
    <mergeCell ref="A21:E21"/>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P49"/>
  <sheetViews>
    <sheetView view="pageBreakPreview" zoomScale="90" zoomScaleSheetLayoutView="90" workbookViewId="0">
      <selection activeCell="A18" sqref="A18:K18"/>
    </sheetView>
  </sheetViews>
  <sheetFormatPr defaultRowHeight="12.75" x14ac:dyDescent="0.2"/>
  <cols>
    <col min="1" max="1" width="4.85546875" style="26" customWidth="1"/>
    <col min="2" max="2" width="7.140625" style="26" customWidth="1"/>
    <col min="3" max="3" width="12.140625" style="14" customWidth="1"/>
    <col min="4" max="4" width="25.28515625" style="56" bestFit="1" customWidth="1"/>
    <col min="5" max="5" width="18.28515625" style="56" customWidth="1"/>
    <col min="6" max="6" width="13.7109375" style="174" customWidth="1"/>
    <col min="7" max="7" width="9.140625" style="27" customWidth="1"/>
    <col min="8" max="8" width="2.140625" style="14" customWidth="1"/>
    <col min="9" max="9" width="4.42578125" style="26" customWidth="1"/>
    <col min="10" max="10" width="7.140625" style="26" customWidth="1"/>
    <col min="11" max="11" width="12.28515625" style="26" customWidth="1"/>
    <col min="12" max="12" width="23.140625" style="28" customWidth="1"/>
    <col min="13" max="13" width="18.28515625" style="60" customWidth="1"/>
    <col min="14" max="14" width="13.7109375" style="60" customWidth="1"/>
    <col min="15" max="15" width="9.140625" style="174" customWidth="1"/>
    <col min="16" max="16" width="5.7109375" style="14" customWidth="1"/>
    <col min="17" max="16384" width="9.140625" style="14"/>
  </cols>
  <sheetData>
    <row r="1" spans="1:15" s="2" customFormat="1" ht="39" customHeight="1" x14ac:dyDescent="0.2">
      <c r="A1" s="407" t="s">
        <v>118</v>
      </c>
      <c r="B1" s="407"/>
      <c r="C1" s="407"/>
      <c r="D1" s="407"/>
      <c r="E1" s="407"/>
      <c r="F1" s="407"/>
      <c r="G1" s="407"/>
      <c r="H1" s="407"/>
      <c r="I1" s="407"/>
      <c r="J1" s="407"/>
      <c r="K1" s="407"/>
      <c r="L1" s="407"/>
      <c r="M1" s="407"/>
      <c r="N1" s="407"/>
      <c r="O1" s="407"/>
    </row>
    <row r="2" spans="1:15" s="2" customFormat="1" ht="24.75" customHeight="1" x14ac:dyDescent="0.2">
      <c r="A2" s="429" t="s">
        <v>693</v>
      </c>
      <c r="B2" s="429"/>
      <c r="C2" s="429"/>
      <c r="D2" s="429"/>
      <c r="E2" s="429"/>
      <c r="F2" s="429"/>
      <c r="G2" s="429"/>
      <c r="H2" s="429"/>
      <c r="I2" s="429"/>
      <c r="J2" s="429"/>
      <c r="K2" s="429"/>
      <c r="L2" s="429"/>
      <c r="M2" s="429"/>
      <c r="N2" s="429"/>
      <c r="O2" s="429"/>
    </row>
    <row r="3" spans="1:15" s="5" customFormat="1" ht="24" customHeight="1" x14ac:dyDescent="0.2">
      <c r="A3" s="418" t="s">
        <v>152</v>
      </c>
      <c r="B3" s="418"/>
      <c r="C3" s="418"/>
      <c r="D3" s="419" t="s">
        <v>305</v>
      </c>
      <c r="E3" s="419"/>
      <c r="F3" s="435" t="s">
        <v>40</v>
      </c>
      <c r="G3" s="435"/>
      <c r="H3" s="3" t="s">
        <v>124</v>
      </c>
      <c r="I3" s="422" t="s">
        <v>301</v>
      </c>
      <c r="J3" s="422"/>
      <c r="K3" s="422"/>
      <c r="L3" s="422"/>
      <c r="M3" s="182" t="s">
        <v>125</v>
      </c>
      <c r="N3" s="421" t="s">
        <v>240</v>
      </c>
      <c r="O3" s="421"/>
    </row>
    <row r="4" spans="1:15" s="5" customFormat="1" ht="17.25" customHeight="1" x14ac:dyDescent="0.2">
      <c r="A4" s="414" t="s">
        <v>129</v>
      </c>
      <c r="B4" s="414"/>
      <c r="C4" s="414"/>
      <c r="D4" s="415" t="s">
        <v>297</v>
      </c>
      <c r="E4" s="415"/>
      <c r="F4" s="175"/>
      <c r="G4" s="33"/>
      <c r="H4" s="33"/>
      <c r="I4" s="33"/>
      <c r="J4" s="33"/>
      <c r="K4" s="33"/>
      <c r="L4" s="34"/>
      <c r="M4" s="96" t="s">
        <v>4</v>
      </c>
      <c r="N4" s="197">
        <v>42041</v>
      </c>
      <c r="O4" s="198" t="s">
        <v>627</v>
      </c>
    </row>
    <row r="5" spans="1:15" s="2" customFormat="1" ht="15" customHeight="1" x14ac:dyDescent="0.2">
      <c r="A5" s="6"/>
      <c r="B5" s="6"/>
      <c r="C5" s="7"/>
      <c r="D5" s="8"/>
      <c r="E5" s="9"/>
      <c r="F5" s="176"/>
      <c r="G5" s="9"/>
      <c r="H5" s="9"/>
      <c r="I5" s="6"/>
      <c r="J5" s="6"/>
      <c r="K5" s="6"/>
      <c r="L5" s="10"/>
      <c r="M5" s="11"/>
      <c r="N5" s="455">
        <v>42041.663991782407</v>
      </c>
      <c r="O5" s="455"/>
    </row>
    <row r="6" spans="1:15" s="12" customFormat="1" ht="18.75" customHeight="1" x14ac:dyDescent="0.2">
      <c r="A6" s="424" t="s">
        <v>11</v>
      </c>
      <c r="B6" s="425" t="s">
        <v>122</v>
      </c>
      <c r="C6" s="427" t="s">
        <v>147</v>
      </c>
      <c r="D6" s="428" t="s">
        <v>13</v>
      </c>
      <c r="E6" s="428" t="s">
        <v>38</v>
      </c>
      <c r="F6" s="456" t="s">
        <v>14</v>
      </c>
      <c r="G6" s="432" t="s">
        <v>26</v>
      </c>
      <c r="I6" s="424" t="s">
        <v>11</v>
      </c>
      <c r="J6" s="425" t="s">
        <v>122</v>
      </c>
      <c r="K6" s="427" t="s">
        <v>147</v>
      </c>
      <c r="L6" s="428" t="s">
        <v>13</v>
      </c>
      <c r="M6" s="428" t="s">
        <v>38</v>
      </c>
      <c r="N6" s="456" t="s">
        <v>14</v>
      </c>
      <c r="O6" s="432" t="s">
        <v>26</v>
      </c>
    </row>
    <row r="7" spans="1:15" ht="26.25" customHeight="1" x14ac:dyDescent="0.2">
      <c r="A7" s="424"/>
      <c r="B7" s="426"/>
      <c r="C7" s="427"/>
      <c r="D7" s="428"/>
      <c r="E7" s="428"/>
      <c r="F7" s="456"/>
      <c r="G7" s="433"/>
      <c r="H7" s="13"/>
      <c r="I7" s="424"/>
      <c r="J7" s="426"/>
      <c r="K7" s="427"/>
      <c r="L7" s="428"/>
      <c r="M7" s="428"/>
      <c r="N7" s="456"/>
      <c r="O7" s="433"/>
    </row>
    <row r="8" spans="1:15" s="12" customFormat="1" ht="28.5" customHeight="1" x14ac:dyDescent="0.2">
      <c r="A8" s="15">
        <v>1</v>
      </c>
      <c r="B8" s="85">
        <v>197</v>
      </c>
      <c r="C8" s="125">
        <v>37521</v>
      </c>
      <c r="D8" s="165" t="s">
        <v>551</v>
      </c>
      <c r="E8" s="166" t="s">
        <v>456</v>
      </c>
      <c r="F8" s="177">
        <v>25011</v>
      </c>
      <c r="G8" s="86"/>
      <c r="H8" s="20"/>
      <c r="I8" s="15">
        <v>41</v>
      </c>
      <c r="J8" s="85">
        <v>260</v>
      </c>
      <c r="K8" s="125">
        <v>37648</v>
      </c>
      <c r="L8" s="165" t="s">
        <v>561</v>
      </c>
      <c r="M8" s="166" t="s">
        <v>562</v>
      </c>
      <c r="N8" s="177">
        <v>32710</v>
      </c>
      <c r="O8" s="86"/>
    </row>
    <row r="9" spans="1:15" s="12" customFormat="1" ht="28.5" customHeight="1" x14ac:dyDescent="0.2">
      <c r="A9" s="15">
        <v>2</v>
      </c>
      <c r="B9" s="85">
        <v>266</v>
      </c>
      <c r="C9" s="125">
        <v>37292</v>
      </c>
      <c r="D9" s="165" t="s">
        <v>564</v>
      </c>
      <c r="E9" s="166" t="s">
        <v>485</v>
      </c>
      <c r="F9" s="177">
        <v>25089</v>
      </c>
      <c r="G9" s="86"/>
      <c r="H9" s="20"/>
      <c r="I9" s="15">
        <v>42</v>
      </c>
      <c r="J9" s="85">
        <v>271</v>
      </c>
      <c r="K9" s="125">
        <v>37817</v>
      </c>
      <c r="L9" s="165" t="s">
        <v>540</v>
      </c>
      <c r="M9" s="166" t="s">
        <v>537</v>
      </c>
      <c r="N9" s="177">
        <v>32966</v>
      </c>
      <c r="O9" s="86"/>
    </row>
    <row r="10" spans="1:15" s="12" customFormat="1" ht="28.5" customHeight="1" x14ac:dyDescent="0.2">
      <c r="A10" s="15">
        <v>3</v>
      </c>
      <c r="B10" s="85">
        <v>205</v>
      </c>
      <c r="C10" s="125">
        <v>37273</v>
      </c>
      <c r="D10" s="165" t="s">
        <v>553</v>
      </c>
      <c r="E10" s="166" t="s">
        <v>456</v>
      </c>
      <c r="F10" s="177">
        <v>25315</v>
      </c>
      <c r="G10" s="86"/>
      <c r="H10" s="20"/>
      <c r="I10" s="15">
        <v>43</v>
      </c>
      <c r="J10" s="85">
        <v>238</v>
      </c>
      <c r="K10" s="125">
        <v>37596</v>
      </c>
      <c r="L10" s="165" t="s">
        <v>585</v>
      </c>
      <c r="M10" s="166" t="s">
        <v>133</v>
      </c>
      <c r="N10" s="177">
        <v>33016</v>
      </c>
      <c r="O10" s="86"/>
    </row>
    <row r="11" spans="1:15" s="12" customFormat="1" ht="28.5" customHeight="1" x14ac:dyDescent="0.2">
      <c r="A11" s="15">
        <v>4</v>
      </c>
      <c r="B11" s="85">
        <v>200</v>
      </c>
      <c r="C11" s="125">
        <v>37470</v>
      </c>
      <c r="D11" s="165" t="s">
        <v>579</v>
      </c>
      <c r="E11" s="166" t="s">
        <v>456</v>
      </c>
      <c r="F11" s="177">
        <v>25955</v>
      </c>
      <c r="G11" s="86"/>
      <c r="H11" s="20"/>
      <c r="I11" s="15">
        <v>44</v>
      </c>
      <c r="J11" s="85">
        <v>439</v>
      </c>
      <c r="K11" s="125">
        <v>37257</v>
      </c>
      <c r="L11" s="165" t="s">
        <v>638</v>
      </c>
      <c r="M11" s="166" t="s">
        <v>578</v>
      </c>
      <c r="N11" s="177">
        <v>33116</v>
      </c>
      <c r="O11" s="86"/>
    </row>
    <row r="12" spans="1:15" s="12" customFormat="1" ht="28.5" customHeight="1" x14ac:dyDescent="0.2">
      <c r="A12" s="15">
        <v>5</v>
      </c>
      <c r="B12" s="85">
        <v>277</v>
      </c>
      <c r="C12" s="125">
        <v>37257</v>
      </c>
      <c r="D12" s="165" t="s">
        <v>568</v>
      </c>
      <c r="E12" s="166" t="s">
        <v>567</v>
      </c>
      <c r="F12" s="177">
        <v>30012</v>
      </c>
      <c r="G12" s="86"/>
      <c r="H12" s="20"/>
      <c r="I12" s="15">
        <v>45</v>
      </c>
      <c r="J12" s="85">
        <v>261</v>
      </c>
      <c r="K12" s="125">
        <v>37874</v>
      </c>
      <c r="L12" s="165" t="s">
        <v>563</v>
      </c>
      <c r="M12" s="166" t="s">
        <v>562</v>
      </c>
      <c r="N12" s="177">
        <v>33181</v>
      </c>
      <c r="O12" s="86"/>
    </row>
    <row r="13" spans="1:15" s="12" customFormat="1" ht="28.5" customHeight="1" x14ac:dyDescent="0.2">
      <c r="A13" s="15">
        <v>6</v>
      </c>
      <c r="B13" s="85">
        <v>215</v>
      </c>
      <c r="C13" s="125">
        <v>37260</v>
      </c>
      <c r="D13" s="165" t="s">
        <v>523</v>
      </c>
      <c r="E13" s="166" t="s">
        <v>524</v>
      </c>
      <c r="F13" s="177">
        <v>30152</v>
      </c>
      <c r="G13" s="86"/>
      <c r="H13" s="20"/>
      <c r="I13" s="15">
        <v>46</v>
      </c>
      <c r="J13" s="85">
        <v>291</v>
      </c>
      <c r="K13" s="125">
        <v>37528</v>
      </c>
      <c r="L13" s="165" t="s">
        <v>548</v>
      </c>
      <c r="M13" s="166" t="s">
        <v>544</v>
      </c>
      <c r="N13" s="177">
        <v>33285</v>
      </c>
      <c r="O13" s="86"/>
    </row>
    <row r="14" spans="1:15" s="12" customFormat="1" ht="28.5" customHeight="1" x14ac:dyDescent="0.2">
      <c r="A14" s="15">
        <v>7</v>
      </c>
      <c r="B14" s="85">
        <v>278</v>
      </c>
      <c r="C14" s="125">
        <v>37408</v>
      </c>
      <c r="D14" s="165" t="s">
        <v>569</v>
      </c>
      <c r="E14" s="166" t="s">
        <v>567</v>
      </c>
      <c r="F14" s="177">
        <v>30262</v>
      </c>
      <c r="G14" s="86"/>
      <c r="H14" s="20"/>
      <c r="I14" s="15">
        <v>47</v>
      </c>
      <c r="J14" s="85">
        <v>258</v>
      </c>
      <c r="K14" s="125">
        <v>37649</v>
      </c>
      <c r="L14" s="165" t="s">
        <v>594</v>
      </c>
      <c r="M14" s="166" t="s">
        <v>535</v>
      </c>
      <c r="N14" s="177">
        <v>33676</v>
      </c>
      <c r="O14" s="86"/>
    </row>
    <row r="15" spans="1:15" s="12" customFormat="1" ht="28.5" customHeight="1" x14ac:dyDescent="0.2">
      <c r="A15" s="15">
        <v>8</v>
      </c>
      <c r="B15" s="85">
        <v>279</v>
      </c>
      <c r="C15" s="125">
        <v>37457</v>
      </c>
      <c r="D15" s="165" t="s">
        <v>570</v>
      </c>
      <c r="E15" s="166" t="s">
        <v>567</v>
      </c>
      <c r="F15" s="177">
        <v>30281</v>
      </c>
      <c r="G15" s="86"/>
      <c r="H15" s="20"/>
      <c r="I15" s="15">
        <v>48</v>
      </c>
      <c r="J15" s="85">
        <v>290</v>
      </c>
      <c r="K15" s="125">
        <v>37873</v>
      </c>
      <c r="L15" s="165" t="s">
        <v>547</v>
      </c>
      <c r="M15" s="166" t="s">
        <v>544</v>
      </c>
      <c r="N15" s="177">
        <v>33751</v>
      </c>
      <c r="O15" s="86"/>
    </row>
    <row r="16" spans="1:15" s="12" customFormat="1" ht="28.5" customHeight="1" x14ac:dyDescent="0.2">
      <c r="A16" s="15">
        <v>9</v>
      </c>
      <c r="B16" s="85">
        <v>195</v>
      </c>
      <c r="C16" s="125">
        <v>37375</v>
      </c>
      <c r="D16" s="165" t="s">
        <v>519</v>
      </c>
      <c r="E16" s="166" t="s">
        <v>517</v>
      </c>
      <c r="F16" s="177">
        <v>30336</v>
      </c>
      <c r="G16" s="86"/>
      <c r="H16" s="20"/>
      <c r="I16" s="15">
        <v>49</v>
      </c>
      <c r="J16" s="85">
        <v>287</v>
      </c>
      <c r="K16" s="125">
        <v>37797</v>
      </c>
      <c r="L16" s="165" t="s">
        <v>545</v>
      </c>
      <c r="M16" s="166" t="s">
        <v>544</v>
      </c>
      <c r="N16" s="177">
        <v>33984</v>
      </c>
      <c r="O16" s="86"/>
    </row>
    <row r="17" spans="1:15" s="12" customFormat="1" ht="28.5" customHeight="1" x14ac:dyDescent="0.2">
      <c r="A17" s="15">
        <v>10</v>
      </c>
      <c r="B17" s="85">
        <v>203</v>
      </c>
      <c r="C17" s="125">
        <v>37471</v>
      </c>
      <c r="D17" s="165" t="s">
        <v>552</v>
      </c>
      <c r="E17" s="166" t="s">
        <v>456</v>
      </c>
      <c r="F17" s="177">
        <v>30375</v>
      </c>
      <c r="G17" s="86"/>
      <c r="H17" s="20"/>
      <c r="I17" s="15">
        <v>50</v>
      </c>
      <c r="J17" s="85">
        <v>182</v>
      </c>
      <c r="K17" s="125">
        <v>37257</v>
      </c>
      <c r="L17" s="165" t="s">
        <v>577</v>
      </c>
      <c r="M17" s="166" t="s">
        <v>578</v>
      </c>
      <c r="N17" s="177">
        <v>34109</v>
      </c>
      <c r="O17" s="86"/>
    </row>
    <row r="18" spans="1:15" s="12" customFormat="1" ht="28.5" customHeight="1" x14ac:dyDescent="0.2">
      <c r="A18" s="15">
        <v>11</v>
      </c>
      <c r="B18" s="85">
        <v>255</v>
      </c>
      <c r="C18" s="125">
        <v>37303</v>
      </c>
      <c r="D18" s="165" t="s">
        <v>534</v>
      </c>
      <c r="E18" s="166" t="s">
        <v>535</v>
      </c>
      <c r="F18" s="177">
        <v>30408</v>
      </c>
      <c r="G18" s="86"/>
      <c r="H18" s="20"/>
      <c r="I18" s="15">
        <v>51</v>
      </c>
      <c r="J18" s="85">
        <v>189</v>
      </c>
      <c r="K18" s="125">
        <v>37543</v>
      </c>
      <c r="L18" s="165" t="s">
        <v>513</v>
      </c>
      <c r="M18" s="166" t="s">
        <v>454</v>
      </c>
      <c r="N18" s="177">
        <v>34145</v>
      </c>
      <c r="O18" s="86"/>
    </row>
    <row r="19" spans="1:15" s="12" customFormat="1" ht="28.5" customHeight="1" x14ac:dyDescent="0.2">
      <c r="A19" s="15">
        <v>12</v>
      </c>
      <c r="B19" s="85">
        <v>194</v>
      </c>
      <c r="C19" s="125">
        <v>37422</v>
      </c>
      <c r="D19" s="165" t="s">
        <v>518</v>
      </c>
      <c r="E19" s="166" t="s">
        <v>517</v>
      </c>
      <c r="F19" s="177">
        <v>30453</v>
      </c>
      <c r="G19" s="86"/>
      <c r="H19" s="20"/>
      <c r="I19" s="15">
        <v>52</v>
      </c>
      <c r="J19" s="85">
        <v>268</v>
      </c>
      <c r="K19" s="125">
        <v>37727</v>
      </c>
      <c r="L19" s="165" t="s">
        <v>536</v>
      </c>
      <c r="M19" s="166" t="s">
        <v>537</v>
      </c>
      <c r="N19" s="177">
        <v>34343</v>
      </c>
      <c r="O19" s="86"/>
    </row>
    <row r="20" spans="1:15" s="12" customFormat="1" ht="28.5" customHeight="1" x14ac:dyDescent="0.2">
      <c r="A20" s="15">
        <v>13</v>
      </c>
      <c r="B20" s="85">
        <v>222</v>
      </c>
      <c r="C20" s="125">
        <v>37339</v>
      </c>
      <c r="D20" s="165" t="s">
        <v>528</v>
      </c>
      <c r="E20" s="166" t="s">
        <v>469</v>
      </c>
      <c r="F20" s="177">
        <v>30466</v>
      </c>
      <c r="G20" s="86"/>
      <c r="H20" s="20"/>
      <c r="I20" s="15">
        <v>53</v>
      </c>
      <c r="J20" s="85">
        <v>204</v>
      </c>
      <c r="K20" s="125">
        <v>37612</v>
      </c>
      <c r="L20" s="165" t="s">
        <v>521</v>
      </c>
      <c r="M20" s="166" t="s">
        <v>456</v>
      </c>
      <c r="N20" s="177">
        <v>34555</v>
      </c>
      <c r="O20" s="86"/>
    </row>
    <row r="21" spans="1:15" s="12" customFormat="1" ht="28.5" customHeight="1" x14ac:dyDescent="0.2">
      <c r="A21" s="15">
        <v>14</v>
      </c>
      <c r="B21" s="85">
        <v>193</v>
      </c>
      <c r="C21" s="125">
        <v>37555</v>
      </c>
      <c r="D21" s="165" t="s">
        <v>516</v>
      </c>
      <c r="E21" s="166" t="s">
        <v>517</v>
      </c>
      <c r="F21" s="177">
        <v>30532</v>
      </c>
      <c r="G21" s="86"/>
      <c r="H21" s="20"/>
      <c r="I21" s="15">
        <v>54</v>
      </c>
      <c r="J21" s="85">
        <v>281</v>
      </c>
      <c r="K21" s="125">
        <v>37622</v>
      </c>
      <c r="L21" s="165" t="s">
        <v>571</v>
      </c>
      <c r="M21" s="166" t="s">
        <v>567</v>
      </c>
      <c r="N21" s="177">
        <v>34778</v>
      </c>
      <c r="O21" s="86"/>
    </row>
    <row r="22" spans="1:15" s="12" customFormat="1" ht="28.5" customHeight="1" x14ac:dyDescent="0.2">
      <c r="A22" s="15">
        <v>15</v>
      </c>
      <c r="B22" s="85">
        <v>225</v>
      </c>
      <c r="C22" s="125">
        <v>37571</v>
      </c>
      <c r="D22" s="165" t="s">
        <v>530</v>
      </c>
      <c r="E22" s="166" t="s">
        <v>531</v>
      </c>
      <c r="F22" s="177">
        <v>30570</v>
      </c>
      <c r="G22" s="86"/>
      <c r="H22" s="20"/>
      <c r="I22" s="15">
        <v>55</v>
      </c>
      <c r="J22" s="85">
        <v>191</v>
      </c>
      <c r="K22" s="125">
        <v>37743</v>
      </c>
      <c r="L22" s="165" t="s">
        <v>515</v>
      </c>
      <c r="M22" s="166" t="s">
        <v>454</v>
      </c>
      <c r="N22" s="177">
        <v>34815</v>
      </c>
      <c r="O22" s="86"/>
    </row>
    <row r="23" spans="1:15" s="12" customFormat="1" ht="28.5" customHeight="1" x14ac:dyDescent="0.2">
      <c r="A23" s="15">
        <v>16</v>
      </c>
      <c r="B23" s="85">
        <v>300</v>
      </c>
      <c r="C23" s="125">
        <v>37266</v>
      </c>
      <c r="D23" s="165" t="s">
        <v>600</v>
      </c>
      <c r="E23" s="166" t="s">
        <v>494</v>
      </c>
      <c r="F23" s="177">
        <v>30628</v>
      </c>
      <c r="G23" s="86"/>
      <c r="H23" s="20"/>
      <c r="I23" s="15">
        <v>56</v>
      </c>
      <c r="J23" s="85">
        <v>190</v>
      </c>
      <c r="K23" s="125">
        <v>37691</v>
      </c>
      <c r="L23" s="165" t="s">
        <v>514</v>
      </c>
      <c r="M23" s="166" t="s">
        <v>454</v>
      </c>
      <c r="N23" s="177">
        <v>35319</v>
      </c>
      <c r="O23" s="86"/>
    </row>
    <row r="24" spans="1:15" s="12" customFormat="1" ht="28.5" customHeight="1" x14ac:dyDescent="0.2">
      <c r="A24" s="15">
        <v>17</v>
      </c>
      <c r="B24" s="85">
        <v>196</v>
      </c>
      <c r="C24" s="125">
        <v>37339</v>
      </c>
      <c r="D24" s="165" t="s">
        <v>520</v>
      </c>
      <c r="E24" s="166" t="s">
        <v>517</v>
      </c>
      <c r="F24" s="177">
        <v>30636</v>
      </c>
      <c r="G24" s="86"/>
      <c r="H24" s="20"/>
      <c r="I24" s="15">
        <v>57</v>
      </c>
      <c r="J24" s="85">
        <v>245</v>
      </c>
      <c r="K24" s="125">
        <v>37805</v>
      </c>
      <c r="L24" s="165" t="s">
        <v>588</v>
      </c>
      <c r="M24" s="166" t="s">
        <v>133</v>
      </c>
      <c r="N24" s="177">
        <v>35666</v>
      </c>
      <c r="O24" s="86"/>
    </row>
    <row r="25" spans="1:15" s="12" customFormat="1" ht="28.5" customHeight="1" x14ac:dyDescent="0.2">
      <c r="A25" s="15">
        <v>18</v>
      </c>
      <c r="B25" s="85">
        <v>206</v>
      </c>
      <c r="C25" s="125">
        <v>37669</v>
      </c>
      <c r="D25" s="165" t="s">
        <v>554</v>
      </c>
      <c r="E25" s="166" t="s">
        <v>456</v>
      </c>
      <c r="F25" s="177">
        <v>30701</v>
      </c>
      <c r="G25" s="86"/>
      <c r="H25" s="20"/>
      <c r="I25" s="15">
        <v>58</v>
      </c>
      <c r="J25" s="85">
        <v>270</v>
      </c>
      <c r="K25" s="125">
        <v>37948</v>
      </c>
      <c r="L25" s="165" t="s">
        <v>539</v>
      </c>
      <c r="M25" s="166" t="s">
        <v>537</v>
      </c>
      <c r="N25" s="177">
        <v>35699</v>
      </c>
      <c r="O25" s="86"/>
    </row>
    <row r="26" spans="1:15" s="12" customFormat="1" ht="28.5" customHeight="1" thickBot="1" x14ac:dyDescent="0.25">
      <c r="A26" s="294">
        <v>19</v>
      </c>
      <c r="B26" s="333">
        <v>435</v>
      </c>
      <c r="C26" s="334">
        <v>37257</v>
      </c>
      <c r="D26" s="335" t="s">
        <v>618</v>
      </c>
      <c r="E26" s="336" t="s">
        <v>531</v>
      </c>
      <c r="F26" s="337">
        <v>30759</v>
      </c>
      <c r="G26" s="338"/>
      <c r="H26" s="20"/>
      <c r="I26" s="15">
        <v>59</v>
      </c>
      <c r="J26" s="85">
        <v>221</v>
      </c>
      <c r="K26" s="125">
        <v>37681</v>
      </c>
      <c r="L26" s="165" t="s">
        <v>637</v>
      </c>
      <c r="M26" s="166" t="s">
        <v>469</v>
      </c>
      <c r="N26" s="177">
        <v>35729</v>
      </c>
      <c r="O26" s="86"/>
    </row>
    <row r="27" spans="1:15" s="12" customFormat="1" ht="28.5" customHeight="1" x14ac:dyDescent="0.2">
      <c r="A27" s="289">
        <v>20</v>
      </c>
      <c r="B27" s="327">
        <v>184</v>
      </c>
      <c r="C27" s="328">
        <v>37610</v>
      </c>
      <c r="D27" s="329" t="s">
        <v>510</v>
      </c>
      <c r="E27" s="330" t="s">
        <v>509</v>
      </c>
      <c r="F27" s="331">
        <v>30899</v>
      </c>
      <c r="G27" s="332"/>
      <c r="H27" s="20"/>
      <c r="I27" s="15">
        <v>60</v>
      </c>
      <c r="J27" s="85">
        <v>257</v>
      </c>
      <c r="K27" s="125">
        <v>37645</v>
      </c>
      <c r="L27" s="165" t="s">
        <v>593</v>
      </c>
      <c r="M27" s="166" t="s">
        <v>535</v>
      </c>
      <c r="N27" s="177">
        <v>35955</v>
      </c>
      <c r="O27" s="86"/>
    </row>
    <row r="28" spans="1:15" s="12" customFormat="1" ht="28.5" customHeight="1" x14ac:dyDescent="0.2">
      <c r="A28" s="15">
        <v>21</v>
      </c>
      <c r="B28" s="85">
        <v>175</v>
      </c>
      <c r="C28" s="125">
        <v>37257</v>
      </c>
      <c r="D28" s="165" t="s">
        <v>505</v>
      </c>
      <c r="E28" s="166" t="s">
        <v>451</v>
      </c>
      <c r="F28" s="177">
        <v>30988</v>
      </c>
      <c r="G28" s="86"/>
      <c r="H28" s="20"/>
      <c r="I28" s="15">
        <v>61</v>
      </c>
      <c r="J28" s="85">
        <v>293</v>
      </c>
      <c r="K28" s="125">
        <v>37482</v>
      </c>
      <c r="L28" s="165" t="s">
        <v>549</v>
      </c>
      <c r="M28" s="166" t="s">
        <v>544</v>
      </c>
      <c r="N28" s="177">
        <v>35995</v>
      </c>
      <c r="O28" s="86"/>
    </row>
    <row r="29" spans="1:15" s="12" customFormat="1" ht="28.5" customHeight="1" x14ac:dyDescent="0.2">
      <c r="A29" s="15">
        <v>22</v>
      </c>
      <c r="B29" s="85">
        <v>226</v>
      </c>
      <c r="C29" s="125">
        <v>37347</v>
      </c>
      <c r="D29" s="165" t="s">
        <v>532</v>
      </c>
      <c r="E29" s="166" t="s">
        <v>531</v>
      </c>
      <c r="F29" s="177">
        <v>31074</v>
      </c>
      <c r="G29" s="86"/>
      <c r="H29" s="20"/>
      <c r="I29" s="15">
        <v>62</v>
      </c>
      <c r="J29" s="85">
        <v>181</v>
      </c>
      <c r="K29" s="125">
        <v>37784</v>
      </c>
      <c r="L29" s="165" t="s">
        <v>508</v>
      </c>
      <c r="M29" s="166" t="s">
        <v>451</v>
      </c>
      <c r="N29" s="177">
        <v>40729</v>
      </c>
      <c r="O29" s="86"/>
    </row>
    <row r="30" spans="1:15" s="12" customFormat="1" ht="28.5" customHeight="1" x14ac:dyDescent="0.2">
      <c r="A30" s="15">
        <v>23</v>
      </c>
      <c r="B30" s="85">
        <v>185</v>
      </c>
      <c r="C30" s="125">
        <v>37585</v>
      </c>
      <c r="D30" s="165" t="s">
        <v>511</v>
      </c>
      <c r="E30" s="166" t="s">
        <v>500</v>
      </c>
      <c r="F30" s="177">
        <v>31220</v>
      </c>
      <c r="G30" s="86"/>
      <c r="H30" s="20"/>
      <c r="I30" s="15">
        <v>63</v>
      </c>
      <c r="J30" s="85">
        <v>286</v>
      </c>
      <c r="K30" s="125">
        <v>37696</v>
      </c>
      <c r="L30" s="165" t="s">
        <v>543</v>
      </c>
      <c r="M30" s="166" t="s">
        <v>544</v>
      </c>
      <c r="N30" s="177">
        <v>40836</v>
      </c>
      <c r="O30" s="86"/>
    </row>
    <row r="31" spans="1:15" s="12" customFormat="1" ht="28.5" customHeight="1" x14ac:dyDescent="0.2">
      <c r="A31" s="15">
        <v>24</v>
      </c>
      <c r="B31" s="85">
        <v>235</v>
      </c>
      <c r="C31" s="125">
        <v>37510</v>
      </c>
      <c r="D31" s="165" t="s">
        <v>583</v>
      </c>
      <c r="E31" s="166" t="s">
        <v>133</v>
      </c>
      <c r="F31" s="177">
        <v>31250</v>
      </c>
      <c r="G31" s="86"/>
      <c r="H31" s="20"/>
      <c r="I31" s="15">
        <v>64</v>
      </c>
      <c r="J31" s="85">
        <v>211</v>
      </c>
      <c r="K31" s="125">
        <v>37920</v>
      </c>
      <c r="L31" s="165" t="s">
        <v>522</v>
      </c>
      <c r="M31" s="166" t="s">
        <v>463</v>
      </c>
      <c r="N31" s="177">
        <v>43261</v>
      </c>
      <c r="O31" s="86"/>
    </row>
    <row r="32" spans="1:15" s="12" customFormat="1" ht="28.5" customHeight="1" x14ac:dyDescent="0.2">
      <c r="A32" s="15">
        <v>25</v>
      </c>
      <c r="B32" s="85">
        <v>262</v>
      </c>
      <c r="C32" s="125">
        <v>37607</v>
      </c>
      <c r="D32" s="165" t="s">
        <v>595</v>
      </c>
      <c r="E32" s="166" t="s">
        <v>596</v>
      </c>
      <c r="F32" s="177">
        <v>31401</v>
      </c>
      <c r="G32" s="86"/>
      <c r="H32" s="20"/>
      <c r="I32" s="15">
        <v>65</v>
      </c>
      <c r="J32" s="85">
        <v>254</v>
      </c>
      <c r="K32" s="125">
        <v>37873</v>
      </c>
      <c r="L32" s="165" t="s">
        <v>591</v>
      </c>
      <c r="M32" s="166" t="s">
        <v>535</v>
      </c>
      <c r="N32" s="177">
        <v>43746</v>
      </c>
      <c r="O32" s="86"/>
    </row>
    <row r="33" spans="1:15" s="12" customFormat="1" ht="28.5" customHeight="1" x14ac:dyDescent="0.2">
      <c r="A33" s="15">
        <v>26</v>
      </c>
      <c r="B33" s="85">
        <v>187</v>
      </c>
      <c r="C33" s="125">
        <v>37523</v>
      </c>
      <c r="D33" s="165" t="s">
        <v>512</v>
      </c>
      <c r="E33" s="166" t="s">
        <v>500</v>
      </c>
      <c r="F33" s="177">
        <v>31443</v>
      </c>
      <c r="G33" s="86"/>
      <c r="H33" s="20"/>
      <c r="I33" s="15">
        <v>66</v>
      </c>
      <c r="J33" s="85">
        <v>253</v>
      </c>
      <c r="K33" s="125">
        <v>37778</v>
      </c>
      <c r="L33" s="165" t="s">
        <v>590</v>
      </c>
      <c r="M33" s="166" t="s">
        <v>535</v>
      </c>
      <c r="N33" s="177">
        <v>45059</v>
      </c>
      <c r="O33" s="86"/>
    </row>
    <row r="34" spans="1:15" s="12" customFormat="1" ht="28.5" customHeight="1" x14ac:dyDescent="0.2">
      <c r="A34" s="15">
        <v>27</v>
      </c>
      <c r="B34" s="85">
        <v>227</v>
      </c>
      <c r="C34" s="125">
        <v>37442</v>
      </c>
      <c r="D34" s="165" t="s">
        <v>555</v>
      </c>
      <c r="E34" s="166" t="s">
        <v>531</v>
      </c>
      <c r="F34" s="177">
        <v>31561</v>
      </c>
      <c r="G34" s="86"/>
      <c r="H34" s="20"/>
      <c r="I34" s="15" t="s">
        <v>240</v>
      </c>
      <c r="J34" s="85">
        <v>295</v>
      </c>
      <c r="K34" s="125">
        <v>37276</v>
      </c>
      <c r="L34" s="165" t="s">
        <v>572</v>
      </c>
      <c r="M34" s="166" t="s">
        <v>494</v>
      </c>
      <c r="N34" s="177" t="s">
        <v>701</v>
      </c>
      <c r="O34" s="86"/>
    </row>
    <row r="35" spans="1:15" s="12" customFormat="1" ht="28.5" customHeight="1" x14ac:dyDescent="0.2">
      <c r="A35" s="15">
        <v>28</v>
      </c>
      <c r="B35" s="85">
        <v>250</v>
      </c>
      <c r="C35" s="125">
        <v>37474</v>
      </c>
      <c r="D35" s="165" t="s">
        <v>533</v>
      </c>
      <c r="E35" s="166" t="s">
        <v>480</v>
      </c>
      <c r="F35" s="177">
        <v>31761</v>
      </c>
      <c r="G35" s="86"/>
      <c r="H35" s="20"/>
      <c r="I35" s="15" t="s">
        <v>240</v>
      </c>
      <c r="J35" s="85">
        <v>309</v>
      </c>
      <c r="K35" s="125">
        <v>37936</v>
      </c>
      <c r="L35" s="165" t="s">
        <v>599</v>
      </c>
      <c r="M35" s="166" t="s">
        <v>496</v>
      </c>
      <c r="N35" s="177" t="s">
        <v>701</v>
      </c>
      <c r="O35" s="86"/>
    </row>
    <row r="36" spans="1:15" s="12" customFormat="1" ht="28.5" customHeight="1" x14ac:dyDescent="0.2">
      <c r="A36" s="15">
        <v>29</v>
      </c>
      <c r="B36" s="85">
        <v>263</v>
      </c>
      <c r="C36" s="125">
        <v>37741</v>
      </c>
      <c r="D36" s="165" t="s">
        <v>597</v>
      </c>
      <c r="E36" s="166" t="s">
        <v>596</v>
      </c>
      <c r="F36" s="177">
        <v>31785</v>
      </c>
      <c r="G36" s="86"/>
      <c r="H36" s="20"/>
      <c r="I36" s="15" t="s">
        <v>240</v>
      </c>
      <c r="J36" s="85">
        <v>224</v>
      </c>
      <c r="K36" s="125">
        <v>37801</v>
      </c>
      <c r="L36" s="165" t="s">
        <v>529</v>
      </c>
      <c r="M36" s="166" t="s">
        <v>469</v>
      </c>
      <c r="N36" s="177" t="s">
        <v>701</v>
      </c>
      <c r="O36" s="86"/>
    </row>
    <row r="37" spans="1:15" s="12" customFormat="1" ht="28.5" customHeight="1" x14ac:dyDescent="0.2">
      <c r="A37" s="15">
        <v>30</v>
      </c>
      <c r="B37" s="85">
        <v>256</v>
      </c>
      <c r="C37" s="125">
        <v>37571</v>
      </c>
      <c r="D37" s="165" t="s">
        <v>592</v>
      </c>
      <c r="E37" s="166" t="s">
        <v>535</v>
      </c>
      <c r="F37" s="177">
        <v>31824</v>
      </c>
      <c r="G37" s="86"/>
      <c r="H37" s="20"/>
      <c r="I37" s="15" t="s">
        <v>240</v>
      </c>
      <c r="J37" s="85">
        <v>297</v>
      </c>
      <c r="K37" s="125">
        <v>37315</v>
      </c>
      <c r="L37" s="165" t="s">
        <v>598</v>
      </c>
      <c r="M37" s="166" t="s">
        <v>494</v>
      </c>
      <c r="N37" s="177" t="s">
        <v>694</v>
      </c>
      <c r="O37" s="86"/>
    </row>
    <row r="38" spans="1:15" s="12" customFormat="1" ht="28.5" customHeight="1" x14ac:dyDescent="0.2">
      <c r="A38" s="15">
        <v>31</v>
      </c>
      <c r="B38" s="85">
        <v>308</v>
      </c>
      <c r="C38" s="125">
        <v>37482</v>
      </c>
      <c r="D38" s="165" t="s">
        <v>576</v>
      </c>
      <c r="E38" s="166" t="s">
        <v>496</v>
      </c>
      <c r="F38" s="177">
        <v>31908</v>
      </c>
      <c r="G38" s="86"/>
      <c r="H38" s="20"/>
      <c r="I38" s="15" t="s">
        <v>240</v>
      </c>
      <c r="J38" s="85">
        <v>234</v>
      </c>
      <c r="K38" s="125">
        <v>37417</v>
      </c>
      <c r="L38" s="165" t="s">
        <v>582</v>
      </c>
      <c r="M38" s="166" t="s">
        <v>133</v>
      </c>
      <c r="N38" s="177" t="s">
        <v>694</v>
      </c>
      <c r="O38" s="86"/>
    </row>
    <row r="39" spans="1:15" s="12" customFormat="1" ht="28.5" customHeight="1" x14ac:dyDescent="0.2">
      <c r="A39" s="15">
        <v>32</v>
      </c>
      <c r="B39" s="85">
        <v>230</v>
      </c>
      <c r="C39" s="125">
        <v>37559</v>
      </c>
      <c r="D39" s="165" t="s">
        <v>556</v>
      </c>
      <c r="E39" s="166" t="s">
        <v>557</v>
      </c>
      <c r="F39" s="177">
        <v>31928</v>
      </c>
      <c r="G39" s="86"/>
      <c r="H39" s="20"/>
      <c r="I39" s="15" t="s">
        <v>240</v>
      </c>
      <c r="J39" s="85">
        <v>244</v>
      </c>
      <c r="K39" s="125">
        <v>37875</v>
      </c>
      <c r="L39" s="165" t="s">
        <v>587</v>
      </c>
      <c r="M39" s="166" t="s">
        <v>133</v>
      </c>
      <c r="N39" s="177" t="s">
        <v>694</v>
      </c>
      <c r="O39" s="86"/>
    </row>
    <row r="40" spans="1:15" s="12" customFormat="1" ht="28.5" customHeight="1" x14ac:dyDescent="0.2">
      <c r="A40" s="15">
        <v>33</v>
      </c>
      <c r="B40" s="85">
        <v>178</v>
      </c>
      <c r="C40" s="125">
        <v>37347</v>
      </c>
      <c r="D40" s="165" t="s">
        <v>506</v>
      </c>
      <c r="E40" s="166" t="s">
        <v>451</v>
      </c>
      <c r="F40" s="177">
        <v>32126</v>
      </c>
      <c r="G40" s="86"/>
      <c r="H40" s="20"/>
      <c r="I40" s="15" t="s">
        <v>240</v>
      </c>
      <c r="J40" s="85">
        <v>214</v>
      </c>
      <c r="K40" s="125">
        <v>37286</v>
      </c>
      <c r="L40" s="165" t="s">
        <v>580</v>
      </c>
      <c r="M40" s="166" t="s">
        <v>581</v>
      </c>
      <c r="N40" s="177" t="s">
        <v>694</v>
      </c>
      <c r="O40" s="86"/>
    </row>
    <row r="41" spans="1:15" s="12" customFormat="1" ht="28.5" customHeight="1" x14ac:dyDescent="0.2">
      <c r="A41" s="15">
        <v>34</v>
      </c>
      <c r="B41" s="85">
        <v>247</v>
      </c>
      <c r="C41" s="125">
        <v>37986</v>
      </c>
      <c r="D41" s="165" t="s">
        <v>589</v>
      </c>
      <c r="E41" s="166" t="s">
        <v>133</v>
      </c>
      <c r="F41" s="177">
        <v>32170</v>
      </c>
      <c r="G41" s="86"/>
      <c r="H41" s="20"/>
      <c r="I41" s="15" t="s">
        <v>240</v>
      </c>
      <c r="J41" s="85">
        <v>241</v>
      </c>
      <c r="K41" s="125">
        <v>37396</v>
      </c>
      <c r="L41" s="165" t="s">
        <v>586</v>
      </c>
      <c r="M41" s="166" t="s">
        <v>133</v>
      </c>
      <c r="N41" s="177" t="s">
        <v>694</v>
      </c>
      <c r="O41" s="86"/>
    </row>
    <row r="42" spans="1:15" s="12" customFormat="1" ht="28.5" customHeight="1" x14ac:dyDescent="0.2">
      <c r="A42" s="15">
        <v>35</v>
      </c>
      <c r="B42" s="85">
        <v>233</v>
      </c>
      <c r="C42" s="125">
        <v>37890</v>
      </c>
      <c r="D42" s="165" t="s">
        <v>558</v>
      </c>
      <c r="E42" s="166" t="s">
        <v>133</v>
      </c>
      <c r="F42" s="177">
        <v>32176</v>
      </c>
      <c r="G42" s="86"/>
      <c r="H42" s="20"/>
      <c r="I42" s="15"/>
      <c r="J42" s="85"/>
      <c r="K42" s="125"/>
      <c r="L42" s="165"/>
      <c r="M42" s="166"/>
      <c r="N42" s="177"/>
      <c r="O42" s="86"/>
    </row>
    <row r="43" spans="1:15" s="12" customFormat="1" ht="28.5" customHeight="1" x14ac:dyDescent="0.2">
      <c r="A43" s="15">
        <v>36</v>
      </c>
      <c r="B43" s="85">
        <v>275</v>
      </c>
      <c r="C43" s="125">
        <v>37316</v>
      </c>
      <c r="D43" s="165" t="s">
        <v>566</v>
      </c>
      <c r="E43" s="166" t="s">
        <v>489</v>
      </c>
      <c r="F43" s="177">
        <v>32196</v>
      </c>
      <c r="G43" s="86"/>
      <c r="H43" s="20"/>
      <c r="I43" s="15"/>
      <c r="J43" s="85"/>
      <c r="K43" s="125"/>
      <c r="L43" s="165"/>
      <c r="M43" s="166"/>
      <c r="N43" s="177"/>
      <c r="O43" s="86"/>
    </row>
    <row r="44" spans="1:15" s="12" customFormat="1" ht="28.5" customHeight="1" x14ac:dyDescent="0.2">
      <c r="A44" s="15">
        <v>37</v>
      </c>
      <c r="B44" s="85">
        <v>259</v>
      </c>
      <c r="C44" s="125">
        <v>37490</v>
      </c>
      <c r="D44" s="165" t="s">
        <v>560</v>
      </c>
      <c r="E44" s="166" t="s">
        <v>535</v>
      </c>
      <c r="F44" s="177">
        <v>32257</v>
      </c>
      <c r="G44" s="86"/>
      <c r="H44" s="20"/>
      <c r="I44" s="15"/>
      <c r="J44" s="85"/>
      <c r="K44" s="125"/>
      <c r="L44" s="165"/>
      <c r="M44" s="166"/>
      <c r="N44" s="177"/>
      <c r="O44" s="86"/>
    </row>
    <row r="45" spans="1:15" s="12" customFormat="1" ht="28.5" customHeight="1" x14ac:dyDescent="0.2">
      <c r="A45" s="15">
        <v>38</v>
      </c>
      <c r="B45" s="85">
        <v>272</v>
      </c>
      <c r="C45" s="125">
        <v>37405</v>
      </c>
      <c r="D45" s="165" t="s">
        <v>565</v>
      </c>
      <c r="E45" s="166" t="s">
        <v>537</v>
      </c>
      <c r="F45" s="177">
        <v>32410</v>
      </c>
      <c r="G45" s="86"/>
      <c r="H45" s="20"/>
      <c r="I45" s="15"/>
      <c r="J45" s="85"/>
      <c r="K45" s="125"/>
      <c r="L45" s="165"/>
      <c r="M45" s="166"/>
      <c r="N45" s="177"/>
      <c r="O45" s="86"/>
    </row>
    <row r="46" spans="1:15" s="12" customFormat="1" ht="28.5" customHeight="1" x14ac:dyDescent="0.2">
      <c r="A46" s="15">
        <v>39</v>
      </c>
      <c r="B46" s="85">
        <v>288</v>
      </c>
      <c r="C46" s="125">
        <v>37309</v>
      </c>
      <c r="D46" s="165" t="s">
        <v>546</v>
      </c>
      <c r="E46" s="166" t="s">
        <v>544</v>
      </c>
      <c r="F46" s="177">
        <v>32669</v>
      </c>
      <c r="G46" s="86"/>
      <c r="H46" s="20"/>
      <c r="I46" s="15"/>
      <c r="J46" s="85"/>
      <c r="K46" s="125"/>
      <c r="L46" s="165"/>
      <c r="M46" s="166"/>
      <c r="N46" s="177"/>
      <c r="O46" s="86"/>
    </row>
    <row r="47" spans="1:15" s="12" customFormat="1" ht="28.5" customHeight="1" x14ac:dyDescent="0.2">
      <c r="A47" s="15">
        <v>40</v>
      </c>
      <c r="B47" s="85">
        <v>236</v>
      </c>
      <c r="C47" s="125">
        <v>37620</v>
      </c>
      <c r="D47" s="165" t="s">
        <v>584</v>
      </c>
      <c r="E47" s="166" t="s">
        <v>133</v>
      </c>
      <c r="F47" s="177">
        <v>32685</v>
      </c>
      <c r="G47" s="86"/>
      <c r="H47" s="20"/>
      <c r="I47" s="15"/>
      <c r="J47" s="85"/>
      <c r="K47" s="125"/>
      <c r="L47" s="165"/>
      <c r="M47" s="166"/>
      <c r="N47" s="177"/>
      <c r="O47" s="86"/>
    </row>
    <row r="48" spans="1:15" ht="7.5" customHeight="1" x14ac:dyDescent="0.2">
      <c r="A48" s="36"/>
      <c r="B48" s="36"/>
      <c r="C48" s="37"/>
      <c r="D48" s="62"/>
      <c r="E48" s="38"/>
      <c r="F48" s="178"/>
      <c r="G48" s="40"/>
      <c r="I48" s="41"/>
      <c r="J48" s="42"/>
      <c r="K48" s="43"/>
      <c r="L48" s="44"/>
      <c r="M48" s="57"/>
      <c r="N48" s="57"/>
      <c r="O48" s="172"/>
    </row>
    <row r="49" spans="1:16" ht="14.25" customHeight="1" x14ac:dyDescent="0.2">
      <c r="A49" s="30" t="s">
        <v>19</v>
      </c>
      <c r="B49" s="30"/>
      <c r="C49" s="30"/>
      <c r="D49" s="63"/>
      <c r="E49" s="55" t="s">
        <v>0</v>
      </c>
      <c r="F49" s="179" t="s">
        <v>1</v>
      </c>
      <c r="G49" s="26"/>
      <c r="H49" s="31" t="s">
        <v>2</v>
      </c>
      <c r="I49" s="31"/>
      <c r="J49" s="31"/>
      <c r="K49" s="31"/>
      <c r="M49" s="58" t="s">
        <v>3</v>
      </c>
      <c r="N49" s="59" t="s">
        <v>3</v>
      </c>
      <c r="O49" s="173" t="s">
        <v>3</v>
      </c>
      <c r="P49" s="32"/>
    </row>
  </sheetData>
  <autoFilter ref="B6:G7">
    <sortState ref="B9:G81">
      <sortCondition ref="F6:F7"/>
    </sortState>
  </autoFilter>
  <mergeCells count="24">
    <mergeCell ref="N6:N7"/>
    <mergeCell ref="A1:O1"/>
    <mergeCell ref="A2:O2"/>
    <mergeCell ref="A3:C3"/>
    <mergeCell ref="D3:E3"/>
    <mergeCell ref="F3:G3"/>
    <mergeCell ref="I3:L3"/>
    <mergeCell ref="N3:O3"/>
    <mergeCell ref="O6:O7"/>
    <mergeCell ref="A4:C4"/>
    <mergeCell ref="D4:E4"/>
    <mergeCell ref="N5:O5"/>
    <mergeCell ref="A6:A7"/>
    <mergeCell ref="D6:D7"/>
    <mergeCell ref="B6:B7"/>
    <mergeCell ref="E6:E7"/>
    <mergeCell ref="K6:K7"/>
    <mergeCell ref="L6:L7"/>
    <mergeCell ref="M6:M7"/>
    <mergeCell ref="G6:G7"/>
    <mergeCell ref="C6:C7"/>
    <mergeCell ref="F6:F7"/>
    <mergeCell ref="I6:I7"/>
    <mergeCell ref="J6:J7"/>
  </mergeCells>
  <conditionalFormatting sqref="F8:F47">
    <cfRule type="duplicateValues" dxfId="2" priority="17" stopIfTrue="1"/>
  </conditionalFormatting>
  <conditionalFormatting sqref="N8:N47">
    <cfRule type="duplicateValues" dxfId="1" priority="18"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6"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rgb="FF7030A0"/>
  </sheetPr>
  <dimension ref="A1:Q67"/>
  <sheetViews>
    <sheetView view="pageBreakPreview" topLeftCell="A55" zoomScale="106" zoomScaleSheetLayoutView="106" workbookViewId="0">
      <selection activeCell="K45" sqref="K45"/>
    </sheetView>
  </sheetViews>
  <sheetFormatPr defaultRowHeight="12.75" x14ac:dyDescent="0.2"/>
  <cols>
    <col min="1" max="1" width="4.85546875" style="26" customWidth="1"/>
    <col min="2" max="2" width="7.28515625" style="26" customWidth="1"/>
    <col min="3" max="3" width="14.42578125" style="14" customWidth="1"/>
    <col min="4" max="4" width="23.140625" style="14" customWidth="1"/>
    <col min="5" max="5" width="16.7109375" style="56" customWidth="1"/>
    <col min="6" max="6" width="11.7109375" style="56" customWidth="1"/>
    <col min="7" max="7" width="7.7109375" style="27" customWidth="1"/>
    <col min="8" max="8" width="2.140625" style="14" customWidth="1"/>
    <col min="9" max="9" width="4.42578125" style="26" customWidth="1"/>
    <col min="10" max="10" width="15.5703125" style="26" customWidth="1"/>
    <col min="11" max="11" width="6.5703125" style="26" customWidth="1"/>
    <col min="12" max="12" width="12.28515625" style="28" customWidth="1"/>
    <col min="13" max="13" width="26.42578125" style="60" customWidth="1"/>
    <col min="14" max="14" width="15.85546875" style="60" customWidth="1"/>
    <col min="15" max="15" width="9.5703125" style="14" customWidth="1"/>
    <col min="16" max="16" width="7.28515625" style="14" customWidth="1"/>
    <col min="17" max="17" width="5.7109375" style="14" customWidth="1"/>
    <col min="18" max="16384" width="9.140625" style="14"/>
  </cols>
  <sheetData>
    <row r="1" spans="1:16" s="2" customFormat="1" ht="45" customHeight="1" x14ac:dyDescent="0.2">
      <c r="A1" s="407" t="str">
        <f>('YARIŞMA BİLGİLERİ'!A2)</f>
        <v>Türkiye Atletizm Federasyonu
İstanbul Atletizm İl Temsilciliği</v>
      </c>
      <c r="B1" s="407"/>
      <c r="C1" s="407"/>
      <c r="D1" s="407"/>
      <c r="E1" s="407"/>
      <c r="F1" s="407"/>
      <c r="G1" s="407"/>
      <c r="H1" s="407"/>
      <c r="I1" s="407"/>
      <c r="J1" s="407"/>
      <c r="K1" s="407"/>
      <c r="L1" s="407"/>
      <c r="M1" s="407"/>
      <c r="N1" s="407"/>
      <c r="O1" s="407"/>
      <c r="P1" s="407"/>
    </row>
    <row r="2" spans="1:16" s="2" customFormat="1" ht="23.25" customHeight="1" x14ac:dyDescent="0.2">
      <c r="A2" s="408" t="str">
        <f>'YARIŞMA BİLGİLERİ'!F19</f>
        <v>Turkcell 16 Yaşaltı-B Kategorisi Türkiye  Salon Şampiyonası</v>
      </c>
      <c r="B2" s="408"/>
      <c r="C2" s="408"/>
      <c r="D2" s="408"/>
      <c r="E2" s="408"/>
      <c r="F2" s="408"/>
      <c r="G2" s="408"/>
      <c r="H2" s="408"/>
      <c r="I2" s="408"/>
      <c r="J2" s="408"/>
      <c r="K2" s="408"/>
      <c r="L2" s="408"/>
      <c r="M2" s="408"/>
      <c r="N2" s="408"/>
      <c r="O2" s="408"/>
      <c r="P2" s="408"/>
    </row>
    <row r="3" spans="1:16" s="5" customFormat="1" ht="27" customHeight="1" x14ac:dyDescent="0.2">
      <c r="A3" s="418" t="s">
        <v>152</v>
      </c>
      <c r="B3" s="418"/>
      <c r="C3" s="418"/>
      <c r="D3" s="419" t="str">
        <f>('YARIŞMA PROGRAMI'!D7)</f>
        <v>60 Metre Seçme</v>
      </c>
      <c r="E3" s="419"/>
      <c r="F3" s="420" t="s">
        <v>40</v>
      </c>
      <c r="G3" s="420"/>
      <c r="H3" s="3" t="s">
        <v>124</v>
      </c>
      <c r="I3" s="422" t="str">
        <f>'YARIŞMA PROGRAMI'!E7</f>
        <v>8.34 veya ilk üç</v>
      </c>
      <c r="J3" s="422"/>
      <c r="K3" s="422"/>
      <c r="L3" s="4"/>
      <c r="M3" s="95" t="s">
        <v>125</v>
      </c>
      <c r="N3" s="421" t="str">
        <f>('YARIŞMA PROGRAMI'!F7)</f>
        <v>-</v>
      </c>
      <c r="O3" s="421"/>
      <c r="P3" s="421"/>
    </row>
    <row r="4" spans="1:16" s="5" customFormat="1" ht="17.25" customHeight="1" x14ac:dyDescent="0.2">
      <c r="A4" s="414" t="s">
        <v>129</v>
      </c>
      <c r="B4" s="414"/>
      <c r="C4" s="414"/>
      <c r="D4" s="415" t="str">
        <f>'YARIŞMA BİLGİLERİ'!F21</f>
        <v>16 Yaş Altı Erkekler B</v>
      </c>
      <c r="E4" s="415"/>
      <c r="F4" s="33"/>
      <c r="G4" s="33"/>
      <c r="H4" s="33"/>
      <c r="I4" s="33"/>
      <c r="J4" s="33"/>
      <c r="K4" s="33"/>
      <c r="L4" s="34"/>
      <c r="M4" s="96" t="s">
        <v>4</v>
      </c>
      <c r="N4" s="457">
        <f>'YARIŞMA PROGRAMI'!B7</f>
        <v>42041</v>
      </c>
      <c r="O4" s="457"/>
      <c r="P4" s="457"/>
    </row>
    <row r="5" spans="1:16" s="2" customFormat="1" ht="16.5" customHeight="1" x14ac:dyDescent="0.2">
      <c r="A5" s="6"/>
      <c r="B5" s="6"/>
      <c r="C5" s="7"/>
      <c r="D5" s="8"/>
      <c r="E5" s="9"/>
      <c r="F5" s="9"/>
      <c r="G5" s="9"/>
      <c r="H5" s="9"/>
      <c r="I5" s="6"/>
      <c r="J5" s="6"/>
      <c r="K5" s="6"/>
      <c r="L5" s="10"/>
      <c r="M5" s="11"/>
      <c r="N5" s="431">
        <f ca="1">NOW()</f>
        <v>42041.723095370369</v>
      </c>
      <c r="O5" s="431"/>
      <c r="P5" s="431"/>
    </row>
    <row r="6" spans="1:16" s="12" customFormat="1" ht="24.75" customHeight="1" x14ac:dyDescent="0.2">
      <c r="A6" s="424" t="s">
        <v>11</v>
      </c>
      <c r="B6" s="425" t="s">
        <v>122</v>
      </c>
      <c r="C6" s="427" t="s">
        <v>147</v>
      </c>
      <c r="D6" s="428" t="s">
        <v>13</v>
      </c>
      <c r="E6" s="428" t="s">
        <v>38</v>
      </c>
      <c r="F6" s="428" t="s">
        <v>14</v>
      </c>
      <c r="G6" s="432" t="s">
        <v>26</v>
      </c>
      <c r="I6" s="405" t="s">
        <v>16</v>
      </c>
      <c r="J6" s="406"/>
      <c r="K6" s="406"/>
      <c r="L6" s="406"/>
      <c r="M6" s="406"/>
      <c r="N6" s="406"/>
      <c r="O6" s="406"/>
      <c r="P6" s="434"/>
    </row>
    <row r="7" spans="1:16" ht="24.75" customHeight="1" x14ac:dyDescent="0.2">
      <c r="A7" s="424"/>
      <c r="B7" s="426"/>
      <c r="C7" s="427"/>
      <c r="D7" s="428"/>
      <c r="E7" s="428"/>
      <c r="F7" s="428"/>
      <c r="G7" s="433"/>
      <c r="H7" s="13"/>
      <c r="I7" s="52" t="s">
        <v>11</v>
      </c>
      <c r="J7" s="49" t="s">
        <v>123</v>
      </c>
      <c r="K7" s="49" t="s">
        <v>122</v>
      </c>
      <c r="L7" s="50" t="s">
        <v>12</v>
      </c>
      <c r="M7" s="51" t="s">
        <v>13</v>
      </c>
      <c r="N7" s="51" t="s">
        <v>38</v>
      </c>
      <c r="O7" s="49" t="s">
        <v>14</v>
      </c>
      <c r="P7" s="49" t="s">
        <v>26</v>
      </c>
    </row>
    <row r="8" spans="1:16" s="12" customFormat="1" ht="24.75" customHeight="1" x14ac:dyDescent="0.2">
      <c r="A8" s="85">
        <v>1</v>
      </c>
      <c r="B8" s="85"/>
      <c r="C8" s="125"/>
      <c r="D8" s="165"/>
      <c r="E8" s="166"/>
      <c r="F8" s="126"/>
      <c r="G8" s="86"/>
      <c r="H8" s="20"/>
      <c r="I8" s="21">
        <v>1</v>
      </c>
      <c r="J8" s="22" t="s">
        <v>45</v>
      </c>
      <c r="K8" s="23">
        <f>IF(ISERROR(VLOOKUP(J8,'KAYIT LİSTESİ'!$B$4:$I$594,2,0)),"",(VLOOKUP(J8,'KAYIT LİSTESİ'!$B$4:$I$594,2,0)))</f>
        <v>229</v>
      </c>
      <c r="L8" s="24">
        <f>IF(ISERROR(VLOOKUP(J8,'KAYIT LİSTESİ'!$B$4:$I$594,4,0)),"",(VLOOKUP(J8,'KAYIT LİSTESİ'!$B$4:$I$594,4,0)))</f>
        <v>37584</v>
      </c>
      <c r="M8" s="53" t="str">
        <f>IF(ISERROR(VLOOKUP(J8,'KAYIT LİSTESİ'!$B$4:$I$594,5,0)),"",(VLOOKUP(J8,'KAYIT LİSTESİ'!$B$4:$I$594,5,0)))</f>
        <v>YUSUFHAN DEMİRÇİ</v>
      </c>
      <c r="N8" s="53" t="str">
        <f>IF(ISERROR(VLOOKUP(J8,'KAYIT LİSTESİ'!$B$4:$I$594,6,0)),"",(VLOOKUP(J8,'KAYIT LİSTESİ'!$B$4:$I$594,6,0)))</f>
        <v>GİRESUN</v>
      </c>
      <c r="O8" s="25"/>
      <c r="P8" s="23"/>
    </row>
    <row r="9" spans="1:16" s="12" customFormat="1" ht="24.75" customHeight="1" x14ac:dyDescent="0.2">
      <c r="A9" s="85">
        <v>2</v>
      </c>
      <c r="B9" s="85"/>
      <c r="C9" s="125"/>
      <c r="D9" s="165"/>
      <c r="E9" s="166"/>
      <c r="F9" s="126"/>
      <c r="G9" s="86"/>
      <c r="H9" s="20"/>
      <c r="I9" s="21">
        <v>2</v>
      </c>
      <c r="J9" s="22" t="s">
        <v>46</v>
      </c>
      <c r="K9" s="23">
        <f>IF(ISERROR(VLOOKUP(J9,'KAYIT LİSTESİ'!$B$4:$I$594,2,0)),"",(VLOOKUP(J9,'KAYIT LİSTESİ'!$B$4:$I$594,2,0)))</f>
        <v>301</v>
      </c>
      <c r="L9" s="24">
        <f>IF(ISERROR(VLOOKUP(J9,'KAYIT LİSTESİ'!$B$4:$I$594,4,0)),"",(VLOOKUP(J9,'KAYIT LİSTESİ'!$B$4:$I$594,4,0)))</f>
        <v>37521</v>
      </c>
      <c r="M9" s="53" t="str">
        <f>IF(ISERROR(VLOOKUP(J9,'KAYIT LİSTESİ'!$B$4:$I$594,5,0)),"",(VLOOKUP(J9,'KAYIT LİSTESİ'!$B$4:$I$594,5,0)))</f>
        <v>SADIK ASLAN</v>
      </c>
      <c r="N9" s="53" t="str">
        <f>IF(ISERROR(VLOOKUP(J9,'KAYIT LİSTESİ'!$B$4:$I$594,6,0)),"",(VLOOKUP(J9,'KAYIT LİSTESİ'!$B$4:$I$594,6,0)))</f>
        <v>ŞANLIURFA</v>
      </c>
      <c r="O9" s="25"/>
      <c r="P9" s="23"/>
    </row>
    <row r="10" spans="1:16" s="12" customFormat="1" ht="24.75" customHeight="1" x14ac:dyDescent="0.2">
      <c r="A10" s="85">
        <v>3</v>
      </c>
      <c r="B10" s="85"/>
      <c r="C10" s="125"/>
      <c r="D10" s="165"/>
      <c r="E10" s="166"/>
      <c r="F10" s="126"/>
      <c r="G10" s="86"/>
      <c r="H10" s="20"/>
      <c r="I10" s="21">
        <v>3</v>
      </c>
      <c r="J10" s="22" t="s">
        <v>47</v>
      </c>
      <c r="K10" s="23">
        <f>IF(ISERROR(VLOOKUP(J10,'KAYIT LİSTESİ'!$B$4:$I$594,2,0)),"",(VLOOKUP(J10,'KAYIT LİSTESİ'!$B$4:$I$594,2,0)))</f>
        <v>274</v>
      </c>
      <c r="L10" s="24">
        <f>IF(ISERROR(VLOOKUP(J10,'KAYIT LİSTESİ'!$B$4:$I$594,4,0)),"",(VLOOKUP(J10,'KAYIT LİSTESİ'!$B$4:$I$594,4,0)))</f>
        <v>37523</v>
      </c>
      <c r="M10" s="53" t="str">
        <f>IF(ISERROR(VLOOKUP(J10,'KAYIT LİSTESİ'!$B$4:$I$594,5,0)),"",(VLOOKUP(J10,'KAYIT LİSTESİ'!$B$4:$I$594,5,0)))</f>
        <v>MİRAÇ ALGAÇ</v>
      </c>
      <c r="N10" s="53" t="str">
        <f>IF(ISERROR(VLOOKUP(J10,'KAYIT LİSTESİ'!$B$4:$I$594,6,0)),"",(VLOOKUP(J10,'KAYIT LİSTESİ'!$B$4:$I$594,6,0)))</f>
        <v>MALATYA</v>
      </c>
      <c r="O10" s="25"/>
      <c r="P10" s="23"/>
    </row>
    <row r="11" spans="1:16" s="12" customFormat="1" ht="24.75" customHeight="1" x14ac:dyDescent="0.2">
      <c r="A11" s="85">
        <v>4</v>
      </c>
      <c r="B11" s="85"/>
      <c r="C11" s="125"/>
      <c r="D11" s="165"/>
      <c r="E11" s="166"/>
      <c r="F11" s="126"/>
      <c r="G11" s="86"/>
      <c r="H11" s="20"/>
      <c r="I11" s="21">
        <v>4</v>
      </c>
      <c r="J11" s="22" t="s">
        <v>48</v>
      </c>
      <c r="K11" s="23">
        <f>IF(ISERROR(VLOOKUP(J11,'KAYIT LİSTESİ'!$B$4:$I$594,2,0)),"",(VLOOKUP(J11,'KAYIT LİSTESİ'!$B$4:$I$594,2,0)))</f>
        <v>264</v>
      </c>
      <c r="L11" s="24">
        <f>IF(ISERROR(VLOOKUP(J11,'KAYIT LİSTESİ'!$B$4:$I$594,4,0)),"",(VLOOKUP(J11,'KAYIT LİSTESİ'!$B$4:$I$594,4,0)))</f>
        <v>37712</v>
      </c>
      <c r="M11" s="53" t="str">
        <f>IF(ISERROR(VLOOKUP(J11,'KAYIT LİSTESİ'!$B$4:$I$594,5,0)),"",(VLOOKUP(J11,'KAYIT LİSTESİ'!$B$4:$I$594,5,0)))</f>
        <v>CAN BEKİROĞLU</v>
      </c>
      <c r="N11" s="53" t="str">
        <f>IF(ISERROR(VLOOKUP(J11,'KAYIT LİSTESİ'!$B$4:$I$594,6,0)),"",(VLOOKUP(J11,'KAYIT LİSTESİ'!$B$4:$I$594,6,0)))</f>
        <v>KOCAELİ</v>
      </c>
      <c r="O11" s="25"/>
      <c r="P11" s="23"/>
    </row>
    <row r="12" spans="1:16" s="12" customFormat="1" ht="24.75" customHeight="1" x14ac:dyDescent="0.2">
      <c r="A12" s="85">
        <v>5</v>
      </c>
      <c r="B12" s="85"/>
      <c r="C12" s="125"/>
      <c r="D12" s="165"/>
      <c r="E12" s="166"/>
      <c r="F12" s="126"/>
      <c r="G12" s="86"/>
      <c r="H12" s="20"/>
      <c r="I12" s="21">
        <v>5</v>
      </c>
      <c r="J12" s="22" t="s">
        <v>49</v>
      </c>
      <c r="K12" s="23">
        <f>IF(ISERROR(VLOOKUP(J12,'KAYIT LİSTESİ'!$B$4:$I$594,2,0)),"",(VLOOKUP(J12,'KAYIT LİSTESİ'!$B$4:$I$594,2,0)))</f>
        <v>265</v>
      </c>
      <c r="L12" s="24">
        <f>IF(ISERROR(VLOOKUP(J12,'KAYIT LİSTESİ'!$B$4:$I$594,4,0)),"",(VLOOKUP(J12,'KAYIT LİSTESİ'!$B$4:$I$594,4,0)))</f>
        <v>37379</v>
      </c>
      <c r="M12" s="53" t="str">
        <f>IF(ISERROR(VLOOKUP(J12,'KAYIT LİSTESİ'!$B$4:$I$594,5,0)),"",(VLOOKUP(J12,'KAYIT LİSTESİ'!$B$4:$I$594,5,0)))</f>
        <v>ERSİN İLHAN</v>
      </c>
      <c r="N12" s="53" t="str">
        <f>IF(ISERROR(VLOOKUP(J12,'KAYIT LİSTESİ'!$B$4:$I$594,6,0)),"",(VLOOKUP(J12,'KAYIT LİSTESİ'!$B$4:$I$594,6,0)))</f>
        <v>KOCAELİ</v>
      </c>
      <c r="O12" s="25"/>
      <c r="P12" s="23"/>
    </row>
    <row r="13" spans="1:16" s="12" customFormat="1" ht="24.75" customHeight="1" x14ac:dyDescent="0.2">
      <c r="A13" s="85">
        <v>6</v>
      </c>
      <c r="B13" s="85"/>
      <c r="C13" s="125"/>
      <c r="D13" s="165"/>
      <c r="E13" s="166"/>
      <c r="F13" s="126"/>
      <c r="G13" s="86"/>
      <c r="H13" s="20"/>
      <c r="I13" s="21">
        <v>6</v>
      </c>
      <c r="J13" s="22" t="s">
        <v>50</v>
      </c>
      <c r="K13" s="23">
        <f>IF(ISERROR(VLOOKUP(J13,'KAYIT LİSTESİ'!$B$4:$I$594,2,0)),"",(VLOOKUP(J13,'KAYIT LİSTESİ'!$B$4:$I$594,2,0)))</f>
        <v>294</v>
      </c>
      <c r="L13" s="24">
        <f>IF(ISERROR(VLOOKUP(J13,'KAYIT LİSTESİ'!$B$4:$I$594,4,0)),"",(VLOOKUP(J13,'KAYIT LİSTESİ'!$B$4:$I$594,4,0)))</f>
        <v>37303</v>
      </c>
      <c r="M13" s="53" t="str">
        <f>IF(ISERROR(VLOOKUP(J13,'KAYIT LİSTESİ'!$B$4:$I$594,5,0)),"",(VLOOKUP(J13,'KAYIT LİSTESİ'!$B$4:$I$594,5,0)))</f>
        <v>BOZAN UYMAZ</v>
      </c>
      <c r="N13" s="53" t="str">
        <f>IF(ISERROR(VLOOKUP(J13,'KAYIT LİSTESİ'!$B$4:$I$594,6,0)),"",(VLOOKUP(J13,'KAYIT LİSTESİ'!$B$4:$I$594,6,0)))</f>
        <v>ŞANLIURFA</v>
      </c>
      <c r="O13" s="25"/>
      <c r="P13" s="23"/>
    </row>
    <row r="14" spans="1:16" s="12" customFormat="1" ht="24.75" customHeight="1" x14ac:dyDescent="0.2">
      <c r="A14" s="85">
        <v>7</v>
      </c>
      <c r="B14" s="85"/>
      <c r="C14" s="125"/>
      <c r="D14" s="165"/>
      <c r="E14" s="166"/>
      <c r="F14" s="126"/>
      <c r="G14" s="86"/>
      <c r="H14" s="20"/>
      <c r="I14" s="21">
        <v>7</v>
      </c>
      <c r="J14" s="22" t="s">
        <v>119</v>
      </c>
      <c r="K14" s="23">
        <f>IF(ISERROR(VLOOKUP(J14,'KAYIT LİSTESİ'!$B$4:$I$594,2,0)),"",(VLOOKUP(J14,'KAYIT LİSTESİ'!$B$4:$I$594,2,0)))</f>
        <v>186</v>
      </c>
      <c r="L14" s="24">
        <f>IF(ISERROR(VLOOKUP(J14,'KAYIT LİSTESİ'!$B$4:$I$594,4,0)),"",(VLOOKUP(J14,'KAYIT LİSTESİ'!$B$4:$I$594,4,0)))</f>
        <v>37473</v>
      </c>
      <c r="M14" s="53" t="str">
        <f>IF(ISERROR(VLOOKUP(J14,'KAYIT LİSTESİ'!$B$4:$I$594,5,0)),"",(VLOOKUP(J14,'KAYIT LİSTESİ'!$B$4:$I$594,5,0)))</f>
        <v>GÖKTUĞ DAĞDEVİREN</v>
      </c>
      <c r="N14" s="53" t="str">
        <f>IF(ISERROR(VLOOKUP(J14,'KAYIT LİSTESİ'!$B$4:$I$594,6,0)),"",(VLOOKUP(J14,'KAYIT LİSTESİ'!$B$4:$I$594,6,0)))</f>
        <v>BALIKESİR</v>
      </c>
      <c r="O14" s="25"/>
      <c r="P14" s="23"/>
    </row>
    <row r="15" spans="1:16" s="12" customFormat="1" ht="24.75" customHeight="1" x14ac:dyDescent="0.2">
      <c r="A15" s="85">
        <v>8</v>
      </c>
      <c r="B15" s="85"/>
      <c r="C15" s="125"/>
      <c r="D15" s="165"/>
      <c r="E15" s="166"/>
      <c r="F15" s="126"/>
      <c r="G15" s="86"/>
      <c r="H15" s="20"/>
      <c r="I15" s="21">
        <v>8</v>
      </c>
      <c r="J15" s="22" t="s">
        <v>120</v>
      </c>
      <c r="K15" s="23">
        <f>IF(ISERROR(VLOOKUP(J15,'KAYIT LİSTESİ'!$B$4:$I$594,2,0)),"",(VLOOKUP(J15,'KAYIT LİSTESİ'!$B$4:$I$594,2,0)))</f>
        <v>303</v>
      </c>
      <c r="L15" s="24">
        <f>IF(ISERROR(VLOOKUP(J15,'KAYIT LİSTESİ'!$B$4:$I$594,4,0)),"",(VLOOKUP(J15,'KAYIT LİSTESİ'!$B$4:$I$594,4,0)))</f>
        <v>37710</v>
      </c>
      <c r="M15" s="53" t="str">
        <f>IF(ISERROR(VLOOKUP(J15,'KAYIT LİSTESİ'!$B$4:$I$594,5,0)),"",(VLOOKUP(J15,'KAYIT LİSTESİ'!$B$4:$I$594,5,0)))</f>
        <v>ERAY ÇELİK</v>
      </c>
      <c r="N15" s="53" t="str">
        <f>IF(ISERROR(VLOOKUP(J15,'KAYIT LİSTESİ'!$B$4:$I$594,6,0)),"",(VLOOKUP(J15,'KAYIT LİSTESİ'!$B$4:$I$594,6,0)))</f>
        <v>TEKİRDAĞ</v>
      </c>
      <c r="O15" s="25"/>
      <c r="P15" s="23"/>
    </row>
    <row r="16" spans="1:16" s="12" customFormat="1" ht="24.75" customHeight="1" x14ac:dyDescent="0.2">
      <c r="A16" s="85">
        <v>9</v>
      </c>
      <c r="B16" s="85"/>
      <c r="C16" s="125"/>
      <c r="D16" s="165"/>
      <c r="E16" s="166"/>
      <c r="F16" s="126"/>
      <c r="G16" s="86"/>
      <c r="H16" s="20"/>
      <c r="I16" s="405" t="s">
        <v>17</v>
      </c>
      <c r="J16" s="406"/>
      <c r="K16" s="406"/>
      <c r="L16" s="406"/>
      <c r="M16" s="406"/>
      <c r="N16" s="406"/>
      <c r="O16" s="406"/>
      <c r="P16" s="434"/>
    </row>
    <row r="17" spans="1:16" s="12" customFormat="1" ht="24.75" customHeight="1" x14ac:dyDescent="0.2">
      <c r="A17" s="85">
        <v>10</v>
      </c>
      <c r="B17" s="85"/>
      <c r="C17" s="125"/>
      <c r="D17" s="165"/>
      <c r="E17" s="166"/>
      <c r="F17" s="126"/>
      <c r="G17" s="86"/>
      <c r="H17" s="20"/>
      <c r="I17" s="52" t="s">
        <v>11</v>
      </c>
      <c r="J17" s="49" t="s">
        <v>123</v>
      </c>
      <c r="K17" s="49" t="s">
        <v>122</v>
      </c>
      <c r="L17" s="50" t="s">
        <v>12</v>
      </c>
      <c r="M17" s="51" t="s">
        <v>13</v>
      </c>
      <c r="N17" s="51" t="s">
        <v>38</v>
      </c>
      <c r="O17" s="49" t="s">
        <v>14</v>
      </c>
      <c r="P17" s="49" t="s">
        <v>26</v>
      </c>
    </row>
    <row r="18" spans="1:16" s="12" customFormat="1" ht="24.75" customHeight="1" x14ac:dyDescent="0.2">
      <c r="A18" s="85">
        <v>11</v>
      </c>
      <c r="B18" s="85"/>
      <c r="C18" s="125"/>
      <c r="D18" s="165"/>
      <c r="E18" s="166"/>
      <c r="F18" s="126"/>
      <c r="G18" s="86"/>
      <c r="H18" s="20"/>
      <c r="I18" s="21">
        <v>1</v>
      </c>
      <c r="J18" s="22" t="s">
        <v>51</v>
      </c>
      <c r="K18" s="23">
        <f>IF(ISERROR(VLOOKUP(J18,'KAYIT LİSTESİ'!$B$4:$I$594,2,0)),"",(VLOOKUP(J18,'KAYIT LİSTESİ'!$B$4:$I$594,2,0)))</f>
        <v>240</v>
      </c>
      <c r="L18" s="24">
        <f>IF(ISERROR(VLOOKUP(J18,'KAYIT LİSTESİ'!$B$4:$I$594,4,0)),"",(VLOOKUP(J18,'KAYIT LİSTESİ'!$B$4:$I$594,4,0)))</f>
        <v>37298</v>
      </c>
      <c r="M18" s="53" t="str">
        <f>IF(ISERROR(VLOOKUP(J18,'KAYIT LİSTESİ'!$B$4:$I$594,5,0)),"",(VLOOKUP(J18,'KAYIT LİSTESİ'!$B$4:$I$594,5,0)))</f>
        <v>KAAN KESKİN</v>
      </c>
      <c r="N18" s="53" t="str">
        <f>IF(ISERROR(VLOOKUP(J18,'KAYIT LİSTESİ'!$B$4:$I$594,6,0)),"",(VLOOKUP(J18,'KAYIT LİSTESİ'!$B$4:$I$594,6,0)))</f>
        <v>İSTANBUL</v>
      </c>
      <c r="O18" s="25"/>
      <c r="P18" s="23"/>
    </row>
    <row r="19" spans="1:16" s="12" customFormat="1" ht="24.75" customHeight="1" x14ac:dyDescent="0.2">
      <c r="A19" s="85">
        <v>12</v>
      </c>
      <c r="B19" s="85"/>
      <c r="C19" s="125"/>
      <c r="D19" s="165"/>
      <c r="E19" s="166"/>
      <c r="F19" s="126"/>
      <c r="G19" s="86"/>
      <c r="H19" s="20"/>
      <c r="I19" s="21">
        <v>2</v>
      </c>
      <c r="J19" s="22" t="s">
        <v>52</v>
      </c>
      <c r="K19" s="23">
        <f>IF(ISERROR(VLOOKUP(J19,'KAYIT LİSTESİ'!$B$4:$I$594,2,0)),"",(VLOOKUP(J19,'KAYIT LİSTESİ'!$B$4:$I$594,2,0)))</f>
        <v>228</v>
      </c>
      <c r="L19" s="24">
        <f>IF(ISERROR(VLOOKUP(J19,'KAYIT LİSTESİ'!$B$4:$I$594,4,0)),"",(VLOOKUP(J19,'KAYIT LİSTESİ'!$B$4:$I$594,4,0)))</f>
        <v>37746</v>
      </c>
      <c r="M19" s="53" t="str">
        <f>IF(ISERROR(VLOOKUP(J19,'KAYIT LİSTESİ'!$B$4:$I$594,5,0)),"",(VLOOKUP(J19,'KAYIT LİSTESİ'!$B$4:$I$594,5,0)))</f>
        <v>SAMET CEBECİ</v>
      </c>
      <c r="N19" s="53" t="str">
        <f>IF(ISERROR(VLOOKUP(J19,'KAYIT LİSTESİ'!$B$4:$I$594,6,0)),"",(VLOOKUP(J19,'KAYIT LİSTESİ'!$B$4:$I$594,6,0)))</f>
        <v>GİRESUN</v>
      </c>
      <c r="O19" s="25"/>
      <c r="P19" s="23"/>
    </row>
    <row r="20" spans="1:16" s="12" customFormat="1" ht="24.75" customHeight="1" x14ac:dyDescent="0.2">
      <c r="A20" s="85">
        <v>13</v>
      </c>
      <c r="B20" s="85"/>
      <c r="C20" s="125"/>
      <c r="D20" s="165"/>
      <c r="E20" s="166"/>
      <c r="F20" s="126"/>
      <c r="G20" s="86"/>
      <c r="H20" s="20"/>
      <c r="I20" s="21">
        <v>3</v>
      </c>
      <c r="J20" s="22" t="s">
        <v>53</v>
      </c>
      <c r="K20" s="23">
        <f>IF(ISERROR(VLOOKUP(J20,'KAYIT LİSTESİ'!$B$4:$I$594,2,0)),"",(VLOOKUP(J20,'KAYIT LİSTESİ'!$B$4:$I$594,2,0)))</f>
        <v>202</v>
      </c>
      <c r="L20" s="24">
        <f>IF(ISERROR(VLOOKUP(J20,'KAYIT LİSTESİ'!$B$4:$I$594,4,0)),"",(VLOOKUP(J20,'KAYIT LİSTESİ'!$B$4:$I$594,4,0)))</f>
        <v>37459</v>
      </c>
      <c r="M20" s="53" t="str">
        <f>IF(ISERROR(VLOOKUP(J20,'KAYIT LİSTESİ'!$B$4:$I$594,5,0)),"",(VLOOKUP(J20,'KAYIT LİSTESİ'!$B$4:$I$594,5,0)))</f>
        <v>ÇETİN NARİN</v>
      </c>
      <c r="N20" s="53" t="str">
        <f>IF(ISERROR(VLOOKUP(J20,'KAYIT LİSTESİ'!$B$4:$I$594,6,0)),"",(VLOOKUP(J20,'KAYIT LİSTESİ'!$B$4:$I$594,6,0)))</f>
        <v>BURSA</v>
      </c>
      <c r="O20" s="25"/>
      <c r="P20" s="23"/>
    </row>
    <row r="21" spans="1:16" s="12" customFormat="1" ht="24.75" customHeight="1" x14ac:dyDescent="0.2">
      <c r="A21" s="85">
        <v>14</v>
      </c>
      <c r="B21" s="85"/>
      <c r="C21" s="125"/>
      <c r="D21" s="165"/>
      <c r="E21" s="166"/>
      <c r="F21" s="126"/>
      <c r="G21" s="86"/>
      <c r="H21" s="20"/>
      <c r="I21" s="21">
        <v>4</v>
      </c>
      <c r="J21" s="22" t="s">
        <v>54</v>
      </c>
      <c r="K21" s="23">
        <f>IF(ISERROR(VLOOKUP(J21,'KAYIT LİSTESİ'!$B$4:$I$594,2,0)),"",(VLOOKUP(J21,'KAYIT LİSTESİ'!$B$4:$I$594,2,0)))</f>
        <v>198</v>
      </c>
      <c r="L21" s="24">
        <f>IF(ISERROR(VLOOKUP(J21,'KAYIT LİSTESİ'!$B$4:$I$594,4,0)),"",(VLOOKUP(J21,'KAYIT LİSTESİ'!$B$4:$I$594,4,0)))</f>
        <v>37713</v>
      </c>
      <c r="M21" s="53" t="str">
        <f>IF(ISERROR(VLOOKUP(J21,'KAYIT LİSTESİ'!$B$4:$I$594,5,0)),"",(VLOOKUP(J21,'KAYIT LİSTESİ'!$B$4:$I$594,5,0)))</f>
        <v>BARIŞAY YILDIZ</v>
      </c>
      <c r="N21" s="53" t="str">
        <f>IF(ISERROR(VLOOKUP(J21,'KAYIT LİSTESİ'!$B$4:$I$594,6,0)),"",(VLOOKUP(J21,'KAYIT LİSTESİ'!$B$4:$I$594,6,0)))</f>
        <v>BURSA</v>
      </c>
      <c r="O21" s="25"/>
      <c r="P21" s="23"/>
    </row>
    <row r="22" spans="1:16" s="12" customFormat="1" ht="24.75" customHeight="1" x14ac:dyDescent="0.2">
      <c r="A22" s="85">
        <v>15</v>
      </c>
      <c r="B22" s="85"/>
      <c r="C22" s="125"/>
      <c r="D22" s="165"/>
      <c r="E22" s="166"/>
      <c r="F22" s="126"/>
      <c r="G22" s="86"/>
      <c r="H22" s="20"/>
      <c r="I22" s="21">
        <v>5</v>
      </c>
      <c r="J22" s="22" t="s">
        <v>55</v>
      </c>
      <c r="K22" s="23">
        <f>IF(ISERROR(VLOOKUP(J22,'KAYIT LİSTESİ'!$B$4:$I$594,2,0)),"",(VLOOKUP(J22,'KAYIT LİSTESİ'!$B$4:$I$594,2,0)))</f>
        <v>201</v>
      </c>
      <c r="L22" s="24">
        <f>IF(ISERROR(VLOOKUP(J22,'KAYIT LİSTESİ'!$B$4:$I$594,4,0)),"",(VLOOKUP(J22,'KAYIT LİSTESİ'!$B$4:$I$594,4,0)))</f>
        <v>37356</v>
      </c>
      <c r="M22" s="53" t="str">
        <f>IF(ISERROR(VLOOKUP(J22,'KAYIT LİSTESİ'!$B$4:$I$594,5,0)),"",(VLOOKUP(J22,'KAYIT LİSTESİ'!$B$4:$I$594,5,0)))</f>
        <v>BERKE AKÇAM</v>
      </c>
      <c r="N22" s="53" t="str">
        <f>IF(ISERROR(VLOOKUP(J22,'KAYIT LİSTESİ'!$B$4:$I$594,6,0)),"",(VLOOKUP(J22,'KAYIT LİSTESİ'!$B$4:$I$594,6,0)))</f>
        <v>BURSA</v>
      </c>
      <c r="O22" s="25"/>
      <c r="P22" s="23"/>
    </row>
    <row r="23" spans="1:16" s="12" customFormat="1" ht="24.75" customHeight="1" x14ac:dyDescent="0.2">
      <c r="A23" s="85">
        <v>16</v>
      </c>
      <c r="B23" s="85"/>
      <c r="C23" s="125"/>
      <c r="D23" s="165"/>
      <c r="E23" s="166"/>
      <c r="F23" s="126"/>
      <c r="G23" s="86"/>
      <c r="H23" s="20"/>
      <c r="I23" s="21">
        <v>6</v>
      </c>
      <c r="J23" s="22" t="s">
        <v>56</v>
      </c>
      <c r="K23" s="23">
        <f>IF(ISERROR(VLOOKUP(J23,'KAYIT LİSTESİ'!$B$4:$I$594,2,0)),"",(VLOOKUP(J23,'KAYIT LİSTESİ'!$B$4:$I$594,2,0)))</f>
        <v>209</v>
      </c>
      <c r="L23" s="24">
        <f>IF(ISERROR(VLOOKUP(J23,'KAYIT LİSTESİ'!$B$4:$I$594,4,0)),"",(VLOOKUP(J23,'KAYIT LİSTESİ'!$B$4:$I$594,4,0)))</f>
        <v>37845</v>
      </c>
      <c r="M23" s="53" t="str">
        <f>IF(ISERROR(VLOOKUP(J23,'KAYIT LİSTESİ'!$B$4:$I$594,5,0)),"",(VLOOKUP(J23,'KAYIT LİSTESİ'!$B$4:$I$594,5,0)))</f>
        <v>SAMET ÖĞÜT</v>
      </c>
      <c r="N23" s="53" t="str">
        <f>IF(ISERROR(VLOOKUP(J23,'KAYIT LİSTESİ'!$B$4:$I$594,6,0)),"",(VLOOKUP(J23,'KAYIT LİSTESİ'!$B$4:$I$594,6,0)))</f>
        <v>BURSA</v>
      </c>
      <c r="O23" s="25"/>
      <c r="P23" s="23"/>
    </row>
    <row r="24" spans="1:16" s="12" customFormat="1" ht="24.75" customHeight="1" x14ac:dyDescent="0.2">
      <c r="A24" s="85">
        <v>17</v>
      </c>
      <c r="B24" s="85"/>
      <c r="C24" s="125"/>
      <c r="D24" s="165"/>
      <c r="E24" s="166"/>
      <c r="F24" s="126"/>
      <c r="G24" s="86"/>
      <c r="H24" s="20"/>
      <c r="I24" s="21">
        <v>7</v>
      </c>
      <c r="J24" s="22" t="s">
        <v>135</v>
      </c>
      <c r="K24" s="23">
        <f>IF(ISERROR(VLOOKUP(J24,'KAYIT LİSTESİ'!$B$4:$I$594,2,0)),"",(VLOOKUP(J24,'KAYIT LİSTESİ'!$B$4:$I$594,2,0)))</f>
        <v>237</v>
      </c>
      <c r="L24" s="24">
        <f>IF(ISERROR(VLOOKUP(J24,'KAYIT LİSTESİ'!$B$4:$I$594,4,0)),"",(VLOOKUP(J24,'KAYIT LİSTESİ'!$B$4:$I$594,4,0)))</f>
        <v>37257</v>
      </c>
      <c r="M24" s="53" t="str">
        <f>IF(ISERROR(VLOOKUP(J24,'KAYIT LİSTESİ'!$B$4:$I$594,5,0)),"",(VLOOKUP(J24,'KAYIT LİSTESİ'!$B$4:$I$594,5,0)))</f>
        <v>GÜRKAN ÇEMBERCİ</v>
      </c>
      <c r="N24" s="53" t="str">
        <f>IF(ISERROR(VLOOKUP(J24,'KAYIT LİSTESİ'!$B$4:$I$594,6,0)),"",(VLOOKUP(J24,'KAYIT LİSTESİ'!$B$4:$I$594,6,0)))</f>
        <v>İSTANBUL</v>
      </c>
      <c r="O24" s="25"/>
      <c r="P24" s="23"/>
    </row>
    <row r="25" spans="1:16" s="12" customFormat="1" ht="24.75" customHeight="1" x14ac:dyDescent="0.2">
      <c r="A25" s="85">
        <v>18</v>
      </c>
      <c r="B25" s="85"/>
      <c r="C25" s="125"/>
      <c r="D25" s="165"/>
      <c r="E25" s="166"/>
      <c r="F25" s="126"/>
      <c r="G25" s="86"/>
      <c r="H25" s="20"/>
      <c r="I25" s="21">
        <v>8</v>
      </c>
      <c r="J25" s="22" t="s">
        <v>136</v>
      </c>
      <c r="K25" s="23">
        <f>IF(ISERROR(VLOOKUP(J25,'KAYIT LİSTESİ'!$B$4:$I$594,2,0)),"",(VLOOKUP(J25,'KAYIT LİSTESİ'!$B$4:$I$594,2,0)))</f>
        <v>252</v>
      </c>
      <c r="L25" s="24">
        <f>IF(ISERROR(VLOOKUP(J25,'KAYIT LİSTESİ'!$B$4:$I$594,4,0)),"",(VLOOKUP(J25,'KAYIT LİSTESİ'!$B$4:$I$594,4,0)))</f>
        <v>37393</v>
      </c>
      <c r="M25" s="53" t="str">
        <f>IF(ISERROR(VLOOKUP(J25,'KAYIT LİSTESİ'!$B$4:$I$594,5,0)),"",(VLOOKUP(J25,'KAYIT LİSTESİ'!$B$4:$I$594,5,0)))</f>
        <v>BURAK KAPLAN</v>
      </c>
      <c r="N25" s="53" t="str">
        <f>IF(ISERROR(VLOOKUP(J25,'KAYIT LİSTESİ'!$B$4:$I$594,6,0)),"",(VLOOKUP(J25,'KAYIT LİSTESİ'!$B$4:$I$594,6,0)))</f>
        <v>KARABÜK</v>
      </c>
      <c r="O25" s="25"/>
      <c r="P25" s="23"/>
    </row>
    <row r="26" spans="1:16" s="12" customFormat="1" ht="24.75" customHeight="1" x14ac:dyDescent="0.2">
      <c r="A26" s="85">
        <v>19</v>
      </c>
      <c r="B26" s="85"/>
      <c r="C26" s="125"/>
      <c r="D26" s="165"/>
      <c r="E26" s="166"/>
      <c r="F26" s="126"/>
      <c r="G26" s="86"/>
      <c r="H26" s="20"/>
      <c r="I26" s="405" t="s">
        <v>18</v>
      </c>
      <c r="J26" s="406"/>
      <c r="K26" s="406"/>
      <c r="L26" s="406"/>
      <c r="M26" s="406"/>
      <c r="N26" s="406"/>
      <c r="O26" s="406"/>
      <c r="P26" s="434"/>
    </row>
    <row r="27" spans="1:16" s="12" customFormat="1" ht="24.75" customHeight="1" x14ac:dyDescent="0.2">
      <c r="A27" s="85">
        <v>20</v>
      </c>
      <c r="B27" s="85"/>
      <c r="C27" s="125"/>
      <c r="D27" s="165"/>
      <c r="E27" s="166"/>
      <c r="F27" s="126"/>
      <c r="G27" s="86"/>
      <c r="H27" s="20"/>
      <c r="I27" s="52" t="s">
        <v>11</v>
      </c>
      <c r="J27" s="49" t="s">
        <v>123</v>
      </c>
      <c r="K27" s="49" t="s">
        <v>122</v>
      </c>
      <c r="L27" s="50" t="s">
        <v>12</v>
      </c>
      <c r="M27" s="51" t="s">
        <v>13</v>
      </c>
      <c r="N27" s="51" t="s">
        <v>38</v>
      </c>
      <c r="O27" s="49" t="s">
        <v>14</v>
      </c>
      <c r="P27" s="49" t="s">
        <v>26</v>
      </c>
    </row>
    <row r="28" spans="1:16" s="12" customFormat="1" ht="24.75" customHeight="1" x14ac:dyDescent="0.2">
      <c r="A28" s="85">
        <v>21</v>
      </c>
      <c r="B28" s="85"/>
      <c r="C28" s="125"/>
      <c r="D28" s="165"/>
      <c r="E28" s="166"/>
      <c r="F28" s="126"/>
      <c r="G28" s="86"/>
      <c r="H28" s="20"/>
      <c r="I28" s="21">
        <v>1</v>
      </c>
      <c r="J28" s="22" t="s">
        <v>57</v>
      </c>
      <c r="K28" s="23">
        <f>IF(ISERROR(VLOOKUP(J28,'KAYIT LİSTESİ'!$B$4:$I$594,2,0)),"",(VLOOKUP(J28,'KAYIT LİSTESİ'!$B$4:$I$594,2,0)))</f>
        <v>179</v>
      </c>
      <c r="L28" s="24">
        <f>IF(ISERROR(VLOOKUP(J28,'KAYIT LİSTESİ'!$B$4:$I$594,4,0)),"",(VLOOKUP(J28,'KAYIT LİSTESİ'!$B$4:$I$594,4,0)))</f>
        <v>37776</v>
      </c>
      <c r="M28" s="53" t="str">
        <f>IF(ISERROR(VLOOKUP(J28,'KAYIT LİSTESİ'!$B$4:$I$594,5,0)),"",(VLOOKUP(J28,'KAYIT LİSTESİ'!$B$4:$I$594,5,0)))</f>
        <v>OĞULCAN ALTUN</v>
      </c>
      <c r="N28" s="53" t="str">
        <f>IF(ISERROR(VLOOKUP(J28,'KAYIT LİSTESİ'!$B$4:$I$594,6,0)),"",(VLOOKUP(J28,'KAYIT LİSTESİ'!$B$4:$I$594,6,0)))</f>
        <v>ADIYAMAN</v>
      </c>
      <c r="O28" s="25"/>
      <c r="P28" s="23"/>
    </row>
    <row r="29" spans="1:16" s="12" customFormat="1" ht="24.75" customHeight="1" x14ac:dyDescent="0.2">
      <c r="A29" s="85">
        <v>22</v>
      </c>
      <c r="B29" s="85"/>
      <c r="C29" s="125"/>
      <c r="D29" s="165"/>
      <c r="E29" s="166"/>
      <c r="F29" s="126"/>
      <c r="G29" s="86"/>
      <c r="H29" s="20"/>
      <c r="I29" s="21">
        <v>2</v>
      </c>
      <c r="J29" s="22" t="s">
        <v>58</v>
      </c>
      <c r="K29" s="23">
        <f>IF(ISERROR(VLOOKUP(J29,'KAYIT LİSTESİ'!$B$4:$I$594,2,0)),"",(VLOOKUP(J29,'KAYIT LİSTESİ'!$B$4:$I$594,2,0)))</f>
        <v>223</v>
      </c>
      <c r="L29" s="24">
        <f>IF(ISERROR(VLOOKUP(J29,'KAYIT LİSTESİ'!$B$4:$I$594,4,0)),"",(VLOOKUP(J29,'KAYIT LİSTESİ'!$B$4:$I$594,4,0)))</f>
        <v>37580</v>
      </c>
      <c r="M29" s="53" t="str">
        <f>IF(ISERROR(VLOOKUP(J29,'KAYIT LİSTESİ'!$B$4:$I$594,5,0)),"",(VLOOKUP(J29,'KAYIT LİSTESİ'!$B$4:$I$594,5,0)))</f>
        <v>ERAY KARAL</v>
      </c>
      <c r="N29" s="53" t="str">
        <f>IF(ISERROR(VLOOKUP(J29,'KAYIT LİSTESİ'!$B$4:$I$594,6,0)),"",(VLOOKUP(J29,'KAYIT LİSTESİ'!$B$4:$I$594,6,0)))</f>
        <v>ERZİNCAN</v>
      </c>
      <c r="O29" s="25"/>
      <c r="P29" s="23"/>
    </row>
    <row r="30" spans="1:16" s="12" customFormat="1" ht="24.75" customHeight="1" x14ac:dyDescent="0.2">
      <c r="A30" s="85">
        <v>23</v>
      </c>
      <c r="B30" s="85"/>
      <c r="C30" s="125"/>
      <c r="D30" s="165"/>
      <c r="E30" s="166"/>
      <c r="F30" s="126"/>
      <c r="G30" s="86"/>
      <c r="H30" s="20"/>
      <c r="I30" s="21">
        <v>3</v>
      </c>
      <c r="J30" s="22" t="s">
        <v>59</v>
      </c>
      <c r="K30" s="23">
        <f>IF(ISERROR(VLOOKUP(J30,'KAYIT LİSTESİ'!$B$4:$I$594,2,0)),"",(VLOOKUP(J30,'KAYIT LİSTESİ'!$B$4:$I$594,2,0)))</f>
        <v>217</v>
      </c>
      <c r="L30" s="24">
        <f>IF(ISERROR(VLOOKUP(J30,'KAYIT LİSTESİ'!$B$4:$I$594,4,0)),"",(VLOOKUP(J30,'KAYIT LİSTESİ'!$B$4:$I$594,4,0)))</f>
        <v>37284</v>
      </c>
      <c r="M30" s="53" t="str">
        <f>IF(ISERROR(VLOOKUP(J30,'KAYIT LİSTESİ'!$B$4:$I$594,5,0)),"",(VLOOKUP(J30,'KAYIT LİSTESİ'!$B$4:$I$594,5,0)))</f>
        <v>ÇAĞRI YAMAN</v>
      </c>
      <c r="N30" s="53" t="str">
        <f>IF(ISERROR(VLOOKUP(J30,'KAYIT LİSTESİ'!$B$4:$I$594,6,0)),"",(VLOOKUP(J30,'KAYIT LİSTESİ'!$B$4:$I$594,6,0)))</f>
        <v>EDİRNE</v>
      </c>
      <c r="O30" s="25"/>
      <c r="P30" s="23"/>
    </row>
    <row r="31" spans="1:16" s="12" customFormat="1" ht="24.75" customHeight="1" x14ac:dyDescent="0.2">
      <c r="A31" s="85">
        <v>24</v>
      </c>
      <c r="B31" s="85"/>
      <c r="C31" s="125"/>
      <c r="D31" s="165"/>
      <c r="E31" s="166"/>
      <c r="F31" s="126"/>
      <c r="G31" s="86"/>
      <c r="H31" s="20"/>
      <c r="I31" s="21">
        <v>4</v>
      </c>
      <c r="J31" s="22" t="s">
        <v>60</v>
      </c>
      <c r="K31" s="23">
        <f>IF(ISERROR(VLOOKUP(J31,'KAYIT LİSTESİ'!$B$4:$I$594,2,0)),"",(VLOOKUP(J31,'KAYIT LİSTESİ'!$B$4:$I$594,2,0)))</f>
        <v>232</v>
      </c>
      <c r="L31" s="24">
        <f>IF(ISERROR(VLOOKUP(J31,'KAYIT LİSTESİ'!$B$4:$I$594,4,0)),"",(VLOOKUP(J31,'KAYIT LİSTESİ'!$B$4:$I$594,4,0)))</f>
        <v>37447</v>
      </c>
      <c r="M31" s="53" t="str">
        <f>IF(ISERROR(VLOOKUP(J31,'KAYIT LİSTESİ'!$B$4:$I$594,5,0)),"",(VLOOKUP(J31,'KAYIT LİSTESİ'!$B$4:$I$594,5,0)))</f>
        <v>ATTİLA SAVAŞAN</v>
      </c>
      <c r="N31" s="53" t="str">
        <f>IF(ISERROR(VLOOKUP(J31,'KAYIT LİSTESİ'!$B$4:$I$594,6,0)),"",(VLOOKUP(J31,'KAYIT LİSTESİ'!$B$4:$I$594,6,0)))</f>
        <v>İSTANBUL</v>
      </c>
      <c r="O31" s="25"/>
      <c r="P31" s="23"/>
    </row>
    <row r="32" spans="1:16" s="12" customFormat="1" ht="24.75" customHeight="1" x14ac:dyDescent="0.2">
      <c r="A32" s="85">
        <v>25</v>
      </c>
      <c r="B32" s="85"/>
      <c r="C32" s="125"/>
      <c r="D32" s="165"/>
      <c r="E32" s="166"/>
      <c r="F32" s="126"/>
      <c r="G32" s="86"/>
      <c r="H32" s="20"/>
      <c r="I32" s="21">
        <v>5</v>
      </c>
      <c r="J32" s="22" t="s">
        <v>61</v>
      </c>
      <c r="K32" s="23">
        <f>IF(ISERROR(VLOOKUP(J32,'KAYIT LİSTESİ'!$B$4:$I$594,2,0)),"",(VLOOKUP(J32,'KAYIT LİSTESİ'!$B$4:$I$594,2,0)))</f>
        <v>248</v>
      </c>
      <c r="L32" s="24">
        <f>IF(ISERROR(VLOOKUP(J32,'KAYIT LİSTESİ'!$B$4:$I$594,4,0)),"",(VLOOKUP(J32,'KAYIT LİSTESİ'!$B$4:$I$594,4,0)))</f>
        <v>37370</v>
      </c>
      <c r="M32" s="53" t="str">
        <f>IF(ISERROR(VLOOKUP(J32,'KAYIT LİSTESİ'!$B$4:$I$594,5,0)),"",(VLOOKUP(J32,'KAYIT LİSTESİ'!$B$4:$I$594,5,0)))</f>
        <v>URAL ÖZTÜRK</v>
      </c>
      <c r="N32" s="53" t="str">
        <f>IF(ISERROR(VLOOKUP(J32,'KAYIT LİSTESİ'!$B$4:$I$594,6,0)),"",(VLOOKUP(J32,'KAYIT LİSTESİ'!$B$4:$I$594,6,0)))</f>
        <v>İSTANBUL</v>
      </c>
      <c r="O32" s="25"/>
      <c r="P32" s="23"/>
    </row>
    <row r="33" spans="1:16" s="12" customFormat="1" ht="24.75" customHeight="1" x14ac:dyDescent="0.2">
      <c r="A33" s="85">
        <v>26</v>
      </c>
      <c r="B33" s="85"/>
      <c r="C33" s="125"/>
      <c r="D33" s="165"/>
      <c r="E33" s="166"/>
      <c r="F33" s="126"/>
      <c r="G33" s="86"/>
      <c r="H33" s="20"/>
      <c r="I33" s="21">
        <v>6</v>
      </c>
      <c r="J33" s="22" t="s">
        <v>62</v>
      </c>
      <c r="K33" s="23">
        <f>IF(ISERROR(VLOOKUP(J33,'KAYIT LİSTESİ'!$B$4:$I$594,2,0)),"",(VLOOKUP(J33,'KAYIT LİSTESİ'!$B$4:$I$594,2,0)))</f>
        <v>239</v>
      </c>
      <c r="L33" s="24">
        <f>IF(ISERROR(VLOOKUP(J33,'KAYIT LİSTESİ'!$B$4:$I$594,4,0)),"",(VLOOKUP(J33,'KAYIT LİSTESİ'!$B$4:$I$594,4,0)))</f>
        <v>37947</v>
      </c>
      <c r="M33" s="53" t="str">
        <f>IF(ISERROR(VLOOKUP(J33,'KAYIT LİSTESİ'!$B$4:$I$594,5,0)),"",(VLOOKUP(J33,'KAYIT LİSTESİ'!$B$4:$I$594,5,0)))</f>
        <v>JEAN BATU PONCE</v>
      </c>
      <c r="N33" s="53" t="str">
        <f>IF(ISERROR(VLOOKUP(J33,'KAYIT LİSTESİ'!$B$4:$I$594,6,0)),"",(VLOOKUP(J33,'KAYIT LİSTESİ'!$B$4:$I$594,6,0)))</f>
        <v>İSTANBUL</v>
      </c>
      <c r="O33" s="25"/>
      <c r="P33" s="23"/>
    </row>
    <row r="34" spans="1:16" s="12" customFormat="1" ht="24.75" customHeight="1" x14ac:dyDescent="0.2">
      <c r="A34" s="85">
        <v>27</v>
      </c>
      <c r="B34" s="85"/>
      <c r="C34" s="125"/>
      <c r="D34" s="165"/>
      <c r="E34" s="166"/>
      <c r="F34" s="126"/>
      <c r="G34" s="86"/>
      <c r="H34" s="20"/>
      <c r="I34" s="21">
        <v>7</v>
      </c>
      <c r="J34" s="22" t="s">
        <v>137</v>
      </c>
      <c r="K34" s="23">
        <f>IF(ISERROR(VLOOKUP(J34,'KAYIT LİSTESİ'!$B$4:$I$594,2,0)),"",(VLOOKUP(J34,'KAYIT LİSTESİ'!$B$4:$I$594,2,0)))</f>
        <v>177</v>
      </c>
      <c r="L34" s="24">
        <f>IF(ISERROR(VLOOKUP(J34,'KAYIT LİSTESİ'!$B$4:$I$594,4,0)),"",(VLOOKUP(J34,'KAYIT LİSTESİ'!$B$4:$I$594,4,0)))</f>
        <v>37257</v>
      </c>
      <c r="M34" s="53" t="str">
        <f>IF(ISERROR(VLOOKUP(J34,'KAYIT LİSTESİ'!$B$4:$I$594,5,0)),"",(VLOOKUP(J34,'KAYIT LİSTESİ'!$B$4:$I$594,5,0)))</f>
        <v>HASAN ALANTAR</v>
      </c>
      <c r="N34" s="53" t="str">
        <f>IF(ISERROR(VLOOKUP(J34,'KAYIT LİSTESİ'!$B$4:$I$594,6,0)),"",(VLOOKUP(J34,'KAYIT LİSTESİ'!$B$4:$I$594,6,0)))</f>
        <v>ADIYAMAN</v>
      </c>
      <c r="O34" s="25"/>
      <c r="P34" s="23"/>
    </row>
    <row r="35" spans="1:16" s="12" customFormat="1" ht="24.75" customHeight="1" x14ac:dyDescent="0.2">
      <c r="A35" s="85">
        <v>28</v>
      </c>
      <c r="B35" s="85"/>
      <c r="C35" s="125"/>
      <c r="D35" s="165"/>
      <c r="E35" s="166"/>
      <c r="F35" s="126"/>
      <c r="G35" s="86"/>
      <c r="H35" s="20"/>
      <c r="I35" s="21">
        <v>8</v>
      </c>
      <c r="J35" s="22" t="s">
        <v>138</v>
      </c>
      <c r="K35" s="23">
        <f>IF(ISERROR(VLOOKUP(J35,'KAYIT LİSTESİ'!$B$4:$I$594,2,0)),"",(VLOOKUP(J35,'KAYIT LİSTESİ'!$B$4:$I$594,2,0)))</f>
        <v>192</v>
      </c>
      <c r="L35" s="24">
        <f>IF(ISERROR(VLOOKUP(J35,'KAYIT LİSTESİ'!$B$4:$I$594,4,0)),"",(VLOOKUP(J35,'KAYIT LİSTESİ'!$B$4:$I$594,4,0)))</f>
        <v>37660</v>
      </c>
      <c r="M35" s="53" t="str">
        <f>IF(ISERROR(VLOOKUP(J35,'KAYIT LİSTESİ'!$B$4:$I$594,5,0)),"",(VLOOKUP(J35,'KAYIT LİSTESİ'!$B$4:$I$594,5,0)))</f>
        <v>YASİN SOSA</v>
      </c>
      <c r="N35" s="53" t="str">
        <f>IF(ISERROR(VLOOKUP(J35,'KAYIT LİSTESİ'!$B$4:$I$594,6,0)),"",(VLOOKUP(J35,'KAYIT LİSTESİ'!$B$4:$I$594,6,0)))</f>
        <v>BİLECİK</v>
      </c>
      <c r="O35" s="25"/>
      <c r="P35" s="23"/>
    </row>
    <row r="36" spans="1:16" s="12" customFormat="1" ht="24.75" customHeight="1" x14ac:dyDescent="0.2">
      <c r="A36" s="85">
        <v>29</v>
      </c>
      <c r="B36" s="85"/>
      <c r="C36" s="125"/>
      <c r="D36" s="165"/>
      <c r="E36" s="166"/>
      <c r="F36" s="126"/>
      <c r="G36" s="86"/>
      <c r="H36" s="20"/>
      <c r="I36" s="405" t="s">
        <v>35</v>
      </c>
      <c r="J36" s="406"/>
      <c r="K36" s="406"/>
      <c r="L36" s="406"/>
      <c r="M36" s="406"/>
      <c r="N36" s="406"/>
      <c r="O36" s="406"/>
      <c r="P36" s="434"/>
    </row>
    <row r="37" spans="1:16" s="12" customFormat="1" ht="24.75" customHeight="1" x14ac:dyDescent="0.2">
      <c r="A37" s="85">
        <v>30</v>
      </c>
      <c r="B37" s="85"/>
      <c r="C37" s="125"/>
      <c r="D37" s="165"/>
      <c r="E37" s="166"/>
      <c r="F37" s="126"/>
      <c r="G37" s="86"/>
      <c r="H37" s="20"/>
      <c r="I37" s="52" t="s">
        <v>11</v>
      </c>
      <c r="J37" s="49" t="s">
        <v>123</v>
      </c>
      <c r="K37" s="49" t="s">
        <v>122</v>
      </c>
      <c r="L37" s="50" t="s">
        <v>12</v>
      </c>
      <c r="M37" s="51" t="s">
        <v>13</v>
      </c>
      <c r="N37" s="51" t="s">
        <v>38</v>
      </c>
      <c r="O37" s="49" t="s">
        <v>14</v>
      </c>
      <c r="P37" s="49" t="s">
        <v>26</v>
      </c>
    </row>
    <row r="38" spans="1:16" s="12" customFormat="1" ht="24.75" customHeight="1" x14ac:dyDescent="0.2">
      <c r="A38" s="85">
        <v>31</v>
      </c>
      <c r="B38" s="85"/>
      <c r="C38" s="125"/>
      <c r="D38" s="165"/>
      <c r="E38" s="166"/>
      <c r="F38" s="126"/>
      <c r="G38" s="86"/>
      <c r="H38" s="20"/>
      <c r="I38" s="21">
        <v>1</v>
      </c>
      <c r="J38" s="22" t="s">
        <v>63</v>
      </c>
      <c r="K38" s="23">
        <f>IF(ISERROR(VLOOKUP(J38,'KAYIT LİSTESİ'!$B$4:$I$594,2,0)),"",(VLOOKUP(J38,'KAYIT LİSTESİ'!$B$4:$I$594,2,0)))</f>
        <v>212</v>
      </c>
      <c r="L38" s="24">
        <f>IF(ISERROR(VLOOKUP(J38,'KAYIT LİSTESİ'!$B$4:$I$594,4,0)),"",(VLOOKUP(J38,'KAYIT LİSTESİ'!$B$4:$I$594,4,0)))</f>
        <v>37460</v>
      </c>
      <c r="M38" s="53" t="str">
        <f>IF(ISERROR(VLOOKUP(J38,'KAYIT LİSTESİ'!$B$4:$I$594,5,0)),"",(VLOOKUP(J38,'KAYIT LİSTESİ'!$B$4:$I$594,5,0)))</f>
        <v>FURKAN DALKIRAN</v>
      </c>
      <c r="N38" s="53" t="str">
        <f>IF(ISERROR(VLOOKUP(J38,'KAYIT LİSTESİ'!$B$4:$I$594,6,0)),"",(VLOOKUP(J38,'KAYIT LİSTESİ'!$B$4:$I$594,6,0)))</f>
        <v>ÇANAKKALE</v>
      </c>
      <c r="O38" s="25"/>
      <c r="P38" s="23"/>
    </row>
    <row r="39" spans="1:16" s="12" customFormat="1" ht="24.75" customHeight="1" x14ac:dyDescent="0.2">
      <c r="A39" s="85">
        <v>32</v>
      </c>
      <c r="B39" s="85"/>
      <c r="C39" s="125"/>
      <c r="D39" s="165"/>
      <c r="E39" s="166"/>
      <c r="F39" s="126"/>
      <c r="G39" s="86"/>
      <c r="H39" s="20"/>
      <c r="I39" s="21">
        <v>2</v>
      </c>
      <c r="J39" s="22" t="s">
        <v>64</v>
      </c>
      <c r="K39" s="23">
        <f>IF(ISERROR(VLOOKUP(J39,'KAYIT LİSTESİ'!$B$4:$I$594,2,0)),"",(VLOOKUP(J39,'KAYIT LİSTESİ'!$B$4:$I$594,2,0)))</f>
        <v>231</v>
      </c>
      <c r="L39" s="24">
        <f>IF(ISERROR(VLOOKUP(J39,'KAYIT LİSTESİ'!$B$4:$I$594,4,0)),"",(VLOOKUP(J39,'KAYIT LİSTESİ'!$B$4:$I$594,4,0)))</f>
        <v>37278</v>
      </c>
      <c r="M39" s="53" t="str">
        <f>IF(ISERROR(VLOOKUP(J39,'KAYIT LİSTESİ'!$B$4:$I$594,5,0)),"",(VLOOKUP(J39,'KAYIT LİSTESİ'!$B$4:$I$594,5,0)))</f>
        <v>ABDULGAFFAR CENK YÜCEL</v>
      </c>
      <c r="N39" s="53" t="str">
        <f>IF(ISERROR(VLOOKUP(J39,'KAYIT LİSTESİ'!$B$4:$I$594,6,0)),"",(VLOOKUP(J39,'KAYIT LİSTESİ'!$B$4:$I$594,6,0)))</f>
        <v>İSTANBUL</v>
      </c>
      <c r="O39" s="25"/>
      <c r="P39" s="23"/>
    </row>
    <row r="40" spans="1:16" s="12" customFormat="1" ht="24.75" customHeight="1" x14ac:dyDescent="0.2">
      <c r="A40" s="85">
        <v>33</v>
      </c>
      <c r="B40" s="85"/>
      <c r="C40" s="125"/>
      <c r="D40" s="165"/>
      <c r="E40" s="166"/>
      <c r="F40" s="126"/>
      <c r="G40" s="86"/>
      <c r="H40" s="20"/>
      <c r="I40" s="21">
        <v>3</v>
      </c>
      <c r="J40" s="22" t="s">
        <v>65</v>
      </c>
      <c r="K40" s="23">
        <f>IF(ISERROR(VLOOKUP(J40,'KAYIT LİSTESİ'!$B$4:$I$594,2,0)),"",(VLOOKUP(J40,'KAYIT LİSTESİ'!$B$4:$I$594,2,0)))</f>
        <v>210</v>
      </c>
      <c r="L40" s="24">
        <f>IF(ISERROR(VLOOKUP(J40,'KAYIT LİSTESİ'!$B$4:$I$594,4,0)),"",(VLOOKUP(J40,'KAYIT LİSTESİ'!$B$4:$I$594,4,0)))</f>
        <v>37410</v>
      </c>
      <c r="M40" s="53" t="str">
        <f>IF(ISERROR(VLOOKUP(J40,'KAYIT LİSTESİ'!$B$4:$I$594,5,0)),"",(VLOOKUP(J40,'KAYIT LİSTESİ'!$B$4:$I$594,5,0)))</f>
        <v>BERKİN BERBEROĞLU</v>
      </c>
      <c r="N40" s="53" t="str">
        <f>IF(ISERROR(VLOOKUP(J40,'KAYIT LİSTESİ'!$B$4:$I$594,6,0)),"",(VLOOKUP(J40,'KAYIT LİSTESİ'!$B$4:$I$594,6,0)))</f>
        <v>ÇANAKKALE</v>
      </c>
      <c r="O40" s="25"/>
      <c r="P40" s="23"/>
    </row>
    <row r="41" spans="1:16" s="12" customFormat="1" ht="24.75" customHeight="1" x14ac:dyDescent="0.2">
      <c r="A41" s="85">
        <v>34</v>
      </c>
      <c r="B41" s="85"/>
      <c r="C41" s="125"/>
      <c r="D41" s="165"/>
      <c r="E41" s="166"/>
      <c r="F41" s="126"/>
      <c r="G41" s="86"/>
      <c r="H41" s="20"/>
      <c r="I41" s="21">
        <v>4</v>
      </c>
      <c r="J41" s="22" t="s">
        <v>66</v>
      </c>
      <c r="K41" s="23">
        <f>IF(ISERROR(VLOOKUP(J41,'KAYIT LİSTESİ'!$B$4:$I$594,2,0)),"",(VLOOKUP(J41,'KAYIT LİSTESİ'!$B$4:$I$594,2,0)))</f>
        <v>208</v>
      </c>
      <c r="L41" s="24">
        <f>IF(ISERROR(VLOOKUP(J41,'KAYIT LİSTESİ'!$B$4:$I$594,4,0)),"",(VLOOKUP(J41,'KAYIT LİSTESİ'!$B$4:$I$594,4,0)))</f>
        <v>37257</v>
      </c>
      <c r="M41" s="53" t="str">
        <f>IF(ISERROR(VLOOKUP(J41,'KAYIT LİSTESİ'!$B$4:$I$594,5,0)),"",(VLOOKUP(J41,'KAYIT LİSTESİ'!$B$4:$I$594,5,0)))</f>
        <v>MİRSAT KADİR KUTLU</v>
      </c>
      <c r="N41" s="53" t="str">
        <f>IF(ISERROR(VLOOKUP(J41,'KAYIT LİSTESİ'!$B$4:$I$594,6,0)),"",(VLOOKUP(J41,'KAYIT LİSTESİ'!$B$4:$I$594,6,0)))</f>
        <v>BURSA</v>
      </c>
      <c r="O41" s="25"/>
      <c r="P41" s="23"/>
    </row>
    <row r="42" spans="1:16" s="12" customFormat="1" ht="24.75" customHeight="1" x14ac:dyDescent="0.2">
      <c r="A42" s="85">
        <v>35</v>
      </c>
      <c r="B42" s="85"/>
      <c r="C42" s="125"/>
      <c r="D42" s="165"/>
      <c r="E42" s="166"/>
      <c r="F42" s="126"/>
      <c r="G42" s="86"/>
      <c r="H42" s="20"/>
      <c r="I42" s="21">
        <v>5</v>
      </c>
      <c r="J42" s="22" t="s">
        <v>67</v>
      </c>
      <c r="K42" s="23">
        <f>IF(ISERROR(VLOOKUP(J42,'KAYIT LİSTESİ'!$B$4:$I$594,2,0)),"",(VLOOKUP(J42,'KAYIT LİSTESİ'!$B$4:$I$594,2,0)))</f>
        <v>242</v>
      </c>
      <c r="L42" s="24">
        <f>IF(ISERROR(VLOOKUP(J42,'KAYIT LİSTESİ'!$B$4:$I$594,4,0)),"",(VLOOKUP(J42,'KAYIT LİSTESİ'!$B$4:$I$594,4,0)))</f>
        <v>37292</v>
      </c>
      <c r="M42" s="53" t="str">
        <f>IF(ISERROR(VLOOKUP(J42,'KAYIT LİSTESİ'!$B$4:$I$594,5,0)),"",(VLOOKUP(J42,'KAYIT LİSTESİ'!$B$4:$I$594,5,0)))</f>
        <v>MUHAMMED USAME AŞIK</v>
      </c>
      <c r="N42" s="53" t="str">
        <f>IF(ISERROR(VLOOKUP(J42,'KAYIT LİSTESİ'!$B$4:$I$594,6,0)),"",(VLOOKUP(J42,'KAYIT LİSTESİ'!$B$4:$I$594,6,0)))</f>
        <v>İSTANBUL</v>
      </c>
      <c r="O42" s="25"/>
      <c r="P42" s="23"/>
    </row>
    <row r="43" spans="1:16" s="12" customFormat="1" ht="24.75" customHeight="1" x14ac:dyDescent="0.2">
      <c r="A43" s="85">
        <v>36</v>
      </c>
      <c r="B43" s="85"/>
      <c r="C43" s="125"/>
      <c r="D43" s="165"/>
      <c r="E43" s="166"/>
      <c r="F43" s="126"/>
      <c r="G43" s="86"/>
      <c r="H43" s="20"/>
      <c r="I43" s="21">
        <v>6</v>
      </c>
      <c r="J43" s="22" t="s">
        <v>68</v>
      </c>
      <c r="K43" s="23">
        <f>IF(ISERROR(VLOOKUP(J43,'KAYIT LİSTESİ'!$B$4:$I$594,2,0)),"",(VLOOKUP(J43,'KAYIT LİSTESİ'!$B$4:$I$594,2,0)))</f>
        <v>220</v>
      </c>
      <c r="L43" s="24">
        <f>IF(ISERROR(VLOOKUP(J43,'KAYIT LİSTESİ'!$B$4:$I$594,4,0)),"",(VLOOKUP(J43,'KAYIT LİSTESİ'!$B$4:$I$594,4,0)))</f>
        <v>37419</v>
      </c>
      <c r="M43" s="53" t="str">
        <f>IF(ISERROR(VLOOKUP(J43,'KAYIT LİSTESİ'!$B$4:$I$594,5,0)),"",(VLOOKUP(J43,'KAYIT LİSTESİ'!$B$4:$I$594,5,0)))</f>
        <v>MEHMET CAN COŞKUN</v>
      </c>
      <c r="N43" s="53" t="str">
        <f>IF(ISERROR(VLOOKUP(J43,'KAYIT LİSTESİ'!$B$4:$I$594,6,0)),"",(VLOOKUP(J43,'KAYIT LİSTESİ'!$B$4:$I$594,6,0)))</f>
        <v>EDİRNE</v>
      </c>
      <c r="O43" s="25"/>
      <c r="P43" s="23"/>
    </row>
    <row r="44" spans="1:16" s="12" customFormat="1" ht="24.75" customHeight="1" x14ac:dyDescent="0.2">
      <c r="A44" s="85">
        <v>37</v>
      </c>
      <c r="B44" s="85"/>
      <c r="C44" s="125"/>
      <c r="D44" s="165"/>
      <c r="E44" s="166"/>
      <c r="F44" s="126"/>
      <c r="G44" s="86"/>
      <c r="H44" s="20"/>
      <c r="I44" s="21">
        <v>7</v>
      </c>
      <c r="J44" s="22" t="s">
        <v>139</v>
      </c>
      <c r="K44" s="23">
        <f>IF(ISERROR(VLOOKUP(J44,'KAYIT LİSTESİ'!$B$4:$I$594,2,0)),"",(VLOOKUP(J44,'KAYIT LİSTESİ'!$B$4:$I$594,2,0)))</f>
        <v>243</v>
      </c>
      <c r="L44" s="24">
        <f>IF(ISERROR(VLOOKUP(J44,'KAYIT LİSTESİ'!$B$4:$I$594,4,0)),"",(VLOOKUP(J44,'KAYIT LİSTESİ'!$B$4:$I$594,4,0)))</f>
        <v>37272</v>
      </c>
      <c r="M44" s="53" t="str">
        <f>IF(ISERROR(VLOOKUP(J44,'KAYIT LİSTESİ'!$B$4:$I$594,5,0)),"",(VLOOKUP(J44,'KAYIT LİSTESİ'!$B$4:$I$594,5,0)))</f>
        <v>ÖMER FARUK SAFRAN</v>
      </c>
      <c r="N44" s="53" t="str">
        <f>IF(ISERROR(VLOOKUP(J44,'KAYIT LİSTESİ'!$B$4:$I$594,6,0)),"",(VLOOKUP(J44,'KAYIT LİSTESİ'!$B$4:$I$594,6,0)))</f>
        <v>İSTANBUL</v>
      </c>
      <c r="O44" s="25"/>
      <c r="P44" s="23"/>
    </row>
    <row r="45" spans="1:16" s="12" customFormat="1" ht="24.75" customHeight="1" x14ac:dyDescent="0.2">
      <c r="A45" s="85">
        <v>38</v>
      </c>
      <c r="B45" s="85"/>
      <c r="C45" s="125"/>
      <c r="D45" s="165"/>
      <c r="E45" s="166"/>
      <c r="F45" s="126"/>
      <c r="G45" s="86"/>
      <c r="H45" s="20"/>
      <c r="I45" s="21">
        <v>8</v>
      </c>
      <c r="J45" s="22" t="s">
        <v>140</v>
      </c>
      <c r="K45" s="23">
        <f>IF(ISERROR(VLOOKUP(J45,'KAYIT LİSTESİ'!$B$4:$I$594,2,0)),"",(VLOOKUP(J45,'KAYIT LİSTESİ'!$B$4:$I$594,2,0)))</f>
        <v>273</v>
      </c>
      <c r="L45" s="24">
        <f>IF(ISERROR(VLOOKUP(J45,'KAYIT LİSTESİ'!$B$4:$I$594,4,0)),"",(VLOOKUP(J45,'KAYIT LİSTESİ'!$B$4:$I$594,4,0)))</f>
        <v>37309</v>
      </c>
      <c r="M45" s="53" t="str">
        <f>IF(ISERROR(VLOOKUP(J45,'KAYIT LİSTESİ'!$B$4:$I$594,5,0)),"",(VLOOKUP(J45,'KAYIT LİSTESİ'!$B$4:$I$594,5,0)))</f>
        <v>BAYRAM TOKSÖZ</v>
      </c>
      <c r="N45" s="53" t="str">
        <f>IF(ISERROR(VLOOKUP(J45,'KAYIT LİSTESİ'!$B$4:$I$594,6,0)),"",(VLOOKUP(J45,'KAYIT LİSTESİ'!$B$4:$I$594,6,0)))</f>
        <v>MALATYA</v>
      </c>
      <c r="O45" s="25"/>
      <c r="P45" s="23"/>
    </row>
    <row r="46" spans="1:16" s="12" customFormat="1" ht="24.75" customHeight="1" x14ac:dyDescent="0.2">
      <c r="A46" s="85">
        <v>39</v>
      </c>
      <c r="B46" s="85"/>
      <c r="C46" s="125"/>
      <c r="D46" s="165"/>
      <c r="E46" s="166"/>
      <c r="F46" s="126"/>
      <c r="G46" s="86"/>
      <c r="H46" s="20"/>
      <c r="I46" s="405" t="s">
        <v>36</v>
      </c>
      <c r="J46" s="406"/>
      <c r="K46" s="406"/>
      <c r="L46" s="406"/>
      <c r="M46" s="406"/>
      <c r="N46" s="406"/>
      <c r="O46" s="406"/>
      <c r="P46" s="434"/>
    </row>
    <row r="47" spans="1:16" s="12" customFormat="1" ht="24.75" customHeight="1" x14ac:dyDescent="0.2">
      <c r="A47" s="85">
        <v>40</v>
      </c>
      <c r="B47" s="85"/>
      <c r="C47" s="125"/>
      <c r="D47" s="165"/>
      <c r="E47" s="166"/>
      <c r="F47" s="126"/>
      <c r="G47" s="86"/>
      <c r="H47" s="20"/>
      <c r="I47" s="52" t="s">
        <v>11</v>
      </c>
      <c r="J47" s="49" t="s">
        <v>123</v>
      </c>
      <c r="K47" s="49" t="s">
        <v>122</v>
      </c>
      <c r="L47" s="50" t="s">
        <v>12</v>
      </c>
      <c r="M47" s="51" t="s">
        <v>13</v>
      </c>
      <c r="N47" s="51" t="s">
        <v>38</v>
      </c>
      <c r="O47" s="49" t="s">
        <v>14</v>
      </c>
      <c r="P47" s="49" t="s">
        <v>26</v>
      </c>
    </row>
    <row r="48" spans="1:16" s="12" customFormat="1" ht="24.75" customHeight="1" x14ac:dyDescent="0.2">
      <c r="A48" s="85">
        <v>41</v>
      </c>
      <c r="B48" s="85"/>
      <c r="C48" s="125"/>
      <c r="D48" s="165"/>
      <c r="E48" s="166"/>
      <c r="F48" s="126"/>
      <c r="G48" s="86"/>
      <c r="H48" s="20"/>
      <c r="I48" s="21">
        <v>1</v>
      </c>
      <c r="J48" s="22" t="s">
        <v>69</v>
      </c>
      <c r="K48" s="23">
        <f>IF(ISERROR(VLOOKUP(J48,'KAYIT LİSTESİ'!$B$4:$I$594,2,0)),"",(VLOOKUP(J48,'KAYIT LİSTESİ'!$B$4:$I$594,2,0)))</f>
        <v>310</v>
      </c>
      <c r="L48" s="24">
        <f>IF(ISERROR(VLOOKUP(J48,'KAYIT LİSTESİ'!$B$4:$I$594,4,0)),"",(VLOOKUP(J48,'KAYIT LİSTESİ'!$B$4:$I$594,4,0)))</f>
        <v>37266</v>
      </c>
      <c r="M48" s="53" t="str">
        <f>IF(ISERROR(VLOOKUP(J48,'KAYIT LİSTESİ'!$B$4:$I$594,5,0)),"",(VLOOKUP(J48,'KAYIT LİSTESİ'!$B$4:$I$594,5,0)))</f>
        <v>BEDİRHAN ÇOLAK</v>
      </c>
      <c r="N48" s="53" t="str">
        <f>IF(ISERROR(VLOOKUP(J48,'KAYIT LİSTESİ'!$B$4:$I$594,6,0)),"",(VLOOKUP(J48,'KAYIT LİSTESİ'!$B$4:$I$594,6,0)))</f>
        <v>TRABZON</v>
      </c>
      <c r="O48" s="25"/>
      <c r="P48" s="23"/>
    </row>
    <row r="49" spans="1:16" s="12" customFormat="1" ht="24.75" customHeight="1" x14ac:dyDescent="0.2">
      <c r="A49" s="85">
        <v>42</v>
      </c>
      <c r="B49" s="85"/>
      <c r="C49" s="125"/>
      <c r="D49" s="165"/>
      <c r="E49" s="166"/>
      <c r="F49" s="126"/>
      <c r="G49" s="86"/>
      <c r="H49" s="20"/>
      <c r="I49" s="21">
        <v>2</v>
      </c>
      <c r="J49" s="22" t="s">
        <v>70</v>
      </c>
      <c r="K49" s="23">
        <f>IF(ISERROR(VLOOKUP(J49,'KAYIT LİSTESİ'!$B$4:$I$594,2,0)),"",(VLOOKUP(J49,'KAYIT LİSTESİ'!$B$4:$I$594,2,0)))</f>
        <v>216</v>
      </c>
      <c r="L49" s="24">
        <f>IF(ISERROR(VLOOKUP(J49,'KAYIT LİSTESİ'!$B$4:$I$594,4,0)),"",(VLOOKUP(J49,'KAYIT LİSTESİ'!$B$4:$I$594,4,0)))</f>
        <v>37589</v>
      </c>
      <c r="M49" s="53" t="str">
        <f>IF(ISERROR(VLOOKUP(J49,'KAYIT LİSTESİ'!$B$4:$I$594,5,0)),"",(VLOOKUP(J49,'KAYIT LİSTESİ'!$B$4:$I$594,5,0)))</f>
        <v>KADİR FIRAT</v>
      </c>
      <c r="N49" s="53" t="str">
        <f>IF(ISERROR(VLOOKUP(J49,'KAYIT LİSTESİ'!$B$4:$I$594,6,0)),"",(VLOOKUP(J49,'KAYIT LİSTESİ'!$B$4:$I$594,6,0)))</f>
        <v>DÜZCE</v>
      </c>
      <c r="O49" s="25"/>
      <c r="P49" s="23"/>
    </row>
    <row r="50" spans="1:16" s="12" customFormat="1" ht="24.75" customHeight="1" x14ac:dyDescent="0.2">
      <c r="A50" s="85">
        <v>43</v>
      </c>
      <c r="B50" s="85"/>
      <c r="C50" s="125"/>
      <c r="D50" s="165"/>
      <c r="E50" s="166"/>
      <c r="F50" s="126"/>
      <c r="G50" s="86"/>
      <c r="H50" s="20"/>
      <c r="I50" s="21">
        <v>3</v>
      </c>
      <c r="J50" s="22" t="s">
        <v>71</v>
      </c>
      <c r="K50" s="23">
        <f>IF(ISERROR(VLOOKUP(J50,'KAYIT LİSTESİ'!$B$4:$I$594,2,0)),"",(VLOOKUP(J50,'KAYIT LİSTESİ'!$B$4:$I$594,2,0)))</f>
        <v>251</v>
      </c>
      <c r="L50" s="24">
        <f>IF(ISERROR(VLOOKUP(J50,'KAYIT LİSTESİ'!$B$4:$I$594,4,0)),"",(VLOOKUP(J50,'KAYIT LİSTESİ'!$B$4:$I$594,4,0)))</f>
        <v>37280</v>
      </c>
      <c r="M50" s="53" t="str">
        <f>IF(ISERROR(VLOOKUP(J50,'KAYIT LİSTESİ'!$B$4:$I$594,5,0)),"",(VLOOKUP(J50,'KAYIT LİSTESİ'!$B$4:$I$594,5,0)))</f>
        <v>EMİR CAN</v>
      </c>
      <c r="N50" s="53" t="str">
        <f>IF(ISERROR(VLOOKUP(J50,'KAYIT LİSTESİ'!$B$4:$I$594,6,0)),"",(VLOOKUP(J50,'KAYIT LİSTESİ'!$B$4:$I$594,6,0)))</f>
        <v>İZMİR</v>
      </c>
      <c r="O50" s="25"/>
      <c r="P50" s="23"/>
    </row>
    <row r="51" spans="1:16" s="12" customFormat="1" ht="24.75" customHeight="1" x14ac:dyDescent="0.2">
      <c r="A51" s="85">
        <v>44</v>
      </c>
      <c r="B51" s="85"/>
      <c r="C51" s="125"/>
      <c r="D51" s="165"/>
      <c r="E51" s="166"/>
      <c r="F51" s="126"/>
      <c r="G51" s="86"/>
      <c r="H51" s="20"/>
      <c r="I51" s="21">
        <v>4</v>
      </c>
      <c r="J51" s="22" t="s">
        <v>72</v>
      </c>
      <c r="K51" s="23">
        <f>IF(ISERROR(VLOOKUP(J51,'KAYIT LİSTESİ'!$B$4:$I$594,2,0)),"",(VLOOKUP(J51,'KAYIT LİSTESİ'!$B$4:$I$594,2,0)))</f>
        <v>267</v>
      </c>
      <c r="L51" s="24">
        <f>IF(ISERROR(VLOOKUP(J51,'KAYIT LİSTESİ'!$B$4:$I$594,4,0)),"",(VLOOKUP(J51,'KAYIT LİSTESİ'!$B$4:$I$594,4,0)))</f>
        <v>37390</v>
      </c>
      <c r="M51" s="53" t="str">
        <f>IF(ISERROR(VLOOKUP(J51,'KAYIT LİSTESİ'!$B$4:$I$594,5,0)),"",(VLOOKUP(J51,'KAYIT LİSTESİ'!$B$4:$I$594,5,0)))</f>
        <v>UMUT DOĞAN</v>
      </c>
      <c r="N51" s="53" t="str">
        <f>IF(ISERROR(VLOOKUP(J51,'KAYIT LİSTESİ'!$B$4:$I$594,6,0)),"",(VLOOKUP(J51,'KAYIT LİSTESİ'!$B$4:$I$594,6,0)))</f>
        <v>KOCAELİ</v>
      </c>
      <c r="O51" s="25"/>
      <c r="P51" s="23"/>
    </row>
    <row r="52" spans="1:16" s="12" customFormat="1" ht="24.75" customHeight="1" x14ac:dyDescent="0.2">
      <c r="A52" s="85">
        <v>45</v>
      </c>
      <c r="B52" s="85"/>
      <c r="C52" s="125"/>
      <c r="D52" s="165"/>
      <c r="E52" s="166"/>
      <c r="F52" s="126"/>
      <c r="G52" s="86"/>
      <c r="H52" s="20"/>
      <c r="I52" s="21">
        <v>5</v>
      </c>
      <c r="J52" s="22" t="s">
        <v>73</v>
      </c>
      <c r="K52" s="23">
        <f>IF(ISERROR(VLOOKUP(J52,'KAYIT LİSTESİ'!$B$4:$I$594,2,0)),"",(VLOOKUP(J52,'KAYIT LİSTESİ'!$B$4:$I$594,2,0)))</f>
        <v>188</v>
      </c>
      <c r="L52" s="24">
        <f>IF(ISERROR(VLOOKUP(J52,'KAYIT LİSTESİ'!$B$4:$I$594,4,0)),"",(VLOOKUP(J52,'KAYIT LİSTESİ'!$B$4:$I$594,4,0)))</f>
        <v>37261</v>
      </c>
      <c r="M52" s="53" t="str">
        <f>IF(ISERROR(VLOOKUP(J52,'KAYIT LİSTESİ'!$B$4:$I$594,5,0)),"",(VLOOKUP(J52,'KAYIT LİSTESİ'!$B$4:$I$594,5,0)))</f>
        <v>SERKUT DEĞİRMENCİ</v>
      </c>
      <c r="N52" s="53" t="str">
        <f>IF(ISERROR(VLOOKUP(J52,'KAYIT LİSTESİ'!$B$4:$I$594,6,0)),"",(VLOOKUP(J52,'KAYIT LİSTESİ'!$B$4:$I$594,6,0)))</f>
        <v>BALIKESİR</v>
      </c>
      <c r="O52" s="25"/>
      <c r="P52" s="23"/>
    </row>
    <row r="53" spans="1:16" s="12" customFormat="1" ht="24.75" customHeight="1" x14ac:dyDescent="0.2">
      <c r="A53" s="85">
        <v>46</v>
      </c>
      <c r="B53" s="85"/>
      <c r="C53" s="125"/>
      <c r="D53" s="165"/>
      <c r="E53" s="166"/>
      <c r="F53" s="126"/>
      <c r="G53" s="86"/>
      <c r="H53" s="20"/>
      <c r="I53" s="21">
        <v>6</v>
      </c>
      <c r="J53" s="22" t="s">
        <v>74</v>
      </c>
      <c r="K53" s="23">
        <f>IF(ISERROR(VLOOKUP(J53,'KAYIT LİSTESİ'!$B$4:$I$594,2,0)),"",(VLOOKUP(J53,'KAYIT LİSTESİ'!$B$4:$I$594,2,0)))</f>
        <v>307</v>
      </c>
      <c r="L53" s="24">
        <f>IF(ISERROR(VLOOKUP(J53,'KAYIT LİSTESİ'!$B$4:$I$594,4,0)),"",(VLOOKUP(J53,'KAYIT LİSTESİ'!$B$4:$I$594,4,0)))</f>
        <v>37426</v>
      </c>
      <c r="M53" s="53" t="str">
        <f>IF(ISERROR(VLOOKUP(J53,'KAYIT LİSTESİ'!$B$4:$I$594,5,0)),"",(VLOOKUP(J53,'KAYIT LİSTESİ'!$B$4:$I$594,5,0)))</f>
        <v>AHMET EREN ŞAHİN</v>
      </c>
      <c r="N53" s="53" t="str">
        <f>IF(ISERROR(VLOOKUP(J53,'KAYIT LİSTESİ'!$B$4:$I$594,6,0)),"",(VLOOKUP(J53,'KAYIT LİSTESİ'!$B$4:$I$594,6,0)))</f>
        <v>TOKAT</v>
      </c>
      <c r="O53" s="25"/>
      <c r="P53" s="23"/>
    </row>
    <row r="54" spans="1:16" s="12" customFormat="1" ht="24.75" customHeight="1" x14ac:dyDescent="0.2">
      <c r="A54" s="85">
        <v>47</v>
      </c>
      <c r="B54" s="85"/>
      <c r="C54" s="125"/>
      <c r="D54" s="165"/>
      <c r="E54" s="166"/>
      <c r="F54" s="126"/>
      <c r="G54" s="86"/>
      <c r="H54" s="20"/>
      <c r="I54" s="21">
        <v>7</v>
      </c>
      <c r="J54" s="22" t="s">
        <v>141</v>
      </c>
      <c r="K54" s="23">
        <f>IF(ISERROR(VLOOKUP(J54,'KAYIT LİSTESİ'!$B$4:$I$594,2,0)),"",(VLOOKUP(J54,'KAYIT LİSTESİ'!$B$4:$I$594,2,0)))</f>
        <v>285</v>
      </c>
      <c r="L54" s="24">
        <f>IF(ISERROR(VLOOKUP(J54,'KAYIT LİSTESİ'!$B$4:$I$594,4,0)),"",(VLOOKUP(J54,'KAYIT LİSTESİ'!$B$4:$I$594,4,0)))</f>
        <v>37288</v>
      </c>
      <c r="M54" s="53" t="str">
        <f>IF(ISERROR(VLOOKUP(J54,'KAYIT LİSTESİ'!$B$4:$I$594,5,0)),"",(VLOOKUP(J54,'KAYIT LİSTESİ'!$B$4:$I$594,5,0)))</f>
        <v>SİNAN LAFCİ</v>
      </c>
      <c r="N54" s="53" t="str">
        <f>IF(ISERROR(VLOOKUP(J54,'KAYIT LİSTESİ'!$B$4:$I$594,6,0)),"",(VLOOKUP(J54,'KAYIT LİSTESİ'!$B$4:$I$594,6,0)))</f>
        <v>SAMSUN</v>
      </c>
      <c r="O54" s="25"/>
      <c r="P54" s="23"/>
    </row>
    <row r="55" spans="1:16" s="12" customFormat="1" ht="24.75" customHeight="1" x14ac:dyDescent="0.2">
      <c r="A55" s="85">
        <v>48</v>
      </c>
      <c r="B55" s="85"/>
      <c r="C55" s="125"/>
      <c r="D55" s="165"/>
      <c r="E55" s="166"/>
      <c r="F55" s="126"/>
      <c r="G55" s="86"/>
      <c r="H55" s="20"/>
      <c r="I55" s="21">
        <v>8</v>
      </c>
      <c r="J55" s="22" t="s">
        <v>142</v>
      </c>
      <c r="K55" s="23">
        <f>IF(ISERROR(VLOOKUP(J55,'KAYIT LİSTESİ'!$B$4:$I$594,2,0)),"",(VLOOKUP(J55,'KAYIT LİSTESİ'!$B$4:$I$594,2,0)))</f>
        <v>207</v>
      </c>
      <c r="L55" s="24">
        <f>IF(ISERROR(VLOOKUP(J55,'KAYIT LİSTESİ'!$B$4:$I$594,4,0)),"",(VLOOKUP(J55,'KAYIT LİSTESİ'!$B$4:$I$594,4,0)))</f>
        <v>37378</v>
      </c>
      <c r="M55" s="53" t="str">
        <f>IF(ISERROR(VLOOKUP(J55,'KAYIT LİSTESİ'!$B$4:$I$594,5,0)),"",(VLOOKUP(J55,'KAYIT LİSTESİ'!$B$4:$I$594,5,0)))</f>
        <v>METEHAN BOZOĞLU</v>
      </c>
      <c r="N55" s="53" t="str">
        <f>IF(ISERROR(VLOOKUP(J55,'KAYIT LİSTESİ'!$B$4:$I$594,6,0)),"",(VLOOKUP(J55,'KAYIT LİSTESİ'!$B$4:$I$594,6,0)))</f>
        <v>BURSA</v>
      </c>
      <c r="O55" s="25"/>
      <c r="P55" s="23"/>
    </row>
    <row r="56" spans="1:16" s="12" customFormat="1" ht="24.75" customHeight="1" x14ac:dyDescent="0.2">
      <c r="A56" s="85">
        <v>49</v>
      </c>
      <c r="B56" s="85"/>
      <c r="C56" s="125"/>
      <c r="D56" s="165"/>
      <c r="E56" s="166"/>
      <c r="F56" s="126"/>
      <c r="G56" s="86"/>
      <c r="H56" s="20"/>
      <c r="I56" s="405" t="s">
        <v>37</v>
      </c>
      <c r="J56" s="406"/>
      <c r="K56" s="406"/>
      <c r="L56" s="406"/>
      <c r="M56" s="406"/>
      <c r="N56" s="406"/>
      <c r="O56" s="406"/>
      <c r="P56" s="434"/>
    </row>
    <row r="57" spans="1:16" s="12" customFormat="1" ht="24.75" customHeight="1" x14ac:dyDescent="0.2">
      <c r="A57" s="85">
        <v>50</v>
      </c>
      <c r="B57" s="85"/>
      <c r="C57" s="125"/>
      <c r="D57" s="165"/>
      <c r="E57" s="166"/>
      <c r="F57" s="126"/>
      <c r="G57" s="86"/>
      <c r="H57" s="20"/>
      <c r="I57" s="52" t="s">
        <v>11</v>
      </c>
      <c r="J57" s="49" t="s">
        <v>123</v>
      </c>
      <c r="K57" s="49" t="s">
        <v>122</v>
      </c>
      <c r="L57" s="50" t="s">
        <v>12</v>
      </c>
      <c r="M57" s="51" t="s">
        <v>13</v>
      </c>
      <c r="N57" s="51" t="s">
        <v>38</v>
      </c>
      <c r="O57" s="49" t="s">
        <v>14</v>
      </c>
      <c r="P57" s="49" t="s">
        <v>26</v>
      </c>
    </row>
    <row r="58" spans="1:16" s="12" customFormat="1" ht="24.75" customHeight="1" x14ac:dyDescent="0.2">
      <c r="A58" s="85">
        <v>51</v>
      </c>
      <c r="B58" s="85"/>
      <c r="C58" s="125"/>
      <c r="D58" s="165"/>
      <c r="E58" s="166"/>
      <c r="F58" s="126"/>
      <c r="G58" s="86"/>
      <c r="H58" s="20"/>
      <c r="I58" s="21">
        <v>1</v>
      </c>
      <c r="J58" s="22" t="s">
        <v>75</v>
      </c>
      <c r="K58" s="23" t="str">
        <f>IF(ISERROR(VLOOKUP(J58,'KAYIT LİSTESİ'!$B$4:$I$594,2,0)),"",(VLOOKUP(J58,'KAYIT LİSTESİ'!$B$4:$I$594,2,0)))</f>
        <v/>
      </c>
      <c r="L58" s="24" t="str">
        <f>IF(ISERROR(VLOOKUP(J58,'KAYIT LİSTESİ'!$B$4:$I$594,4,0)),"",(VLOOKUP(J58,'KAYIT LİSTESİ'!$B$4:$I$594,4,0)))</f>
        <v/>
      </c>
      <c r="M58" s="53" t="str">
        <f>IF(ISERROR(VLOOKUP(J58,'KAYIT LİSTESİ'!$B$4:$I$594,5,0)),"",(VLOOKUP(J58,'KAYIT LİSTESİ'!$B$4:$I$594,5,0)))</f>
        <v/>
      </c>
      <c r="N58" s="53" t="str">
        <f>IF(ISERROR(VLOOKUP(J58,'KAYIT LİSTESİ'!$B$4:$I$594,6,0)),"",(VLOOKUP(J58,'KAYIT LİSTESİ'!$B$4:$I$594,6,0)))</f>
        <v/>
      </c>
      <c r="O58" s="25"/>
      <c r="P58" s="23"/>
    </row>
    <row r="59" spans="1:16" s="12" customFormat="1" ht="24.75" customHeight="1" x14ac:dyDescent="0.2">
      <c r="A59" s="85">
        <v>52</v>
      </c>
      <c r="B59" s="85"/>
      <c r="C59" s="125"/>
      <c r="D59" s="165"/>
      <c r="E59" s="166"/>
      <c r="F59" s="126"/>
      <c r="G59" s="86"/>
      <c r="H59" s="20"/>
      <c r="I59" s="21">
        <v>2</v>
      </c>
      <c r="J59" s="22" t="s">
        <v>76</v>
      </c>
      <c r="K59" s="23" t="str">
        <f>IF(ISERROR(VLOOKUP(J59,'KAYIT LİSTESİ'!$B$4:$I$594,2,0)),"",(VLOOKUP(J59,'KAYIT LİSTESİ'!$B$4:$I$594,2,0)))</f>
        <v/>
      </c>
      <c r="L59" s="24" t="str">
        <f>IF(ISERROR(VLOOKUP(J59,'KAYIT LİSTESİ'!$B$4:$I$594,4,0)),"",(VLOOKUP(J59,'KAYIT LİSTESİ'!$B$4:$I$594,4,0)))</f>
        <v/>
      </c>
      <c r="M59" s="53" t="str">
        <f>IF(ISERROR(VLOOKUP(J59,'KAYIT LİSTESİ'!$B$4:$I$594,5,0)),"",(VLOOKUP(J59,'KAYIT LİSTESİ'!$B$4:$I$594,5,0)))</f>
        <v/>
      </c>
      <c r="N59" s="53" t="str">
        <f>IF(ISERROR(VLOOKUP(J59,'KAYIT LİSTESİ'!$B$4:$I$594,6,0)),"",(VLOOKUP(J59,'KAYIT LİSTESİ'!$B$4:$I$594,6,0)))</f>
        <v/>
      </c>
      <c r="O59" s="25"/>
      <c r="P59" s="23"/>
    </row>
    <row r="60" spans="1:16" s="12" customFormat="1" ht="24.75" customHeight="1" x14ac:dyDescent="0.2">
      <c r="A60" s="85">
        <v>53</v>
      </c>
      <c r="B60" s="85"/>
      <c r="C60" s="125"/>
      <c r="D60" s="165"/>
      <c r="E60" s="166"/>
      <c r="F60" s="126"/>
      <c r="G60" s="86"/>
      <c r="H60" s="20"/>
      <c r="I60" s="21">
        <v>3</v>
      </c>
      <c r="J60" s="22" t="s">
        <v>77</v>
      </c>
      <c r="K60" s="23" t="str">
        <f>IF(ISERROR(VLOOKUP(J60,'KAYIT LİSTESİ'!$B$4:$I$594,2,0)),"",(VLOOKUP(J60,'KAYIT LİSTESİ'!$B$4:$I$594,2,0)))</f>
        <v/>
      </c>
      <c r="L60" s="24" t="str">
        <f>IF(ISERROR(VLOOKUP(J60,'KAYIT LİSTESİ'!$B$4:$I$594,4,0)),"",(VLOOKUP(J60,'KAYIT LİSTESİ'!$B$4:$I$594,4,0)))</f>
        <v/>
      </c>
      <c r="M60" s="53" t="str">
        <f>IF(ISERROR(VLOOKUP(J60,'KAYIT LİSTESİ'!$B$4:$I$594,5,0)),"",(VLOOKUP(J60,'KAYIT LİSTESİ'!$B$4:$I$594,5,0)))</f>
        <v/>
      </c>
      <c r="N60" s="53" t="str">
        <f>IF(ISERROR(VLOOKUP(J60,'KAYIT LİSTESİ'!$B$4:$I$594,6,0)),"",(VLOOKUP(J60,'KAYIT LİSTESİ'!$B$4:$I$594,6,0)))</f>
        <v/>
      </c>
      <c r="O60" s="25"/>
      <c r="P60" s="23"/>
    </row>
    <row r="61" spans="1:16" s="12" customFormat="1" ht="24.75" customHeight="1" x14ac:dyDescent="0.2">
      <c r="A61" s="85">
        <v>54</v>
      </c>
      <c r="B61" s="85"/>
      <c r="C61" s="125"/>
      <c r="D61" s="165"/>
      <c r="E61" s="166"/>
      <c r="F61" s="126"/>
      <c r="G61" s="86"/>
      <c r="H61" s="20"/>
      <c r="I61" s="21">
        <v>4</v>
      </c>
      <c r="J61" s="22" t="s">
        <v>78</v>
      </c>
      <c r="K61" s="23" t="str">
        <f>IF(ISERROR(VLOOKUP(J61,'KAYIT LİSTESİ'!$B$4:$I$594,2,0)),"",(VLOOKUP(J61,'KAYIT LİSTESİ'!$B$4:$I$594,2,0)))</f>
        <v/>
      </c>
      <c r="L61" s="24" t="str">
        <f>IF(ISERROR(VLOOKUP(J61,'KAYIT LİSTESİ'!$B$4:$I$594,4,0)),"",(VLOOKUP(J61,'KAYIT LİSTESİ'!$B$4:$I$594,4,0)))</f>
        <v/>
      </c>
      <c r="M61" s="53" t="str">
        <f>IF(ISERROR(VLOOKUP(J61,'KAYIT LİSTESİ'!$B$4:$I$594,5,0)),"",(VLOOKUP(J61,'KAYIT LİSTESİ'!$B$4:$I$594,5,0)))</f>
        <v/>
      </c>
      <c r="N61" s="53" t="str">
        <f>IF(ISERROR(VLOOKUP(J61,'KAYIT LİSTESİ'!$B$4:$I$594,6,0)),"",(VLOOKUP(J61,'KAYIT LİSTESİ'!$B$4:$I$594,6,0)))</f>
        <v/>
      </c>
      <c r="O61" s="25"/>
      <c r="P61" s="23"/>
    </row>
    <row r="62" spans="1:16" s="12" customFormat="1" ht="24.75" customHeight="1" x14ac:dyDescent="0.2">
      <c r="A62" s="85">
        <v>55</v>
      </c>
      <c r="B62" s="85"/>
      <c r="C62" s="125"/>
      <c r="D62" s="165"/>
      <c r="E62" s="166"/>
      <c r="F62" s="126"/>
      <c r="G62" s="86"/>
      <c r="H62" s="20"/>
      <c r="I62" s="21">
        <v>5</v>
      </c>
      <c r="J62" s="22" t="s">
        <v>79</v>
      </c>
      <c r="K62" s="23" t="str">
        <f>IF(ISERROR(VLOOKUP(J62,'KAYIT LİSTESİ'!$B$4:$I$594,2,0)),"",(VLOOKUP(J62,'KAYIT LİSTESİ'!$B$4:$I$594,2,0)))</f>
        <v/>
      </c>
      <c r="L62" s="24" t="str">
        <f>IF(ISERROR(VLOOKUP(J62,'KAYIT LİSTESİ'!$B$4:$I$594,4,0)),"",(VLOOKUP(J62,'KAYIT LİSTESİ'!$B$4:$I$594,4,0)))</f>
        <v/>
      </c>
      <c r="M62" s="53" t="str">
        <f>IF(ISERROR(VLOOKUP(J62,'KAYIT LİSTESİ'!$B$4:$I$594,5,0)),"",(VLOOKUP(J62,'KAYIT LİSTESİ'!$B$4:$I$594,5,0)))</f>
        <v/>
      </c>
      <c r="N62" s="53" t="str">
        <f>IF(ISERROR(VLOOKUP(J62,'KAYIT LİSTESİ'!$B$4:$I$594,6,0)),"",(VLOOKUP(J62,'KAYIT LİSTESİ'!$B$4:$I$594,6,0)))</f>
        <v/>
      </c>
      <c r="O62" s="25"/>
      <c r="P62" s="23"/>
    </row>
    <row r="63" spans="1:16" s="12" customFormat="1" ht="24.75" customHeight="1" x14ac:dyDescent="0.2">
      <c r="A63" s="85">
        <v>56</v>
      </c>
      <c r="B63" s="85"/>
      <c r="C63" s="125"/>
      <c r="D63" s="165"/>
      <c r="E63" s="166"/>
      <c r="F63" s="126"/>
      <c r="G63" s="86"/>
      <c r="H63" s="20"/>
      <c r="I63" s="21">
        <v>6</v>
      </c>
      <c r="J63" s="22" t="s">
        <v>80</v>
      </c>
      <c r="K63" s="23" t="str">
        <f>IF(ISERROR(VLOOKUP(J63,'KAYIT LİSTESİ'!$B$4:$I$594,2,0)),"",(VLOOKUP(J63,'KAYIT LİSTESİ'!$B$4:$I$594,2,0)))</f>
        <v/>
      </c>
      <c r="L63" s="24" t="str">
        <f>IF(ISERROR(VLOOKUP(J63,'KAYIT LİSTESİ'!$B$4:$I$594,4,0)),"",(VLOOKUP(J63,'KAYIT LİSTESİ'!$B$4:$I$594,4,0)))</f>
        <v/>
      </c>
      <c r="M63" s="53" t="str">
        <f>IF(ISERROR(VLOOKUP(J63,'KAYIT LİSTESİ'!$B$4:$I$594,5,0)),"",(VLOOKUP(J63,'KAYIT LİSTESİ'!$B$4:$I$594,5,0)))</f>
        <v/>
      </c>
      <c r="N63" s="53" t="str">
        <f>IF(ISERROR(VLOOKUP(J63,'KAYIT LİSTESİ'!$B$4:$I$594,6,0)),"",(VLOOKUP(J63,'KAYIT LİSTESİ'!$B$4:$I$594,6,0)))</f>
        <v/>
      </c>
      <c r="O63" s="25"/>
      <c r="P63" s="23"/>
    </row>
    <row r="64" spans="1:16" s="12" customFormat="1" ht="24.75" customHeight="1" x14ac:dyDescent="0.2">
      <c r="A64" s="85">
        <v>57</v>
      </c>
      <c r="B64" s="85"/>
      <c r="C64" s="125"/>
      <c r="D64" s="165"/>
      <c r="E64" s="166"/>
      <c r="F64" s="126"/>
      <c r="G64" s="86"/>
      <c r="H64" s="20"/>
      <c r="I64" s="21">
        <v>7</v>
      </c>
      <c r="J64" s="22" t="s">
        <v>143</v>
      </c>
      <c r="K64" s="23" t="str">
        <f>IF(ISERROR(VLOOKUP(J64,'KAYIT LİSTESİ'!$B$4:$I$594,2,0)),"",(VLOOKUP(J64,'KAYIT LİSTESİ'!$B$4:$I$594,2,0)))</f>
        <v/>
      </c>
      <c r="L64" s="24" t="str">
        <f>IF(ISERROR(VLOOKUP(J64,'KAYIT LİSTESİ'!$B$4:$I$594,4,0)),"",(VLOOKUP(J64,'KAYIT LİSTESİ'!$B$4:$I$594,4,0)))</f>
        <v/>
      </c>
      <c r="M64" s="53" t="str">
        <f>IF(ISERROR(VLOOKUP(J64,'KAYIT LİSTESİ'!$B$4:$I$594,5,0)),"",(VLOOKUP(J64,'KAYIT LİSTESİ'!$B$4:$I$594,5,0)))</f>
        <v/>
      </c>
      <c r="N64" s="53" t="str">
        <f>IF(ISERROR(VLOOKUP(J64,'KAYIT LİSTESİ'!$B$4:$I$594,6,0)),"",(VLOOKUP(J64,'KAYIT LİSTESİ'!$B$4:$I$594,6,0)))</f>
        <v/>
      </c>
      <c r="O64" s="25"/>
      <c r="P64" s="23"/>
    </row>
    <row r="65" spans="1:17" ht="24.75" customHeight="1" x14ac:dyDescent="0.2">
      <c r="A65" s="85">
        <v>58</v>
      </c>
      <c r="B65" s="85"/>
      <c r="C65" s="125"/>
      <c r="D65" s="165"/>
      <c r="E65" s="166"/>
      <c r="F65" s="126"/>
      <c r="G65" s="86"/>
      <c r="I65" s="21">
        <v>8</v>
      </c>
      <c r="J65" s="22" t="s">
        <v>144</v>
      </c>
      <c r="K65" s="23" t="str">
        <f>IF(ISERROR(VLOOKUP(J65,'KAYIT LİSTESİ'!$B$4:$I$594,2,0)),"",(VLOOKUP(J65,'KAYIT LİSTESİ'!$B$4:$I$594,2,0)))</f>
        <v/>
      </c>
      <c r="L65" s="24" t="str">
        <f>IF(ISERROR(VLOOKUP(J65,'KAYIT LİSTESİ'!$B$4:$I$594,4,0)),"",(VLOOKUP(J65,'KAYIT LİSTESİ'!$B$4:$I$594,4,0)))</f>
        <v/>
      </c>
      <c r="M65" s="53" t="str">
        <f>IF(ISERROR(VLOOKUP(J65,'KAYIT LİSTESİ'!$B$4:$I$594,5,0)),"",(VLOOKUP(J65,'KAYIT LİSTESİ'!$B$4:$I$594,5,0)))</f>
        <v/>
      </c>
      <c r="N65" s="53" t="str">
        <f>IF(ISERROR(VLOOKUP(J65,'KAYIT LİSTESİ'!$B$4:$I$594,6,0)),"",(VLOOKUP(J65,'KAYIT LİSTESİ'!$B$4:$I$594,6,0)))</f>
        <v/>
      </c>
      <c r="O65" s="25"/>
      <c r="P65" s="23"/>
    </row>
    <row r="66" spans="1:17" ht="7.5" customHeight="1" x14ac:dyDescent="0.2">
      <c r="A66" s="36"/>
      <c r="B66" s="36"/>
      <c r="C66" s="37"/>
      <c r="D66" s="36"/>
      <c r="E66" s="38"/>
      <c r="F66" s="54"/>
      <c r="G66" s="40"/>
      <c r="I66" s="41"/>
      <c r="J66" s="42"/>
      <c r="K66" s="43"/>
      <c r="L66" s="44"/>
      <c r="M66" s="57"/>
      <c r="N66" s="57"/>
      <c r="O66" s="46"/>
      <c r="P66" s="43"/>
    </row>
    <row r="67" spans="1:17" ht="14.25" customHeight="1" x14ac:dyDescent="0.2">
      <c r="A67" s="30" t="s">
        <v>19</v>
      </c>
      <c r="B67" s="30"/>
      <c r="C67" s="30"/>
      <c r="D67" s="30"/>
      <c r="E67" s="55" t="s">
        <v>0</v>
      </c>
      <c r="F67" s="55" t="s">
        <v>1</v>
      </c>
      <c r="G67" s="26"/>
      <c r="H67" s="31" t="s">
        <v>2</v>
      </c>
      <c r="I67" s="31"/>
      <c r="J67" s="31"/>
      <c r="K67" s="31"/>
      <c r="M67" s="58" t="s">
        <v>3</v>
      </c>
      <c r="N67" s="59" t="s">
        <v>3</v>
      </c>
      <c r="O67" s="26" t="s">
        <v>3</v>
      </c>
      <c r="P67" s="30"/>
      <c r="Q67" s="32"/>
    </row>
  </sheetData>
  <mergeCells count="24">
    <mergeCell ref="D6:D7"/>
    <mergeCell ref="E6:E7"/>
    <mergeCell ref="I36:P36"/>
    <mergeCell ref="N3:P3"/>
    <mergeCell ref="N4:P4"/>
    <mergeCell ref="F3:G3"/>
    <mergeCell ref="I16:P16"/>
    <mergeCell ref="I26:P26"/>
    <mergeCell ref="I56:P56"/>
    <mergeCell ref="I46:P46"/>
    <mergeCell ref="A1:P1"/>
    <mergeCell ref="A2:P2"/>
    <mergeCell ref="A3:C3"/>
    <mergeCell ref="D4:E4"/>
    <mergeCell ref="D3:E3"/>
    <mergeCell ref="A6:A7"/>
    <mergeCell ref="B6:B7"/>
    <mergeCell ref="C6:C7"/>
    <mergeCell ref="I3:K3"/>
    <mergeCell ref="N5:P5"/>
    <mergeCell ref="A4:C4"/>
    <mergeCell ref="I6:P6"/>
    <mergeCell ref="F6:F7"/>
    <mergeCell ref="G6:G7"/>
  </mergeCells>
  <phoneticPr fontId="26" type="noConversion"/>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49" orientation="portrait" r:id="rId1"/>
  <headerFooter alignWithMargins="0"/>
  <ignoredErrors>
    <ignoredError sqref="D3:D4 I3 N3:N5" unlockedFormula="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Q37"/>
  <sheetViews>
    <sheetView view="pageBreakPreview" zoomScale="90" zoomScaleSheetLayoutView="90" workbookViewId="0">
      <selection activeCell="M10" sqref="M10"/>
    </sheetView>
  </sheetViews>
  <sheetFormatPr defaultRowHeight="12.75" x14ac:dyDescent="0.2"/>
  <cols>
    <col min="1" max="2" width="4.85546875" style="26" customWidth="1"/>
    <col min="3" max="3" width="15.42578125" style="14" customWidth="1"/>
    <col min="4" max="4" width="20.85546875" style="56" customWidth="1"/>
    <col min="5" max="5" width="18.28515625" style="56" customWidth="1"/>
    <col min="6" max="6" width="13.140625" style="14" customWidth="1"/>
    <col min="7" max="7" width="7.5703125" style="27" customWidth="1"/>
    <col min="8" max="8" width="2.140625" style="14" customWidth="1"/>
    <col min="9" max="9" width="6.28515625" style="26" customWidth="1"/>
    <col min="10" max="10" width="8.5703125" style="26" hidden="1" customWidth="1"/>
    <col min="11" max="11" width="6.5703125" style="26" customWidth="1"/>
    <col min="12" max="12" width="13.7109375" style="28" customWidth="1"/>
    <col min="13" max="13" width="23.7109375" style="60" customWidth="1"/>
    <col min="14" max="14" width="14.7109375" style="60" customWidth="1"/>
    <col min="15" max="15" width="14.140625" style="14" customWidth="1"/>
    <col min="16" max="16" width="7.7109375" style="14" customWidth="1"/>
    <col min="17" max="17" width="5.7109375" style="14" customWidth="1"/>
    <col min="18" max="16384" width="9.140625" style="14"/>
  </cols>
  <sheetData>
    <row r="1" spans="1:16" s="2" customFormat="1" ht="48.75" customHeight="1" x14ac:dyDescent="0.2">
      <c r="A1" s="407" t="str">
        <f>('YARIŞMA BİLGİLERİ'!A2)</f>
        <v>Türkiye Atletizm Federasyonu
İstanbul Atletizm İl Temsilciliği</v>
      </c>
      <c r="B1" s="407"/>
      <c r="C1" s="407"/>
      <c r="D1" s="407"/>
      <c r="E1" s="407"/>
      <c r="F1" s="407"/>
      <c r="G1" s="407"/>
      <c r="H1" s="407"/>
      <c r="I1" s="407"/>
      <c r="J1" s="407"/>
      <c r="K1" s="407"/>
      <c r="L1" s="407"/>
      <c r="M1" s="407"/>
      <c r="N1" s="407"/>
      <c r="O1" s="407"/>
      <c r="P1" s="407"/>
    </row>
    <row r="2" spans="1:16" s="2" customFormat="1" ht="24.75" customHeight="1" x14ac:dyDescent="0.2">
      <c r="A2" s="429" t="str">
        <f>'YARIŞMA BİLGİLERİ'!F19</f>
        <v>Turkcell 16 Yaşaltı-B Kategorisi Türkiye  Salon Şampiyonası</v>
      </c>
      <c r="B2" s="429"/>
      <c r="C2" s="429"/>
      <c r="D2" s="429"/>
      <c r="E2" s="429"/>
      <c r="F2" s="429"/>
      <c r="G2" s="429"/>
      <c r="H2" s="429"/>
      <c r="I2" s="429"/>
      <c r="J2" s="429"/>
      <c r="K2" s="429"/>
      <c r="L2" s="429"/>
      <c r="M2" s="429"/>
      <c r="N2" s="429"/>
      <c r="O2" s="429"/>
      <c r="P2" s="429"/>
    </row>
    <row r="3" spans="1:16" s="5" customFormat="1" ht="21" customHeight="1" x14ac:dyDescent="0.2">
      <c r="A3" s="418" t="s">
        <v>152</v>
      </c>
      <c r="B3" s="418"/>
      <c r="C3" s="418"/>
      <c r="D3" s="419" t="s">
        <v>116</v>
      </c>
      <c r="E3" s="419"/>
      <c r="F3" s="435" t="s">
        <v>40</v>
      </c>
      <c r="G3" s="435"/>
      <c r="H3" s="3" t="s">
        <v>124</v>
      </c>
      <c r="I3" s="422" t="str">
        <f>'YARIŞMA PROGRAMI'!E7</f>
        <v>8.34 veya ilk üç</v>
      </c>
      <c r="J3" s="422"/>
      <c r="K3" s="422"/>
      <c r="L3" s="422"/>
      <c r="M3" s="95" t="s">
        <v>151</v>
      </c>
      <c r="N3" s="421" t="str">
        <f>('YARIŞMA PROGRAMI'!F7)</f>
        <v>-</v>
      </c>
      <c r="O3" s="421"/>
      <c r="P3" s="421"/>
    </row>
    <row r="4" spans="1:16" s="5" customFormat="1" ht="17.25" customHeight="1" x14ac:dyDescent="0.2">
      <c r="A4" s="414" t="s">
        <v>129</v>
      </c>
      <c r="B4" s="414"/>
      <c r="C4" s="414"/>
      <c r="D4" s="415" t="str">
        <f>'YARIŞMA BİLGİLERİ'!F21</f>
        <v>16 Yaş Altı Erkekler B</v>
      </c>
      <c r="E4" s="415"/>
      <c r="F4" s="33"/>
      <c r="G4" s="33"/>
      <c r="H4" s="33"/>
      <c r="I4" s="33"/>
      <c r="J4" s="33"/>
      <c r="K4" s="33"/>
      <c r="L4" s="34"/>
      <c r="M4" s="96" t="s">
        <v>150</v>
      </c>
      <c r="N4" s="197">
        <f>'YARIŞMA PROGRAMI'!B8</f>
        <v>42041</v>
      </c>
      <c r="O4" s="198">
        <f>'YARIŞMA PROGRAMI'!C8</f>
        <v>0</v>
      </c>
      <c r="P4" s="196"/>
    </row>
    <row r="5" spans="1:16" s="2" customFormat="1" ht="21" customHeight="1" x14ac:dyDescent="0.2">
      <c r="A5" s="6"/>
      <c r="B5" s="6"/>
      <c r="C5" s="7"/>
      <c r="D5" s="8"/>
      <c r="E5" s="9"/>
      <c r="F5" s="9"/>
      <c r="G5" s="9"/>
      <c r="H5" s="9"/>
      <c r="I5" s="6"/>
      <c r="J5" s="6"/>
      <c r="K5" s="6"/>
      <c r="L5" s="10"/>
      <c r="M5" s="11"/>
      <c r="N5" s="431">
        <f ca="1">NOW()</f>
        <v>42041.723095370369</v>
      </c>
      <c r="O5" s="431"/>
      <c r="P5" s="431"/>
    </row>
    <row r="6" spans="1:16" s="12" customFormat="1" ht="24.95" customHeight="1" x14ac:dyDescent="0.2">
      <c r="A6" s="424" t="s">
        <v>11</v>
      </c>
      <c r="B6" s="425" t="s">
        <v>122</v>
      </c>
      <c r="C6" s="427" t="s">
        <v>147</v>
      </c>
      <c r="D6" s="428" t="s">
        <v>13</v>
      </c>
      <c r="E6" s="428" t="s">
        <v>38</v>
      </c>
      <c r="F6" s="428" t="s">
        <v>14</v>
      </c>
      <c r="G6" s="432" t="s">
        <v>26</v>
      </c>
      <c r="I6" s="405" t="s">
        <v>16</v>
      </c>
      <c r="J6" s="406"/>
      <c r="K6" s="406"/>
      <c r="L6" s="406"/>
      <c r="M6" s="406"/>
      <c r="N6" s="406"/>
      <c r="O6" s="406"/>
      <c r="P6" s="434"/>
    </row>
    <row r="7" spans="1:16" ht="26.25" customHeight="1" x14ac:dyDescent="0.2">
      <c r="A7" s="424"/>
      <c r="B7" s="426"/>
      <c r="C7" s="427"/>
      <c r="D7" s="428"/>
      <c r="E7" s="428"/>
      <c r="F7" s="428"/>
      <c r="G7" s="433"/>
      <c r="H7" s="13"/>
      <c r="I7" s="52" t="s">
        <v>296</v>
      </c>
      <c r="J7" s="49" t="s">
        <v>123</v>
      </c>
      <c r="K7" s="49" t="s">
        <v>122</v>
      </c>
      <c r="L7" s="50" t="s">
        <v>12</v>
      </c>
      <c r="M7" s="51" t="s">
        <v>13</v>
      </c>
      <c r="N7" s="51" t="s">
        <v>38</v>
      </c>
      <c r="O7" s="49" t="s">
        <v>14</v>
      </c>
      <c r="P7" s="49" t="s">
        <v>26</v>
      </c>
    </row>
    <row r="8" spans="1:16" s="12" customFormat="1" ht="29.25" customHeight="1" x14ac:dyDescent="0.2">
      <c r="A8" s="15">
        <v>1</v>
      </c>
      <c r="B8" s="15"/>
      <c r="C8" s="16"/>
      <c r="D8" s="167"/>
      <c r="E8" s="168"/>
      <c r="F8" s="210"/>
      <c r="G8" s="19"/>
      <c r="H8" s="20"/>
      <c r="I8" s="21">
        <v>1</v>
      </c>
      <c r="J8" s="22" t="s">
        <v>45</v>
      </c>
      <c r="K8" s="23"/>
      <c r="L8" s="24"/>
      <c r="M8" s="53"/>
      <c r="N8" s="53"/>
      <c r="O8" s="210"/>
      <c r="P8" s="23"/>
    </row>
    <row r="9" spans="1:16" s="12" customFormat="1" ht="29.25" customHeight="1" x14ac:dyDescent="0.2">
      <c r="A9" s="15">
        <v>2</v>
      </c>
      <c r="B9" s="15"/>
      <c r="C9" s="16"/>
      <c r="D9" s="167"/>
      <c r="E9" s="168"/>
      <c r="F9" s="210"/>
      <c r="G9" s="19"/>
      <c r="H9" s="20"/>
      <c r="I9" s="21">
        <v>2</v>
      </c>
      <c r="J9" s="22" t="s">
        <v>46</v>
      </c>
      <c r="K9" s="23"/>
      <c r="L9" s="24"/>
      <c r="M9" s="53"/>
      <c r="N9" s="53"/>
      <c r="O9" s="210"/>
      <c r="P9" s="23"/>
    </row>
    <row r="10" spans="1:16" s="12" customFormat="1" ht="29.25" customHeight="1" x14ac:dyDescent="0.2">
      <c r="A10" s="15">
        <v>3</v>
      </c>
      <c r="B10" s="15"/>
      <c r="C10" s="16"/>
      <c r="D10" s="167"/>
      <c r="E10" s="168"/>
      <c r="F10" s="210"/>
      <c r="G10" s="19"/>
      <c r="H10" s="20"/>
      <c r="I10" s="21">
        <v>3</v>
      </c>
      <c r="J10" s="22" t="s">
        <v>47</v>
      </c>
      <c r="K10" s="23"/>
      <c r="L10" s="24"/>
      <c r="M10" s="53"/>
      <c r="N10" s="53"/>
      <c r="O10" s="210"/>
      <c r="P10" s="23"/>
    </row>
    <row r="11" spans="1:16" s="12" customFormat="1" ht="29.25" customHeight="1" x14ac:dyDescent="0.2">
      <c r="A11" s="15">
        <v>4</v>
      </c>
      <c r="B11" s="15"/>
      <c r="C11" s="16"/>
      <c r="D11" s="167"/>
      <c r="E11" s="168"/>
      <c r="F11" s="210"/>
      <c r="G11" s="19"/>
      <c r="H11" s="20"/>
      <c r="I11" s="21">
        <v>4</v>
      </c>
      <c r="J11" s="22" t="s">
        <v>48</v>
      </c>
      <c r="K11" s="23"/>
      <c r="L11" s="24"/>
      <c r="M11" s="53"/>
      <c r="N11" s="53"/>
      <c r="O11" s="210"/>
      <c r="P11" s="23"/>
    </row>
    <row r="12" spans="1:16" s="12" customFormat="1" ht="29.25" customHeight="1" x14ac:dyDescent="0.2">
      <c r="A12" s="15">
        <v>5</v>
      </c>
      <c r="B12" s="15"/>
      <c r="C12" s="16"/>
      <c r="D12" s="167"/>
      <c r="E12" s="168"/>
      <c r="F12" s="210"/>
      <c r="G12" s="19"/>
      <c r="H12" s="20"/>
      <c r="I12" s="21">
        <v>5</v>
      </c>
      <c r="J12" s="22" t="s">
        <v>49</v>
      </c>
      <c r="K12" s="23"/>
      <c r="L12" s="24"/>
      <c r="M12" s="53"/>
      <c r="N12" s="53"/>
      <c r="O12" s="210"/>
      <c r="P12" s="23"/>
    </row>
    <row r="13" spans="1:16" s="12" customFormat="1" ht="29.25" customHeight="1" x14ac:dyDescent="0.2">
      <c r="A13" s="15">
        <v>6</v>
      </c>
      <c r="B13" s="15"/>
      <c r="C13" s="16"/>
      <c r="D13" s="167"/>
      <c r="E13" s="168"/>
      <c r="F13" s="210"/>
      <c r="G13" s="19"/>
      <c r="H13" s="20"/>
      <c r="I13" s="21">
        <v>6</v>
      </c>
      <c r="J13" s="22" t="s">
        <v>50</v>
      </c>
      <c r="K13" s="23"/>
      <c r="L13" s="24"/>
      <c r="M13" s="53"/>
      <c r="N13" s="53"/>
      <c r="O13" s="210"/>
      <c r="P13" s="23"/>
    </row>
    <row r="14" spans="1:16" s="12" customFormat="1" ht="29.25" customHeight="1" x14ac:dyDescent="0.2">
      <c r="A14" s="15">
        <v>7</v>
      </c>
      <c r="B14" s="15"/>
      <c r="C14" s="16"/>
      <c r="D14" s="167"/>
      <c r="E14" s="168"/>
      <c r="F14" s="210"/>
      <c r="G14" s="19"/>
      <c r="H14" s="20"/>
      <c r="I14" s="21">
        <v>7</v>
      </c>
      <c r="J14" s="22" t="s">
        <v>119</v>
      </c>
      <c r="K14" s="23"/>
      <c r="L14" s="24"/>
      <c r="M14" s="53"/>
      <c r="N14" s="53"/>
      <c r="O14" s="210"/>
      <c r="P14" s="23"/>
    </row>
    <row r="15" spans="1:16" s="12" customFormat="1" ht="29.25" customHeight="1" x14ac:dyDescent="0.2">
      <c r="A15" s="15">
        <v>8</v>
      </c>
      <c r="B15" s="15"/>
      <c r="C15" s="16"/>
      <c r="D15" s="167"/>
      <c r="E15" s="168"/>
      <c r="F15" s="210"/>
      <c r="G15" s="19"/>
      <c r="H15" s="20"/>
      <c r="I15" s="21">
        <v>8</v>
      </c>
      <c r="J15" s="22" t="s">
        <v>120</v>
      </c>
      <c r="K15" s="23"/>
      <c r="L15" s="24"/>
      <c r="M15" s="53"/>
      <c r="N15" s="53"/>
      <c r="O15" s="210"/>
      <c r="P15" s="23"/>
    </row>
    <row r="16" spans="1:16" s="12" customFormat="1" ht="29.25" customHeight="1" x14ac:dyDescent="0.2">
      <c r="A16" s="15">
        <v>9</v>
      </c>
      <c r="B16" s="15"/>
      <c r="C16" s="16"/>
      <c r="D16" s="167"/>
      <c r="E16" s="168"/>
      <c r="F16" s="210"/>
      <c r="G16" s="19"/>
      <c r="H16" s="20"/>
      <c r="I16" s="405" t="s">
        <v>17</v>
      </c>
      <c r="J16" s="406"/>
      <c r="K16" s="406"/>
      <c r="L16" s="406"/>
      <c r="M16" s="406"/>
      <c r="N16" s="406"/>
      <c r="O16" s="406"/>
      <c r="P16" s="434"/>
    </row>
    <row r="17" spans="1:16" s="12" customFormat="1" ht="29.25" customHeight="1" x14ac:dyDescent="0.2">
      <c r="A17" s="15">
        <v>10</v>
      </c>
      <c r="B17" s="15"/>
      <c r="C17" s="16"/>
      <c r="D17" s="167"/>
      <c r="E17" s="168"/>
      <c r="F17" s="210"/>
      <c r="G17" s="19"/>
      <c r="H17" s="20"/>
      <c r="I17" s="52" t="s">
        <v>296</v>
      </c>
      <c r="J17" s="49" t="s">
        <v>123</v>
      </c>
      <c r="K17" s="49" t="s">
        <v>122</v>
      </c>
      <c r="L17" s="50" t="s">
        <v>12</v>
      </c>
      <c r="M17" s="51" t="s">
        <v>13</v>
      </c>
      <c r="N17" s="51" t="s">
        <v>38</v>
      </c>
      <c r="O17" s="49" t="s">
        <v>14</v>
      </c>
      <c r="P17" s="49" t="s">
        <v>26</v>
      </c>
    </row>
    <row r="18" spans="1:16" s="12" customFormat="1" ht="29.25" customHeight="1" x14ac:dyDescent="0.2">
      <c r="A18" s="15">
        <v>11</v>
      </c>
      <c r="B18" s="15"/>
      <c r="C18" s="16"/>
      <c r="D18" s="167"/>
      <c r="E18" s="168"/>
      <c r="F18" s="210"/>
      <c r="G18" s="19"/>
      <c r="H18" s="20"/>
      <c r="I18" s="21">
        <v>1</v>
      </c>
      <c r="J18" s="22" t="s">
        <v>51</v>
      </c>
      <c r="K18" s="23"/>
      <c r="L18" s="24"/>
      <c r="M18" s="53"/>
      <c r="N18" s="53"/>
      <c r="O18" s="210"/>
      <c r="P18" s="23"/>
    </row>
    <row r="19" spans="1:16" s="12" customFormat="1" ht="29.25" customHeight="1" x14ac:dyDescent="0.2">
      <c r="A19" s="15">
        <v>12</v>
      </c>
      <c r="B19" s="15"/>
      <c r="C19" s="16"/>
      <c r="D19" s="167"/>
      <c r="E19" s="168"/>
      <c r="F19" s="210"/>
      <c r="G19" s="19"/>
      <c r="H19" s="20"/>
      <c r="I19" s="21">
        <v>2</v>
      </c>
      <c r="J19" s="22" t="s">
        <v>52</v>
      </c>
      <c r="K19" s="23"/>
      <c r="L19" s="24"/>
      <c r="M19" s="53"/>
      <c r="N19" s="53"/>
      <c r="O19" s="210"/>
      <c r="P19" s="23"/>
    </row>
    <row r="20" spans="1:16" s="12" customFormat="1" ht="29.25" customHeight="1" x14ac:dyDescent="0.2">
      <c r="A20" s="15">
        <v>13</v>
      </c>
      <c r="B20" s="15"/>
      <c r="C20" s="16"/>
      <c r="D20" s="167"/>
      <c r="E20" s="168"/>
      <c r="F20" s="210"/>
      <c r="G20" s="19"/>
      <c r="H20" s="20"/>
      <c r="I20" s="21">
        <v>3</v>
      </c>
      <c r="J20" s="22" t="s">
        <v>53</v>
      </c>
      <c r="K20" s="23"/>
      <c r="L20" s="24"/>
      <c r="M20" s="53"/>
      <c r="N20" s="53"/>
      <c r="O20" s="210"/>
      <c r="P20" s="23"/>
    </row>
    <row r="21" spans="1:16" s="12" customFormat="1" ht="29.25" customHeight="1" x14ac:dyDescent="0.2">
      <c r="A21" s="15">
        <v>14</v>
      </c>
      <c r="B21" s="15"/>
      <c r="C21" s="16"/>
      <c r="D21" s="167"/>
      <c r="E21" s="168"/>
      <c r="F21" s="210"/>
      <c r="G21" s="19"/>
      <c r="H21" s="20"/>
      <c r="I21" s="21">
        <v>4</v>
      </c>
      <c r="J21" s="22" t="s">
        <v>54</v>
      </c>
      <c r="K21" s="23"/>
      <c r="L21" s="24"/>
      <c r="M21" s="53"/>
      <c r="N21" s="53"/>
      <c r="O21" s="210"/>
      <c r="P21" s="23"/>
    </row>
    <row r="22" spans="1:16" s="12" customFormat="1" ht="29.25" customHeight="1" x14ac:dyDescent="0.2">
      <c r="A22" s="15">
        <v>15</v>
      </c>
      <c r="B22" s="15"/>
      <c r="C22" s="16"/>
      <c r="D22" s="167"/>
      <c r="E22" s="168"/>
      <c r="F22" s="210"/>
      <c r="G22" s="19"/>
      <c r="H22" s="20"/>
      <c r="I22" s="21">
        <v>5</v>
      </c>
      <c r="J22" s="22" t="s">
        <v>55</v>
      </c>
      <c r="K22" s="23"/>
      <c r="L22" s="24"/>
      <c r="M22" s="53"/>
      <c r="N22" s="53"/>
      <c r="O22" s="210"/>
      <c r="P22" s="23"/>
    </row>
    <row r="23" spans="1:16" s="12" customFormat="1" ht="29.25" customHeight="1" x14ac:dyDescent="0.2">
      <c r="A23" s="15">
        <v>16</v>
      </c>
      <c r="B23" s="15"/>
      <c r="C23" s="16"/>
      <c r="D23" s="167"/>
      <c r="E23" s="168"/>
      <c r="F23" s="210"/>
      <c r="G23" s="19"/>
      <c r="H23" s="20"/>
      <c r="I23" s="21">
        <v>6</v>
      </c>
      <c r="J23" s="22" t="s">
        <v>56</v>
      </c>
      <c r="K23" s="23"/>
      <c r="L23" s="24"/>
      <c r="M23" s="53"/>
      <c r="N23" s="53"/>
      <c r="O23" s="210"/>
      <c r="P23" s="23"/>
    </row>
    <row r="24" spans="1:16" s="12" customFormat="1" ht="29.25" customHeight="1" x14ac:dyDescent="0.2">
      <c r="A24" s="15">
        <v>17</v>
      </c>
      <c r="B24" s="15"/>
      <c r="C24" s="16"/>
      <c r="D24" s="167"/>
      <c r="E24" s="168"/>
      <c r="F24" s="210"/>
      <c r="G24" s="19"/>
      <c r="H24" s="20"/>
      <c r="I24" s="21">
        <v>7</v>
      </c>
      <c r="J24" s="22" t="s">
        <v>135</v>
      </c>
      <c r="K24" s="23"/>
      <c r="L24" s="24"/>
      <c r="M24" s="53"/>
      <c r="N24" s="53"/>
      <c r="O24" s="210"/>
      <c r="P24" s="23"/>
    </row>
    <row r="25" spans="1:16" s="12" customFormat="1" ht="29.25" customHeight="1" x14ac:dyDescent="0.2">
      <c r="A25" s="15">
        <v>18</v>
      </c>
      <c r="B25" s="15"/>
      <c r="C25" s="16"/>
      <c r="D25" s="167"/>
      <c r="E25" s="168"/>
      <c r="F25" s="210"/>
      <c r="G25" s="19"/>
      <c r="H25" s="20"/>
      <c r="I25" s="21">
        <v>8</v>
      </c>
      <c r="J25" s="22" t="s">
        <v>136</v>
      </c>
      <c r="K25" s="23"/>
      <c r="L25" s="24"/>
      <c r="M25" s="53"/>
      <c r="N25" s="53"/>
      <c r="O25" s="210"/>
      <c r="P25" s="23"/>
    </row>
    <row r="26" spans="1:16" s="12" customFormat="1" ht="29.25" customHeight="1" x14ac:dyDescent="0.2">
      <c r="A26" s="15">
        <v>19</v>
      </c>
      <c r="B26" s="15"/>
      <c r="C26" s="16"/>
      <c r="D26" s="167"/>
      <c r="E26" s="168"/>
      <c r="F26" s="210"/>
      <c r="G26" s="19"/>
      <c r="H26" s="20"/>
      <c r="I26" s="405" t="s">
        <v>18</v>
      </c>
      <c r="J26" s="406"/>
      <c r="K26" s="406"/>
      <c r="L26" s="406"/>
      <c r="M26" s="406"/>
      <c r="N26" s="406"/>
      <c r="O26" s="406"/>
      <c r="P26" s="434"/>
    </row>
    <row r="27" spans="1:16" s="12" customFormat="1" ht="29.25" customHeight="1" x14ac:dyDescent="0.2">
      <c r="A27" s="15">
        <v>20</v>
      </c>
      <c r="B27" s="15"/>
      <c r="C27" s="16"/>
      <c r="D27" s="167"/>
      <c r="E27" s="168"/>
      <c r="F27" s="210"/>
      <c r="G27" s="19"/>
      <c r="H27" s="20"/>
      <c r="I27" s="52" t="s">
        <v>296</v>
      </c>
      <c r="J27" s="49" t="s">
        <v>123</v>
      </c>
      <c r="K27" s="49" t="s">
        <v>122</v>
      </c>
      <c r="L27" s="50" t="s">
        <v>12</v>
      </c>
      <c r="M27" s="51" t="s">
        <v>13</v>
      </c>
      <c r="N27" s="51" t="s">
        <v>38</v>
      </c>
      <c r="O27" s="49" t="s">
        <v>14</v>
      </c>
      <c r="P27" s="49" t="s">
        <v>26</v>
      </c>
    </row>
    <row r="28" spans="1:16" s="12" customFormat="1" ht="29.25" customHeight="1" x14ac:dyDescent="0.2">
      <c r="A28" s="15">
        <v>21</v>
      </c>
      <c r="B28" s="15"/>
      <c r="C28" s="16"/>
      <c r="D28" s="167"/>
      <c r="E28" s="168"/>
      <c r="F28" s="210"/>
      <c r="G28" s="19"/>
      <c r="H28" s="20"/>
      <c r="I28" s="21">
        <v>1</v>
      </c>
      <c r="J28" s="22" t="s">
        <v>57</v>
      </c>
      <c r="K28" s="23"/>
      <c r="L28" s="24"/>
      <c r="M28" s="53"/>
      <c r="N28" s="53"/>
      <c r="O28" s="210"/>
      <c r="P28" s="23"/>
    </row>
    <row r="29" spans="1:16" s="12" customFormat="1" ht="29.25" customHeight="1" x14ac:dyDescent="0.2">
      <c r="A29" s="15">
        <v>22</v>
      </c>
      <c r="B29" s="15"/>
      <c r="C29" s="16"/>
      <c r="D29" s="167"/>
      <c r="E29" s="168"/>
      <c r="F29" s="210"/>
      <c r="G29" s="19"/>
      <c r="H29" s="20"/>
      <c r="I29" s="21">
        <v>2</v>
      </c>
      <c r="J29" s="22" t="s">
        <v>58</v>
      </c>
      <c r="K29" s="23"/>
      <c r="L29" s="24"/>
      <c r="M29" s="53"/>
      <c r="N29" s="53"/>
      <c r="O29" s="210"/>
      <c r="P29" s="23"/>
    </row>
    <row r="30" spans="1:16" s="12" customFormat="1" ht="29.25" customHeight="1" x14ac:dyDescent="0.2">
      <c r="A30" s="15">
        <v>23</v>
      </c>
      <c r="B30" s="15"/>
      <c r="C30" s="16"/>
      <c r="D30" s="167"/>
      <c r="E30" s="168"/>
      <c r="F30" s="210"/>
      <c r="G30" s="19"/>
      <c r="H30" s="20"/>
      <c r="I30" s="21">
        <v>3</v>
      </c>
      <c r="J30" s="22" t="s">
        <v>59</v>
      </c>
      <c r="K30" s="23"/>
      <c r="L30" s="24"/>
      <c r="M30" s="53"/>
      <c r="N30" s="53"/>
      <c r="O30" s="210"/>
      <c r="P30" s="23"/>
    </row>
    <row r="31" spans="1:16" s="12" customFormat="1" ht="29.25" customHeight="1" x14ac:dyDescent="0.2">
      <c r="A31" s="15">
        <v>24</v>
      </c>
      <c r="B31" s="15"/>
      <c r="C31" s="16"/>
      <c r="D31" s="167"/>
      <c r="E31" s="168"/>
      <c r="F31" s="210"/>
      <c r="G31" s="19"/>
      <c r="H31" s="20"/>
      <c r="I31" s="21">
        <v>4</v>
      </c>
      <c r="J31" s="22" t="s">
        <v>60</v>
      </c>
      <c r="K31" s="23"/>
      <c r="L31" s="24"/>
      <c r="M31" s="53"/>
      <c r="N31" s="53"/>
      <c r="O31" s="210"/>
      <c r="P31" s="23"/>
    </row>
    <row r="32" spans="1:16" s="12" customFormat="1" ht="29.25" customHeight="1" x14ac:dyDescent="0.2">
      <c r="A32" s="15">
        <v>25</v>
      </c>
      <c r="B32" s="15"/>
      <c r="C32" s="16"/>
      <c r="D32" s="167"/>
      <c r="E32" s="168"/>
      <c r="F32" s="210"/>
      <c r="G32" s="19"/>
      <c r="H32" s="20"/>
      <c r="I32" s="21">
        <v>5</v>
      </c>
      <c r="J32" s="22" t="s">
        <v>61</v>
      </c>
      <c r="K32" s="23"/>
      <c r="L32" s="24"/>
      <c r="M32" s="53"/>
      <c r="N32" s="53"/>
      <c r="O32" s="210"/>
      <c r="P32" s="23"/>
    </row>
    <row r="33" spans="1:17" s="12" customFormat="1" ht="29.25" customHeight="1" x14ac:dyDescent="0.2">
      <c r="A33" s="15">
        <v>26</v>
      </c>
      <c r="B33" s="15"/>
      <c r="C33" s="16"/>
      <c r="D33" s="167"/>
      <c r="E33" s="168"/>
      <c r="F33" s="210"/>
      <c r="G33" s="19"/>
      <c r="H33" s="20"/>
      <c r="I33" s="21">
        <v>6</v>
      </c>
      <c r="J33" s="22" t="s">
        <v>62</v>
      </c>
      <c r="K33" s="23"/>
      <c r="L33" s="24"/>
      <c r="M33" s="53"/>
      <c r="N33" s="53"/>
      <c r="O33" s="210"/>
      <c r="P33" s="23"/>
    </row>
    <row r="34" spans="1:17" s="12" customFormat="1" ht="29.25" customHeight="1" x14ac:dyDescent="0.2">
      <c r="A34" s="15">
        <v>27</v>
      </c>
      <c r="B34" s="15"/>
      <c r="C34" s="16"/>
      <c r="D34" s="167"/>
      <c r="E34" s="168"/>
      <c r="F34" s="210"/>
      <c r="G34" s="19"/>
      <c r="H34" s="20"/>
      <c r="I34" s="21">
        <v>7</v>
      </c>
      <c r="J34" s="22" t="s">
        <v>137</v>
      </c>
      <c r="K34" s="23"/>
      <c r="L34" s="24"/>
      <c r="M34" s="53"/>
      <c r="N34" s="53"/>
      <c r="O34" s="210"/>
      <c r="P34" s="23"/>
    </row>
    <row r="35" spans="1:17" s="12" customFormat="1" ht="29.25" customHeight="1" x14ac:dyDescent="0.2">
      <c r="A35" s="15">
        <v>28</v>
      </c>
      <c r="B35" s="15"/>
      <c r="C35" s="16"/>
      <c r="D35" s="167"/>
      <c r="E35" s="168"/>
      <c r="F35" s="210"/>
      <c r="G35" s="19"/>
      <c r="H35" s="20"/>
      <c r="I35" s="21">
        <v>8</v>
      </c>
      <c r="J35" s="22" t="s">
        <v>138</v>
      </c>
      <c r="K35" s="23"/>
      <c r="L35" s="24"/>
      <c r="M35" s="53"/>
      <c r="N35" s="53"/>
      <c r="O35" s="210"/>
      <c r="P35" s="23"/>
    </row>
    <row r="36" spans="1:17" ht="13.5" customHeight="1" x14ac:dyDescent="0.2">
      <c r="A36" s="36"/>
      <c r="B36" s="36"/>
      <c r="C36" s="37"/>
      <c r="D36" s="62"/>
      <c r="E36" s="38"/>
      <c r="F36" s="39"/>
      <c r="G36" s="40"/>
      <c r="I36" s="41"/>
      <c r="J36" s="42"/>
      <c r="K36" s="43"/>
      <c r="L36" s="44"/>
      <c r="M36" s="57"/>
      <c r="N36" s="57"/>
      <c r="O36" s="46"/>
      <c r="P36" s="43"/>
    </row>
    <row r="37" spans="1:17" ht="14.25" customHeight="1" x14ac:dyDescent="0.2">
      <c r="A37" s="30" t="s">
        <v>19</v>
      </c>
      <c r="B37" s="30"/>
      <c r="C37" s="30"/>
      <c r="D37" s="63"/>
      <c r="E37" s="55" t="s">
        <v>0</v>
      </c>
      <c r="F37" s="48" t="s">
        <v>1</v>
      </c>
      <c r="G37" s="26"/>
      <c r="H37" s="31" t="s">
        <v>2</v>
      </c>
      <c r="I37" s="31"/>
      <c r="J37" s="31"/>
      <c r="K37" s="31"/>
      <c r="M37" s="58" t="s">
        <v>3</v>
      </c>
      <c r="N37" s="59" t="s">
        <v>3</v>
      </c>
      <c r="O37" s="26" t="s">
        <v>3</v>
      </c>
      <c r="P37" s="30"/>
      <c r="Q37" s="32"/>
    </row>
  </sheetData>
  <autoFilter ref="B6:G7"/>
  <mergeCells count="20">
    <mergeCell ref="I16:P16"/>
    <mergeCell ref="F6:F7"/>
    <mergeCell ref="I26:P26"/>
    <mergeCell ref="I6:P6"/>
    <mergeCell ref="N5:P5"/>
    <mergeCell ref="A6:A7"/>
    <mergeCell ref="B6:B7"/>
    <mergeCell ref="C6:C7"/>
    <mergeCell ref="G6:G7"/>
    <mergeCell ref="D6:D7"/>
    <mergeCell ref="E6:E7"/>
    <mergeCell ref="A4:C4"/>
    <mergeCell ref="D4:E4"/>
    <mergeCell ref="N3:P3"/>
    <mergeCell ref="I3:L3"/>
    <mergeCell ref="A1:P1"/>
    <mergeCell ref="A2:P2"/>
    <mergeCell ref="A3:C3"/>
    <mergeCell ref="D3:E3"/>
    <mergeCell ref="F3:G3"/>
  </mergeCells>
  <conditionalFormatting sqref="F8:F35">
    <cfRule type="duplicateValues" dxfId="0"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8" orientation="portrait" r:id="rId1"/>
  <headerFooter alignWithMargins="0"/>
  <ignoredErrors>
    <ignoredError sqref="D4 I3 N3 N5 N4:O4" unlockedFormula="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47"/>
  <sheetViews>
    <sheetView view="pageBreakPreview" zoomScale="106" zoomScaleSheetLayoutView="106" workbookViewId="0">
      <selection activeCell="D10" sqref="D10"/>
    </sheetView>
  </sheetViews>
  <sheetFormatPr defaultRowHeight="12.75" x14ac:dyDescent="0.2"/>
  <cols>
    <col min="1" max="2" width="4.85546875" style="26" customWidth="1"/>
    <col min="3" max="3" width="13.28515625" style="14" bestFit="1" customWidth="1"/>
    <col min="4" max="4" width="20.85546875" style="56" customWidth="1"/>
    <col min="5" max="5" width="18.28515625" style="56" customWidth="1"/>
    <col min="6" max="6" width="9.28515625" style="14" customWidth="1"/>
    <col min="7" max="7" width="7.5703125" style="27" customWidth="1"/>
    <col min="8" max="8" width="2.140625" style="14" customWidth="1"/>
    <col min="9" max="9" width="4.42578125" style="26" customWidth="1"/>
    <col min="10" max="10" width="15.85546875" style="26" hidden="1" customWidth="1"/>
    <col min="11" max="11" width="6.5703125" style="26" customWidth="1"/>
    <col min="12" max="12" width="14.140625" style="28" customWidth="1"/>
    <col min="13" max="13" width="23.7109375" style="60" customWidth="1"/>
    <col min="14" max="14" width="14.7109375" style="60" customWidth="1"/>
    <col min="15" max="15" width="9.5703125" style="14" customWidth="1"/>
    <col min="16" max="16" width="7.7109375" style="14" customWidth="1"/>
    <col min="17" max="17" width="5.7109375" style="14" customWidth="1"/>
    <col min="18" max="16384" width="9.140625" style="14"/>
  </cols>
  <sheetData>
    <row r="1" spans="1:16" s="2" customFormat="1" ht="48.75" customHeight="1" x14ac:dyDescent="0.2">
      <c r="A1" s="407" t="str">
        <f>('YARIŞMA BİLGİLERİ'!A2)</f>
        <v>Türkiye Atletizm Federasyonu
İstanbul Atletizm İl Temsilciliği</v>
      </c>
      <c r="B1" s="407"/>
      <c r="C1" s="407"/>
      <c r="D1" s="407"/>
      <c r="E1" s="407"/>
      <c r="F1" s="407"/>
      <c r="G1" s="407"/>
      <c r="H1" s="407"/>
      <c r="I1" s="407"/>
      <c r="J1" s="407"/>
      <c r="K1" s="407"/>
      <c r="L1" s="407"/>
      <c r="M1" s="407"/>
      <c r="N1" s="407"/>
      <c r="O1" s="407"/>
      <c r="P1" s="407"/>
    </row>
    <row r="2" spans="1:16" s="2" customFormat="1" ht="24.75" customHeight="1" x14ac:dyDescent="0.2">
      <c r="A2" s="429" t="str">
        <f>'YARIŞMA BİLGİLERİ'!F19</f>
        <v>Turkcell 16 Yaşaltı-B Kategorisi Türkiye  Salon Şampiyonası</v>
      </c>
      <c r="B2" s="429"/>
      <c r="C2" s="429"/>
      <c r="D2" s="429"/>
      <c r="E2" s="429"/>
      <c r="F2" s="429"/>
      <c r="G2" s="429"/>
      <c r="H2" s="429"/>
      <c r="I2" s="429"/>
      <c r="J2" s="429"/>
      <c r="K2" s="429"/>
      <c r="L2" s="429"/>
      <c r="M2" s="429"/>
      <c r="N2" s="429"/>
      <c r="O2" s="429"/>
      <c r="P2" s="429"/>
    </row>
    <row r="3" spans="1:16" s="5" customFormat="1" ht="21.75" customHeight="1" x14ac:dyDescent="0.2">
      <c r="A3" s="418" t="s">
        <v>152</v>
      </c>
      <c r="B3" s="418"/>
      <c r="C3" s="418"/>
      <c r="D3" s="419" t="str">
        <f>'YARIŞMA PROGRAMI'!D15</f>
        <v>60 Metre Engelli Yarı Final</v>
      </c>
      <c r="E3" s="419"/>
      <c r="F3" s="435" t="s">
        <v>40</v>
      </c>
      <c r="G3" s="435"/>
      <c r="H3" s="3" t="s">
        <v>124</v>
      </c>
      <c r="I3" s="422" t="str">
        <f>'YARIŞMA PROGRAMI'!E15</f>
        <v>10.04 veya ilk üç</v>
      </c>
      <c r="J3" s="422"/>
      <c r="K3" s="422"/>
      <c r="L3" s="4"/>
      <c r="M3" s="97" t="s">
        <v>151</v>
      </c>
      <c r="N3" s="421" t="str">
        <f>'YARIŞMA PROGRAMI'!F15</f>
        <v>-</v>
      </c>
      <c r="O3" s="421"/>
      <c r="P3" s="421"/>
    </row>
    <row r="4" spans="1:16" s="5" customFormat="1" ht="17.25" customHeight="1" x14ac:dyDescent="0.2">
      <c r="A4" s="414" t="s">
        <v>129</v>
      </c>
      <c r="B4" s="414"/>
      <c r="C4" s="414"/>
      <c r="D4" s="415" t="str">
        <f>'YARIŞMA BİLGİLERİ'!F21</f>
        <v>16 Yaş Altı Erkekler B</v>
      </c>
      <c r="E4" s="415"/>
      <c r="F4" s="33"/>
      <c r="G4" s="33"/>
      <c r="H4" s="33"/>
      <c r="I4" s="33"/>
      <c r="J4" s="33"/>
      <c r="K4" s="33"/>
      <c r="L4" s="34"/>
      <c r="M4" s="96" t="s">
        <v>150</v>
      </c>
      <c r="N4" s="457">
        <f>'YARIŞMA PROGRAMI'!B15</f>
        <v>42042</v>
      </c>
      <c r="O4" s="457"/>
      <c r="P4" s="457"/>
    </row>
    <row r="5" spans="1:16" s="2" customFormat="1" ht="15.75" customHeight="1" x14ac:dyDescent="0.2">
      <c r="A5" s="6"/>
      <c r="B5" s="6"/>
      <c r="C5" s="7"/>
      <c r="D5" s="8"/>
      <c r="E5" s="9"/>
      <c r="F5" s="9"/>
      <c r="G5" s="9"/>
      <c r="H5" s="9"/>
      <c r="I5" s="6"/>
      <c r="J5" s="6"/>
      <c r="K5" s="6"/>
      <c r="L5" s="10"/>
      <c r="M5" s="11"/>
      <c r="N5" s="455">
        <f ca="1">NOW()</f>
        <v>42041.723095370369</v>
      </c>
      <c r="O5" s="455"/>
      <c r="P5" s="455"/>
    </row>
    <row r="6" spans="1:16" s="12" customFormat="1" ht="24" customHeight="1" x14ac:dyDescent="0.2">
      <c r="A6" s="424" t="s">
        <v>11</v>
      </c>
      <c r="B6" s="425" t="s">
        <v>122</v>
      </c>
      <c r="C6" s="427" t="s">
        <v>147</v>
      </c>
      <c r="D6" s="428" t="s">
        <v>13</v>
      </c>
      <c r="E6" s="428" t="s">
        <v>38</v>
      </c>
      <c r="F6" s="428" t="s">
        <v>14</v>
      </c>
      <c r="G6" s="432" t="s">
        <v>26</v>
      </c>
      <c r="I6" s="405" t="s">
        <v>16</v>
      </c>
      <c r="J6" s="406"/>
      <c r="K6" s="406"/>
      <c r="L6" s="406"/>
      <c r="M6" s="406"/>
      <c r="N6" s="406"/>
      <c r="O6" s="406"/>
      <c r="P6" s="434"/>
    </row>
    <row r="7" spans="1:16" ht="24" customHeight="1" x14ac:dyDescent="0.2">
      <c r="A7" s="424"/>
      <c r="B7" s="426"/>
      <c r="C7" s="427"/>
      <c r="D7" s="428"/>
      <c r="E7" s="428"/>
      <c r="F7" s="428"/>
      <c r="G7" s="433"/>
      <c r="H7" s="13"/>
      <c r="I7" s="52" t="s">
        <v>11</v>
      </c>
      <c r="J7" s="49" t="s">
        <v>123</v>
      </c>
      <c r="K7" s="49" t="s">
        <v>122</v>
      </c>
      <c r="L7" s="50" t="s">
        <v>12</v>
      </c>
      <c r="M7" s="51" t="s">
        <v>13</v>
      </c>
      <c r="N7" s="51" t="s">
        <v>38</v>
      </c>
      <c r="O7" s="49" t="s">
        <v>14</v>
      </c>
      <c r="P7" s="49" t="s">
        <v>26</v>
      </c>
    </row>
    <row r="8" spans="1:16" s="12" customFormat="1" ht="27.75" customHeight="1" x14ac:dyDescent="0.2">
      <c r="A8" s="15">
        <v>1</v>
      </c>
      <c r="B8" s="15"/>
      <c r="C8" s="16"/>
      <c r="D8" s="167"/>
      <c r="E8" s="168"/>
      <c r="F8" s="18"/>
      <c r="G8" s="19"/>
      <c r="H8" s="20"/>
      <c r="I8" s="21">
        <v>1</v>
      </c>
      <c r="J8" s="22" t="s">
        <v>169</v>
      </c>
      <c r="K8" s="23"/>
      <c r="L8" s="24"/>
      <c r="M8" s="53"/>
      <c r="N8" s="53"/>
      <c r="O8" s="25"/>
      <c r="P8" s="23"/>
    </row>
    <row r="9" spans="1:16" s="12" customFormat="1" ht="27.75" customHeight="1" x14ac:dyDescent="0.2">
      <c r="A9" s="15">
        <v>2</v>
      </c>
      <c r="B9" s="15"/>
      <c r="C9" s="16"/>
      <c r="D9" s="167"/>
      <c r="E9" s="168"/>
      <c r="F9" s="18"/>
      <c r="G9" s="19"/>
      <c r="H9" s="20"/>
      <c r="I9" s="21">
        <v>2</v>
      </c>
      <c r="J9" s="22" t="s">
        <v>170</v>
      </c>
      <c r="K9" s="23"/>
      <c r="L9" s="24"/>
      <c r="M9" s="53"/>
      <c r="N9" s="53"/>
      <c r="O9" s="25"/>
      <c r="P9" s="23"/>
    </row>
    <row r="10" spans="1:16" s="12" customFormat="1" ht="27.75" customHeight="1" x14ac:dyDescent="0.2">
      <c r="A10" s="15">
        <v>3</v>
      </c>
      <c r="B10" s="15"/>
      <c r="C10" s="16"/>
      <c r="D10" s="167"/>
      <c r="E10" s="168"/>
      <c r="F10" s="18"/>
      <c r="G10" s="19"/>
      <c r="H10" s="20"/>
      <c r="I10" s="21">
        <v>3</v>
      </c>
      <c r="J10" s="22" t="s">
        <v>171</v>
      </c>
      <c r="K10" s="23"/>
      <c r="L10" s="24"/>
      <c r="M10" s="53"/>
      <c r="N10" s="53"/>
      <c r="O10" s="25"/>
      <c r="P10" s="23"/>
    </row>
    <row r="11" spans="1:16" s="12" customFormat="1" ht="27.75" customHeight="1" x14ac:dyDescent="0.2">
      <c r="A11" s="15">
        <v>4</v>
      </c>
      <c r="B11" s="15"/>
      <c r="C11" s="16"/>
      <c r="D11" s="167"/>
      <c r="E11" s="168"/>
      <c r="F11" s="18"/>
      <c r="G11" s="19"/>
      <c r="H11" s="20"/>
      <c r="I11" s="21">
        <v>4</v>
      </c>
      <c r="J11" s="22" t="s">
        <v>172</v>
      </c>
      <c r="K11" s="23"/>
      <c r="L11" s="24"/>
      <c r="M11" s="53"/>
      <c r="N11" s="53"/>
      <c r="O11" s="25"/>
      <c r="P11" s="23"/>
    </row>
    <row r="12" spans="1:16" s="12" customFormat="1" ht="27.75" customHeight="1" x14ac:dyDescent="0.2">
      <c r="A12" s="15">
        <v>5</v>
      </c>
      <c r="B12" s="15"/>
      <c r="C12" s="16"/>
      <c r="D12" s="167"/>
      <c r="E12" s="168"/>
      <c r="F12" s="18"/>
      <c r="G12" s="19"/>
      <c r="H12" s="20"/>
      <c r="I12" s="21">
        <v>5</v>
      </c>
      <c r="J12" s="22" t="s">
        <v>173</v>
      </c>
      <c r="K12" s="23"/>
      <c r="L12" s="24"/>
      <c r="M12" s="53"/>
      <c r="N12" s="53"/>
      <c r="O12" s="25"/>
      <c r="P12" s="23"/>
    </row>
    <row r="13" spans="1:16" s="12" customFormat="1" ht="27.75" customHeight="1" x14ac:dyDescent="0.2">
      <c r="A13" s="15">
        <v>6</v>
      </c>
      <c r="B13" s="15"/>
      <c r="C13" s="16"/>
      <c r="D13" s="167"/>
      <c r="E13" s="168"/>
      <c r="F13" s="18"/>
      <c r="G13" s="19"/>
      <c r="H13" s="20"/>
      <c r="I13" s="21">
        <v>6</v>
      </c>
      <c r="J13" s="22" t="s">
        <v>174</v>
      </c>
      <c r="K13" s="23"/>
      <c r="L13" s="24"/>
      <c r="M13" s="53"/>
      <c r="N13" s="53"/>
      <c r="O13" s="25"/>
      <c r="P13" s="23"/>
    </row>
    <row r="14" spans="1:16" s="12" customFormat="1" ht="27.75" customHeight="1" x14ac:dyDescent="0.2">
      <c r="A14" s="15">
        <v>7</v>
      </c>
      <c r="B14" s="15"/>
      <c r="C14" s="16"/>
      <c r="D14" s="167"/>
      <c r="E14" s="168"/>
      <c r="F14" s="18"/>
      <c r="G14" s="19"/>
      <c r="H14" s="20"/>
      <c r="I14" s="21">
        <v>7</v>
      </c>
      <c r="J14" s="22" t="s">
        <v>175</v>
      </c>
      <c r="K14" s="23"/>
      <c r="L14" s="24"/>
      <c r="M14" s="53"/>
      <c r="N14" s="53"/>
      <c r="O14" s="25"/>
      <c r="P14" s="23"/>
    </row>
    <row r="15" spans="1:16" s="12" customFormat="1" ht="27.75" customHeight="1" x14ac:dyDescent="0.2">
      <c r="A15" s="15">
        <v>8</v>
      </c>
      <c r="B15" s="15"/>
      <c r="C15" s="16"/>
      <c r="D15" s="167"/>
      <c r="E15" s="168"/>
      <c r="F15" s="18"/>
      <c r="G15" s="19"/>
      <c r="H15" s="20"/>
      <c r="I15" s="21">
        <v>8</v>
      </c>
      <c r="J15" s="22" t="s">
        <v>176</v>
      </c>
      <c r="K15" s="23"/>
      <c r="L15" s="24"/>
      <c r="M15" s="53"/>
      <c r="N15" s="53"/>
      <c r="O15" s="25"/>
      <c r="P15" s="23"/>
    </row>
    <row r="16" spans="1:16" s="12" customFormat="1" ht="27.75" customHeight="1" x14ac:dyDescent="0.2">
      <c r="A16" s="15">
        <v>9</v>
      </c>
      <c r="B16" s="15"/>
      <c r="C16" s="16"/>
      <c r="D16" s="167"/>
      <c r="E16" s="168"/>
      <c r="F16" s="18"/>
      <c r="G16" s="19"/>
      <c r="H16" s="20"/>
      <c r="I16" s="405" t="s">
        <v>17</v>
      </c>
      <c r="J16" s="406"/>
      <c r="K16" s="406"/>
      <c r="L16" s="406"/>
      <c r="M16" s="406"/>
      <c r="N16" s="406"/>
      <c r="O16" s="406"/>
      <c r="P16" s="434"/>
    </row>
    <row r="17" spans="1:16" s="12" customFormat="1" ht="27.75" customHeight="1" x14ac:dyDescent="0.2">
      <c r="A17" s="15">
        <v>10</v>
      </c>
      <c r="B17" s="15"/>
      <c r="C17" s="16"/>
      <c r="D17" s="167"/>
      <c r="E17" s="168"/>
      <c r="F17" s="18"/>
      <c r="G17" s="19"/>
      <c r="H17" s="20"/>
      <c r="I17" s="52" t="s">
        <v>11</v>
      </c>
      <c r="J17" s="49" t="s">
        <v>123</v>
      </c>
      <c r="K17" s="49" t="s">
        <v>122</v>
      </c>
      <c r="L17" s="50" t="s">
        <v>12</v>
      </c>
      <c r="M17" s="51" t="s">
        <v>13</v>
      </c>
      <c r="N17" s="51" t="s">
        <v>38</v>
      </c>
      <c r="O17" s="49" t="s">
        <v>14</v>
      </c>
      <c r="P17" s="49" t="s">
        <v>26</v>
      </c>
    </row>
    <row r="18" spans="1:16" s="12" customFormat="1" ht="27.75" customHeight="1" x14ac:dyDescent="0.2">
      <c r="A18" s="15">
        <v>11</v>
      </c>
      <c r="B18" s="15"/>
      <c r="C18" s="16"/>
      <c r="D18" s="167"/>
      <c r="E18" s="168"/>
      <c r="F18" s="18"/>
      <c r="G18" s="19"/>
      <c r="H18" s="20"/>
      <c r="I18" s="21">
        <v>1</v>
      </c>
      <c r="J18" s="22" t="s">
        <v>177</v>
      </c>
      <c r="K18" s="23"/>
      <c r="L18" s="24"/>
      <c r="M18" s="53"/>
      <c r="N18" s="53"/>
      <c r="O18" s="25"/>
      <c r="P18" s="23"/>
    </row>
    <row r="19" spans="1:16" s="12" customFormat="1" ht="27.75" customHeight="1" x14ac:dyDescent="0.2">
      <c r="A19" s="15">
        <v>12</v>
      </c>
      <c r="B19" s="15"/>
      <c r="C19" s="16"/>
      <c r="D19" s="167"/>
      <c r="E19" s="168"/>
      <c r="F19" s="18"/>
      <c r="G19" s="19"/>
      <c r="H19" s="20"/>
      <c r="I19" s="21">
        <v>2</v>
      </c>
      <c r="J19" s="22" t="s">
        <v>178</v>
      </c>
      <c r="K19" s="23"/>
      <c r="L19" s="24"/>
      <c r="M19" s="53"/>
      <c r="N19" s="53"/>
      <c r="O19" s="25"/>
      <c r="P19" s="23"/>
    </row>
    <row r="20" spans="1:16" s="12" customFormat="1" ht="27.75" customHeight="1" x14ac:dyDescent="0.2">
      <c r="A20" s="15">
        <v>13</v>
      </c>
      <c r="B20" s="15"/>
      <c r="C20" s="16"/>
      <c r="D20" s="167"/>
      <c r="E20" s="168"/>
      <c r="F20" s="18"/>
      <c r="G20" s="19"/>
      <c r="H20" s="20"/>
      <c r="I20" s="21">
        <v>3</v>
      </c>
      <c r="J20" s="22" t="s">
        <v>179</v>
      </c>
      <c r="K20" s="23"/>
      <c r="L20" s="24"/>
      <c r="M20" s="53"/>
      <c r="N20" s="53"/>
      <c r="O20" s="25"/>
      <c r="P20" s="23"/>
    </row>
    <row r="21" spans="1:16" s="12" customFormat="1" ht="27.75" customHeight="1" x14ac:dyDescent="0.2">
      <c r="A21" s="15">
        <v>14</v>
      </c>
      <c r="B21" s="15"/>
      <c r="C21" s="16"/>
      <c r="D21" s="167"/>
      <c r="E21" s="168"/>
      <c r="F21" s="18"/>
      <c r="G21" s="19"/>
      <c r="H21" s="20"/>
      <c r="I21" s="21">
        <v>4</v>
      </c>
      <c r="J21" s="22" t="s">
        <v>180</v>
      </c>
      <c r="K21" s="23"/>
      <c r="L21" s="24"/>
      <c r="M21" s="53"/>
      <c r="N21" s="53"/>
      <c r="O21" s="25"/>
      <c r="P21" s="23"/>
    </row>
    <row r="22" spans="1:16" s="12" customFormat="1" ht="27.75" customHeight="1" x14ac:dyDescent="0.2">
      <c r="A22" s="15">
        <v>15</v>
      </c>
      <c r="B22" s="15"/>
      <c r="C22" s="16"/>
      <c r="D22" s="167"/>
      <c r="E22" s="168"/>
      <c r="F22" s="18"/>
      <c r="G22" s="19"/>
      <c r="H22" s="20"/>
      <c r="I22" s="21">
        <v>5</v>
      </c>
      <c r="J22" s="22" t="s">
        <v>181</v>
      </c>
      <c r="K22" s="23"/>
      <c r="L22" s="24"/>
      <c r="M22" s="53"/>
      <c r="N22" s="53"/>
      <c r="O22" s="25"/>
      <c r="P22" s="23"/>
    </row>
    <row r="23" spans="1:16" s="12" customFormat="1" ht="27.75" customHeight="1" x14ac:dyDescent="0.2">
      <c r="A23" s="15">
        <v>16</v>
      </c>
      <c r="B23" s="15"/>
      <c r="C23" s="16"/>
      <c r="D23" s="167"/>
      <c r="E23" s="168"/>
      <c r="F23" s="18"/>
      <c r="G23" s="19"/>
      <c r="H23" s="20"/>
      <c r="I23" s="21">
        <v>6</v>
      </c>
      <c r="J23" s="22" t="s">
        <v>182</v>
      </c>
      <c r="K23" s="23"/>
      <c r="L23" s="24"/>
      <c r="M23" s="53"/>
      <c r="N23" s="53"/>
      <c r="O23" s="25"/>
      <c r="P23" s="23"/>
    </row>
    <row r="24" spans="1:16" s="12" customFormat="1" ht="27.75" customHeight="1" x14ac:dyDescent="0.2">
      <c r="A24" s="15">
        <v>17</v>
      </c>
      <c r="B24" s="15"/>
      <c r="C24" s="16"/>
      <c r="D24" s="167"/>
      <c r="E24" s="168"/>
      <c r="F24" s="18"/>
      <c r="G24" s="19"/>
      <c r="H24" s="20"/>
      <c r="I24" s="21">
        <v>7</v>
      </c>
      <c r="J24" s="22" t="s">
        <v>183</v>
      </c>
      <c r="K24" s="23"/>
      <c r="L24" s="24"/>
      <c r="M24" s="53"/>
      <c r="N24" s="53"/>
      <c r="O24" s="25"/>
      <c r="P24" s="23"/>
    </row>
    <row r="25" spans="1:16" s="12" customFormat="1" ht="27.75" customHeight="1" x14ac:dyDescent="0.2">
      <c r="A25" s="15">
        <v>18</v>
      </c>
      <c r="B25" s="15"/>
      <c r="C25" s="16"/>
      <c r="D25" s="167"/>
      <c r="E25" s="168"/>
      <c r="F25" s="18"/>
      <c r="G25" s="19"/>
      <c r="H25" s="20"/>
      <c r="I25" s="21">
        <v>8</v>
      </c>
      <c r="J25" s="22" t="s">
        <v>184</v>
      </c>
      <c r="K25" s="23"/>
      <c r="L25" s="24"/>
      <c r="M25" s="53"/>
      <c r="N25" s="53"/>
      <c r="O25" s="25"/>
      <c r="P25" s="23"/>
    </row>
    <row r="26" spans="1:16" s="12" customFormat="1" ht="27.75" customHeight="1" x14ac:dyDescent="0.2">
      <c r="A26" s="15">
        <v>19</v>
      </c>
      <c r="B26" s="15"/>
      <c r="C26" s="16"/>
      <c r="D26" s="167"/>
      <c r="E26" s="168"/>
      <c r="F26" s="18"/>
      <c r="G26" s="19"/>
      <c r="H26" s="20"/>
      <c r="I26" s="405" t="s">
        <v>18</v>
      </c>
      <c r="J26" s="406"/>
      <c r="K26" s="406"/>
      <c r="L26" s="406"/>
      <c r="M26" s="406"/>
      <c r="N26" s="406"/>
      <c r="O26" s="406"/>
      <c r="P26" s="434"/>
    </row>
    <row r="27" spans="1:16" s="12" customFormat="1" ht="27.75" customHeight="1" x14ac:dyDescent="0.2">
      <c r="A27" s="15">
        <v>20</v>
      </c>
      <c r="B27" s="15"/>
      <c r="C27" s="16"/>
      <c r="D27" s="167"/>
      <c r="E27" s="168"/>
      <c r="F27" s="18"/>
      <c r="G27" s="19"/>
      <c r="H27" s="20"/>
      <c r="I27" s="52" t="s">
        <v>11</v>
      </c>
      <c r="J27" s="49" t="s">
        <v>123</v>
      </c>
      <c r="K27" s="49" t="s">
        <v>122</v>
      </c>
      <c r="L27" s="50" t="s">
        <v>12</v>
      </c>
      <c r="M27" s="51" t="s">
        <v>13</v>
      </c>
      <c r="N27" s="51" t="s">
        <v>38</v>
      </c>
      <c r="O27" s="49" t="s">
        <v>14</v>
      </c>
      <c r="P27" s="49" t="s">
        <v>26</v>
      </c>
    </row>
    <row r="28" spans="1:16" s="12" customFormat="1" ht="27.75" customHeight="1" x14ac:dyDescent="0.2">
      <c r="A28" s="15">
        <v>21</v>
      </c>
      <c r="B28" s="15"/>
      <c r="C28" s="16"/>
      <c r="D28" s="167"/>
      <c r="E28" s="168"/>
      <c r="F28" s="18"/>
      <c r="G28" s="19"/>
      <c r="H28" s="20"/>
      <c r="I28" s="21">
        <v>1</v>
      </c>
      <c r="J28" s="22" t="s">
        <v>185</v>
      </c>
      <c r="K28" s="23"/>
      <c r="L28" s="24"/>
      <c r="M28" s="53"/>
      <c r="N28" s="53"/>
      <c r="O28" s="25"/>
      <c r="P28" s="23"/>
    </row>
    <row r="29" spans="1:16" s="12" customFormat="1" ht="27.75" customHeight="1" x14ac:dyDescent="0.2">
      <c r="A29" s="15">
        <v>22</v>
      </c>
      <c r="B29" s="15"/>
      <c r="C29" s="16"/>
      <c r="D29" s="167"/>
      <c r="E29" s="168"/>
      <c r="F29" s="18"/>
      <c r="G29" s="19"/>
      <c r="H29" s="20"/>
      <c r="I29" s="21">
        <v>2</v>
      </c>
      <c r="J29" s="22" t="s">
        <v>186</v>
      </c>
      <c r="K29" s="23"/>
      <c r="L29" s="24"/>
      <c r="M29" s="53"/>
      <c r="N29" s="53"/>
      <c r="O29" s="25"/>
      <c r="P29" s="23"/>
    </row>
    <row r="30" spans="1:16" s="12" customFormat="1" ht="27.75" customHeight="1" x14ac:dyDescent="0.2">
      <c r="A30" s="15">
        <v>23</v>
      </c>
      <c r="B30" s="15"/>
      <c r="C30" s="16"/>
      <c r="D30" s="167"/>
      <c r="E30" s="168"/>
      <c r="F30" s="18"/>
      <c r="G30" s="19"/>
      <c r="H30" s="20"/>
      <c r="I30" s="21">
        <v>3</v>
      </c>
      <c r="J30" s="22" t="s">
        <v>187</v>
      </c>
      <c r="K30" s="23"/>
      <c r="L30" s="24"/>
      <c r="M30" s="53"/>
      <c r="N30" s="53"/>
      <c r="O30" s="25"/>
      <c r="P30" s="23"/>
    </row>
    <row r="31" spans="1:16" s="12" customFormat="1" ht="27.75" customHeight="1" x14ac:dyDescent="0.2">
      <c r="A31" s="15">
        <v>24</v>
      </c>
      <c r="B31" s="15"/>
      <c r="C31" s="16"/>
      <c r="D31" s="167"/>
      <c r="E31" s="168"/>
      <c r="F31" s="18"/>
      <c r="G31" s="19"/>
      <c r="H31" s="20"/>
      <c r="I31" s="21">
        <v>4</v>
      </c>
      <c r="J31" s="22" t="s">
        <v>188</v>
      </c>
      <c r="K31" s="23"/>
      <c r="L31" s="24"/>
      <c r="M31" s="53"/>
      <c r="N31" s="53"/>
      <c r="O31" s="25"/>
      <c r="P31" s="23"/>
    </row>
    <row r="32" spans="1:16" s="12" customFormat="1" ht="27.75" customHeight="1" x14ac:dyDescent="0.2">
      <c r="A32" s="15">
        <v>25</v>
      </c>
      <c r="B32" s="15"/>
      <c r="C32" s="16"/>
      <c r="D32" s="167"/>
      <c r="E32" s="168"/>
      <c r="F32" s="18"/>
      <c r="G32" s="19"/>
      <c r="H32" s="20"/>
      <c r="I32" s="21">
        <v>5</v>
      </c>
      <c r="J32" s="22" t="s">
        <v>189</v>
      </c>
      <c r="K32" s="23"/>
      <c r="L32" s="24"/>
      <c r="M32" s="53"/>
      <c r="N32" s="53"/>
      <c r="O32" s="25"/>
      <c r="P32" s="23"/>
    </row>
    <row r="33" spans="1:17" s="12" customFormat="1" ht="27.75" customHeight="1" x14ac:dyDescent="0.2">
      <c r="A33" s="15">
        <v>26</v>
      </c>
      <c r="B33" s="15"/>
      <c r="C33" s="16"/>
      <c r="D33" s="167"/>
      <c r="E33" s="168"/>
      <c r="F33" s="18"/>
      <c r="G33" s="19"/>
      <c r="H33" s="20"/>
      <c r="I33" s="21">
        <v>6</v>
      </c>
      <c r="J33" s="22" t="s">
        <v>190</v>
      </c>
      <c r="K33" s="23"/>
      <c r="L33" s="24"/>
      <c r="M33" s="53"/>
      <c r="N33" s="53"/>
      <c r="O33" s="25"/>
      <c r="P33" s="23"/>
    </row>
    <row r="34" spans="1:17" s="12" customFormat="1" ht="27.75" customHeight="1" x14ac:dyDescent="0.2">
      <c r="A34" s="15">
        <v>27</v>
      </c>
      <c r="B34" s="15"/>
      <c r="C34" s="16"/>
      <c r="D34" s="167"/>
      <c r="E34" s="168"/>
      <c r="F34" s="18"/>
      <c r="G34" s="19"/>
      <c r="H34" s="20"/>
      <c r="I34" s="21">
        <v>7</v>
      </c>
      <c r="J34" s="22" t="s">
        <v>191</v>
      </c>
      <c r="K34" s="23"/>
      <c r="L34" s="24"/>
      <c r="M34" s="53"/>
      <c r="N34" s="53"/>
      <c r="O34" s="25"/>
      <c r="P34" s="23"/>
    </row>
    <row r="35" spans="1:17" s="12" customFormat="1" ht="27.75" customHeight="1" x14ac:dyDescent="0.2">
      <c r="A35" s="15">
        <v>28</v>
      </c>
      <c r="B35" s="15"/>
      <c r="C35" s="16"/>
      <c r="D35" s="167"/>
      <c r="E35" s="168"/>
      <c r="F35" s="18"/>
      <c r="G35" s="19"/>
      <c r="H35" s="20"/>
      <c r="I35" s="21">
        <v>8</v>
      </c>
      <c r="J35" s="22" t="s">
        <v>192</v>
      </c>
      <c r="K35" s="23"/>
      <c r="L35" s="24"/>
      <c r="M35" s="53"/>
      <c r="N35" s="53"/>
      <c r="O35" s="25"/>
      <c r="P35" s="23"/>
    </row>
    <row r="36" spans="1:17" s="12" customFormat="1" ht="27.75" customHeight="1" x14ac:dyDescent="0.2">
      <c r="A36" s="15">
        <v>29</v>
      </c>
      <c r="B36" s="15"/>
      <c r="C36" s="16"/>
      <c r="D36" s="167"/>
      <c r="E36" s="168"/>
      <c r="F36" s="18"/>
      <c r="G36" s="19"/>
      <c r="H36" s="20"/>
      <c r="I36" s="405" t="s">
        <v>35</v>
      </c>
      <c r="J36" s="406"/>
      <c r="K36" s="406"/>
      <c r="L36" s="406"/>
      <c r="M36" s="406"/>
      <c r="N36" s="406"/>
      <c r="O36" s="406"/>
      <c r="P36" s="434"/>
    </row>
    <row r="37" spans="1:17" s="12" customFormat="1" ht="27.75" customHeight="1" x14ac:dyDescent="0.2">
      <c r="A37" s="15">
        <v>30</v>
      </c>
      <c r="B37" s="15"/>
      <c r="C37" s="16"/>
      <c r="D37" s="167"/>
      <c r="E37" s="168"/>
      <c r="F37" s="18"/>
      <c r="G37" s="19"/>
      <c r="H37" s="20"/>
      <c r="I37" s="52" t="s">
        <v>11</v>
      </c>
      <c r="J37" s="49" t="s">
        <v>123</v>
      </c>
      <c r="K37" s="49" t="s">
        <v>122</v>
      </c>
      <c r="L37" s="50" t="s">
        <v>12</v>
      </c>
      <c r="M37" s="51" t="s">
        <v>13</v>
      </c>
      <c r="N37" s="51" t="s">
        <v>38</v>
      </c>
      <c r="O37" s="49" t="s">
        <v>14</v>
      </c>
      <c r="P37" s="49" t="s">
        <v>26</v>
      </c>
    </row>
    <row r="38" spans="1:17" s="12" customFormat="1" ht="27.75" customHeight="1" x14ac:dyDescent="0.2">
      <c r="A38" s="15">
        <v>31</v>
      </c>
      <c r="B38" s="15"/>
      <c r="C38" s="16"/>
      <c r="D38" s="167"/>
      <c r="E38" s="168"/>
      <c r="F38" s="18"/>
      <c r="G38" s="19"/>
      <c r="H38" s="20"/>
      <c r="I38" s="21">
        <v>1</v>
      </c>
      <c r="J38" s="22" t="s">
        <v>193</v>
      </c>
      <c r="K38" s="23"/>
      <c r="L38" s="24"/>
      <c r="M38" s="53"/>
      <c r="N38" s="53"/>
      <c r="O38" s="25"/>
      <c r="P38" s="23"/>
    </row>
    <row r="39" spans="1:17" s="12" customFormat="1" ht="27.75" customHeight="1" x14ac:dyDescent="0.2">
      <c r="A39" s="15">
        <v>32</v>
      </c>
      <c r="B39" s="15"/>
      <c r="C39" s="16"/>
      <c r="D39" s="167"/>
      <c r="E39" s="168"/>
      <c r="F39" s="18"/>
      <c r="G39" s="19"/>
      <c r="H39" s="20"/>
      <c r="I39" s="21">
        <v>2</v>
      </c>
      <c r="J39" s="22" t="s">
        <v>194</v>
      </c>
      <c r="K39" s="23"/>
      <c r="L39" s="24"/>
      <c r="M39" s="53"/>
      <c r="N39" s="53"/>
      <c r="O39" s="25"/>
      <c r="P39" s="23"/>
    </row>
    <row r="40" spans="1:17" s="12" customFormat="1" ht="27.75" customHeight="1" x14ac:dyDescent="0.2">
      <c r="A40" s="15">
        <v>33</v>
      </c>
      <c r="B40" s="15"/>
      <c r="C40" s="16"/>
      <c r="D40" s="167"/>
      <c r="E40" s="168"/>
      <c r="F40" s="18"/>
      <c r="G40" s="19"/>
      <c r="H40" s="20"/>
      <c r="I40" s="21">
        <v>3</v>
      </c>
      <c r="J40" s="22" t="s">
        <v>195</v>
      </c>
      <c r="K40" s="23"/>
      <c r="L40" s="24"/>
      <c r="M40" s="53"/>
      <c r="N40" s="53"/>
      <c r="O40" s="25"/>
      <c r="P40" s="23"/>
    </row>
    <row r="41" spans="1:17" s="12" customFormat="1" ht="27.75" customHeight="1" x14ac:dyDescent="0.2">
      <c r="A41" s="15">
        <v>34</v>
      </c>
      <c r="B41" s="15"/>
      <c r="C41" s="16"/>
      <c r="D41" s="167"/>
      <c r="E41" s="168"/>
      <c r="F41" s="18"/>
      <c r="G41" s="19"/>
      <c r="H41" s="20"/>
      <c r="I41" s="21">
        <v>4</v>
      </c>
      <c r="J41" s="22" t="s">
        <v>196</v>
      </c>
      <c r="K41" s="23"/>
      <c r="L41" s="24"/>
      <c r="M41" s="53"/>
      <c r="N41" s="53"/>
      <c r="O41" s="25"/>
      <c r="P41" s="23"/>
    </row>
    <row r="42" spans="1:17" s="12" customFormat="1" ht="27.75" customHeight="1" x14ac:dyDescent="0.2">
      <c r="A42" s="15">
        <v>35</v>
      </c>
      <c r="B42" s="15"/>
      <c r="C42" s="16"/>
      <c r="D42" s="167"/>
      <c r="E42" s="168"/>
      <c r="F42" s="18"/>
      <c r="G42" s="19"/>
      <c r="H42" s="20"/>
      <c r="I42" s="21">
        <v>5</v>
      </c>
      <c r="J42" s="22" t="s">
        <v>197</v>
      </c>
      <c r="K42" s="23"/>
      <c r="L42" s="24"/>
      <c r="M42" s="53"/>
      <c r="N42" s="53"/>
      <c r="O42" s="25"/>
      <c r="P42" s="23"/>
    </row>
    <row r="43" spans="1:17" s="12" customFormat="1" ht="27.75" customHeight="1" x14ac:dyDescent="0.2">
      <c r="A43" s="15">
        <v>36</v>
      </c>
      <c r="B43" s="15"/>
      <c r="C43" s="16"/>
      <c r="D43" s="167"/>
      <c r="E43" s="168"/>
      <c r="F43" s="18"/>
      <c r="G43" s="19"/>
      <c r="H43" s="20"/>
      <c r="I43" s="21">
        <v>6</v>
      </c>
      <c r="J43" s="22" t="s">
        <v>198</v>
      </c>
      <c r="K43" s="23"/>
      <c r="L43" s="24"/>
      <c r="M43" s="53"/>
      <c r="N43" s="53"/>
      <c r="O43" s="25"/>
      <c r="P43" s="23"/>
    </row>
    <row r="44" spans="1:17" s="12" customFormat="1" ht="27.75" customHeight="1" x14ac:dyDescent="0.2">
      <c r="A44" s="15">
        <v>37</v>
      </c>
      <c r="B44" s="15"/>
      <c r="C44" s="16"/>
      <c r="D44" s="167"/>
      <c r="E44" s="168"/>
      <c r="F44" s="18"/>
      <c r="G44" s="19"/>
      <c r="H44" s="20"/>
      <c r="I44" s="21">
        <v>7</v>
      </c>
      <c r="J44" s="22" t="s">
        <v>199</v>
      </c>
      <c r="K44" s="23"/>
      <c r="L44" s="24"/>
      <c r="M44" s="53"/>
      <c r="N44" s="53"/>
      <c r="O44" s="25"/>
      <c r="P44" s="23"/>
    </row>
    <row r="45" spans="1:17" s="12" customFormat="1" ht="27.75" customHeight="1" x14ac:dyDescent="0.2">
      <c r="A45" s="15">
        <v>38</v>
      </c>
      <c r="B45" s="15"/>
      <c r="C45" s="16"/>
      <c r="D45" s="167"/>
      <c r="E45" s="168"/>
      <c r="F45" s="18"/>
      <c r="G45" s="19"/>
      <c r="H45" s="20"/>
      <c r="I45" s="21">
        <v>8</v>
      </c>
      <c r="J45" s="22" t="s">
        <v>200</v>
      </c>
      <c r="K45" s="23"/>
      <c r="L45" s="24"/>
      <c r="M45" s="53"/>
      <c r="N45" s="53"/>
      <c r="O45" s="25"/>
      <c r="P45" s="23"/>
    </row>
    <row r="46" spans="1:17" ht="7.5" customHeight="1" x14ac:dyDescent="0.2">
      <c r="A46" s="36"/>
      <c r="B46" s="36"/>
      <c r="C46" s="37"/>
      <c r="D46" s="62"/>
      <c r="E46" s="38"/>
      <c r="F46" s="39"/>
      <c r="G46" s="40"/>
      <c r="I46" s="41"/>
      <c r="J46" s="42"/>
      <c r="K46" s="43"/>
      <c r="L46" s="44"/>
      <c r="M46" s="57"/>
      <c r="N46" s="57"/>
      <c r="O46" s="46"/>
      <c r="P46" s="43"/>
    </row>
    <row r="47" spans="1:17" ht="14.25" customHeight="1" x14ac:dyDescent="0.2">
      <c r="A47" s="30" t="s">
        <v>19</v>
      </c>
      <c r="B47" s="30"/>
      <c r="C47" s="30"/>
      <c r="D47" s="63"/>
      <c r="E47" s="55" t="s">
        <v>0</v>
      </c>
      <c r="F47" s="48" t="s">
        <v>1</v>
      </c>
      <c r="G47" s="26"/>
      <c r="H47" s="31" t="s">
        <v>2</v>
      </c>
      <c r="I47" s="31"/>
      <c r="J47" s="31"/>
      <c r="K47" s="31"/>
      <c r="M47" s="58" t="s">
        <v>3</v>
      </c>
      <c r="N47" s="59" t="s">
        <v>3</v>
      </c>
      <c r="O47" s="26" t="s">
        <v>3</v>
      </c>
      <c r="P47" s="30"/>
      <c r="Q47" s="32"/>
    </row>
  </sheetData>
  <mergeCells count="22">
    <mergeCell ref="A1:P1"/>
    <mergeCell ref="A2:P2"/>
    <mergeCell ref="A3:C3"/>
    <mergeCell ref="D3:E3"/>
    <mergeCell ref="F3:G3"/>
    <mergeCell ref="G6:G7"/>
    <mergeCell ref="A4:C4"/>
    <mergeCell ref="D4:E4"/>
    <mergeCell ref="A6:A7"/>
    <mergeCell ref="E6:E7"/>
    <mergeCell ref="F6:F7"/>
    <mergeCell ref="B6:B7"/>
    <mergeCell ref="C6:C7"/>
    <mergeCell ref="D6:D7"/>
    <mergeCell ref="N5:P5"/>
    <mergeCell ref="I36:P36"/>
    <mergeCell ref="N3:P3"/>
    <mergeCell ref="I6:P6"/>
    <mergeCell ref="N4:P4"/>
    <mergeCell ref="I3:K3"/>
    <mergeCell ref="I16:P16"/>
    <mergeCell ref="I26:P26"/>
  </mergeCells>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62" orientation="portrait" r:id="rId1"/>
  <headerFooter alignWithMargins="0"/>
  <ignoredErrors>
    <ignoredError sqref="D3:D4 I3 N3:N5" unlockedFormula="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71"/>
  <sheetViews>
    <sheetView view="pageBreakPreview" zoomScale="106" zoomScaleSheetLayoutView="106" workbookViewId="0">
      <selection activeCell="D21" sqref="D21"/>
    </sheetView>
  </sheetViews>
  <sheetFormatPr defaultRowHeight="12.75" x14ac:dyDescent="0.2"/>
  <cols>
    <col min="1" max="2" width="4.85546875" style="26" customWidth="1"/>
    <col min="3" max="3" width="14.5703125" style="14" customWidth="1"/>
    <col min="4" max="4" width="22.140625" style="56" customWidth="1"/>
    <col min="5" max="5" width="17.140625" style="56" customWidth="1"/>
    <col min="6" max="6" width="9.28515625" style="174" customWidth="1"/>
    <col min="7" max="7" width="7.5703125" style="27" customWidth="1"/>
    <col min="8" max="8" width="2.140625" style="14" customWidth="1"/>
    <col min="9" max="9" width="4.42578125" style="26" customWidth="1"/>
    <col min="10" max="10" width="12.85546875" style="26" hidden="1" customWidth="1"/>
    <col min="11" max="11" width="6.5703125" style="26" customWidth="1"/>
    <col min="12" max="12" width="13" style="28" customWidth="1"/>
    <col min="13" max="13" width="23.7109375" style="60" customWidth="1"/>
    <col min="14" max="14" width="14.7109375" style="60" customWidth="1"/>
    <col min="15" max="15" width="9.5703125" style="174" customWidth="1"/>
    <col min="16" max="16" width="7.7109375" style="14" customWidth="1"/>
    <col min="17" max="17" width="5.7109375" style="14" customWidth="1"/>
    <col min="18" max="16384" width="9.140625" style="14"/>
  </cols>
  <sheetData>
    <row r="1" spans="1:16" s="2" customFormat="1" ht="39" customHeight="1" x14ac:dyDescent="0.2">
      <c r="A1" s="407" t="str">
        <f>('YARIŞMA BİLGİLERİ'!A2)</f>
        <v>Türkiye Atletizm Federasyonu
İstanbul Atletizm İl Temsilciliği</v>
      </c>
      <c r="B1" s="407"/>
      <c r="C1" s="407"/>
      <c r="D1" s="407"/>
      <c r="E1" s="407"/>
      <c r="F1" s="407"/>
      <c r="G1" s="407"/>
      <c r="H1" s="407"/>
      <c r="I1" s="407"/>
      <c r="J1" s="407"/>
      <c r="K1" s="407"/>
      <c r="L1" s="407"/>
      <c r="M1" s="407"/>
      <c r="N1" s="407"/>
      <c r="O1" s="407"/>
      <c r="P1" s="407"/>
    </row>
    <row r="2" spans="1:16" s="2" customFormat="1" ht="24.75" customHeight="1" x14ac:dyDescent="0.2">
      <c r="A2" s="429" t="str">
        <f>'YARIŞMA BİLGİLERİ'!F19</f>
        <v>Turkcell 16 Yaşaltı-B Kategorisi Türkiye  Salon Şampiyonası</v>
      </c>
      <c r="B2" s="429"/>
      <c r="C2" s="429"/>
      <c r="D2" s="429"/>
      <c r="E2" s="429"/>
      <c r="F2" s="429"/>
      <c r="G2" s="429"/>
      <c r="H2" s="429"/>
      <c r="I2" s="429"/>
      <c r="J2" s="429"/>
      <c r="K2" s="429"/>
      <c r="L2" s="429"/>
      <c r="M2" s="429"/>
      <c r="N2" s="429"/>
      <c r="O2" s="429"/>
      <c r="P2" s="429"/>
    </row>
    <row r="3" spans="1:16" s="5" customFormat="1" ht="21.75" customHeight="1" x14ac:dyDescent="0.2">
      <c r="A3" s="418" t="s">
        <v>152</v>
      </c>
      <c r="B3" s="418"/>
      <c r="C3" s="418"/>
      <c r="D3" s="419" t="e">
        <f>'YARIŞMA PROGRAMI'!#REF!</f>
        <v>#REF!</v>
      </c>
      <c r="E3" s="419"/>
      <c r="F3" s="435" t="s">
        <v>40</v>
      </c>
      <c r="G3" s="435"/>
      <c r="H3" s="3" t="s">
        <v>124</v>
      </c>
      <c r="I3" s="422" t="e">
        <f>'YARIŞMA PROGRAMI'!#REF!</f>
        <v>#REF!</v>
      </c>
      <c r="J3" s="422"/>
      <c r="K3" s="422"/>
      <c r="L3" s="422"/>
      <c r="M3" s="97" t="s">
        <v>125</v>
      </c>
      <c r="N3" s="421" t="e">
        <f>('YARIŞMA PROGRAMI'!#REF!)</f>
        <v>#REF!</v>
      </c>
      <c r="O3" s="421"/>
      <c r="P3" s="421"/>
    </row>
    <row r="4" spans="1:16" s="5" customFormat="1" ht="17.25" customHeight="1" x14ac:dyDescent="0.2">
      <c r="A4" s="414" t="s">
        <v>129</v>
      </c>
      <c r="B4" s="414"/>
      <c r="C4" s="414"/>
      <c r="D4" s="415" t="str">
        <f>'YARIŞMA BİLGİLERİ'!F21</f>
        <v>16 Yaş Altı Erkekler B</v>
      </c>
      <c r="E4" s="415"/>
      <c r="F4" s="175"/>
      <c r="G4" s="33"/>
      <c r="H4" s="33"/>
      <c r="I4" s="33"/>
      <c r="J4" s="33"/>
      <c r="K4" s="33"/>
      <c r="L4" s="34"/>
      <c r="M4" s="96" t="s">
        <v>4</v>
      </c>
      <c r="N4" s="457" t="e">
        <f>'YARIŞMA PROGRAMI'!#REF!</f>
        <v>#REF!</v>
      </c>
      <c r="O4" s="457"/>
      <c r="P4" s="457"/>
    </row>
    <row r="5" spans="1:16" s="2" customFormat="1" ht="15.75" customHeight="1" x14ac:dyDescent="0.2">
      <c r="A5" s="6"/>
      <c r="B5" s="6"/>
      <c r="C5" s="7"/>
      <c r="D5" s="8"/>
      <c r="E5" s="9"/>
      <c r="F5" s="176"/>
      <c r="G5" s="9"/>
      <c r="H5" s="9"/>
      <c r="I5" s="6"/>
      <c r="J5" s="6"/>
      <c r="K5" s="6"/>
      <c r="L5" s="10"/>
      <c r="M5" s="11"/>
      <c r="N5" s="455">
        <f ca="1">NOW()</f>
        <v>42041.723095370369</v>
      </c>
      <c r="O5" s="455"/>
      <c r="P5" s="455"/>
    </row>
    <row r="6" spans="1:16" s="12" customFormat="1" ht="18.75" customHeight="1" x14ac:dyDescent="0.2">
      <c r="A6" s="424" t="s">
        <v>11</v>
      </c>
      <c r="B6" s="425" t="s">
        <v>122</v>
      </c>
      <c r="C6" s="427" t="s">
        <v>147</v>
      </c>
      <c r="D6" s="428" t="s">
        <v>13</v>
      </c>
      <c r="E6" s="428" t="s">
        <v>38</v>
      </c>
      <c r="F6" s="456" t="s">
        <v>14</v>
      </c>
      <c r="G6" s="432" t="s">
        <v>26</v>
      </c>
      <c r="I6" s="405" t="s">
        <v>16</v>
      </c>
      <c r="J6" s="406"/>
      <c r="K6" s="406"/>
      <c r="L6" s="406"/>
      <c r="M6" s="406"/>
      <c r="N6" s="406"/>
      <c r="O6" s="406"/>
      <c r="P6" s="434"/>
    </row>
    <row r="7" spans="1:16" ht="26.25" customHeight="1" x14ac:dyDescent="0.2">
      <c r="A7" s="424"/>
      <c r="B7" s="426"/>
      <c r="C7" s="427"/>
      <c r="D7" s="428"/>
      <c r="E7" s="428"/>
      <c r="F7" s="456"/>
      <c r="G7" s="433"/>
      <c r="H7" s="13"/>
      <c r="I7" s="52" t="s">
        <v>11</v>
      </c>
      <c r="J7" s="52" t="s">
        <v>123</v>
      </c>
      <c r="K7" s="52" t="s">
        <v>122</v>
      </c>
      <c r="L7" s="127" t="s">
        <v>12</v>
      </c>
      <c r="M7" s="128" t="s">
        <v>13</v>
      </c>
      <c r="N7" s="128" t="s">
        <v>38</v>
      </c>
      <c r="O7" s="170" t="s">
        <v>14</v>
      </c>
      <c r="P7" s="52" t="s">
        <v>26</v>
      </c>
    </row>
    <row r="8" spans="1:16" s="12" customFormat="1" ht="18.75" customHeight="1" x14ac:dyDescent="0.2">
      <c r="A8" s="15">
        <v>1</v>
      </c>
      <c r="B8" s="85"/>
      <c r="C8" s="125"/>
      <c r="D8" s="165"/>
      <c r="E8" s="166"/>
      <c r="F8" s="177"/>
      <c r="G8" s="86"/>
      <c r="H8" s="20"/>
      <c r="I8" s="21">
        <v>1</v>
      </c>
      <c r="J8" s="22" t="s">
        <v>81</v>
      </c>
      <c r="K8" s="23" t="str">
        <f>IF(ISERROR(VLOOKUP(J8,'KAYIT LİSTESİ'!$B$4:$I$594,2,0)),"",(VLOOKUP(J8,'KAYIT LİSTESİ'!$B$4:$I$594,2,0)))</f>
        <v/>
      </c>
      <c r="L8" s="24" t="str">
        <f>IF(ISERROR(VLOOKUP(J8,'KAYIT LİSTESİ'!$B$4:$I$594,4,0)),"",(VLOOKUP(J8,'KAYIT LİSTESİ'!$B$4:$I$594,4,0)))</f>
        <v/>
      </c>
      <c r="M8" s="53" t="str">
        <f>IF(ISERROR(VLOOKUP(J8,'KAYIT LİSTESİ'!$B$4:$I$594,5,0)),"",(VLOOKUP(J8,'KAYIT LİSTESİ'!$B$4:$I$594,5,0)))</f>
        <v/>
      </c>
      <c r="N8" s="53" t="str">
        <f>IF(ISERROR(VLOOKUP(J8,'KAYIT LİSTESİ'!$B$4:$I$594,6,0)),"",(VLOOKUP(J8,'KAYIT LİSTESİ'!$B$4:$I$594,6,0)))</f>
        <v/>
      </c>
      <c r="O8" s="171"/>
      <c r="P8" s="23"/>
    </row>
    <row r="9" spans="1:16" s="12" customFormat="1" ht="18.75" customHeight="1" x14ac:dyDescent="0.2">
      <c r="A9" s="15">
        <v>2</v>
      </c>
      <c r="B9" s="85"/>
      <c r="C9" s="125"/>
      <c r="D9" s="165"/>
      <c r="E9" s="166"/>
      <c r="F9" s="177"/>
      <c r="G9" s="86"/>
      <c r="H9" s="20"/>
      <c r="I9" s="21">
        <v>2</v>
      </c>
      <c r="J9" s="22" t="s">
        <v>82</v>
      </c>
      <c r="K9" s="23" t="str">
        <f>IF(ISERROR(VLOOKUP(J9,'KAYIT LİSTESİ'!$B$4:$I$594,2,0)),"",(VLOOKUP(J9,'KAYIT LİSTESİ'!$B$4:$I$594,2,0)))</f>
        <v/>
      </c>
      <c r="L9" s="24" t="str">
        <f>IF(ISERROR(VLOOKUP(J9,'KAYIT LİSTESİ'!$B$4:$I$594,4,0)),"",(VLOOKUP(J9,'KAYIT LİSTESİ'!$B$4:$I$594,4,0)))</f>
        <v/>
      </c>
      <c r="M9" s="53" t="str">
        <f>IF(ISERROR(VLOOKUP(J9,'KAYIT LİSTESİ'!$B$4:$I$594,5,0)),"",(VLOOKUP(J9,'KAYIT LİSTESİ'!$B$4:$I$594,5,0)))</f>
        <v/>
      </c>
      <c r="N9" s="53" t="str">
        <f>IF(ISERROR(VLOOKUP(J9,'KAYIT LİSTESİ'!$B$4:$I$594,6,0)),"",(VLOOKUP(J9,'KAYIT LİSTESİ'!$B$4:$I$594,6,0)))</f>
        <v/>
      </c>
      <c r="O9" s="171"/>
      <c r="P9" s="23"/>
    </row>
    <row r="10" spans="1:16" s="12" customFormat="1" ht="18.75" customHeight="1" x14ac:dyDescent="0.2">
      <c r="A10" s="15">
        <v>3</v>
      </c>
      <c r="B10" s="85"/>
      <c r="C10" s="125"/>
      <c r="D10" s="165"/>
      <c r="E10" s="166"/>
      <c r="F10" s="177"/>
      <c r="G10" s="86"/>
      <c r="H10" s="20"/>
      <c r="I10" s="21">
        <v>3</v>
      </c>
      <c r="J10" s="22" t="s">
        <v>83</v>
      </c>
      <c r="K10" s="23" t="str">
        <f>IF(ISERROR(VLOOKUP(J10,'KAYIT LİSTESİ'!$B$4:$I$594,2,0)),"",(VLOOKUP(J10,'KAYIT LİSTESİ'!$B$4:$I$594,2,0)))</f>
        <v/>
      </c>
      <c r="L10" s="24" t="str">
        <f>IF(ISERROR(VLOOKUP(J10,'KAYIT LİSTESİ'!$B$4:$I$594,4,0)),"",(VLOOKUP(J10,'KAYIT LİSTESİ'!$B$4:$I$594,4,0)))</f>
        <v/>
      </c>
      <c r="M10" s="53" t="str">
        <f>IF(ISERROR(VLOOKUP(J10,'KAYIT LİSTESİ'!$B$4:$I$594,5,0)),"",(VLOOKUP(J10,'KAYIT LİSTESİ'!$B$4:$I$594,5,0)))</f>
        <v/>
      </c>
      <c r="N10" s="53" t="str">
        <f>IF(ISERROR(VLOOKUP(J10,'KAYIT LİSTESİ'!$B$4:$I$594,6,0)),"",(VLOOKUP(J10,'KAYIT LİSTESİ'!$B$4:$I$594,6,0)))</f>
        <v/>
      </c>
      <c r="O10" s="171"/>
      <c r="P10" s="23"/>
    </row>
    <row r="11" spans="1:16" s="12" customFormat="1" ht="18.75" customHeight="1" x14ac:dyDescent="0.2">
      <c r="A11" s="15">
        <v>4</v>
      </c>
      <c r="B11" s="85"/>
      <c r="C11" s="125"/>
      <c r="D11" s="165"/>
      <c r="E11" s="166"/>
      <c r="F11" s="177"/>
      <c r="G11" s="86"/>
      <c r="H11" s="20"/>
      <c r="I11" s="21">
        <v>4</v>
      </c>
      <c r="J11" s="22" t="s">
        <v>84</v>
      </c>
      <c r="K11" s="23" t="str">
        <f>IF(ISERROR(VLOOKUP(J11,'KAYIT LİSTESİ'!$B$4:$I$594,2,0)),"",(VLOOKUP(J11,'KAYIT LİSTESİ'!$B$4:$I$594,2,0)))</f>
        <v/>
      </c>
      <c r="L11" s="24" t="str">
        <f>IF(ISERROR(VLOOKUP(J11,'KAYIT LİSTESİ'!$B$4:$I$594,4,0)),"",(VLOOKUP(J11,'KAYIT LİSTESİ'!$B$4:$I$594,4,0)))</f>
        <v/>
      </c>
      <c r="M11" s="53" t="str">
        <f>IF(ISERROR(VLOOKUP(J11,'KAYIT LİSTESİ'!$B$4:$I$594,5,0)),"",(VLOOKUP(J11,'KAYIT LİSTESİ'!$B$4:$I$594,5,0)))</f>
        <v/>
      </c>
      <c r="N11" s="53" t="str">
        <f>IF(ISERROR(VLOOKUP(J11,'KAYIT LİSTESİ'!$B$4:$I$594,6,0)),"",(VLOOKUP(J11,'KAYIT LİSTESİ'!$B$4:$I$594,6,0)))</f>
        <v/>
      </c>
      <c r="O11" s="171"/>
      <c r="P11" s="23"/>
    </row>
    <row r="12" spans="1:16" s="12" customFormat="1" ht="18.75" customHeight="1" x14ac:dyDescent="0.2">
      <c r="A12" s="15">
        <v>5</v>
      </c>
      <c r="B12" s="85"/>
      <c r="C12" s="125"/>
      <c r="D12" s="165"/>
      <c r="E12" s="166"/>
      <c r="F12" s="177"/>
      <c r="G12" s="86"/>
      <c r="H12" s="20"/>
      <c r="I12" s="21">
        <v>5</v>
      </c>
      <c r="J12" s="22" t="s">
        <v>85</v>
      </c>
      <c r="K12" s="23" t="str">
        <f>IF(ISERROR(VLOOKUP(J12,'KAYIT LİSTESİ'!$B$4:$I$594,2,0)),"",(VLOOKUP(J12,'KAYIT LİSTESİ'!$B$4:$I$594,2,0)))</f>
        <v/>
      </c>
      <c r="L12" s="24" t="str">
        <f>IF(ISERROR(VLOOKUP(J12,'KAYIT LİSTESİ'!$B$4:$I$594,4,0)),"",(VLOOKUP(J12,'KAYIT LİSTESİ'!$B$4:$I$594,4,0)))</f>
        <v/>
      </c>
      <c r="M12" s="53" t="str">
        <f>IF(ISERROR(VLOOKUP(J12,'KAYIT LİSTESİ'!$B$4:$I$594,5,0)),"",(VLOOKUP(J12,'KAYIT LİSTESİ'!$B$4:$I$594,5,0)))</f>
        <v/>
      </c>
      <c r="N12" s="53" t="str">
        <f>IF(ISERROR(VLOOKUP(J12,'KAYIT LİSTESİ'!$B$4:$I$594,6,0)),"",(VLOOKUP(J12,'KAYIT LİSTESİ'!$B$4:$I$594,6,0)))</f>
        <v/>
      </c>
      <c r="O12" s="171"/>
      <c r="P12" s="23"/>
    </row>
    <row r="13" spans="1:16" s="12" customFormat="1" ht="18.75" customHeight="1" x14ac:dyDescent="0.2">
      <c r="A13" s="15">
        <v>6</v>
      </c>
      <c r="B13" s="85"/>
      <c r="C13" s="125"/>
      <c r="D13" s="165"/>
      <c r="E13" s="166"/>
      <c r="F13" s="177"/>
      <c r="G13" s="86"/>
      <c r="H13" s="20"/>
      <c r="I13" s="21">
        <v>6</v>
      </c>
      <c r="J13" s="22" t="s">
        <v>86</v>
      </c>
      <c r="K13" s="23" t="str">
        <f>IF(ISERROR(VLOOKUP(J13,'KAYIT LİSTESİ'!$B$4:$I$594,2,0)),"",(VLOOKUP(J13,'KAYIT LİSTESİ'!$B$4:$I$594,2,0)))</f>
        <v/>
      </c>
      <c r="L13" s="24" t="str">
        <f>IF(ISERROR(VLOOKUP(J13,'KAYIT LİSTESİ'!$B$4:$I$594,4,0)),"",(VLOOKUP(J13,'KAYIT LİSTESİ'!$B$4:$I$594,4,0)))</f>
        <v/>
      </c>
      <c r="M13" s="53" t="str">
        <f>IF(ISERROR(VLOOKUP(J13,'KAYIT LİSTESİ'!$B$4:$I$594,5,0)),"",(VLOOKUP(J13,'KAYIT LİSTESİ'!$B$4:$I$594,5,0)))</f>
        <v/>
      </c>
      <c r="N13" s="53" t="str">
        <f>IF(ISERROR(VLOOKUP(J13,'KAYIT LİSTESİ'!$B$4:$I$594,6,0)),"",(VLOOKUP(J13,'KAYIT LİSTESİ'!$B$4:$I$594,6,0)))</f>
        <v/>
      </c>
      <c r="O13" s="171"/>
      <c r="P13" s="23"/>
    </row>
    <row r="14" spans="1:16" s="12" customFormat="1" ht="18.75" customHeight="1" x14ac:dyDescent="0.2">
      <c r="A14" s="15">
        <v>7</v>
      </c>
      <c r="B14" s="85"/>
      <c r="C14" s="125"/>
      <c r="D14" s="165"/>
      <c r="E14" s="166"/>
      <c r="F14" s="177"/>
      <c r="G14" s="86"/>
      <c r="H14" s="20"/>
      <c r="I14" s="405" t="s">
        <v>17</v>
      </c>
      <c r="J14" s="406"/>
      <c r="K14" s="406"/>
      <c r="L14" s="406"/>
      <c r="M14" s="406"/>
      <c r="N14" s="406"/>
      <c r="O14" s="406"/>
      <c r="P14" s="434"/>
    </row>
    <row r="15" spans="1:16" s="12" customFormat="1" ht="24.75" customHeight="1" x14ac:dyDescent="0.2">
      <c r="A15" s="15">
        <v>8</v>
      </c>
      <c r="B15" s="85"/>
      <c r="C15" s="125"/>
      <c r="D15" s="165"/>
      <c r="E15" s="166"/>
      <c r="F15" s="177"/>
      <c r="G15" s="86"/>
      <c r="H15" s="20"/>
      <c r="I15" s="52" t="s">
        <v>11</v>
      </c>
      <c r="J15" s="52" t="s">
        <v>123</v>
      </c>
      <c r="K15" s="52" t="s">
        <v>122</v>
      </c>
      <c r="L15" s="127" t="s">
        <v>12</v>
      </c>
      <c r="M15" s="128" t="s">
        <v>13</v>
      </c>
      <c r="N15" s="128" t="s">
        <v>38</v>
      </c>
      <c r="O15" s="170" t="s">
        <v>14</v>
      </c>
      <c r="P15" s="52" t="s">
        <v>26</v>
      </c>
    </row>
    <row r="16" spans="1:16" s="12" customFormat="1" ht="18.75" customHeight="1" x14ac:dyDescent="0.2">
      <c r="A16" s="15">
        <v>9</v>
      </c>
      <c r="B16" s="85"/>
      <c r="C16" s="125"/>
      <c r="D16" s="165"/>
      <c r="E16" s="166"/>
      <c r="F16" s="177"/>
      <c r="G16" s="86"/>
      <c r="H16" s="20"/>
      <c r="I16" s="21">
        <v>1</v>
      </c>
      <c r="J16" s="22" t="s">
        <v>87</v>
      </c>
      <c r="K16" s="23" t="str">
        <f>IF(ISERROR(VLOOKUP(J16,'KAYIT LİSTESİ'!$B$4:$I$594,2,0)),"",(VLOOKUP(J16,'KAYIT LİSTESİ'!$B$4:$I$594,2,0)))</f>
        <v/>
      </c>
      <c r="L16" s="24" t="str">
        <f>IF(ISERROR(VLOOKUP(J16,'KAYIT LİSTESİ'!$B$4:$I$594,4,0)),"",(VLOOKUP(J16,'KAYIT LİSTESİ'!$B$4:$I$594,4,0)))</f>
        <v/>
      </c>
      <c r="M16" s="53" t="str">
        <f>IF(ISERROR(VLOOKUP(J16,'KAYIT LİSTESİ'!$B$4:$I$594,5,0)),"",(VLOOKUP(J16,'KAYIT LİSTESİ'!$B$4:$I$594,5,0)))</f>
        <v/>
      </c>
      <c r="N16" s="53" t="str">
        <f>IF(ISERROR(VLOOKUP(J16,'KAYIT LİSTESİ'!$B$4:$I$594,6,0)),"",(VLOOKUP(J16,'KAYIT LİSTESİ'!$B$4:$I$594,6,0)))</f>
        <v/>
      </c>
      <c r="O16" s="171"/>
      <c r="P16" s="23"/>
    </row>
    <row r="17" spans="1:16" s="12" customFormat="1" ht="18.75" customHeight="1" x14ac:dyDescent="0.2">
      <c r="A17" s="15">
        <v>10</v>
      </c>
      <c r="B17" s="85"/>
      <c r="C17" s="125"/>
      <c r="D17" s="165"/>
      <c r="E17" s="166"/>
      <c r="F17" s="177"/>
      <c r="G17" s="86"/>
      <c r="H17" s="20"/>
      <c r="I17" s="21">
        <v>2</v>
      </c>
      <c r="J17" s="22" t="s">
        <v>88</v>
      </c>
      <c r="K17" s="23" t="str">
        <f>IF(ISERROR(VLOOKUP(J17,'KAYIT LİSTESİ'!$B$4:$I$594,2,0)),"",(VLOOKUP(J17,'KAYIT LİSTESİ'!$B$4:$I$594,2,0)))</f>
        <v/>
      </c>
      <c r="L17" s="24" t="str">
        <f>IF(ISERROR(VLOOKUP(J17,'KAYIT LİSTESİ'!$B$4:$I$594,4,0)),"",(VLOOKUP(J17,'KAYIT LİSTESİ'!$B$4:$I$594,4,0)))</f>
        <v/>
      </c>
      <c r="M17" s="53" t="str">
        <f>IF(ISERROR(VLOOKUP(J17,'KAYIT LİSTESİ'!$B$4:$I$594,5,0)),"",(VLOOKUP(J17,'KAYIT LİSTESİ'!$B$4:$I$594,5,0)))</f>
        <v/>
      </c>
      <c r="N17" s="53" t="str">
        <f>IF(ISERROR(VLOOKUP(J17,'KAYIT LİSTESİ'!$B$4:$I$594,6,0)),"",(VLOOKUP(J17,'KAYIT LİSTESİ'!$B$4:$I$594,6,0)))</f>
        <v/>
      </c>
      <c r="O17" s="171"/>
      <c r="P17" s="23"/>
    </row>
    <row r="18" spans="1:16" s="12" customFormat="1" ht="18.75" customHeight="1" x14ac:dyDescent="0.2">
      <c r="A18" s="15">
        <v>11</v>
      </c>
      <c r="B18" s="85"/>
      <c r="C18" s="125"/>
      <c r="D18" s="165"/>
      <c r="E18" s="166"/>
      <c r="F18" s="177"/>
      <c r="G18" s="86"/>
      <c r="H18" s="20"/>
      <c r="I18" s="21">
        <v>3</v>
      </c>
      <c r="J18" s="22" t="s">
        <v>89</v>
      </c>
      <c r="K18" s="23" t="str">
        <f>IF(ISERROR(VLOOKUP(J18,'KAYIT LİSTESİ'!$B$4:$I$594,2,0)),"",(VLOOKUP(J18,'KAYIT LİSTESİ'!$B$4:$I$594,2,0)))</f>
        <v/>
      </c>
      <c r="L18" s="24" t="str">
        <f>IF(ISERROR(VLOOKUP(J18,'KAYIT LİSTESİ'!$B$4:$I$594,4,0)),"",(VLOOKUP(J18,'KAYIT LİSTESİ'!$B$4:$I$594,4,0)))</f>
        <v/>
      </c>
      <c r="M18" s="53" t="str">
        <f>IF(ISERROR(VLOOKUP(J18,'KAYIT LİSTESİ'!$B$4:$I$594,5,0)),"",(VLOOKUP(J18,'KAYIT LİSTESİ'!$B$4:$I$594,5,0)))</f>
        <v/>
      </c>
      <c r="N18" s="53" t="str">
        <f>IF(ISERROR(VLOOKUP(J18,'KAYIT LİSTESİ'!$B$4:$I$594,6,0)),"",(VLOOKUP(J18,'KAYIT LİSTESİ'!$B$4:$I$594,6,0)))</f>
        <v/>
      </c>
      <c r="O18" s="171"/>
      <c r="P18" s="23"/>
    </row>
    <row r="19" spans="1:16" s="12" customFormat="1" ht="18.75" customHeight="1" x14ac:dyDescent="0.2">
      <c r="A19" s="15">
        <v>12</v>
      </c>
      <c r="B19" s="85"/>
      <c r="C19" s="125"/>
      <c r="D19" s="165"/>
      <c r="E19" s="166"/>
      <c r="F19" s="177"/>
      <c r="G19" s="86"/>
      <c r="H19" s="20"/>
      <c r="I19" s="21">
        <v>4</v>
      </c>
      <c r="J19" s="22" t="s">
        <v>90</v>
      </c>
      <c r="K19" s="23" t="str">
        <f>IF(ISERROR(VLOOKUP(J19,'KAYIT LİSTESİ'!$B$4:$I$594,2,0)),"",(VLOOKUP(J19,'KAYIT LİSTESİ'!$B$4:$I$594,2,0)))</f>
        <v/>
      </c>
      <c r="L19" s="24" t="str">
        <f>IF(ISERROR(VLOOKUP(J19,'KAYIT LİSTESİ'!$B$4:$I$594,4,0)),"",(VLOOKUP(J19,'KAYIT LİSTESİ'!$B$4:$I$594,4,0)))</f>
        <v/>
      </c>
      <c r="M19" s="53" t="str">
        <f>IF(ISERROR(VLOOKUP(J19,'KAYIT LİSTESİ'!$B$4:$I$594,5,0)),"",(VLOOKUP(J19,'KAYIT LİSTESİ'!$B$4:$I$594,5,0)))</f>
        <v/>
      </c>
      <c r="N19" s="53" t="str">
        <f>IF(ISERROR(VLOOKUP(J19,'KAYIT LİSTESİ'!$B$4:$I$594,6,0)),"",(VLOOKUP(J19,'KAYIT LİSTESİ'!$B$4:$I$594,6,0)))</f>
        <v/>
      </c>
      <c r="O19" s="171"/>
      <c r="P19" s="23"/>
    </row>
    <row r="20" spans="1:16" s="12" customFormat="1" ht="18.75" customHeight="1" x14ac:dyDescent="0.2">
      <c r="A20" s="15">
        <v>13</v>
      </c>
      <c r="B20" s="85"/>
      <c r="C20" s="125"/>
      <c r="D20" s="165"/>
      <c r="E20" s="166"/>
      <c r="F20" s="177"/>
      <c r="G20" s="86"/>
      <c r="H20" s="20"/>
      <c r="I20" s="21">
        <v>5</v>
      </c>
      <c r="J20" s="22" t="s">
        <v>91</v>
      </c>
      <c r="K20" s="23" t="str">
        <f>IF(ISERROR(VLOOKUP(J20,'KAYIT LİSTESİ'!$B$4:$I$594,2,0)),"",(VLOOKUP(J20,'KAYIT LİSTESİ'!$B$4:$I$594,2,0)))</f>
        <v/>
      </c>
      <c r="L20" s="24" t="str">
        <f>IF(ISERROR(VLOOKUP(J20,'KAYIT LİSTESİ'!$B$4:$I$594,4,0)),"",(VLOOKUP(J20,'KAYIT LİSTESİ'!$B$4:$I$594,4,0)))</f>
        <v/>
      </c>
      <c r="M20" s="53" t="str">
        <f>IF(ISERROR(VLOOKUP(J20,'KAYIT LİSTESİ'!$B$4:$I$594,5,0)),"",(VLOOKUP(J20,'KAYIT LİSTESİ'!$B$4:$I$594,5,0)))</f>
        <v/>
      </c>
      <c r="N20" s="53" t="str">
        <f>IF(ISERROR(VLOOKUP(J20,'KAYIT LİSTESİ'!$B$4:$I$594,6,0)),"",(VLOOKUP(J20,'KAYIT LİSTESİ'!$B$4:$I$594,6,0)))</f>
        <v/>
      </c>
      <c r="O20" s="171"/>
      <c r="P20" s="23"/>
    </row>
    <row r="21" spans="1:16" s="12" customFormat="1" ht="18.75" customHeight="1" x14ac:dyDescent="0.2">
      <c r="A21" s="15">
        <v>14</v>
      </c>
      <c r="B21" s="85"/>
      <c r="C21" s="125"/>
      <c r="D21" s="165"/>
      <c r="E21" s="166"/>
      <c r="F21" s="177"/>
      <c r="G21" s="86"/>
      <c r="H21" s="20"/>
      <c r="I21" s="21">
        <v>6</v>
      </c>
      <c r="J21" s="22" t="s">
        <v>92</v>
      </c>
      <c r="K21" s="23" t="str">
        <f>IF(ISERROR(VLOOKUP(J21,'KAYIT LİSTESİ'!$B$4:$I$594,2,0)),"",(VLOOKUP(J21,'KAYIT LİSTESİ'!$B$4:$I$594,2,0)))</f>
        <v/>
      </c>
      <c r="L21" s="24" t="str">
        <f>IF(ISERROR(VLOOKUP(J21,'KAYIT LİSTESİ'!$B$4:$I$594,4,0)),"",(VLOOKUP(J21,'KAYIT LİSTESİ'!$B$4:$I$594,4,0)))</f>
        <v/>
      </c>
      <c r="M21" s="53" t="str">
        <f>IF(ISERROR(VLOOKUP(J21,'KAYIT LİSTESİ'!$B$4:$I$594,5,0)),"",(VLOOKUP(J21,'KAYIT LİSTESİ'!$B$4:$I$594,5,0)))</f>
        <v/>
      </c>
      <c r="N21" s="53" t="str">
        <f>IF(ISERROR(VLOOKUP(J21,'KAYIT LİSTESİ'!$B$4:$I$594,6,0)),"",(VLOOKUP(J21,'KAYIT LİSTESİ'!$B$4:$I$594,6,0)))</f>
        <v/>
      </c>
      <c r="O21" s="171"/>
      <c r="P21" s="23"/>
    </row>
    <row r="22" spans="1:16" s="12" customFormat="1" ht="18.75" customHeight="1" x14ac:dyDescent="0.2">
      <c r="A22" s="15">
        <v>15</v>
      </c>
      <c r="B22" s="85"/>
      <c r="C22" s="125"/>
      <c r="D22" s="165"/>
      <c r="E22" s="166"/>
      <c r="F22" s="177"/>
      <c r="G22" s="86"/>
      <c r="H22" s="20"/>
      <c r="I22" s="405" t="s">
        <v>18</v>
      </c>
      <c r="J22" s="406"/>
      <c r="K22" s="406"/>
      <c r="L22" s="406"/>
      <c r="M22" s="406"/>
      <c r="N22" s="406"/>
      <c r="O22" s="406"/>
      <c r="P22" s="434"/>
    </row>
    <row r="23" spans="1:16" s="12" customFormat="1" ht="26.25" customHeight="1" x14ac:dyDescent="0.2">
      <c r="A23" s="15">
        <v>16</v>
      </c>
      <c r="B23" s="85"/>
      <c r="C23" s="125"/>
      <c r="D23" s="165"/>
      <c r="E23" s="166"/>
      <c r="F23" s="177"/>
      <c r="G23" s="86"/>
      <c r="H23" s="20"/>
      <c r="I23" s="52" t="s">
        <v>11</v>
      </c>
      <c r="J23" s="52" t="s">
        <v>123</v>
      </c>
      <c r="K23" s="52" t="s">
        <v>122</v>
      </c>
      <c r="L23" s="127" t="s">
        <v>12</v>
      </c>
      <c r="M23" s="128" t="s">
        <v>13</v>
      </c>
      <c r="N23" s="128" t="s">
        <v>38</v>
      </c>
      <c r="O23" s="170" t="s">
        <v>14</v>
      </c>
      <c r="P23" s="52" t="s">
        <v>26</v>
      </c>
    </row>
    <row r="24" spans="1:16" s="12" customFormat="1" ht="18.75" customHeight="1" x14ac:dyDescent="0.2">
      <c r="A24" s="15">
        <v>17</v>
      </c>
      <c r="B24" s="85"/>
      <c r="C24" s="125"/>
      <c r="D24" s="165"/>
      <c r="E24" s="166"/>
      <c r="F24" s="177"/>
      <c r="G24" s="86"/>
      <c r="H24" s="20"/>
      <c r="I24" s="21">
        <v>1</v>
      </c>
      <c r="J24" s="22" t="s">
        <v>93</v>
      </c>
      <c r="K24" s="23" t="str">
        <f>IF(ISERROR(VLOOKUP(J24,'KAYIT LİSTESİ'!$B$4:$I$594,2,0)),"",(VLOOKUP(J24,'KAYIT LİSTESİ'!$B$4:$I$594,2,0)))</f>
        <v/>
      </c>
      <c r="L24" s="24" t="str">
        <f>IF(ISERROR(VLOOKUP(J24,'KAYIT LİSTESİ'!$B$4:$I$594,4,0)),"",(VLOOKUP(J24,'KAYIT LİSTESİ'!$B$4:$I$594,4,0)))</f>
        <v/>
      </c>
      <c r="M24" s="53" t="str">
        <f>IF(ISERROR(VLOOKUP(J24,'KAYIT LİSTESİ'!$B$4:$I$594,5,0)),"",(VLOOKUP(J24,'KAYIT LİSTESİ'!$B$4:$I$594,5,0)))</f>
        <v/>
      </c>
      <c r="N24" s="53" t="str">
        <f>IF(ISERROR(VLOOKUP(J24,'KAYIT LİSTESİ'!$B$4:$I$594,6,0)),"",(VLOOKUP(J24,'KAYIT LİSTESİ'!$B$4:$I$594,6,0)))</f>
        <v/>
      </c>
      <c r="O24" s="171"/>
      <c r="P24" s="23"/>
    </row>
    <row r="25" spans="1:16" s="12" customFormat="1" ht="18.75" customHeight="1" x14ac:dyDescent="0.2">
      <c r="A25" s="15">
        <v>18</v>
      </c>
      <c r="B25" s="85"/>
      <c r="C25" s="125"/>
      <c r="D25" s="165"/>
      <c r="E25" s="166"/>
      <c r="F25" s="177"/>
      <c r="G25" s="86"/>
      <c r="H25" s="20"/>
      <c r="I25" s="21">
        <v>2</v>
      </c>
      <c r="J25" s="22" t="s">
        <v>94</v>
      </c>
      <c r="K25" s="23" t="str">
        <f>IF(ISERROR(VLOOKUP(J25,'KAYIT LİSTESİ'!$B$4:$I$594,2,0)),"",(VLOOKUP(J25,'KAYIT LİSTESİ'!$B$4:$I$594,2,0)))</f>
        <v/>
      </c>
      <c r="L25" s="24" t="str">
        <f>IF(ISERROR(VLOOKUP(J25,'KAYIT LİSTESİ'!$B$4:$I$594,4,0)),"",(VLOOKUP(J25,'KAYIT LİSTESİ'!$B$4:$I$594,4,0)))</f>
        <v/>
      </c>
      <c r="M25" s="53" t="str">
        <f>IF(ISERROR(VLOOKUP(J25,'KAYIT LİSTESİ'!$B$4:$I$594,5,0)),"",(VLOOKUP(J25,'KAYIT LİSTESİ'!$B$4:$I$594,5,0)))</f>
        <v/>
      </c>
      <c r="N25" s="53" t="str">
        <f>IF(ISERROR(VLOOKUP(J25,'KAYIT LİSTESİ'!$B$4:$I$594,6,0)),"",(VLOOKUP(J25,'KAYIT LİSTESİ'!$B$4:$I$594,6,0)))</f>
        <v/>
      </c>
      <c r="O25" s="171"/>
      <c r="P25" s="23"/>
    </row>
    <row r="26" spans="1:16" s="12" customFormat="1" ht="18.75" customHeight="1" x14ac:dyDescent="0.2">
      <c r="A26" s="15">
        <v>19</v>
      </c>
      <c r="B26" s="85"/>
      <c r="C26" s="125"/>
      <c r="D26" s="165"/>
      <c r="E26" s="166"/>
      <c r="F26" s="177"/>
      <c r="G26" s="86"/>
      <c r="H26" s="20"/>
      <c r="I26" s="21">
        <v>3</v>
      </c>
      <c r="J26" s="22" t="s">
        <v>95</v>
      </c>
      <c r="K26" s="23" t="str">
        <f>IF(ISERROR(VLOOKUP(J26,'KAYIT LİSTESİ'!$B$4:$I$594,2,0)),"",(VLOOKUP(J26,'KAYIT LİSTESİ'!$B$4:$I$594,2,0)))</f>
        <v/>
      </c>
      <c r="L26" s="24" t="str">
        <f>IF(ISERROR(VLOOKUP(J26,'KAYIT LİSTESİ'!$B$4:$I$594,4,0)),"",(VLOOKUP(J26,'KAYIT LİSTESİ'!$B$4:$I$594,4,0)))</f>
        <v/>
      </c>
      <c r="M26" s="53" t="str">
        <f>IF(ISERROR(VLOOKUP(J26,'KAYIT LİSTESİ'!$B$4:$I$594,5,0)),"",(VLOOKUP(J26,'KAYIT LİSTESİ'!$B$4:$I$594,5,0)))</f>
        <v/>
      </c>
      <c r="N26" s="53" t="str">
        <f>IF(ISERROR(VLOOKUP(J26,'KAYIT LİSTESİ'!$B$4:$I$594,6,0)),"",(VLOOKUP(J26,'KAYIT LİSTESİ'!$B$4:$I$594,6,0)))</f>
        <v/>
      </c>
      <c r="O26" s="171"/>
      <c r="P26" s="23"/>
    </row>
    <row r="27" spans="1:16" s="12" customFormat="1" ht="18.75" customHeight="1" x14ac:dyDescent="0.2">
      <c r="A27" s="15">
        <v>20</v>
      </c>
      <c r="B27" s="85"/>
      <c r="C27" s="125"/>
      <c r="D27" s="165"/>
      <c r="E27" s="166"/>
      <c r="F27" s="177"/>
      <c r="G27" s="86"/>
      <c r="H27" s="20"/>
      <c r="I27" s="21">
        <v>4</v>
      </c>
      <c r="J27" s="22" t="s">
        <v>96</v>
      </c>
      <c r="K27" s="23" t="str">
        <f>IF(ISERROR(VLOOKUP(J27,'KAYIT LİSTESİ'!$B$4:$I$594,2,0)),"",(VLOOKUP(J27,'KAYIT LİSTESİ'!$B$4:$I$594,2,0)))</f>
        <v/>
      </c>
      <c r="L27" s="24" t="str">
        <f>IF(ISERROR(VLOOKUP(J27,'KAYIT LİSTESİ'!$B$4:$I$594,4,0)),"",(VLOOKUP(J27,'KAYIT LİSTESİ'!$B$4:$I$594,4,0)))</f>
        <v/>
      </c>
      <c r="M27" s="53" t="str">
        <f>IF(ISERROR(VLOOKUP(J27,'KAYIT LİSTESİ'!$B$4:$I$594,5,0)),"",(VLOOKUP(J27,'KAYIT LİSTESİ'!$B$4:$I$594,5,0)))</f>
        <v/>
      </c>
      <c r="N27" s="53" t="str">
        <f>IF(ISERROR(VLOOKUP(J27,'KAYIT LİSTESİ'!$B$4:$I$594,6,0)),"",(VLOOKUP(J27,'KAYIT LİSTESİ'!$B$4:$I$594,6,0)))</f>
        <v/>
      </c>
      <c r="O27" s="171"/>
      <c r="P27" s="23"/>
    </row>
    <row r="28" spans="1:16" s="12" customFormat="1" ht="18.75" customHeight="1" x14ac:dyDescent="0.2">
      <c r="A28" s="15">
        <v>21</v>
      </c>
      <c r="B28" s="85"/>
      <c r="C28" s="125"/>
      <c r="D28" s="165"/>
      <c r="E28" s="166"/>
      <c r="F28" s="177"/>
      <c r="G28" s="86"/>
      <c r="H28" s="20"/>
      <c r="I28" s="21">
        <v>5</v>
      </c>
      <c r="J28" s="22" t="s">
        <v>97</v>
      </c>
      <c r="K28" s="23" t="str">
        <f>IF(ISERROR(VLOOKUP(J28,'KAYIT LİSTESİ'!$B$4:$I$594,2,0)),"",(VLOOKUP(J28,'KAYIT LİSTESİ'!$B$4:$I$594,2,0)))</f>
        <v/>
      </c>
      <c r="L28" s="24" t="str">
        <f>IF(ISERROR(VLOOKUP(J28,'KAYIT LİSTESİ'!$B$4:$I$594,4,0)),"",(VLOOKUP(J28,'KAYIT LİSTESİ'!$B$4:$I$594,4,0)))</f>
        <v/>
      </c>
      <c r="M28" s="53" t="str">
        <f>IF(ISERROR(VLOOKUP(J28,'KAYIT LİSTESİ'!$B$4:$I$594,5,0)),"",(VLOOKUP(J28,'KAYIT LİSTESİ'!$B$4:$I$594,5,0)))</f>
        <v/>
      </c>
      <c r="N28" s="53" t="str">
        <f>IF(ISERROR(VLOOKUP(J28,'KAYIT LİSTESİ'!$B$4:$I$594,6,0)),"",(VLOOKUP(J28,'KAYIT LİSTESİ'!$B$4:$I$594,6,0)))</f>
        <v/>
      </c>
      <c r="O28" s="171"/>
      <c r="P28" s="23"/>
    </row>
    <row r="29" spans="1:16" s="12" customFormat="1" ht="18.75" customHeight="1" x14ac:dyDescent="0.2">
      <c r="A29" s="15">
        <v>22</v>
      </c>
      <c r="B29" s="85"/>
      <c r="C29" s="125"/>
      <c r="D29" s="165"/>
      <c r="E29" s="166"/>
      <c r="F29" s="177"/>
      <c r="G29" s="86"/>
      <c r="H29" s="20"/>
      <c r="I29" s="21">
        <v>6</v>
      </c>
      <c r="J29" s="22" t="s">
        <v>98</v>
      </c>
      <c r="K29" s="23" t="str">
        <f>IF(ISERROR(VLOOKUP(J29,'KAYIT LİSTESİ'!$B$4:$I$594,2,0)),"",(VLOOKUP(J29,'KAYIT LİSTESİ'!$B$4:$I$594,2,0)))</f>
        <v/>
      </c>
      <c r="L29" s="24" t="str">
        <f>IF(ISERROR(VLOOKUP(J29,'KAYIT LİSTESİ'!$B$4:$I$594,4,0)),"",(VLOOKUP(J29,'KAYIT LİSTESİ'!$B$4:$I$594,4,0)))</f>
        <v/>
      </c>
      <c r="M29" s="53" t="str">
        <f>IF(ISERROR(VLOOKUP(J29,'KAYIT LİSTESİ'!$B$4:$I$594,5,0)),"",(VLOOKUP(J29,'KAYIT LİSTESİ'!$B$4:$I$594,5,0)))</f>
        <v/>
      </c>
      <c r="N29" s="53" t="str">
        <f>IF(ISERROR(VLOOKUP(J29,'KAYIT LİSTESİ'!$B$4:$I$594,6,0)),"",(VLOOKUP(J29,'KAYIT LİSTESİ'!$B$4:$I$594,6,0)))</f>
        <v/>
      </c>
      <c r="O29" s="171"/>
      <c r="P29" s="23"/>
    </row>
    <row r="30" spans="1:16" s="12" customFormat="1" ht="18.75" customHeight="1" x14ac:dyDescent="0.2">
      <c r="A30" s="15">
        <v>23</v>
      </c>
      <c r="B30" s="85"/>
      <c r="C30" s="125"/>
      <c r="D30" s="165"/>
      <c r="E30" s="166"/>
      <c r="F30" s="177"/>
      <c r="G30" s="86"/>
      <c r="H30" s="20"/>
      <c r="I30" s="405" t="s">
        <v>35</v>
      </c>
      <c r="J30" s="406"/>
      <c r="K30" s="406"/>
      <c r="L30" s="406"/>
      <c r="M30" s="406"/>
      <c r="N30" s="406"/>
      <c r="O30" s="406"/>
      <c r="P30" s="434"/>
    </row>
    <row r="31" spans="1:16" s="12" customFormat="1" ht="24" customHeight="1" x14ac:dyDescent="0.2">
      <c r="A31" s="15">
        <v>24</v>
      </c>
      <c r="B31" s="85"/>
      <c r="C31" s="125"/>
      <c r="D31" s="165"/>
      <c r="E31" s="166"/>
      <c r="F31" s="177"/>
      <c r="G31" s="86"/>
      <c r="H31" s="20"/>
      <c r="I31" s="52" t="s">
        <v>11</v>
      </c>
      <c r="J31" s="52" t="s">
        <v>123</v>
      </c>
      <c r="K31" s="52" t="s">
        <v>122</v>
      </c>
      <c r="L31" s="127" t="s">
        <v>12</v>
      </c>
      <c r="M31" s="128" t="s">
        <v>13</v>
      </c>
      <c r="N31" s="128" t="s">
        <v>38</v>
      </c>
      <c r="O31" s="170" t="s">
        <v>14</v>
      </c>
      <c r="P31" s="52" t="s">
        <v>26</v>
      </c>
    </row>
    <row r="32" spans="1:16" s="12" customFormat="1" ht="18.75" customHeight="1" x14ac:dyDescent="0.2">
      <c r="A32" s="15">
        <v>25</v>
      </c>
      <c r="B32" s="85"/>
      <c r="C32" s="125"/>
      <c r="D32" s="165"/>
      <c r="E32" s="166"/>
      <c r="F32" s="177"/>
      <c r="G32" s="86"/>
      <c r="H32" s="20"/>
      <c r="I32" s="21">
        <v>1</v>
      </c>
      <c r="J32" s="22" t="s">
        <v>99</v>
      </c>
      <c r="K32" s="23" t="str">
        <f>IF(ISERROR(VLOOKUP(J32,'KAYIT LİSTESİ'!$B$4:$I$594,2,0)),"",(VLOOKUP(J32,'KAYIT LİSTESİ'!$B$4:$I$594,2,0)))</f>
        <v/>
      </c>
      <c r="L32" s="24" t="str">
        <f>IF(ISERROR(VLOOKUP(J32,'KAYIT LİSTESİ'!$B$4:$I$594,4,0)),"",(VLOOKUP(J32,'KAYIT LİSTESİ'!$B$4:$I$594,4,0)))</f>
        <v/>
      </c>
      <c r="M32" s="53" t="str">
        <f>IF(ISERROR(VLOOKUP(J32,'KAYIT LİSTESİ'!$B$4:$I$594,5,0)),"",(VLOOKUP(J32,'KAYIT LİSTESİ'!$B$4:$I$594,5,0)))</f>
        <v/>
      </c>
      <c r="N32" s="53" t="str">
        <f>IF(ISERROR(VLOOKUP(J32,'KAYIT LİSTESİ'!$B$4:$I$594,6,0)),"",(VLOOKUP(J32,'KAYIT LİSTESİ'!$B$4:$I$594,6,0)))</f>
        <v/>
      </c>
      <c r="O32" s="171"/>
      <c r="P32" s="23"/>
    </row>
    <row r="33" spans="1:16" s="12" customFormat="1" ht="18.75" customHeight="1" x14ac:dyDescent="0.2">
      <c r="A33" s="15">
        <v>26</v>
      </c>
      <c r="B33" s="85"/>
      <c r="C33" s="125"/>
      <c r="D33" s="165"/>
      <c r="E33" s="166"/>
      <c r="F33" s="177"/>
      <c r="G33" s="86"/>
      <c r="H33" s="20"/>
      <c r="I33" s="21">
        <v>2</v>
      </c>
      <c r="J33" s="22" t="s">
        <v>100</v>
      </c>
      <c r="K33" s="23" t="str">
        <f>IF(ISERROR(VLOOKUP(J33,'KAYIT LİSTESİ'!$B$4:$I$594,2,0)),"",(VLOOKUP(J33,'KAYIT LİSTESİ'!$B$4:$I$594,2,0)))</f>
        <v/>
      </c>
      <c r="L33" s="24" t="str">
        <f>IF(ISERROR(VLOOKUP(J33,'KAYIT LİSTESİ'!$B$4:$I$594,4,0)),"",(VLOOKUP(J33,'KAYIT LİSTESİ'!$B$4:$I$594,4,0)))</f>
        <v/>
      </c>
      <c r="M33" s="53" t="str">
        <f>IF(ISERROR(VLOOKUP(J33,'KAYIT LİSTESİ'!$B$4:$I$594,5,0)),"",(VLOOKUP(J33,'KAYIT LİSTESİ'!$B$4:$I$594,5,0)))</f>
        <v/>
      </c>
      <c r="N33" s="53" t="str">
        <f>IF(ISERROR(VLOOKUP(J33,'KAYIT LİSTESİ'!$B$4:$I$594,6,0)),"",(VLOOKUP(J33,'KAYIT LİSTESİ'!$B$4:$I$594,6,0)))</f>
        <v/>
      </c>
      <c r="O33" s="171"/>
      <c r="P33" s="23"/>
    </row>
    <row r="34" spans="1:16" s="12" customFormat="1" ht="18.75" customHeight="1" x14ac:dyDescent="0.2">
      <c r="A34" s="15">
        <v>27</v>
      </c>
      <c r="B34" s="85"/>
      <c r="C34" s="125"/>
      <c r="D34" s="165"/>
      <c r="E34" s="166"/>
      <c r="F34" s="177"/>
      <c r="G34" s="86"/>
      <c r="H34" s="20"/>
      <c r="I34" s="21">
        <v>3</v>
      </c>
      <c r="J34" s="22" t="s">
        <v>101</v>
      </c>
      <c r="K34" s="23" t="str">
        <f>IF(ISERROR(VLOOKUP(J34,'KAYIT LİSTESİ'!$B$4:$I$594,2,0)),"",(VLOOKUP(J34,'KAYIT LİSTESİ'!$B$4:$I$594,2,0)))</f>
        <v/>
      </c>
      <c r="L34" s="24" t="str">
        <f>IF(ISERROR(VLOOKUP(J34,'KAYIT LİSTESİ'!$B$4:$I$594,4,0)),"",(VLOOKUP(J34,'KAYIT LİSTESİ'!$B$4:$I$594,4,0)))</f>
        <v/>
      </c>
      <c r="M34" s="53" t="str">
        <f>IF(ISERROR(VLOOKUP(J34,'KAYIT LİSTESİ'!$B$4:$I$594,5,0)),"",(VLOOKUP(J34,'KAYIT LİSTESİ'!$B$4:$I$594,5,0)))</f>
        <v/>
      </c>
      <c r="N34" s="53" t="str">
        <f>IF(ISERROR(VLOOKUP(J34,'KAYIT LİSTESİ'!$B$4:$I$594,6,0)),"",(VLOOKUP(J34,'KAYIT LİSTESİ'!$B$4:$I$594,6,0)))</f>
        <v/>
      </c>
      <c r="O34" s="171"/>
      <c r="P34" s="23"/>
    </row>
    <row r="35" spans="1:16" s="12" customFormat="1" ht="18.75" customHeight="1" x14ac:dyDescent="0.2">
      <c r="A35" s="15">
        <v>28</v>
      </c>
      <c r="B35" s="85"/>
      <c r="C35" s="125"/>
      <c r="D35" s="165"/>
      <c r="E35" s="166"/>
      <c r="F35" s="177"/>
      <c r="G35" s="86"/>
      <c r="H35" s="20"/>
      <c r="I35" s="21">
        <v>4</v>
      </c>
      <c r="J35" s="22" t="s">
        <v>102</v>
      </c>
      <c r="K35" s="23" t="str">
        <f>IF(ISERROR(VLOOKUP(J35,'KAYIT LİSTESİ'!$B$4:$I$594,2,0)),"",(VLOOKUP(J35,'KAYIT LİSTESİ'!$B$4:$I$594,2,0)))</f>
        <v/>
      </c>
      <c r="L35" s="24" t="str">
        <f>IF(ISERROR(VLOOKUP(J35,'KAYIT LİSTESİ'!$B$4:$I$594,4,0)),"",(VLOOKUP(J35,'KAYIT LİSTESİ'!$B$4:$I$594,4,0)))</f>
        <v/>
      </c>
      <c r="M35" s="53" t="str">
        <f>IF(ISERROR(VLOOKUP(J35,'KAYIT LİSTESİ'!$B$4:$I$594,5,0)),"",(VLOOKUP(J35,'KAYIT LİSTESİ'!$B$4:$I$594,5,0)))</f>
        <v/>
      </c>
      <c r="N35" s="53" t="str">
        <f>IF(ISERROR(VLOOKUP(J35,'KAYIT LİSTESİ'!$B$4:$I$594,6,0)),"",(VLOOKUP(J35,'KAYIT LİSTESİ'!$B$4:$I$594,6,0)))</f>
        <v/>
      </c>
      <c r="O35" s="171"/>
      <c r="P35" s="23"/>
    </row>
    <row r="36" spans="1:16" s="12" customFormat="1" ht="18.75" customHeight="1" x14ac:dyDescent="0.2">
      <c r="A36" s="15">
        <v>29</v>
      </c>
      <c r="B36" s="85"/>
      <c r="C36" s="125"/>
      <c r="D36" s="165"/>
      <c r="E36" s="166"/>
      <c r="F36" s="177"/>
      <c r="G36" s="86"/>
      <c r="H36" s="20"/>
      <c r="I36" s="21">
        <v>5</v>
      </c>
      <c r="J36" s="22" t="s">
        <v>103</v>
      </c>
      <c r="K36" s="23" t="str">
        <f>IF(ISERROR(VLOOKUP(J36,'KAYIT LİSTESİ'!$B$4:$I$594,2,0)),"",(VLOOKUP(J36,'KAYIT LİSTESİ'!$B$4:$I$594,2,0)))</f>
        <v/>
      </c>
      <c r="L36" s="24" t="str">
        <f>IF(ISERROR(VLOOKUP(J36,'KAYIT LİSTESİ'!$B$4:$I$594,4,0)),"",(VLOOKUP(J36,'KAYIT LİSTESİ'!$B$4:$I$594,4,0)))</f>
        <v/>
      </c>
      <c r="M36" s="53" t="str">
        <f>IF(ISERROR(VLOOKUP(J36,'KAYIT LİSTESİ'!$B$4:$I$594,5,0)),"",(VLOOKUP(J36,'KAYIT LİSTESİ'!$B$4:$I$594,5,0)))</f>
        <v/>
      </c>
      <c r="N36" s="53" t="str">
        <f>IF(ISERROR(VLOOKUP(J36,'KAYIT LİSTESİ'!$B$4:$I$594,6,0)),"",(VLOOKUP(J36,'KAYIT LİSTESİ'!$B$4:$I$594,6,0)))</f>
        <v/>
      </c>
      <c r="O36" s="171"/>
      <c r="P36" s="23"/>
    </row>
    <row r="37" spans="1:16" s="12" customFormat="1" ht="18.75" customHeight="1" x14ac:dyDescent="0.2">
      <c r="A37" s="15">
        <v>30</v>
      </c>
      <c r="B37" s="85"/>
      <c r="C37" s="125"/>
      <c r="D37" s="165"/>
      <c r="E37" s="166"/>
      <c r="F37" s="177"/>
      <c r="G37" s="86"/>
      <c r="H37" s="20"/>
      <c r="I37" s="21">
        <v>6</v>
      </c>
      <c r="J37" s="22" t="s">
        <v>104</v>
      </c>
      <c r="K37" s="23" t="str">
        <f>IF(ISERROR(VLOOKUP(J37,'KAYIT LİSTESİ'!$B$4:$I$594,2,0)),"",(VLOOKUP(J37,'KAYIT LİSTESİ'!$B$4:$I$594,2,0)))</f>
        <v/>
      </c>
      <c r="L37" s="24" t="str">
        <f>IF(ISERROR(VLOOKUP(J37,'KAYIT LİSTESİ'!$B$4:$I$594,4,0)),"",(VLOOKUP(J37,'KAYIT LİSTESİ'!$B$4:$I$594,4,0)))</f>
        <v/>
      </c>
      <c r="M37" s="53" t="str">
        <f>IF(ISERROR(VLOOKUP(J37,'KAYIT LİSTESİ'!$B$4:$I$594,5,0)),"",(VLOOKUP(J37,'KAYIT LİSTESİ'!$B$4:$I$594,5,0)))</f>
        <v/>
      </c>
      <c r="N37" s="53" t="str">
        <f>IF(ISERROR(VLOOKUP(J37,'KAYIT LİSTESİ'!$B$4:$I$594,6,0)),"",(VLOOKUP(J37,'KAYIT LİSTESİ'!$B$4:$I$594,6,0)))</f>
        <v/>
      </c>
      <c r="O37" s="171"/>
      <c r="P37" s="23"/>
    </row>
    <row r="38" spans="1:16" s="12" customFormat="1" ht="18.75" customHeight="1" x14ac:dyDescent="0.2">
      <c r="A38" s="15">
        <v>31</v>
      </c>
      <c r="B38" s="85"/>
      <c r="C38" s="125"/>
      <c r="D38" s="165"/>
      <c r="E38" s="166"/>
      <c r="F38" s="177"/>
      <c r="G38" s="86"/>
      <c r="H38" s="20"/>
      <c r="I38" s="405" t="s">
        <v>36</v>
      </c>
      <c r="J38" s="406"/>
      <c r="K38" s="406"/>
      <c r="L38" s="406"/>
      <c r="M38" s="406"/>
      <c r="N38" s="406"/>
      <c r="O38" s="406"/>
      <c r="P38" s="434"/>
    </row>
    <row r="39" spans="1:16" s="12" customFormat="1" ht="24" customHeight="1" x14ac:dyDescent="0.2">
      <c r="A39" s="15">
        <v>32</v>
      </c>
      <c r="B39" s="85"/>
      <c r="C39" s="125"/>
      <c r="D39" s="165"/>
      <c r="E39" s="166"/>
      <c r="F39" s="177"/>
      <c r="G39" s="86"/>
      <c r="H39" s="20"/>
      <c r="I39" s="52" t="s">
        <v>11</v>
      </c>
      <c r="J39" s="52" t="s">
        <v>123</v>
      </c>
      <c r="K39" s="52" t="s">
        <v>122</v>
      </c>
      <c r="L39" s="127" t="s">
        <v>12</v>
      </c>
      <c r="M39" s="128" t="s">
        <v>13</v>
      </c>
      <c r="N39" s="128" t="s">
        <v>38</v>
      </c>
      <c r="O39" s="170" t="s">
        <v>14</v>
      </c>
      <c r="P39" s="52" t="s">
        <v>26</v>
      </c>
    </row>
    <row r="40" spans="1:16" s="12" customFormat="1" ht="18.75" customHeight="1" x14ac:dyDescent="0.2">
      <c r="A40" s="15">
        <v>33</v>
      </c>
      <c r="B40" s="85"/>
      <c r="C40" s="125"/>
      <c r="D40" s="165"/>
      <c r="E40" s="166"/>
      <c r="F40" s="177"/>
      <c r="G40" s="86"/>
      <c r="H40" s="20"/>
      <c r="I40" s="21">
        <v>1</v>
      </c>
      <c r="J40" s="22" t="s">
        <v>105</v>
      </c>
      <c r="K40" s="23" t="str">
        <f>IF(ISERROR(VLOOKUP(J40,'KAYIT LİSTESİ'!$B$4:$I$594,2,0)),"",(VLOOKUP(J40,'KAYIT LİSTESİ'!$B$4:$I$594,2,0)))</f>
        <v/>
      </c>
      <c r="L40" s="24" t="str">
        <f>IF(ISERROR(VLOOKUP(J40,'KAYIT LİSTESİ'!$B$4:$I$594,4,0)),"",(VLOOKUP(J40,'KAYIT LİSTESİ'!$B$4:$I$594,4,0)))</f>
        <v/>
      </c>
      <c r="M40" s="53" t="str">
        <f>IF(ISERROR(VLOOKUP(J40,'KAYIT LİSTESİ'!$B$4:$I$594,5,0)),"",(VLOOKUP(J40,'KAYIT LİSTESİ'!$B$4:$I$594,5,0)))</f>
        <v/>
      </c>
      <c r="N40" s="53" t="str">
        <f>IF(ISERROR(VLOOKUP(J40,'KAYIT LİSTESİ'!$B$4:$I$594,6,0)),"",(VLOOKUP(J40,'KAYIT LİSTESİ'!$B$4:$I$594,6,0)))</f>
        <v/>
      </c>
      <c r="O40" s="171"/>
      <c r="P40" s="23"/>
    </row>
    <row r="41" spans="1:16" s="12" customFormat="1" ht="18.75" customHeight="1" x14ac:dyDescent="0.2">
      <c r="A41" s="15">
        <v>34</v>
      </c>
      <c r="B41" s="85"/>
      <c r="C41" s="125"/>
      <c r="D41" s="165"/>
      <c r="E41" s="166"/>
      <c r="F41" s="177"/>
      <c r="G41" s="86"/>
      <c r="H41" s="20"/>
      <c r="I41" s="21">
        <v>2</v>
      </c>
      <c r="J41" s="22" t="s">
        <v>106</v>
      </c>
      <c r="K41" s="23" t="str">
        <f>IF(ISERROR(VLOOKUP(J41,'KAYIT LİSTESİ'!$B$4:$I$594,2,0)),"",(VLOOKUP(J41,'KAYIT LİSTESİ'!$B$4:$I$594,2,0)))</f>
        <v/>
      </c>
      <c r="L41" s="24" t="str">
        <f>IF(ISERROR(VLOOKUP(J41,'KAYIT LİSTESİ'!$B$4:$I$594,4,0)),"",(VLOOKUP(J41,'KAYIT LİSTESİ'!$B$4:$I$594,4,0)))</f>
        <v/>
      </c>
      <c r="M41" s="53" t="str">
        <f>IF(ISERROR(VLOOKUP(J41,'KAYIT LİSTESİ'!$B$4:$I$594,5,0)),"",(VLOOKUP(J41,'KAYIT LİSTESİ'!$B$4:$I$594,5,0)))</f>
        <v/>
      </c>
      <c r="N41" s="53" t="str">
        <f>IF(ISERROR(VLOOKUP(J41,'KAYIT LİSTESİ'!$B$4:$I$594,6,0)),"",(VLOOKUP(J41,'KAYIT LİSTESİ'!$B$4:$I$594,6,0)))</f>
        <v/>
      </c>
      <c r="O41" s="171"/>
      <c r="P41" s="23"/>
    </row>
    <row r="42" spans="1:16" s="12" customFormat="1" ht="18.75" customHeight="1" x14ac:dyDescent="0.2">
      <c r="A42" s="15">
        <v>35</v>
      </c>
      <c r="B42" s="85"/>
      <c r="C42" s="125"/>
      <c r="D42" s="165"/>
      <c r="E42" s="166"/>
      <c r="F42" s="177"/>
      <c r="G42" s="86"/>
      <c r="H42" s="20"/>
      <c r="I42" s="21">
        <v>3</v>
      </c>
      <c r="J42" s="22" t="s">
        <v>107</v>
      </c>
      <c r="K42" s="23" t="str">
        <f>IF(ISERROR(VLOOKUP(J42,'KAYIT LİSTESİ'!$B$4:$I$594,2,0)),"",(VLOOKUP(J42,'KAYIT LİSTESİ'!$B$4:$I$594,2,0)))</f>
        <v/>
      </c>
      <c r="L42" s="24" t="str">
        <f>IF(ISERROR(VLOOKUP(J42,'KAYIT LİSTESİ'!$B$4:$I$594,4,0)),"",(VLOOKUP(J42,'KAYIT LİSTESİ'!$B$4:$I$594,4,0)))</f>
        <v/>
      </c>
      <c r="M42" s="53" t="str">
        <f>IF(ISERROR(VLOOKUP(J42,'KAYIT LİSTESİ'!$B$4:$I$594,5,0)),"",(VLOOKUP(J42,'KAYIT LİSTESİ'!$B$4:$I$594,5,0)))</f>
        <v/>
      </c>
      <c r="N42" s="53" t="str">
        <f>IF(ISERROR(VLOOKUP(J42,'KAYIT LİSTESİ'!$B$4:$I$594,6,0)),"",(VLOOKUP(J42,'KAYIT LİSTESİ'!$B$4:$I$594,6,0)))</f>
        <v/>
      </c>
      <c r="O42" s="171"/>
      <c r="P42" s="23"/>
    </row>
    <row r="43" spans="1:16" s="12" customFormat="1" ht="18.75" customHeight="1" x14ac:dyDescent="0.2">
      <c r="A43" s="15">
        <v>36</v>
      </c>
      <c r="B43" s="85"/>
      <c r="C43" s="125"/>
      <c r="D43" s="165"/>
      <c r="E43" s="166"/>
      <c r="F43" s="177"/>
      <c r="G43" s="86"/>
      <c r="H43" s="20"/>
      <c r="I43" s="21">
        <v>4</v>
      </c>
      <c r="J43" s="22" t="s">
        <v>108</v>
      </c>
      <c r="K43" s="23" t="str">
        <f>IF(ISERROR(VLOOKUP(J43,'KAYIT LİSTESİ'!$B$4:$I$594,2,0)),"",(VLOOKUP(J43,'KAYIT LİSTESİ'!$B$4:$I$594,2,0)))</f>
        <v/>
      </c>
      <c r="L43" s="24" t="str">
        <f>IF(ISERROR(VLOOKUP(J43,'KAYIT LİSTESİ'!$B$4:$I$594,4,0)),"",(VLOOKUP(J43,'KAYIT LİSTESİ'!$B$4:$I$594,4,0)))</f>
        <v/>
      </c>
      <c r="M43" s="53" t="str">
        <f>IF(ISERROR(VLOOKUP(J43,'KAYIT LİSTESİ'!$B$4:$I$594,5,0)),"",(VLOOKUP(J43,'KAYIT LİSTESİ'!$B$4:$I$594,5,0)))</f>
        <v/>
      </c>
      <c r="N43" s="53" t="str">
        <f>IF(ISERROR(VLOOKUP(J43,'KAYIT LİSTESİ'!$B$4:$I$594,6,0)),"",(VLOOKUP(J43,'KAYIT LİSTESİ'!$B$4:$I$594,6,0)))</f>
        <v/>
      </c>
      <c r="O43" s="171"/>
      <c r="P43" s="23"/>
    </row>
    <row r="44" spans="1:16" s="12" customFormat="1" ht="18.75" customHeight="1" x14ac:dyDescent="0.2">
      <c r="A44" s="15">
        <v>37</v>
      </c>
      <c r="B44" s="85"/>
      <c r="C44" s="125"/>
      <c r="D44" s="165"/>
      <c r="E44" s="166"/>
      <c r="F44" s="177"/>
      <c r="G44" s="86"/>
      <c r="H44" s="20"/>
      <c r="I44" s="21">
        <v>5</v>
      </c>
      <c r="J44" s="22" t="s">
        <v>109</v>
      </c>
      <c r="K44" s="23" t="str">
        <f>IF(ISERROR(VLOOKUP(J44,'KAYIT LİSTESİ'!$B$4:$I$594,2,0)),"",(VLOOKUP(J44,'KAYIT LİSTESİ'!$B$4:$I$594,2,0)))</f>
        <v/>
      </c>
      <c r="L44" s="24" t="str">
        <f>IF(ISERROR(VLOOKUP(J44,'KAYIT LİSTESİ'!$B$4:$I$594,4,0)),"",(VLOOKUP(J44,'KAYIT LİSTESİ'!$B$4:$I$594,4,0)))</f>
        <v/>
      </c>
      <c r="M44" s="53" t="str">
        <f>IF(ISERROR(VLOOKUP(J44,'KAYIT LİSTESİ'!$B$4:$I$594,5,0)),"",(VLOOKUP(J44,'KAYIT LİSTESİ'!$B$4:$I$594,5,0)))</f>
        <v/>
      </c>
      <c r="N44" s="53" t="str">
        <f>IF(ISERROR(VLOOKUP(J44,'KAYIT LİSTESİ'!$B$4:$I$594,6,0)),"",(VLOOKUP(J44,'KAYIT LİSTESİ'!$B$4:$I$594,6,0)))</f>
        <v/>
      </c>
      <c r="O44" s="171"/>
      <c r="P44" s="23"/>
    </row>
    <row r="45" spans="1:16" s="12" customFormat="1" ht="18.75" customHeight="1" x14ac:dyDescent="0.2">
      <c r="A45" s="15">
        <v>38</v>
      </c>
      <c r="B45" s="85"/>
      <c r="C45" s="125"/>
      <c r="D45" s="165"/>
      <c r="E45" s="166"/>
      <c r="F45" s="177"/>
      <c r="G45" s="86"/>
      <c r="H45" s="20"/>
      <c r="I45" s="21">
        <v>6</v>
      </c>
      <c r="J45" s="22" t="s">
        <v>110</v>
      </c>
      <c r="K45" s="23" t="str">
        <f>IF(ISERROR(VLOOKUP(J45,'KAYIT LİSTESİ'!$B$4:$I$594,2,0)),"",(VLOOKUP(J45,'KAYIT LİSTESİ'!$B$4:$I$594,2,0)))</f>
        <v/>
      </c>
      <c r="L45" s="24" t="str">
        <f>IF(ISERROR(VLOOKUP(J45,'KAYIT LİSTESİ'!$B$4:$I$594,4,0)),"",(VLOOKUP(J45,'KAYIT LİSTESİ'!$B$4:$I$594,4,0)))</f>
        <v/>
      </c>
      <c r="M45" s="53" t="str">
        <f>IF(ISERROR(VLOOKUP(J45,'KAYIT LİSTESİ'!$B$4:$I$594,5,0)),"",(VLOOKUP(J45,'KAYIT LİSTESİ'!$B$4:$I$594,5,0)))</f>
        <v/>
      </c>
      <c r="N45" s="53" t="str">
        <f>IF(ISERROR(VLOOKUP(J45,'KAYIT LİSTESİ'!$B$4:$I$594,6,0)),"",(VLOOKUP(J45,'KAYIT LİSTESİ'!$B$4:$I$594,6,0)))</f>
        <v/>
      </c>
      <c r="O45" s="171"/>
      <c r="P45" s="23"/>
    </row>
    <row r="46" spans="1:16" s="12" customFormat="1" ht="18.75" customHeight="1" x14ac:dyDescent="0.2">
      <c r="A46" s="15">
        <v>39</v>
      </c>
      <c r="B46" s="85"/>
      <c r="C46" s="125"/>
      <c r="D46" s="165"/>
      <c r="E46" s="166"/>
      <c r="F46" s="177"/>
      <c r="G46" s="86"/>
      <c r="H46" s="20"/>
      <c r="I46" s="405" t="s">
        <v>37</v>
      </c>
      <c r="J46" s="406"/>
      <c r="K46" s="406"/>
      <c r="L46" s="406"/>
      <c r="M46" s="406"/>
      <c r="N46" s="406"/>
      <c r="O46" s="406"/>
      <c r="P46" s="434"/>
    </row>
    <row r="47" spans="1:16" s="12" customFormat="1" ht="24.75" customHeight="1" x14ac:dyDescent="0.2">
      <c r="A47" s="15">
        <v>40</v>
      </c>
      <c r="B47" s="85"/>
      <c r="C47" s="125"/>
      <c r="D47" s="165"/>
      <c r="E47" s="166"/>
      <c r="F47" s="177"/>
      <c r="G47" s="86"/>
      <c r="H47" s="20"/>
      <c r="I47" s="52" t="s">
        <v>11</v>
      </c>
      <c r="J47" s="52" t="s">
        <v>123</v>
      </c>
      <c r="K47" s="52" t="s">
        <v>122</v>
      </c>
      <c r="L47" s="127" t="s">
        <v>12</v>
      </c>
      <c r="M47" s="128" t="s">
        <v>13</v>
      </c>
      <c r="N47" s="128" t="s">
        <v>38</v>
      </c>
      <c r="O47" s="170" t="s">
        <v>14</v>
      </c>
      <c r="P47" s="52" t="s">
        <v>26</v>
      </c>
    </row>
    <row r="48" spans="1:16" s="12" customFormat="1" ht="18.75" customHeight="1" x14ac:dyDescent="0.2">
      <c r="A48" s="15">
        <v>41</v>
      </c>
      <c r="B48" s="85"/>
      <c r="C48" s="125"/>
      <c r="D48" s="165"/>
      <c r="E48" s="166"/>
      <c r="F48" s="177"/>
      <c r="G48" s="86"/>
      <c r="H48" s="20"/>
      <c r="I48" s="21">
        <v>1</v>
      </c>
      <c r="J48" s="22" t="s">
        <v>217</v>
      </c>
      <c r="K48" s="23" t="str">
        <f>IF(ISERROR(VLOOKUP(J48,'KAYIT LİSTESİ'!$B$4:$I$594,2,0)),"",(VLOOKUP(J48,'KAYIT LİSTESİ'!$B$4:$I$594,2,0)))</f>
        <v/>
      </c>
      <c r="L48" s="24" t="str">
        <f>IF(ISERROR(VLOOKUP(J48,'KAYIT LİSTESİ'!$B$4:$I$594,4,0)),"",(VLOOKUP(J48,'KAYIT LİSTESİ'!$B$4:$I$594,4,0)))</f>
        <v/>
      </c>
      <c r="M48" s="53" t="str">
        <f>IF(ISERROR(VLOOKUP(J48,'KAYIT LİSTESİ'!$B$4:$I$594,5,0)),"",(VLOOKUP(J48,'KAYIT LİSTESİ'!$B$4:$I$594,5,0)))</f>
        <v/>
      </c>
      <c r="N48" s="53" t="str">
        <f>IF(ISERROR(VLOOKUP(J48,'KAYIT LİSTESİ'!$B$4:$I$594,6,0)),"",(VLOOKUP(J48,'KAYIT LİSTESİ'!$B$4:$I$594,6,0)))</f>
        <v/>
      </c>
      <c r="O48" s="171"/>
      <c r="P48" s="23"/>
    </row>
    <row r="49" spans="1:16" s="12" customFormat="1" ht="18.75" customHeight="1" x14ac:dyDescent="0.2">
      <c r="A49" s="15">
        <v>42</v>
      </c>
      <c r="B49" s="85"/>
      <c r="C49" s="125"/>
      <c r="D49" s="165"/>
      <c r="E49" s="166"/>
      <c r="F49" s="177"/>
      <c r="G49" s="86"/>
      <c r="H49" s="20"/>
      <c r="I49" s="21">
        <v>2</v>
      </c>
      <c r="J49" s="22" t="s">
        <v>218</v>
      </c>
      <c r="K49" s="23" t="str">
        <f>IF(ISERROR(VLOOKUP(J49,'KAYIT LİSTESİ'!$B$4:$I$594,2,0)),"",(VLOOKUP(J49,'KAYIT LİSTESİ'!$B$4:$I$594,2,0)))</f>
        <v/>
      </c>
      <c r="L49" s="24" t="str">
        <f>IF(ISERROR(VLOOKUP(J49,'KAYIT LİSTESİ'!$B$4:$I$594,4,0)),"",(VLOOKUP(J49,'KAYIT LİSTESİ'!$B$4:$I$594,4,0)))</f>
        <v/>
      </c>
      <c r="M49" s="53" t="str">
        <f>IF(ISERROR(VLOOKUP(J49,'KAYIT LİSTESİ'!$B$4:$I$594,5,0)),"",(VLOOKUP(J49,'KAYIT LİSTESİ'!$B$4:$I$594,5,0)))</f>
        <v/>
      </c>
      <c r="N49" s="53" t="str">
        <f>IF(ISERROR(VLOOKUP(J49,'KAYIT LİSTESİ'!$B$4:$I$594,6,0)),"",(VLOOKUP(J49,'KAYIT LİSTESİ'!$B$4:$I$594,6,0)))</f>
        <v/>
      </c>
      <c r="O49" s="171"/>
      <c r="P49" s="23"/>
    </row>
    <row r="50" spans="1:16" s="12" customFormat="1" ht="18.75" customHeight="1" x14ac:dyDescent="0.2">
      <c r="A50" s="15">
        <v>43</v>
      </c>
      <c r="B50" s="85"/>
      <c r="C50" s="125"/>
      <c r="D50" s="165"/>
      <c r="E50" s="166"/>
      <c r="F50" s="177"/>
      <c r="G50" s="86"/>
      <c r="H50" s="20"/>
      <c r="I50" s="21">
        <v>3</v>
      </c>
      <c r="J50" s="22" t="s">
        <v>219</v>
      </c>
      <c r="K50" s="23" t="str">
        <f>IF(ISERROR(VLOOKUP(J50,'KAYIT LİSTESİ'!$B$4:$I$594,2,0)),"",(VLOOKUP(J50,'KAYIT LİSTESİ'!$B$4:$I$594,2,0)))</f>
        <v/>
      </c>
      <c r="L50" s="24" t="str">
        <f>IF(ISERROR(VLOOKUP(J50,'KAYIT LİSTESİ'!$B$4:$I$594,4,0)),"",(VLOOKUP(J50,'KAYIT LİSTESİ'!$B$4:$I$594,4,0)))</f>
        <v/>
      </c>
      <c r="M50" s="53" t="str">
        <f>IF(ISERROR(VLOOKUP(J50,'KAYIT LİSTESİ'!$B$4:$I$594,5,0)),"",(VLOOKUP(J50,'KAYIT LİSTESİ'!$B$4:$I$594,5,0)))</f>
        <v/>
      </c>
      <c r="N50" s="53" t="str">
        <f>IF(ISERROR(VLOOKUP(J50,'KAYIT LİSTESİ'!$B$4:$I$594,6,0)),"",(VLOOKUP(J50,'KAYIT LİSTESİ'!$B$4:$I$594,6,0)))</f>
        <v/>
      </c>
      <c r="O50" s="171"/>
      <c r="P50" s="23"/>
    </row>
    <row r="51" spans="1:16" s="12" customFormat="1" ht="18.75" customHeight="1" x14ac:dyDescent="0.2">
      <c r="A51" s="15">
        <v>44</v>
      </c>
      <c r="B51" s="85"/>
      <c r="C51" s="125"/>
      <c r="D51" s="165"/>
      <c r="E51" s="166"/>
      <c r="F51" s="177"/>
      <c r="G51" s="86"/>
      <c r="H51" s="20"/>
      <c r="I51" s="21">
        <v>4</v>
      </c>
      <c r="J51" s="22" t="s">
        <v>220</v>
      </c>
      <c r="K51" s="23" t="str">
        <f>IF(ISERROR(VLOOKUP(J51,'KAYIT LİSTESİ'!$B$4:$I$594,2,0)),"",(VLOOKUP(J51,'KAYIT LİSTESİ'!$B$4:$I$594,2,0)))</f>
        <v/>
      </c>
      <c r="L51" s="24" t="str">
        <f>IF(ISERROR(VLOOKUP(J51,'KAYIT LİSTESİ'!$B$4:$I$594,4,0)),"",(VLOOKUP(J51,'KAYIT LİSTESİ'!$B$4:$I$594,4,0)))</f>
        <v/>
      </c>
      <c r="M51" s="53" t="str">
        <f>IF(ISERROR(VLOOKUP(J51,'KAYIT LİSTESİ'!$B$4:$I$594,5,0)),"",(VLOOKUP(J51,'KAYIT LİSTESİ'!$B$4:$I$594,5,0)))</f>
        <v/>
      </c>
      <c r="N51" s="53" t="str">
        <f>IF(ISERROR(VLOOKUP(J51,'KAYIT LİSTESİ'!$B$4:$I$594,6,0)),"",(VLOOKUP(J51,'KAYIT LİSTESİ'!$B$4:$I$594,6,0)))</f>
        <v/>
      </c>
      <c r="O51" s="171"/>
      <c r="P51" s="23"/>
    </row>
    <row r="52" spans="1:16" s="12" customFormat="1" ht="18.75" customHeight="1" x14ac:dyDescent="0.2">
      <c r="A52" s="15">
        <v>45</v>
      </c>
      <c r="B52" s="85"/>
      <c r="C52" s="125"/>
      <c r="D52" s="165"/>
      <c r="E52" s="166"/>
      <c r="F52" s="177"/>
      <c r="G52" s="86"/>
      <c r="H52" s="20"/>
      <c r="I52" s="21">
        <v>5</v>
      </c>
      <c r="J52" s="22" t="s">
        <v>221</v>
      </c>
      <c r="K52" s="23" t="str">
        <f>IF(ISERROR(VLOOKUP(J52,'KAYIT LİSTESİ'!$B$4:$I$594,2,0)),"",(VLOOKUP(J52,'KAYIT LİSTESİ'!$B$4:$I$594,2,0)))</f>
        <v/>
      </c>
      <c r="L52" s="24" t="str">
        <f>IF(ISERROR(VLOOKUP(J52,'KAYIT LİSTESİ'!$B$4:$I$594,4,0)),"",(VLOOKUP(J52,'KAYIT LİSTESİ'!$B$4:$I$594,4,0)))</f>
        <v/>
      </c>
      <c r="M52" s="53" t="str">
        <f>IF(ISERROR(VLOOKUP(J52,'KAYIT LİSTESİ'!$B$4:$I$594,5,0)),"",(VLOOKUP(J52,'KAYIT LİSTESİ'!$B$4:$I$594,5,0)))</f>
        <v/>
      </c>
      <c r="N52" s="53" t="str">
        <f>IF(ISERROR(VLOOKUP(J52,'KAYIT LİSTESİ'!$B$4:$I$594,6,0)),"",(VLOOKUP(J52,'KAYIT LİSTESİ'!$B$4:$I$594,6,0)))</f>
        <v/>
      </c>
      <c r="O52" s="171"/>
      <c r="P52" s="23"/>
    </row>
    <row r="53" spans="1:16" s="12" customFormat="1" ht="18.75" customHeight="1" x14ac:dyDescent="0.2">
      <c r="A53" s="15">
        <v>46</v>
      </c>
      <c r="B53" s="85"/>
      <c r="C53" s="125"/>
      <c r="D53" s="165"/>
      <c r="E53" s="166"/>
      <c r="F53" s="177"/>
      <c r="G53" s="86"/>
      <c r="H53" s="20"/>
      <c r="I53" s="21">
        <v>6</v>
      </c>
      <c r="J53" s="22" t="s">
        <v>222</v>
      </c>
      <c r="K53" s="23" t="str">
        <f>IF(ISERROR(VLOOKUP(J53,'KAYIT LİSTESİ'!$B$4:$I$594,2,0)),"",(VLOOKUP(J53,'KAYIT LİSTESİ'!$B$4:$I$594,2,0)))</f>
        <v/>
      </c>
      <c r="L53" s="24" t="str">
        <f>IF(ISERROR(VLOOKUP(J53,'KAYIT LİSTESİ'!$B$4:$I$594,4,0)),"",(VLOOKUP(J53,'KAYIT LİSTESİ'!$B$4:$I$594,4,0)))</f>
        <v/>
      </c>
      <c r="M53" s="53" t="str">
        <f>IF(ISERROR(VLOOKUP(J53,'KAYIT LİSTESİ'!$B$4:$I$594,5,0)),"",(VLOOKUP(J53,'KAYIT LİSTESİ'!$B$4:$I$594,5,0)))</f>
        <v/>
      </c>
      <c r="N53" s="53" t="str">
        <f>IF(ISERROR(VLOOKUP(J53,'KAYIT LİSTESİ'!$B$4:$I$594,6,0)),"",(VLOOKUP(J53,'KAYIT LİSTESİ'!$B$4:$I$594,6,0)))</f>
        <v/>
      </c>
      <c r="O53" s="171"/>
      <c r="P53" s="23"/>
    </row>
    <row r="54" spans="1:16" s="12" customFormat="1" ht="18.75" customHeight="1" x14ac:dyDescent="0.2">
      <c r="A54" s="15">
        <v>47</v>
      </c>
      <c r="B54" s="85"/>
      <c r="C54" s="125"/>
      <c r="D54" s="165"/>
      <c r="E54" s="166"/>
      <c r="F54" s="177"/>
      <c r="G54" s="86"/>
      <c r="H54" s="20"/>
      <c r="I54" s="405" t="s">
        <v>39</v>
      </c>
      <c r="J54" s="406"/>
      <c r="K54" s="406"/>
      <c r="L54" s="406"/>
      <c r="M54" s="406"/>
      <c r="N54" s="406"/>
      <c r="O54" s="406"/>
      <c r="P54" s="434"/>
    </row>
    <row r="55" spans="1:16" s="12" customFormat="1" ht="24" customHeight="1" x14ac:dyDescent="0.2">
      <c r="A55" s="15">
        <v>48</v>
      </c>
      <c r="B55" s="85"/>
      <c r="C55" s="125"/>
      <c r="D55" s="165"/>
      <c r="E55" s="166"/>
      <c r="F55" s="177"/>
      <c r="G55" s="86"/>
      <c r="H55" s="20"/>
      <c r="I55" s="52" t="s">
        <v>11</v>
      </c>
      <c r="J55" s="52" t="s">
        <v>123</v>
      </c>
      <c r="K55" s="52" t="s">
        <v>122</v>
      </c>
      <c r="L55" s="127" t="s">
        <v>12</v>
      </c>
      <c r="M55" s="128" t="s">
        <v>13</v>
      </c>
      <c r="N55" s="128" t="s">
        <v>38</v>
      </c>
      <c r="O55" s="170" t="s">
        <v>14</v>
      </c>
      <c r="P55" s="52" t="s">
        <v>26</v>
      </c>
    </row>
    <row r="56" spans="1:16" s="12" customFormat="1" ht="18.75" customHeight="1" x14ac:dyDescent="0.2">
      <c r="A56" s="15">
        <v>49</v>
      </c>
      <c r="B56" s="85"/>
      <c r="C56" s="125"/>
      <c r="D56" s="165"/>
      <c r="E56" s="166"/>
      <c r="F56" s="177"/>
      <c r="G56" s="86"/>
      <c r="H56" s="20"/>
      <c r="I56" s="21">
        <v>1</v>
      </c>
      <c r="J56" s="22" t="s">
        <v>223</v>
      </c>
      <c r="K56" s="23" t="str">
        <f>IF(ISERROR(VLOOKUP(J56,'KAYIT LİSTESİ'!$B$4:$I$594,2,0)),"",(VLOOKUP(J56,'KAYIT LİSTESİ'!$B$4:$I$594,2,0)))</f>
        <v/>
      </c>
      <c r="L56" s="24" t="str">
        <f>IF(ISERROR(VLOOKUP(J56,'KAYIT LİSTESİ'!$B$4:$I$594,4,0)),"",(VLOOKUP(J56,'KAYIT LİSTESİ'!$B$4:$I$594,4,0)))</f>
        <v/>
      </c>
      <c r="M56" s="53" t="str">
        <f>IF(ISERROR(VLOOKUP(J56,'KAYIT LİSTESİ'!$B$4:$I$594,5,0)),"",(VLOOKUP(J56,'KAYIT LİSTESİ'!$B$4:$I$594,5,0)))</f>
        <v/>
      </c>
      <c r="N56" s="53" t="str">
        <f>IF(ISERROR(VLOOKUP(J56,'KAYIT LİSTESİ'!$B$4:$I$594,6,0)),"",(VLOOKUP(J56,'KAYIT LİSTESİ'!$B$4:$I$594,6,0)))</f>
        <v/>
      </c>
      <c r="O56" s="171"/>
      <c r="P56" s="23"/>
    </row>
    <row r="57" spans="1:16" s="12" customFormat="1" ht="18.75" customHeight="1" x14ac:dyDescent="0.2">
      <c r="A57" s="15">
        <v>50</v>
      </c>
      <c r="B57" s="85"/>
      <c r="C57" s="125"/>
      <c r="D57" s="165"/>
      <c r="E57" s="166"/>
      <c r="F57" s="177"/>
      <c r="G57" s="86"/>
      <c r="H57" s="20"/>
      <c r="I57" s="21">
        <v>2</v>
      </c>
      <c r="J57" s="22" t="s">
        <v>224</v>
      </c>
      <c r="K57" s="23" t="str">
        <f>IF(ISERROR(VLOOKUP(J57,'KAYIT LİSTESİ'!$B$4:$I$594,2,0)),"",(VLOOKUP(J57,'KAYIT LİSTESİ'!$B$4:$I$594,2,0)))</f>
        <v/>
      </c>
      <c r="L57" s="24" t="str">
        <f>IF(ISERROR(VLOOKUP(J57,'KAYIT LİSTESİ'!$B$4:$I$594,4,0)),"",(VLOOKUP(J57,'KAYIT LİSTESİ'!$B$4:$I$594,4,0)))</f>
        <v/>
      </c>
      <c r="M57" s="53" t="str">
        <f>IF(ISERROR(VLOOKUP(J57,'KAYIT LİSTESİ'!$B$4:$I$594,5,0)),"",(VLOOKUP(J57,'KAYIT LİSTESİ'!$B$4:$I$594,5,0)))</f>
        <v/>
      </c>
      <c r="N57" s="53" t="str">
        <f>IF(ISERROR(VLOOKUP(J57,'KAYIT LİSTESİ'!$B$4:$I$594,6,0)),"",(VLOOKUP(J57,'KAYIT LİSTESİ'!$B$4:$I$594,6,0)))</f>
        <v/>
      </c>
      <c r="O57" s="171"/>
      <c r="P57" s="23"/>
    </row>
    <row r="58" spans="1:16" s="12" customFormat="1" ht="18.75" customHeight="1" x14ac:dyDescent="0.2">
      <c r="A58" s="15">
        <v>51</v>
      </c>
      <c r="B58" s="85"/>
      <c r="C58" s="125"/>
      <c r="D58" s="165"/>
      <c r="E58" s="166"/>
      <c r="F58" s="177"/>
      <c r="G58" s="86"/>
      <c r="H58" s="20"/>
      <c r="I58" s="21">
        <v>3</v>
      </c>
      <c r="J58" s="22" t="s">
        <v>225</v>
      </c>
      <c r="K58" s="23" t="str">
        <f>IF(ISERROR(VLOOKUP(J58,'KAYIT LİSTESİ'!$B$4:$I$594,2,0)),"",(VLOOKUP(J58,'KAYIT LİSTESİ'!$B$4:$I$594,2,0)))</f>
        <v/>
      </c>
      <c r="L58" s="24" t="str">
        <f>IF(ISERROR(VLOOKUP(J58,'KAYIT LİSTESİ'!$B$4:$I$594,4,0)),"",(VLOOKUP(J58,'KAYIT LİSTESİ'!$B$4:$I$594,4,0)))</f>
        <v/>
      </c>
      <c r="M58" s="53" t="str">
        <f>IF(ISERROR(VLOOKUP(J58,'KAYIT LİSTESİ'!$B$4:$I$594,5,0)),"",(VLOOKUP(J58,'KAYIT LİSTESİ'!$B$4:$I$594,5,0)))</f>
        <v/>
      </c>
      <c r="N58" s="53" t="str">
        <f>IF(ISERROR(VLOOKUP(J58,'KAYIT LİSTESİ'!$B$4:$I$594,6,0)),"",(VLOOKUP(J58,'KAYIT LİSTESİ'!$B$4:$I$594,6,0)))</f>
        <v/>
      </c>
      <c r="O58" s="171"/>
      <c r="P58" s="23"/>
    </row>
    <row r="59" spans="1:16" s="12" customFormat="1" ht="18.75" customHeight="1" x14ac:dyDescent="0.2">
      <c r="A59" s="15">
        <v>52</v>
      </c>
      <c r="B59" s="85"/>
      <c r="C59" s="125"/>
      <c r="D59" s="165"/>
      <c r="E59" s="166"/>
      <c r="F59" s="177"/>
      <c r="G59" s="86"/>
      <c r="H59" s="20"/>
      <c r="I59" s="21">
        <v>4</v>
      </c>
      <c r="J59" s="22" t="s">
        <v>226</v>
      </c>
      <c r="K59" s="23" t="str">
        <f>IF(ISERROR(VLOOKUP(J59,'KAYIT LİSTESİ'!$B$4:$I$594,2,0)),"",(VLOOKUP(J59,'KAYIT LİSTESİ'!$B$4:$I$594,2,0)))</f>
        <v/>
      </c>
      <c r="L59" s="24" t="str">
        <f>IF(ISERROR(VLOOKUP(J59,'KAYIT LİSTESİ'!$B$4:$I$594,4,0)),"",(VLOOKUP(J59,'KAYIT LİSTESİ'!$B$4:$I$594,4,0)))</f>
        <v/>
      </c>
      <c r="M59" s="53" t="str">
        <f>IF(ISERROR(VLOOKUP(J59,'KAYIT LİSTESİ'!$B$4:$I$594,5,0)),"",(VLOOKUP(J59,'KAYIT LİSTESİ'!$B$4:$I$594,5,0)))</f>
        <v/>
      </c>
      <c r="N59" s="53" t="str">
        <f>IF(ISERROR(VLOOKUP(J59,'KAYIT LİSTESİ'!$B$4:$I$594,6,0)),"",(VLOOKUP(J59,'KAYIT LİSTESİ'!$B$4:$I$594,6,0)))</f>
        <v/>
      </c>
      <c r="O59" s="171"/>
      <c r="P59" s="23"/>
    </row>
    <row r="60" spans="1:16" s="12" customFormat="1" ht="18.75" customHeight="1" x14ac:dyDescent="0.2">
      <c r="A60" s="15">
        <v>53</v>
      </c>
      <c r="B60" s="85"/>
      <c r="C60" s="125"/>
      <c r="D60" s="165"/>
      <c r="E60" s="166"/>
      <c r="F60" s="177"/>
      <c r="G60" s="86"/>
      <c r="H60" s="20"/>
      <c r="I60" s="21">
        <v>5</v>
      </c>
      <c r="J60" s="22" t="s">
        <v>227</v>
      </c>
      <c r="K60" s="23" t="str">
        <f>IF(ISERROR(VLOOKUP(J60,'KAYIT LİSTESİ'!$B$4:$I$594,2,0)),"",(VLOOKUP(J60,'KAYIT LİSTESİ'!$B$4:$I$594,2,0)))</f>
        <v/>
      </c>
      <c r="L60" s="24" t="str">
        <f>IF(ISERROR(VLOOKUP(J60,'KAYIT LİSTESİ'!$B$4:$I$594,4,0)),"",(VLOOKUP(J60,'KAYIT LİSTESİ'!$B$4:$I$594,4,0)))</f>
        <v/>
      </c>
      <c r="M60" s="53" t="str">
        <f>IF(ISERROR(VLOOKUP(J60,'KAYIT LİSTESİ'!$B$4:$I$594,5,0)),"",(VLOOKUP(J60,'KAYIT LİSTESİ'!$B$4:$I$594,5,0)))</f>
        <v/>
      </c>
      <c r="N60" s="53" t="str">
        <f>IF(ISERROR(VLOOKUP(J60,'KAYIT LİSTESİ'!$B$4:$I$594,6,0)),"",(VLOOKUP(J60,'KAYIT LİSTESİ'!$B$4:$I$594,6,0)))</f>
        <v/>
      </c>
      <c r="O60" s="171"/>
      <c r="P60" s="23"/>
    </row>
    <row r="61" spans="1:16" s="12" customFormat="1" ht="18.75" customHeight="1" x14ac:dyDescent="0.2">
      <c r="A61" s="15">
        <v>54</v>
      </c>
      <c r="B61" s="85"/>
      <c r="C61" s="125"/>
      <c r="D61" s="165"/>
      <c r="E61" s="166"/>
      <c r="F61" s="177"/>
      <c r="G61" s="86"/>
      <c r="H61" s="20"/>
      <c r="I61" s="21">
        <v>6</v>
      </c>
      <c r="J61" s="22" t="s">
        <v>228</v>
      </c>
      <c r="K61" s="23" t="str">
        <f>IF(ISERROR(VLOOKUP(J61,'KAYIT LİSTESİ'!$B$4:$I$594,2,0)),"",(VLOOKUP(J61,'KAYIT LİSTESİ'!$B$4:$I$594,2,0)))</f>
        <v/>
      </c>
      <c r="L61" s="24" t="str">
        <f>IF(ISERROR(VLOOKUP(J61,'KAYIT LİSTESİ'!$B$4:$I$594,4,0)),"",(VLOOKUP(J61,'KAYIT LİSTESİ'!$B$4:$I$594,4,0)))</f>
        <v/>
      </c>
      <c r="M61" s="53" t="str">
        <f>IF(ISERROR(VLOOKUP(J61,'KAYIT LİSTESİ'!$B$4:$I$594,5,0)),"",(VLOOKUP(J61,'KAYIT LİSTESİ'!$B$4:$I$594,5,0)))</f>
        <v/>
      </c>
      <c r="N61" s="53" t="str">
        <f>IF(ISERROR(VLOOKUP(J61,'KAYIT LİSTESİ'!$B$4:$I$594,6,0)),"",(VLOOKUP(J61,'KAYIT LİSTESİ'!$B$4:$I$594,6,0)))</f>
        <v/>
      </c>
      <c r="O61" s="171"/>
      <c r="P61" s="23"/>
    </row>
    <row r="62" spans="1:16" s="12" customFormat="1" ht="18.75" customHeight="1" x14ac:dyDescent="0.2">
      <c r="A62" s="15">
        <v>55</v>
      </c>
      <c r="B62" s="85"/>
      <c r="C62" s="125"/>
      <c r="D62" s="165"/>
      <c r="E62" s="166"/>
      <c r="F62" s="177"/>
      <c r="G62" s="86"/>
      <c r="H62" s="20"/>
      <c r="I62" s="405" t="s">
        <v>148</v>
      </c>
      <c r="J62" s="406"/>
      <c r="K62" s="406"/>
      <c r="L62" s="406"/>
      <c r="M62" s="406"/>
      <c r="N62" s="406"/>
      <c r="O62" s="406"/>
      <c r="P62" s="434"/>
    </row>
    <row r="63" spans="1:16" s="12" customFormat="1" ht="24.75" customHeight="1" x14ac:dyDescent="0.2">
      <c r="A63" s="15">
        <v>56</v>
      </c>
      <c r="B63" s="85"/>
      <c r="C63" s="125"/>
      <c r="D63" s="165"/>
      <c r="E63" s="166"/>
      <c r="F63" s="177"/>
      <c r="G63" s="86"/>
      <c r="H63" s="20"/>
      <c r="I63" s="52" t="s">
        <v>11</v>
      </c>
      <c r="J63" s="52" t="s">
        <v>123</v>
      </c>
      <c r="K63" s="52" t="s">
        <v>122</v>
      </c>
      <c r="L63" s="127" t="s">
        <v>12</v>
      </c>
      <c r="M63" s="128" t="s">
        <v>13</v>
      </c>
      <c r="N63" s="128" t="s">
        <v>38</v>
      </c>
      <c r="O63" s="170" t="s">
        <v>14</v>
      </c>
      <c r="P63" s="52" t="s">
        <v>26</v>
      </c>
    </row>
    <row r="64" spans="1:16" s="12" customFormat="1" ht="18.75" customHeight="1" x14ac:dyDescent="0.2">
      <c r="A64" s="15">
        <v>57</v>
      </c>
      <c r="B64" s="85"/>
      <c r="C64" s="125"/>
      <c r="D64" s="165"/>
      <c r="E64" s="166"/>
      <c r="F64" s="177"/>
      <c r="G64" s="86"/>
      <c r="H64" s="20"/>
      <c r="I64" s="21">
        <v>1</v>
      </c>
      <c r="J64" s="22" t="s">
        <v>229</v>
      </c>
      <c r="K64" s="23" t="str">
        <f>IF(ISERROR(VLOOKUP(J64,'KAYIT LİSTESİ'!$B$4:$I$594,2,0)),"",(VLOOKUP(J64,'KAYIT LİSTESİ'!$B$4:$I$594,2,0)))</f>
        <v/>
      </c>
      <c r="L64" s="24" t="str">
        <f>IF(ISERROR(VLOOKUP(J64,'KAYIT LİSTESİ'!$B$4:$I$594,4,0)),"",(VLOOKUP(J64,'KAYIT LİSTESİ'!$B$4:$I$594,4,0)))</f>
        <v/>
      </c>
      <c r="M64" s="53" t="str">
        <f>IF(ISERROR(VLOOKUP(J64,'KAYIT LİSTESİ'!$B$4:$I$594,5,0)),"",(VLOOKUP(J64,'KAYIT LİSTESİ'!$B$4:$I$594,5,0)))</f>
        <v/>
      </c>
      <c r="N64" s="53" t="str">
        <f>IF(ISERROR(VLOOKUP(J64,'KAYIT LİSTESİ'!$B$4:$I$594,6,0)),"",(VLOOKUP(J64,'KAYIT LİSTESİ'!$B$4:$I$594,6,0)))</f>
        <v/>
      </c>
      <c r="O64" s="171"/>
      <c r="P64" s="23"/>
    </row>
    <row r="65" spans="1:17" s="12" customFormat="1" ht="18.75" customHeight="1" x14ac:dyDescent="0.2">
      <c r="A65" s="15">
        <v>58</v>
      </c>
      <c r="B65" s="85"/>
      <c r="C65" s="125"/>
      <c r="D65" s="165"/>
      <c r="E65" s="166"/>
      <c r="F65" s="177"/>
      <c r="G65" s="86"/>
      <c r="H65" s="20"/>
      <c r="I65" s="21">
        <v>2</v>
      </c>
      <c r="J65" s="22" t="s">
        <v>230</v>
      </c>
      <c r="K65" s="23" t="str">
        <f>IF(ISERROR(VLOOKUP(J65,'KAYIT LİSTESİ'!$B$4:$I$594,2,0)),"",(VLOOKUP(J65,'KAYIT LİSTESİ'!$B$4:$I$594,2,0)))</f>
        <v/>
      </c>
      <c r="L65" s="24" t="str">
        <f>IF(ISERROR(VLOOKUP(J65,'KAYIT LİSTESİ'!$B$4:$I$594,4,0)),"",(VLOOKUP(J65,'KAYIT LİSTESİ'!$B$4:$I$594,4,0)))</f>
        <v/>
      </c>
      <c r="M65" s="53" t="str">
        <f>IF(ISERROR(VLOOKUP(J65,'KAYIT LİSTESİ'!$B$4:$I$594,5,0)),"",(VLOOKUP(J65,'KAYIT LİSTESİ'!$B$4:$I$594,5,0)))</f>
        <v/>
      </c>
      <c r="N65" s="53" t="str">
        <f>IF(ISERROR(VLOOKUP(J65,'KAYIT LİSTESİ'!$B$4:$I$594,6,0)),"",(VLOOKUP(J65,'KAYIT LİSTESİ'!$B$4:$I$594,6,0)))</f>
        <v/>
      </c>
      <c r="O65" s="171"/>
      <c r="P65" s="23"/>
    </row>
    <row r="66" spans="1:17" s="12" customFormat="1" ht="18.75" customHeight="1" x14ac:dyDescent="0.2">
      <c r="A66" s="15">
        <v>59</v>
      </c>
      <c r="B66" s="85"/>
      <c r="C66" s="125"/>
      <c r="D66" s="165"/>
      <c r="E66" s="166"/>
      <c r="F66" s="177"/>
      <c r="G66" s="86"/>
      <c r="H66" s="20"/>
      <c r="I66" s="21">
        <v>3</v>
      </c>
      <c r="J66" s="22" t="s">
        <v>231</v>
      </c>
      <c r="K66" s="23" t="str">
        <f>IF(ISERROR(VLOOKUP(J66,'KAYIT LİSTESİ'!$B$4:$I$594,2,0)),"",(VLOOKUP(J66,'KAYIT LİSTESİ'!$B$4:$I$594,2,0)))</f>
        <v/>
      </c>
      <c r="L66" s="24" t="str">
        <f>IF(ISERROR(VLOOKUP(J66,'KAYIT LİSTESİ'!$B$4:$I$594,4,0)),"",(VLOOKUP(J66,'KAYIT LİSTESİ'!$B$4:$I$594,4,0)))</f>
        <v/>
      </c>
      <c r="M66" s="53" t="str">
        <f>IF(ISERROR(VLOOKUP(J66,'KAYIT LİSTESİ'!$B$4:$I$594,5,0)),"",(VLOOKUP(J66,'KAYIT LİSTESİ'!$B$4:$I$594,5,0)))</f>
        <v/>
      </c>
      <c r="N66" s="53" t="str">
        <f>IF(ISERROR(VLOOKUP(J66,'KAYIT LİSTESİ'!$B$4:$I$594,6,0)),"",(VLOOKUP(J66,'KAYIT LİSTESİ'!$B$4:$I$594,6,0)))</f>
        <v/>
      </c>
      <c r="O66" s="171"/>
      <c r="P66" s="23"/>
    </row>
    <row r="67" spans="1:17" s="12" customFormat="1" ht="18.75" customHeight="1" x14ac:dyDescent="0.2">
      <c r="A67" s="15">
        <v>60</v>
      </c>
      <c r="B67" s="85"/>
      <c r="C67" s="125"/>
      <c r="D67" s="165"/>
      <c r="E67" s="166"/>
      <c r="F67" s="177"/>
      <c r="G67" s="86"/>
      <c r="H67" s="20"/>
      <c r="I67" s="21">
        <v>4</v>
      </c>
      <c r="J67" s="22" t="s">
        <v>232</v>
      </c>
      <c r="K67" s="23" t="str">
        <f>IF(ISERROR(VLOOKUP(J67,'KAYIT LİSTESİ'!$B$4:$I$594,2,0)),"",(VLOOKUP(J67,'KAYIT LİSTESİ'!$B$4:$I$594,2,0)))</f>
        <v/>
      </c>
      <c r="L67" s="24" t="str">
        <f>IF(ISERROR(VLOOKUP(J67,'KAYIT LİSTESİ'!$B$4:$I$594,4,0)),"",(VLOOKUP(J67,'KAYIT LİSTESİ'!$B$4:$I$594,4,0)))</f>
        <v/>
      </c>
      <c r="M67" s="53" t="str">
        <f>IF(ISERROR(VLOOKUP(J67,'KAYIT LİSTESİ'!$B$4:$I$594,5,0)),"",(VLOOKUP(J67,'KAYIT LİSTESİ'!$B$4:$I$594,5,0)))</f>
        <v/>
      </c>
      <c r="N67" s="53" t="str">
        <f>IF(ISERROR(VLOOKUP(J67,'KAYIT LİSTESİ'!$B$4:$I$594,6,0)),"",(VLOOKUP(J67,'KAYIT LİSTESİ'!$B$4:$I$594,6,0)))</f>
        <v/>
      </c>
      <c r="O67" s="171"/>
      <c r="P67" s="23"/>
    </row>
    <row r="68" spans="1:17" s="12" customFormat="1" ht="18.75" customHeight="1" x14ac:dyDescent="0.2">
      <c r="A68" s="15">
        <v>61</v>
      </c>
      <c r="B68" s="85"/>
      <c r="C68" s="125"/>
      <c r="D68" s="165"/>
      <c r="E68" s="166"/>
      <c r="F68" s="177"/>
      <c r="G68" s="86"/>
      <c r="H68" s="20"/>
      <c r="I68" s="21">
        <v>5</v>
      </c>
      <c r="J68" s="22" t="s">
        <v>233</v>
      </c>
      <c r="K68" s="23" t="str">
        <f>IF(ISERROR(VLOOKUP(J68,'KAYIT LİSTESİ'!$B$4:$I$594,2,0)),"",(VLOOKUP(J68,'KAYIT LİSTESİ'!$B$4:$I$594,2,0)))</f>
        <v/>
      </c>
      <c r="L68" s="24" t="str">
        <f>IF(ISERROR(VLOOKUP(J68,'KAYIT LİSTESİ'!$B$4:$I$594,4,0)),"",(VLOOKUP(J68,'KAYIT LİSTESİ'!$B$4:$I$594,4,0)))</f>
        <v/>
      </c>
      <c r="M68" s="53" t="str">
        <f>IF(ISERROR(VLOOKUP(J68,'KAYIT LİSTESİ'!$B$4:$I$594,5,0)),"",(VLOOKUP(J68,'KAYIT LİSTESİ'!$B$4:$I$594,5,0)))</f>
        <v/>
      </c>
      <c r="N68" s="53" t="str">
        <f>IF(ISERROR(VLOOKUP(J68,'KAYIT LİSTESİ'!$B$4:$I$594,6,0)),"",(VLOOKUP(J68,'KAYIT LİSTESİ'!$B$4:$I$594,6,0)))</f>
        <v/>
      </c>
      <c r="O68" s="171"/>
      <c r="P68" s="23"/>
    </row>
    <row r="69" spans="1:17" s="12" customFormat="1" ht="18.75" customHeight="1" x14ac:dyDescent="0.2">
      <c r="A69" s="15">
        <v>62</v>
      </c>
      <c r="B69" s="85"/>
      <c r="C69" s="125"/>
      <c r="D69" s="165"/>
      <c r="E69" s="166"/>
      <c r="F69" s="177"/>
      <c r="G69" s="86"/>
      <c r="H69" s="20"/>
      <c r="I69" s="21">
        <v>6</v>
      </c>
      <c r="J69" s="22" t="s">
        <v>234</v>
      </c>
      <c r="K69" s="23" t="str">
        <f>IF(ISERROR(VLOOKUP(J69,'KAYIT LİSTESİ'!$B$4:$I$594,2,0)),"",(VLOOKUP(J69,'KAYIT LİSTESİ'!$B$4:$I$594,2,0)))</f>
        <v/>
      </c>
      <c r="L69" s="24" t="str">
        <f>IF(ISERROR(VLOOKUP(J69,'KAYIT LİSTESİ'!$B$4:$I$594,4,0)),"",(VLOOKUP(J69,'KAYIT LİSTESİ'!$B$4:$I$594,4,0)))</f>
        <v/>
      </c>
      <c r="M69" s="53" t="str">
        <f>IF(ISERROR(VLOOKUP(J69,'KAYIT LİSTESİ'!$B$4:$I$594,5,0)),"",(VLOOKUP(J69,'KAYIT LİSTESİ'!$B$4:$I$594,5,0)))</f>
        <v/>
      </c>
      <c r="N69" s="53" t="str">
        <f>IF(ISERROR(VLOOKUP(J69,'KAYIT LİSTESİ'!$B$4:$I$594,6,0)),"",(VLOOKUP(J69,'KAYIT LİSTESİ'!$B$4:$I$594,6,0)))</f>
        <v/>
      </c>
      <c r="O69" s="171"/>
      <c r="P69" s="23"/>
    </row>
    <row r="70" spans="1:17" ht="7.5" customHeight="1" x14ac:dyDescent="0.2">
      <c r="A70" s="36"/>
      <c r="B70" s="36"/>
      <c r="C70" s="37"/>
      <c r="D70" s="62"/>
      <c r="E70" s="38"/>
      <c r="F70" s="178"/>
      <c r="G70" s="40"/>
      <c r="I70" s="41"/>
      <c r="J70" s="42"/>
      <c r="K70" s="43"/>
      <c r="L70" s="44"/>
      <c r="M70" s="57"/>
      <c r="N70" s="57"/>
      <c r="O70" s="172"/>
      <c r="P70" s="43"/>
    </row>
    <row r="71" spans="1:17" ht="14.25" customHeight="1" x14ac:dyDescent="0.2">
      <c r="A71" s="30" t="s">
        <v>19</v>
      </c>
      <c r="B71" s="30"/>
      <c r="C71" s="30"/>
      <c r="D71" s="63"/>
      <c r="E71" s="55" t="s">
        <v>0</v>
      </c>
      <c r="F71" s="179" t="s">
        <v>1</v>
      </c>
      <c r="G71" s="26"/>
      <c r="H71" s="31" t="s">
        <v>2</v>
      </c>
      <c r="I71" s="31"/>
      <c r="J71" s="31"/>
      <c r="K71" s="31"/>
      <c r="M71" s="58" t="s">
        <v>3</v>
      </c>
      <c r="N71" s="59" t="s">
        <v>3</v>
      </c>
      <c r="O71" s="173" t="s">
        <v>3</v>
      </c>
      <c r="P71" s="30"/>
      <c r="Q71" s="32"/>
    </row>
  </sheetData>
  <mergeCells count="26">
    <mergeCell ref="A1:P1"/>
    <mergeCell ref="A2:P2"/>
    <mergeCell ref="A3:C3"/>
    <mergeCell ref="D3:E3"/>
    <mergeCell ref="F3:G3"/>
    <mergeCell ref="I3:L3"/>
    <mergeCell ref="N3:P3"/>
    <mergeCell ref="A4:C4"/>
    <mergeCell ref="D4:E4"/>
    <mergeCell ref="N4:P4"/>
    <mergeCell ref="A6:A7"/>
    <mergeCell ref="B6:B7"/>
    <mergeCell ref="C6:C7"/>
    <mergeCell ref="D6:D7"/>
    <mergeCell ref="E6:E7"/>
    <mergeCell ref="F6:F7"/>
    <mergeCell ref="N5:P5"/>
    <mergeCell ref="I46:P46"/>
    <mergeCell ref="I54:P54"/>
    <mergeCell ref="I62:P62"/>
    <mergeCell ref="G6:G7"/>
    <mergeCell ref="I6:P6"/>
    <mergeCell ref="I14:P14"/>
    <mergeCell ref="I22:P22"/>
    <mergeCell ref="I30:P30"/>
    <mergeCell ref="I38:P38"/>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ignoredErrors>
    <ignoredError sqref="D3:D4 I3 N3:N5"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4"/>
  <sheetViews>
    <sheetView topLeftCell="A9" zoomScale="78" zoomScaleNormal="78" workbookViewId="0">
      <selection activeCell="A18" sqref="A18:K18"/>
    </sheetView>
  </sheetViews>
  <sheetFormatPr defaultRowHeight="15.75" x14ac:dyDescent="0.2"/>
  <cols>
    <col min="1" max="1" width="2.5703125" style="105" customWidth="1"/>
    <col min="2" max="2" width="24.140625" style="194" bestFit="1" customWidth="1"/>
    <col min="3" max="3" width="13.28515625" style="189" customWidth="1"/>
    <col min="4" max="4" width="33.42578125" style="105" customWidth="1"/>
    <col min="5" max="5" width="31.42578125" style="105" customWidth="1"/>
    <col min="6" max="6" width="36.28515625" style="105" hidden="1" customWidth="1"/>
    <col min="7" max="7" width="2.42578125" style="105" customWidth="1"/>
    <col min="8" max="8" width="2.5703125" style="105" customWidth="1"/>
    <col min="9" max="9" width="119.85546875" style="105" customWidth="1"/>
    <col min="10" max="16384" width="9.140625" style="105"/>
  </cols>
  <sheetData>
    <row r="1" spans="1:14" ht="12" customHeight="1" x14ac:dyDescent="0.2">
      <c r="A1" s="104"/>
      <c r="B1" s="190"/>
      <c r="C1" s="185"/>
      <c r="D1" s="104"/>
      <c r="E1" s="104"/>
      <c r="F1" s="104"/>
      <c r="G1" s="104"/>
      <c r="H1" s="102"/>
      <c r="I1" s="385" t="s">
        <v>166</v>
      </c>
    </row>
    <row r="2" spans="1:14" ht="51" customHeight="1" x14ac:dyDescent="0.2">
      <c r="A2" s="104"/>
      <c r="B2" s="394" t="s">
        <v>693</v>
      </c>
      <c r="C2" s="395"/>
      <c r="D2" s="395"/>
      <c r="E2" s="395"/>
      <c r="F2" s="396"/>
      <c r="G2" s="104"/>
      <c r="I2" s="386"/>
      <c r="J2" s="103"/>
      <c r="K2" s="103"/>
      <c r="L2" s="103"/>
      <c r="M2" s="103"/>
      <c r="N2" s="106"/>
    </row>
    <row r="3" spans="1:14" ht="20.25" customHeight="1" x14ac:dyDescent="0.2">
      <c r="A3" s="104"/>
      <c r="B3" s="391" t="s">
        <v>21</v>
      </c>
      <c r="C3" s="392"/>
      <c r="D3" s="392"/>
      <c r="E3" s="392"/>
      <c r="F3" s="393"/>
      <c r="G3" s="104"/>
      <c r="I3" s="386"/>
      <c r="J3" s="107"/>
      <c r="K3" s="107"/>
      <c r="L3" s="107"/>
      <c r="M3" s="107"/>
    </row>
    <row r="4" spans="1:14" ht="48" x14ac:dyDescent="0.2">
      <c r="A4" s="104"/>
      <c r="B4" s="397" t="s">
        <v>167</v>
      </c>
      <c r="C4" s="398"/>
      <c r="D4" s="398"/>
      <c r="E4" s="398"/>
      <c r="F4" s="399"/>
      <c r="G4" s="104"/>
      <c r="I4" s="108" t="s">
        <v>154</v>
      </c>
      <c r="J4" s="109"/>
      <c r="K4" s="109"/>
      <c r="L4" s="109"/>
      <c r="M4" s="109"/>
    </row>
    <row r="5" spans="1:14" ht="45" customHeight="1" x14ac:dyDescent="0.2">
      <c r="A5" s="104"/>
      <c r="B5" s="387" t="s">
        <v>297</v>
      </c>
      <c r="C5" s="388"/>
      <c r="D5" s="388"/>
      <c r="E5" s="389" t="s">
        <v>145</v>
      </c>
      <c r="F5" s="390"/>
      <c r="G5" s="104"/>
      <c r="I5" s="108" t="s">
        <v>155</v>
      </c>
      <c r="J5" s="109"/>
      <c r="K5" s="109"/>
      <c r="L5" s="109"/>
      <c r="M5" s="109"/>
    </row>
    <row r="6" spans="1:14" ht="39.75" customHeight="1" x14ac:dyDescent="0.2">
      <c r="A6" s="104"/>
      <c r="B6" s="191" t="s">
        <v>276</v>
      </c>
      <c r="C6" s="186" t="s">
        <v>9</v>
      </c>
      <c r="D6" s="142" t="s">
        <v>10</v>
      </c>
      <c r="E6" s="142" t="s">
        <v>41</v>
      </c>
      <c r="F6" s="142" t="s">
        <v>126</v>
      </c>
      <c r="G6" s="104"/>
      <c r="I6" s="108" t="s">
        <v>156</v>
      </c>
      <c r="J6" s="109"/>
      <c r="K6" s="109"/>
      <c r="L6" s="109"/>
      <c r="M6" s="109"/>
    </row>
    <row r="7" spans="1:14" s="112" customFormat="1" ht="41.25" customHeight="1" x14ac:dyDescent="0.2">
      <c r="A7" s="110"/>
      <c r="B7" s="201">
        <v>42041</v>
      </c>
      <c r="C7" s="285" t="s">
        <v>620</v>
      </c>
      <c r="D7" s="140" t="s">
        <v>111</v>
      </c>
      <c r="E7" s="195" t="s">
        <v>299</v>
      </c>
      <c r="F7" s="111" t="s">
        <v>240</v>
      </c>
      <c r="G7" s="110"/>
      <c r="I7" s="108" t="s">
        <v>157</v>
      </c>
      <c r="J7" s="109"/>
      <c r="K7" s="109"/>
      <c r="L7" s="109"/>
      <c r="M7" s="109"/>
    </row>
    <row r="8" spans="1:14" s="112" customFormat="1" ht="41.25" hidden="1" customHeight="1" x14ac:dyDescent="0.2">
      <c r="A8" s="110"/>
      <c r="B8" s="201">
        <v>42041</v>
      </c>
      <c r="C8" s="285"/>
      <c r="D8" s="140" t="s">
        <v>116</v>
      </c>
      <c r="E8" s="195" t="s">
        <v>299</v>
      </c>
      <c r="F8" s="111" t="s">
        <v>240</v>
      </c>
      <c r="G8" s="110"/>
      <c r="I8" s="108" t="s">
        <v>158</v>
      </c>
      <c r="J8" s="109"/>
      <c r="K8" s="109"/>
      <c r="L8" s="109"/>
      <c r="M8" s="109"/>
    </row>
    <row r="9" spans="1:14" s="112" customFormat="1" ht="41.25" customHeight="1" x14ac:dyDescent="0.2">
      <c r="A9" s="110"/>
      <c r="B9" s="201">
        <v>42041</v>
      </c>
      <c r="C9" s="285" t="s">
        <v>628</v>
      </c>
      <c r="D9" s="140" t="s">
        <v>112</v>
      </c>
      <c r="E9" s="195" t="s">
        <v>299</v>
      </c>
      <c r="F9" s="111" t="s">
        <v>240</v>
      </c>
      <c r="G9" s="110"/>
      <c r="I9" s="108" t="s">
        <v>159</v>
      </c>
      <c r="J9" s="109"/>
      <c r="K9" s="109"/>
      <c r="L9" s="109"/>
      <c r="M9" s="109"/>
    </row>
    <row r="10" spans="1:14" s="112" customFormat="1" ht="41.25" customHeight="1" x14ac:dyDescent="0.2">
      <c r="A10" s="110"/>
      <c r="B10" s="201">
        <v>42041</v>
      </c>
      <c r="C10" s="285" t="s">
        <v>619</v>
      </c>
      <c r="D10" s="140" t="s">
        <v>113</v>
      </c>
      <c r="E10" s="195" t="s">
        <v>304</v>
      </c>
      <c r="F10" s="111" t="s">
        <v>240</v>
      </c>
      <c r="G10" s="110"/>
      <c r="I10" s="108" t="s">
        <v>160</v>
      </c>
      <c r="J10" s="109"/>
      <c r="K10" s="109"/>
      <c r="L10" s="109"/>
      <c r="M10" s="109"/>
    </row>
    <row r="11" spans="1:14" s="112" customFormat="1" ht="41.25" customHeight="1" x14ac:dyDescent="0.2">
      <c r="A11" s="110"/>
      <c r="B11" s="201">
        <v>42041</v>
      </c>
      <c r="C11" s="285" t="s">
        <v>627</v>
      </c>
      <c r="D11" s="141" t="s">
        <v>305</v>
      </c>
      <c r="E11" s="195" t="s">
        <v>301</v>
      </c>
      <c r="F11" s="111" t="s">
        <v>240</v>
      </c>
      <c r="G11" s="110"/>
      <c r="I11" s="108" t="s">
        <v>161</v>
      </c>
      <c r="J11" s="109"/>
      <c r="K11" s="109"/>
      <c r="L11" s="109"/>
      <c r="M11" s="109"/>
    </row>
    <row r="12" spans="1:14" s="112" customFormat="1" ht="41.25" customHeight="1" x14ac:dyDescent="0.2">
      <c r="A12" s="110"/>
      <c r="B12" s="387" t="s">
        <v>297</v>
      </c>
      <c r="C12" s="388"/>
      <c r="D12" s="388"/>
      <c r="E12" s="389" t="s">
        <v>146</v>
      </c>
      <c r="F12" s="390"/>
      <c r="G12" s="110"/>
      <c r="I12" s="108" t="s">
        <v>162</v>
      </c>
      <c r="J12" s="109"/>
      <c r="K12" s="109"/>
      <c r="L12" s="109"/>
      <c r="M12" s="109"/>
    </row>
    <row r="13" spans="1:14" s="112" customFormat="1" ht="41.25" customHeight="1" x14ac:dyDescent="0.2">
      <c r="A13" s="110"/>
      <c r="B13" s="191" t="s">
        <v>9</v>
      </c>
      <c r="C13" s="186" t="s">
        <v>9</v>
      </c>
      <c r="D13" s="142" t="s">
        <v>10</v>
      </c>
      <c r="E13" s="142" t="s">
        <v>41</v>
      </c>
      <c r="F13" s="142" t="s">
        <v>126</v>
      </c>
      <c r="G13" s="110"/>
      <c r="I13" s="108" t="s">
        <v>163</v>
      </c>
      <c r="J13" s="109"/>
      <c r="K13" s="109"/>
      <c r="L13" s="109"/>
      <c r="M13" s="109"/>
    </row>
    <row r="14" spans="1:14" s="112" customFormat="1" ht="41.25" customHeight="1" x14ac:dyDescent="0.2">
      <c r="A14" s="110"/>
      <c r="B14" s="201">
        <v>42042</v>
      </c>
      <c r="C14" s="285" t="s">
        <v>656</v>
      </c>
      <c r="D14" s="140" t="s">
        <v>114</v>
      </c>
      <c r="E14" s="195" t="s">
        <v>302</v>
      </c>
      <c r="F14" s="111" t="s">
        <v>240</v>
      </c>
      <c r="G14" s="110"/>
      <c r="I14" s="108" t="s">
        <v>164</v>
      </c>
      <c r="J14" s="109"/>
      <c r="K14" s="109"/>
      <c r="L14" s="109"/>
      <c r="M14" s="109"/>
    </row>
    <row r="15" spans="1:14" s="112" customFormat="1" ht="42" hidden="1" customHeight="1" x14ac:dyDescent="0.2">
      <c r="A15" s="110"/>
      <c r="B15" s="201">
        <v>42042</v>
      </c>
      <c r="C15" s="285"/>
      <c r="D15" s="140" t="s">
        <v>117</v>
      </c>
      <c r="E15" s="195" t="s">
        <v>302</v>
      </c>
      <c r="F15" s="111" t="s">
        <v>240</v>
      </c>
      <c r="G15" s="110"/>
      <c r="I15" s="108" t="s">
        <v>165</v>
      </c>
      <c r="J15" s="109"/>
      <c r="K15" s="109"/>
      <c r="L15" s="109"/>
      <c r="M15" s="109"/>
    </row>
    <row r="16" spans="1:14" s="112" customFormat="1" ht="43.5" customHeight="1" x14ac:dyDescent="0.2">
      <c r="A16" s="110"/>
      <c r="B16" s="201">
        <v>42042</v>
      </c>
      <c r="C16" s="285" t="s">
        <v>657</v>
      </c>
      <c r="D16" s="140" t="s">
        <v>115</v>
      </c>
      <c r="E16" s="195" t="s">
        <v>302</v>
      </c>
      <c r="F16" s="111" t="s">
        <v>240</v>
      </c>
      <c r="G16" s="110"/>
      <c r="I16" s="124" t="s">
        <v>32</v>
      </c>
      <c r="J16" s="113"/>
      <c r="K16" s="113"/>
      <c r="L16" s="113"/>
      <c r="M16" s="113"/>
    </row>
    <row r="17" spans="1:13" s="112" customFormat="1" ht="43.5" customHeight="1" x14ac:dyDescent="0.2">
      <c r="A17" s="200"/>
      <c r="B17" s="201">
        <v>42042</v>
      </c>
      <c r="C17" s="285" t="s">
        <v>658</v>
      </c>
      <c r="D17" s="140" t="s">
        <v>242</v>
      </c>
      <c r="E17" s="195" t="s">
        <v>303</v>
      </c>
      <c r="F17" s="111" t="s">
        <v>240</v>
      </c>
      <c r="G17" s="200"/>
      <c r="I17" s="123" t="s">
        <v>28</v>
      </c>
      <c r="J17" s="113"/>
      <c r="K17" s="113"/>
      <c r="L17" s="113"/>
      <c r="M17" s="113"/>
    </row>
    <row r="18" spans="1:13" s="112" customFormat="1" ht="43.5" customHeight="1" x14ac:dyDescent="0.2">
      <c r="A18" s="200"/>
      <c r="B18" s="201">
        <v>42042</v>
      </c>
      <c r="C18" s="285" t="s">
        <v>659</v>
      </c>
      <c r="D18" s="140" t="s">
        <v>243</v>
      </c>
      <c r="E18" s="195" t="s">
        <v>303</v>
      </c>
      <c r="F18" s="111" t="s">
        <v>240</v>
      </c>
      <c r="G18" s="200"/>
      <c r="I18" s="123" t="s">
        <v>29</v>
      </c>
      <c r="J18" s="113"/>
      <c r="K18" s="113"/>
      <c r="L18" s="113"/>
      <c r="M18" s="113"/>
    </row>
    <row r="19" spans="1:13" s="112" customFormat="1" ht="43.5" customHeight="1" x14ac:dyDescent="0.2">
      <c r="A19" s="200"/>
      <c r="B19" s="201">
        <v>42042</v>
      </c>
      <c r="C19" s="285" t="s">
        <v>660</v>
      </c>
      <c r="D19" s="140" t="s">
        <v>405</v>
      </c>
      <c r="E19" s="195" t="s">
        <v>300</v>
      </c>
      <c r="F19" s="111" t="s">
        <v>240</v>
      </c>
      <c r="G19" s="200"/>
      <c r="I19" s="123" t="s">
        <v>30</v>
      </c>
      <c r="J19" s="113"/>
      <c r="K19" s="113"/>
      <c r="L19" s="113"/>
      <c r="M19" s="113"/>
    </row>
    <row r="20" spans="1:13" s="112" customFormat="1" ht="43.5" customHeight="1" x14ac:dyDescent="0.2">
      <c r="A20" s="114"/>
      <c r="B20" s="192"/>
      <c r="C20" s="187"/>
      <c r="D20" s="104"/>
      <c r="E20" s="104"/>
      <c r="F20" s="104"/>
      <c r="G20" s="114"/>
      <c r="I20" s="123"/>
      <c r="J20" s="113"/>
      <c r="K20" s="113"/>
      <c r="L20" s="113"/>
      <c r="M20" s="113"/>
    </row>
    <row r="21" spans="1:13" s="112" customFormat="1" ht="43.5" customHeight="1" x14ac:dyDescent="0.2">
      <c r="A21" s="121"/>
      <c r="B21" s="193"/>
      <c r="C21" s="188"/>
      <c r="D21" s="120"/>
      <c r="E21" s="120"/>
      <c r="F21" s="119"/>
      <c r="G21" s="121"/>
      <c r="I21" s="123"/>
      <c r="J21" s="113"/>
      <c r="K21" s="113"/>
      <c r="L21" s="113"/>
      <c r="M21" s="113"/>
    </row>
    <row r="22" spans="1:13" s="112" customFormat="1" ht="43.5" customHeight="1" x14ac:dyDescent="0.2">
      <c r="A22" s="121"/>
      <c r="B22" s="193"/>
      <c r="C22" s="188"/>
      <c r="D22" s="120"/>
      <c r="E22" s="120"/>
      <c r="F22" s="120"/>
      <c r="G22" s="121"/>
      <c r="I22" s="123"/>
      <c r="J22" s="113"/>
      <c r="K22" s="113"/>
      <c r="L22" s="113"/>
      <c r="M22" s="113"/>
    </row>
    <row r="23" spans="1:13" s="115" customFormat="1" ht="43.5" customHeight="1" x14ac:dyDescent="0.2">
      <c r="A23" s="120"/>
      <c r="B23" s="193"/>
      <c r="C23" s="188"/>
      <c r="D23" s="120"/>
      <c r="E23" s="120"/>
      <c r="F23" s="120"/>
      <c r="G23" s="120"/>
      <c r="I23" s="123" t="s">
        <v>31</v>
      </c>
      <c r="J23" s="113"/>
      <c r="K23" s="113"/>
      <c r="L23" s="113"/>
      <c r="M23" s="113"/>
    </row>
    <row r="24" spans="1:13" s="115" customFormat="1" ht="43.5" customHeight="1" x14ac:dyDescent="0.2">
      <c r="A24" s="120"/>
      <c r="B24" s="193"/>
      <c r="C24" s="188"/>
      <c r="D24" s="120"/>
      <c r="E24" s="120"/>
      <c r="F24" s="120"/>
      <c r="G24" s="120"/>
      <c r="I24" s="124" t="s">
        <v>34</v>
      </c>
      <c r="J24" s="113"/>
      <c r="K24" s="116"/>
      <c r="L24" s="116"/>
      <c r="M24" s="116"/>
    </row>
    <row r="25" spans="1:13" s="115" customFormat="1" ht="43.5" customHeight="1" x14ac:dyDescent="0.2">
      <c r="A25" s="120"/>
      <c r="B25" s="193"/>
      <c r="C25" s="188"/>
      <c r="D25" s="120"/>
      <c r="E25" s="120"/>
      <c r="F25" s="120"/>
      <c r="G25" s="120"/>
      <c r="I25" s="122" t="s">
        <v>33</v>
      </c>
      <c r="J25" s="117"/>
      <c r="K25" s="116"/>
      <c r="L25" s="116"/>
      <c r="M25" s="116"/>
    </row>
    <row r="26" spans="1:13" s="112" customFormat="1" ht="43.5" customHeight="1" x14ac:dyDescent="0.2">
      <c r="A26" s="120"/>
      <c r="B26" s="193"/>
      <c r="C26" s="188"/>
      <c r="D26" s="120"/>
      <c r="E26" s="120"/>
      <c r="F26" s="120"/>
      <c r="G26" s="120"/>
      <c r="I26" s="122" t="s">
        <v>280</v>
      </c>
      <c r="J26" s="117"/>
      <c r="K26" s="116"/>
      <c r="L26" s="116"/>
      <c r="M26" s="116"/>
    </row>
    <row r="27" spans="1:13" s="112" customFormat="1" ht="44.25" customHeight="1" x14ac:dyDescent="0.2">
      <c r="A27" s="120"/>
      <c r="B27" s="194"/>
      <c r="C27" s="189"/>
      <c r="D27" s="105"/>
      <c r="E27" s="105"/>
      <c r="F27" s="120"/>
      <c r="G27" s="120"/>
      <c r="I27" s="122" t="s">
        <v>281</v>
      </c>
      <c r="J27" s="117"/>
      <c r="K27" s="116"/>
      <c r="L27" s="116"/>
      <c r="M27" s="116"/>
    </row>
    <row r="28" spans="1:13" s="112" customFormat="1" ht="30.75" customHeight="1" x14ac:dyDescent="0.2">
      <c r="A28" s="120"/>
      <c r="B28" s="194"/>
      <c r="C28" s="189"/>
      <c r="D28" s="105"/>
      <c r="E28" s="105"/>
      <c r="F28" s="120"/>
      <c r="G28" s="120"/>
      <c r="H28" s="106"/>
      <c r="K28" s="118"/>
      <c r="L28" s="118"/>
      <c r="M28" s="118"/>
    </row>
    <row r="29" spans="1:13" s="112" customFormat="1" ht="36.75" customHeight="1" x14ac:dyDescent="0.2">
      <c r="A29" s="105"/>
      <c r="B29" s="194"/>
      <c r="C29" s="189"/>
      <c r="D29" s="105"/>
      <c r="E29" s="105"/>
      <c r="F29" s="120"/>
      <c r="G29" s="105"/>
    </row>
    <row r="30" spans="1:13" s="112" customFormat="1" ht="16.5" customHeight="1" x14ac:dyDescent="0.2">
      <c r="A30" s="105"/>
      <c r="B30" s="194"/>
      <c r="C30" s="189"/>
      <c r="D30" s="105"/>
      <c r="E30" s="105"/>
      <c r="F30" s="105"/>
      <c r="G30" s="105"/>
    </row>
    <row r="31" spans="1:13" s="112" customFormat="1" ht="72" customHeight="1" x14ac:dyDescent="0.2">
      <c r="A31" s="105"/>
      <c r="B31" s="194"/>
      <c r="C31" s="189"/>
      <c r="D31" s="105"/>
      <c r="E31" s="105"/>
      <c r="F31" s="105"/>
      <c r="G31" s="105"/>
      <c r="I31" s="119"/>
      <c r="J31" s="119"/>
      <c r="K31" s="119"/>
      <c r="L31" s="119"/>
      <c r="M31" s="119"/>
    </row>
    <row r="32" spans="1:13" s="119" customFormat="1" ht="78.75" customHeight="1" x14ac:dyDescent="0.2">
      <c r="A32" s="105"/>
      <c r="B32" s="194"/>
      <c r="C32" s="189"/>
      <c r="D32" s="105"/>
      <c r="E32" s="105"/>
      <c r="F32" s="105"/>
      <c r="G32" s="105"/>
    </row>
    <row r="33" spans="1:13" s="119" customFormat="1" ht="48.75" customHeight="1" x14ac:dyDescent="0.2">
      <c r="A33" s="105"/>
      <c r="B33" s="194"/>
      <c r="C33" s="189"/>
      <c r="D33" s="105"/>
      <c r="E33" s="105"/>
      <c r="F33" s="105"/>
      <c r="G33" s="105"/>
    </row>
    <row r="34" spans="1:13" s="119" customFormat="1" ht="38.25" customHeight="1" x14ac:dyDescent="0.2">
      <c r="A34" s="105"/>
      <c r="B34" s="194"/>
      <c r="C34" s="189"/>
      <c r="D34" s="105"/>
      <c r="E34" s="105"/>
      <c r="F34" s="105"/>
      <c r="G34" s="105"/>
    </row>
    <row r="35" spans="1:13" s="119" customFormat="1" ht="52.5" customHeight="1" x14ac:dyDescent="0.2">
      <c r="A35" s="105"/>
      <c r="B35" s="194"/>
      <c r="C35" s="189"/>
      <c r="D35" s="105"/>
      <c r="E35" s="105"/>
      <c r="F35" s="105"/>
      <c r="G35" s="105"/>
      <c r="I35" s="120"/>
      <c r="J35" s="120"/>
      <c r="K35" s="120"/>
      <c r="L35" s="120"/>
      <c r="M35" s="120"/>
    </row>
    <row r="36" spans="1:13" s="120" customFormat="1" ht="94.5" customHeight="1" x14ac:dyDescent="0.2">
      <c r="A36" s="105"/>
      <c r="B36" s="194"/>
      <c r="C36" s="189"/>
      <c r="D36" s="105"/>
      <c r="E36" s="105"/>
      <c r="F36" s="105"/>
      <c r="G36" s="105"/>
    </row>
    <row r="37" spans="1:13" s="120" customFormat="1" ht="34.5" customHeight="1" x14ac:dyDescent="0.2">
      <c r="A37" s="105"/>
      <c r="B37" s="194"/>
      <c r="C37" s="189"/>
      <c r="D37" s="105"/>
      <c r="E37" s="105"/>
      <c r="F37" s="105"/>
      <c r="G37" s="105"/>
    </row>
    <row r="38" spans="1:13" s="120" customFormat="1" ht="47.25" customHeight="1" x14ac:dyDescent="0.2">
      <c r="A38" s="105"/>
      <c r="B38" s="194"/>
      <c r="C38" s="189"/>
      <c r="D38" s="105"/>
      <c r="E38" s="105"/>
      <c r="F38" s="105"/>
      <c r="G38" s="105"/>
    </row>
    <row r="39" spans="1:13" s="120" customFormat="1" ht="36.75" customHeight="1" x14ac:dyDescent="0.2">
      <c r="A39" s="105"/>
      <c r="B39" s="194"/>
      <c r="C39" s="189"/>
      <c r="D39" s="105"/>
      <c r="E39" s="105"/>
      <c r="F39" s="105"/>
      <c r="G39" s="105"/>
    </row>
    <row r="40" spans="1:13" s="120" customFormat="1" ht="47.25" customHeight="1" x14ac:dyDescent="0.2">
      <c r="A40" s="105"/>
      <c r="B40" s="194"/>
      <c r="C40" s="189"/>
      <c r="D40" s="105"/>
      <c r="E40" s="105"/>
      <c r="F40" s="105"/>
      <c r="G40" s="105"/>
    </row>
    <row r="41" spans="1:13" s="120" customFormat="1" ht="51" customHeight="1" x14ac:dyDescent="0.2">
      <c r="A41" s="105"/>
      <c r="B41" s="194"/>
      <c r="C41" s="189"/>
      <c r="D41" s="105"/>
      <c r="E41" s="105"/>
      <c r="F41" s="105"/>
      <c r="G41" s="105"/>
    </row>
    <row r="42" spans="1:13" s="120" customFormat="1" ht="56.25" customHeight="1" x14ac:dyDescent="0.2">
      <c r="A42" s="105"/>
      <c r="B42" s="194"/>
      <c r="C42" s="189"/>
      <c r="D42" s="105"/>
      <c r="E42" s="105"/>
      <c r="F42" s="105"/>
      <c r="G42" s="105"/>
    </row>
    <row r="43" spans="1:13" s="120" customFormat="1" ht="49.5" customHeight="1" x14ac:dyDescent="0.2">
      <c r="A43" s="105"/>
      <c r="B43" s="194"/>
      <c r="C43" s="189"/>
      <c r="D43" s="105"/>
      <c r="E43" s="105"/>
      <c r="F43" s="105"/>
      <c r="G43" s="105"/>
      <c r="I43" s="105"/>
      <c r="J43" s="105"/>
      <c r="K43" s="105"/>
      <c r="L43" s="105"/>
      <c r="M43" s="105"/>
    </row>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row r="52" ht="34.5" customHeight="1" x14ac:dyDescent="0.2"/>
    <row r="53" ht="34.5" customHeight="1" x14ac:dyDescent="0.2"/>
    <row r="54" ht="34.5" customHeight="1" x14ac:dyDescent="0.2"/>
  </sheetData>
  <mergeCells count="8">
    <mergeCell ref="I1:I3"/>
    <mergeCell ref="B5:D5"/>
    <mergeCell ref="E5:F5"/>
    <mergeCell ref="B12:D12"/>
    <mergeCell ref="E12:F12"/>
    <mergeCell ref="B3:F3"/>
    <mergeCell ref="B2:F2"/>
    <mergeCell ref="B4:F4"/>
  </mergeCells>
  <phoneticPr fontId="1" type="noConversion"/>
  <hyperlinks>
    <hyperlink ref="D7" location="'60M.Seçme'!C3" display="60 Metre Seçme"/>
    <hyperlink ref="D14" location="'60M.Eng.Seçme.'!A1" display="60 Metre Engelli Seçme "/>
    <hyperlink ref="D8" location="'60M.Yarı Final'!C3" display="60 Metre Yarı Final"/>
    <hyperlink ref="D9" location="'60M.Final'!C3" display="60 Metre Final"/>
    <hyperlink ref="D11" location="'1500m'!A1" display="1500 Metre"/>
    <hyperlink ref="D15" location="'60M.Eng.Yarı Final'!C3" display="60 Metre Engelli Yarı Final"/>
    <hyperlink ref="D16" location="'60M.Eng.Final'!C3" display="60 Metre Engelli Final"/>
    <hyperlink ref="D10" location="Yüksek!D3" display="Yüksek  Atlama"/>
    <hyperlink ref="D17" location="UZUN!A1" display="Uzun Atlama"/>
    <hyperlink ref="D18" location="UZUN!A1" display="Uzun Atlama"/>
    <hyperlink ref="D19" location="'400m'!A1" display="400 Metre"/>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46"/>
  <sheetViews>
    <sheetView view="pageBreakPreview" zoomScale="98" zoomScaleSheetLayoutView="98" workbookViewId="0">
      <pane ySplit="3" topLeftCell="A110" activePane="bottomLeft" state="frozen"/>
      <selection activeCell="A18" sqref="A18:K18"/>
      <selection pane="bottomLeft" activeCell="A18" sqref="A18:K18"/>
    </sheetView>
  </sheetViews>
  <sheetFormatPr defaultColWidth="6.140625" defaultRowHeight="15.75" x14ac:dyDescent="0.25"/>
  <cols>
    <col min="1" max="1" width="6.140625" style="132" customWidth="1"/>
    <col min="2" max="2" width="15.42578125" style="137" customWidth="1"/>
    <col min="3" max="3" width="8.7109375" style="163" customWidth="1"/>
    <col min="4" max="4" width="16.85546875" style="137" hidden="1" customWidth="1"/>
    <col min="5" max="5" width="11.7109375" style="132" customWidth="1"/>
    <col min="6" max="6" width="28.28515625" style="129" customWidth="1"/>
    <col min="7" max="7" width="12.85546875" style="132" customWidth="1"/>
    <col min="8" max="8" width="16.7109375" style="132" customWidth="1"/>
    <col min="9" max="9" width="12.42578125" style="162" customWidth="1"/>
    <col min="10" max="10" width="9.5703125" style="138" customWidth="1"/>
    <col min="11" max="12" width="8.5703125" style="139" customWidth="1"/>
    <col min="13" max="13" width="8.5703125" style="137" customWidth="1"/>
    <col min="14" max="16384" width="6.140625" style="129"/>
  </cols>
  <sheetData>
    <row r="1" spans="1:13" ht="44.25" customHeight="1" x14ac:dyDescent="0.25">
      <c r="A1" s="400" t="s">
        <v>693</v>
      </c>
      <c r="B1" s="400"/>
      <c r="C1" s="400"/>
      <c r="D1" s="400"/>
      <c r="E1" s="400"/>
      <c r="F1" s="401"/>
      <c r="G1" s="401"/>
      <c r="H1" s="401"/>
      <c r="I1" s="401"/>
      <c r="J1" s="401"/>
      <c r="K1" s="400"/>
      <c r="L1" s="400"/>
      <c r="M1" s="400"/>
    </row>
    <row r="2" spans="1:13" ht="44.25" customHeight="1" x14ac:dyDescent="0.25">
      <c r="A2" s="402" t="s">
        <v>297</v>
      </c>
      <c r="B2" s="402"/>
      <c r="C2" s="402"/>
      <c r="D2" s="402"/>
      <c r="E2" s="402"/>
      <c r="F2" s="402"/>
      <c r="G2" s="403" t="s">
        <v>134</v>
      </c>
      <c r="H2" s="403"/>
      <c r="I2" s="169"/>
      <c r="J2" s="404">
        <v>42041.663991782407</v>
      </c>
      <c r="K2" s="404"/>
      <c r="L2" s="404"/>
      <c r="M2" s="404"/>
    </row>
    <row r="3" spans="1:13" s="132" customFormat="1" ht="45" customHeight="1" x14ac:dyDescent="0.25">
      <c r="A3" s="130" t="s">
        <v>25</v>
      </c>
      <c r="B3" s="131" t="s">
        <v>27</v>
      </c>
      <c r="C3" s="131" t="s">
        <v>121</v>
      </c>
      <c r="D3" s="131" t="s">
        <v>168</v>
      </c>
      <c r="E3" s="130" t="s">
        <v>22</v>
      </c>
      <c r="F3" s="130" t="s">
        <v>6</v>
      </c>
      <c r="G3" s="130" t="s">
        <v>38</v>
      </c>
      <c r="H3" s="130" t="s">
        <v>235</v>
      </c>
      <c r="I3" s="160" t="s">
        <v>239</v>
      </c>
      <c r="J3" s="157" t="s">
        <v>42</v>
      </c>
      <c r="K3" s="158" t="s">
        <v>236</v>
      </c>
      <c r="L3" s="158" t="s">
        <v>237</v>
      </c>
      <c r="M3" s="159" t="s">
        <v>238</v>
      </c>
    </row>
    <row r="4" spans="1:13" s="136" customFormat="1" ht="22.5" customHeight="1" x14ac:dyDescent="0.2">
      <c r="A4" s="215">
        <v>1</v>
      </c>
      <c r="B4" s="216" t="s">
        <v>45</v>
      </c>
      <c r="C4" s="216">
        <v>229</v>
      </c>
      <c r="D4" s="216" t="s">
        <v>449</v>
      </c>
      <c r="E4" s="217">
        <v>37584</v>
      </c>
      <c r="F4" s="218" t="s">
        <v>502</v>
      </c>
      <c r="G4" s="215" t="s">
        <v>471</v>
      </c>
      <c r="H4" s="215" t="s">
        <v>402</v>
      </c>
      <c r="I4" s="219" t="s">
        <v>277</v>
      </c>
      <c r="J4" s="262"/>
      <c r="K4" s="220" t="s">
        <v>640</v>
      </c>
      <c r="L4" s="220" t="s">
        <v>640</v>
      </c>
      <c r="M4" s="221"/>
    </row>
    <row r="5" spans="1:13" s="136" customFormat="1" ht="22.5" customHeight="1" x14ac:dyDescent="0.2">
      <c r="A5" s="215">
        <v>2</v>
      </c>
      <c r="B5" s="216" t="s">
        <v>46</v>
      </c>
      <c r="C5" s="216">
        <v>301</v>
      </c>
      <c r="D5" s="216" t="s">
        <v>449</v>
      </c>
      <c r="E5" s="217">
        <v>37521</v>
      </c>
      <c r="F5" s="218" t="s">
        <v>604</v>
      </c>
      <c r="G5" s="215" t="s">
        <v>494</v>
      </c>
      <c r="H5" s="215" t="s">
        <v>402</v>
      </c>
      <c r="I5" s="219" t="s">
        <v>277</v>
      </c>
      <c r="J5" s="262" t="s">
        <v>449</v>
      </c>
      <c r="K5" s="220" t="s">
        <v>640</v>
      </c>
      <c r="L5" s="220" t="s">
        <v>641</v>
      </c>
      <c r="M5" s="221"/>
    </row>
    <row r="6" spans="1:13" s="136" customFormat="1" ht="22.5" customHeight="1" x14ac:dyDescent="0.2">
      <c r="A6" s="215">
        <v>3</v>
      </c>
      <c r="B6" s="216" t="s">
        <v>47</v>
      </c>
      <c r="C6" s="216">
        <v>274</v>
      </c>
      <c r="D6" s="216" t="s">
        <v>449</v>
      </c>
      <c r="E6" s="217">
        <v>37523</v>
      </c>
      <c r="F6" s="218" t="s">
        <v>490</v>
      </c>
      <c r="G6" s="215" t="s">
        <v>489</v>
      </c>
      <c r="H6" s="215" t="s">
        <v>402</v>
      </c>
      <c r="I6" s="219" t="s">
        <v>277</v>
      </c>
      <c r="J6" s="262" t="s">
        <v>449</v>
      </c>
      <c r="K6" s="220" t="s">
        <v>640</v>
      </c>
      <c r="L6" s="220" t="s">
        <v>642</v>
      </c>
      <c r="M6" s="221"/>
    </row>
    <row r="7" spans="1:13" s="136" customFormat="1" ht="22.5" customHeight="1" x14ac:dyDescent="0.2">
      <c r="A7" s="215">
        <v>4</v>
      </c>
      <c r="B7" s="216" t="s">
        <v>48</v>
      </c>
      <c r="C7" s="216">
        <v>264</v>
      </c>
      <c r="D7" s="216" t="s">
        <v>449</v>
      </c>
      <c r="E7" s="217">
        <v>37712</v>
      </c>
      <c r="F7" s="218" t="s">
        <v>484</v>
      </c>
      <c r="G7" s="215" t="s">
        <v>485</v>
      </c>
      <c r="H7" s="215" t="s">
        <v>402</v>
      </c>
      <c r="I7" s="219" t="s">
        <v>277</v>
      </c>
      <c r="J7" s="262" t="s">
        <v>449</v>
      </c>
      <c r="K7" s="220" t="s">
        <v>640</v>
      </c>
      <c r="L7" s="220" t="s">
        <v>639</v>
      </c>
      <c r="M7" s="221"/>
    </row>
    <row r="8" spans="1:13" s="136" customFormat="1" ht="22.5" customHeight="1" x14ac:dyDescent="0.2">
      <c r="A8" s="215">
        <v>5</v>
      </c>
      <c r="B8" s="216" t="s">
        <v>49</v>
      </c>
      <c r="C8" s="216">
        <v>265</v>
      </c>
      <c r="D8" s="216" t="s">
        <v>449</v>
      </c>
      <c r="E8" s="217">
        <v>37379</v>
      </c>
      <c r="F8" s="218" t="s">
        <v>486</v>
      </c>
      <c r="G8" s="215" t="s">
        <v>485</v>
      </c>
      <c r="H8" s="215" t="s">
        <v>402</v>
      </c>
      <c r="I8" s="219" t="s">
        <v>277</v>
      </c>
      <c r="J8" s="262" t="s">
        <v>449</v>
      </c>
      <c r="K8" s="220" t="s">
        <v>640</v>
      </c>
      <c r="L8" s="220" t="s">
        <v>643</v>
      </c>
      <c r="M8" s="221"/>
    </row>
    <row r="9" spans="1:13" s="136" customFormat="1" ht="22.5" customHeight="1" x14ac:dyDescent="0.2">
      <c r="A9" s="215">
        <v>6</v>
      </c>
      <c r="B9" s="216" t="s">
        <v>50</v>
      </c>
      <c r="C9" s="216">
        <v>294</v>
      </c>
      <c r="D9" s="216" t="s">
        <v>449</v>
      </c>
      <c r="E9" s="217">
        <v>37303</v>
      </c>
      <c r="F9" s="218" t="s">
        <v>493</v>
      </c>
      <c r="G9" s="215" t="s">
        <v>494</v>
      </c>
      <c r="H9" s="215" t="s">
        <v>402</v>
      </c>
      <c r="I9" s="219" t="s">
        <v>277</v>
      </c>
      <c r="J9" s="262" t="s">
        <v>449</v>
      </c>
      <c r="K9" s="220" t="s">
        <v>640</v>
      </c>
      <c r="L9" s="220" t="s">
        <v>644</v>
      </c>
      <c r="M9" s="221"/>
    </row>
    <row r="10" spans="1:13" s="136" customFormat="1" ht="22.5" customHeight="1" x14ac:dyDescent="0.2">
      <c r="A10" s="215">
        <v>7</v>
      </c>
      <c r="B10" s="216" t="s">
        <v>119</v>
      </c>
      <c r="C10" s="216">
        <v>186</v>
      </c>
      <c r="D10" s="216" t="s">
        <v>449</v>
      </c>
      <c r="E10" s="217">
        <v>37473</v>
      </c>
      <c r="F10" s="218" t="s">
        <v>499</v>
      </c>
      <c r="G10" s="215" t="s">
        <v>500</v>
      </c>
      <c r="H10" s="215" t="s">
        <v>402</v>
      </c>
      <c r="I10" s="219" t="s">
        <v>277</v>
      </c>
      <c r="J10" s="262"/>
      <c r="K10" s="220" t="s">
        <v>640</v>
      </c>
      <c r="L10" s="220" t="s">
        <v>645</v>
      </c>
      <c r="M10" s="221"/>
    </row>
    <row r="11" spans="1:13" s="136" customFormat="1" ht="22.5" customHeight="1" x14ac:dyDescent="0.2">
      <c r="A11" s="215">
        <v>8</v>
      </c>
      <c r="B11" s="216" t="s">
        <v>120</v>
      </c>
      <c r="C11" s="216">
        <v>303</v>
      </c>
      <c r="D11" s="216" t="s">
        <v>449</v>
      </c>
      <c r="E11" s="217">
        <v>37710</v>
      </c>
      <c r="F11" s="218" t="s">
        <v>503</v>
      </c>
      <c r="G11" s="215" t="s">
        <v>504</v>
      </c>
      <c r="H11" s="215" t="s">
        <v>402</v>
      </c>
      <c r="I11" s="219" t="s">
        <v>277</v>
      </c>
      <c r="J11" s="262"/>
      <c r="K11" s="220" t="s">
        <v>640</v>
      </c>
      <c r="L11" s="220" t="s">
        <v>646</v>
      </c>
      <c r="M11" s="221"/>
    </row>
    <row r="12" spans="1:13" s="136" customFormat="1" ht="22.5" customHeight="1" x14ac:dyDescent="0.2">
      <c r="A12" s="215">
        <v>9</v>
      </c>
      <c r="B12" s="216" t="s">
        <v>51</v>
      </c>
      <c r="C12" s="216">
        <v>240</v>
      </c>
      <c r="D12" s="216" t="s">
        <v>449</v>
      </c>
      <c r="E12" s="217">
        <v>37298</v>
      </c>
      <c r="F12" s="218" t="s">
        <v>476</v>
      </c>
      <c r="G12" s="215" t="s">
        <v>133</v>
      </c>
      <c r="H12" s="215" t="s">
        <v>402</v>
      </c>
      <c r="I12" s="219" t="s">
        <v>277</v>
      </c>
      <c r="J12" s="262" t="s">
        <v>449</v>
      </c>
      <c r="K12" s="220" t="s">
        <v>641</v>
      </c>
      <c r="L12" s="220" t="s">
        <v>640</v>
      </c>
      <c r="M12" s="221"/>
    </row>
    <row r="13" spans="1:13" s="136" customFormat="1" ht="22.5" customHeight="1" x14ac:dyDescent="0.2">
      <c r="A13" s="215">
        <v>10</v>
      </c>
      <c r="B13" s="216" t="s">
        <v>52</v>
      </c>
      <c r="C13" s="216">
        <v>228</v>
      </c>
      <c r="D13" s="216" t="s">
        <v>449</v>
      </c>
      <c r="E13" s="217">
        <v>37746</v>
      </c>
      <c r="F13" s="218" t="s">
        <v>470</v>
      </c>
      <c r="G13" s="215" t="s">
        <v>471</v>
      </c>
      <c r="H13" s="215" t="s">
        <v>402</v>
      </c>
      <c r="I13" s="219" t="s">
        <v>277</v>
      </c>
      <c r="J13" s="262" t="s">
        <v>449</v>
      </c>
      <c r="K13" s="220" t="s">
        <v>641</v>
      </c>
      <c r="L13" s="220" t="s">
        <v>641</v>
      </c>
      <c r="M13" s="221"/>
    </row>
    <row r="14" spans="1:13" s="136" customFormat="1" ht="22.5" customHeight="1" x14ac:dyDescent="0.2">
      <c r="A14" s="215">
        <v>11</v>
      </c>
      <c r="B14" s="216" t="s">
        <v>53</v>
      </c>
      <c r="C14" s="216">
        <v>202</v>
      </c>
      <c r="D14" s="216" t="s">
        <v>449</v>
      </c>
      <c r="E14" s="217">
        <v>37459</v>
      </c>
      <c r="F14" s="218" t="s">
        <v>458</v>
      </c>
      <c r="G14" s="215" t="s">
        <v>456</v>
      </c>
      <c r="H14" s="215" t="s">
        <v>402</v>
      </c>
      <c r="I14" s="219" t="s">
        <v>277</v>
      </c>
      <c r="J14" s="262" t="s">
        <v>449</v>
      </c>
      <c r="K14" s="220" t="s">
        <v>641</v>
      </c>
      <c r="L14" s="220" t="s">
        <v>642</v>
      </c>
      <c r="M14" s="221"/>
    </row>
    <row r="15" spans="1:13" s="136" customFormat="1" ht="22.5" customHeight="1" x14ac:dyDescent="0.2">
      <c r="A15" s="215">
        <v>12</v>
      </c>
      <c r="B15" s="216" t="s">
        <v>54</v>
      </c>
      <c r="C15" s="216">
        <v>198</v>
      </c>
      <c r="D15" s="216" t="s">
        <v>449</v>
      </c>
      <c r="E15" s="217">
        <v>37713</v>
      </c>
      <c r="F15" s="218" t="s">
        <v>455</v>
      </c>
      <c r="G15" s="215" t="s">
        <v>456</v>
      </c>
      <c r="H15" s="215" t="s">
        <v>402</v>
      </c>
      <c r="I15" s="219" t="s">
        <v>277</v>
      </c>
      <c r="J15" s="262" t="s">
        <v>449</v>
      </c>
      <c r="K15" s="220" t="s">
        <v>641</v>
      </c>
      <c r="L15" s="220" t="s">
        <v>639</v>
      </c>
      <c r="M15" s="221"/>
    </row>
    <row r="16" spans="1:13" s="136" customFormat="1" ht="22.5" customHeight="1" x14ac:dyDescent="0.2">
      <c r="A16" s="215">
        <v>13</v>
      </c>
      <c r="B16" s="216" t="s">
        <v>55</v>
      </c>
      <c r="C16" s="216">
        <v>201</v>
      </c>
      <c r="D16" s="216" t="s">
        <v>449</v>
      </c>
      <c r="E16" s="217">
        <v>37356</v>
      </c>
      <c r="F16" s="218" t="s">
        <v>457</v>
      </c>
      <c r="G16" s="215" t="s">
        <v>456</v>
      </c>
      <c r="H16" s="215" t="s">
        <v>402</v>
      </c>
      <c r="I16" s="219" t="s">
        <v>277</v>
      </c>
      <c r="J16" s="262" t="s">
        <v>449</v>
      </c>
      <c r="K16" s="220" t="s">
        <v>641</v>
      </c>
      <c r="L16" s="220" t="s">
        <v>643</v>
      </c>
      <c r="M16" s="221"/>
    </row>
    <row r="17" spans="1:13" s="136" customFormat="1" ht="22.5" customHeight="1" x14ac:dyDescent="0.2">
      <c r="A17" s="215">
        <v>14</v>
      </c>
      <c r="B17" s="216" t="s">
        <v>56</v>
      </c>
      <c r="C17" s="216">
        <v>209</v>
      </c>
      <c r="D17" s="216" t="s">
        <v>449</v>
      </c>
      <c r="E17" s="217">
        <v>37845</v>
      </c>
      <c r="F17" s="218" t="s">
        <v>461</v>
      </c>
      <c r="G17" s="215" t="s">
        <v>456</v>
      </c>
      <c r="H17" s="215" t="s">
        <v>402</v>
      </c>
      <c r="I17" s="219" t="s">
        <v>277</v>
      </c>
      <c r="J17" s="262" t="s">
        <v>449</v>
      </c>
      <c r="K17" s="220" t="s">
        <v>641</v>
      </c>
      <c r="L17" s="220" t="s">
        <v>644</v>
      </c>
      <c r="M17" s="221"/>
    </row>
    <row r="18" spans="1:13" s="136" customFormat="1" ht="22.5" customHeight="1" x14ac:dyDescent="0.2">
      <c r="A18" s="215">
        <v>15</v>
      </c>
      <c r="B18" s="216" t="s">
        <v>135</v>
      </c>
      <c r="C18" s="216">
        <v>237</v>
      </c>
      <c r="D18" s="216" t="s">
        <v>449</v>
      </c>
      <c r="E18" s="217">
        <v>37257</v>
      </c>
      <c r="F18" s="218" t="s">
        <v>474</v>
      </c>
      <c r="G18" s="215" t="s">
        <v>133</v>
      </c>
      <c r="H18" s="215" t="s">
        <v>402</v>
      </c>
      <c r="I18" s="219" t="s">
        <v>277</v>
      </c>
      <c r="J18" s="262" t="s">
        <v>449</v>
      </c>
      <c r="K18" s="220" t="s">
        <v>641</v>
      </c>
      <c r="L18" s="220" t="s">
        <v>645</v>
      </c>
      <c r="M18" s="221"/>
    </row>
    <row r="19" spans="1:13" s="136" customFormat="1" ht="22.5" customHeight="1" x14ac:dyDescent="0.2">
      <c r="A19" s="215">
        <v>16</v>
      </c>
      <c r="B19" s="216" t="s">
        <v>136</v>
      </c>
      <c r="C19" s="216">
        <v>252</v>
      </c>
      <c r="D19" s="216" t="s">
        <v>449</v>
      </c>
      <c r="E19" s="217">
        <v>37393</v>
      </c>
      <c r="F19" s="218" t="s">
        <v>482</v>
      </c>
      <c r="G19" s="215" t="s">
        <v>483</v>
      </c>
      <c r="H19" s="215" t="s">
        <v>402</v>
      </c>
      <c r="I19" s="219" t="s">
        <v>277</v>
      </c>
      <c r="J19" s="262" t="s">
        <v>449</v>
      </c>
      <c r="K19" s="220" t="s">
        <v>641</v>
      </c>
      <c r="L19" s="220" t="s">
        <v>646</v>
      </c>
      <c r="M19" s="221"/>
    </row>
    <row r="20" spans="1:13" s="136" customFormat="1" ht="22.5" customHeight="1" x14ac:dyDescent="0.2">
      <c r="A20" s="215">
        <v>17</v>
      </c>
      <c r="B20" s="216" t="s">
        <v>57</v>
      </c>
      <c r="C20" s="216">
        <v>179</v>
      </c>
      <c r="D20" s="216" t="s">
        <v>449</v>
      </c>
      <c r="E20" s="217">
        <v>37776</v>
      </c>
      <c r="F20" s="218" t="s">
        <v>452</v>
      </c>
      <c r="G20" s="215" t="s">
        <v>451</v>
      </c>
      <c r="H20" s="215" t="s">
        <v>402</v>
      </c>
      <c r="I20" s="219" t="s">
        <v>277</v>
      </c>
      <c r="J20" s="262" t="s">
        <v>449</v>
      </c>
      <c r="K20" s="220" t="s">
        <v>642</v>
      </c>
      <c r="L20" s="220" t="s">
        <v>640</v>
      </c>
      <c r="M20" s="221"/>
    </row>
    <row r="21" spans="1:13" s="136" customFormat="1" ht="22.5" customHeight="1" x14ac:dyDescent="0.2">
      <c r="A21" s="215">
        <v>18</v>
      </c>
      <c r="B21" s="216" t="s">
        <v>58</v>
      </c>
      <c r="C21" s="216">
        <v>223</v>
      </c>
      <c r="D21" s="216" t="s">
        <v>449</v>
      </c>
      <c r="E21" s="217">
        <v>37580</v>
      </c>
      <c r="F21" s="218" t="s">
        <v>468</v>
      </c>
      <c r="G21" s="215" t="s">
        <v>469</v>
      </c>
      <c r="H21" s="215" t="s">
        <v>402</v>
      </c>
      <c r="I21" s="219" t="s">
        <v>277</v>
      </c>
      <c r="J21" s="262">
        <v>1140</v>
      </c>
      <c r="K21" s="220" t="s">
        <v>642</v>
      </c>
      <c r="L21" s="220" t="s">
        <v>641</v>
      </c>
      <c r="M21" s="221"/>
    </row>
    <row r="22" spans="1:13" s="136" customFormat="1" ht="22.5" customHeight="1" x14ac:dyDescent="0.2">
      <c r="A22" s="215">
        <v>19</v>
      </c>
      <c r="B22" s="216" t="s">
        <v>59</v>
      </c>
      <c r="C22" s="216">
        <v>217</v>
      </c>
      <c r="D22" s="216" t="s">
        <v>449</v>
      </c>
      <c r="E22" s="217">
        <v>37284</v>
      </c>
      <c r="F22" s="218" t="s">
        <v>465</v>
      </c>
      <c r="G22" s="215" t="s">
        <v>466</v>
      </c>
      <c r="H22" s="215" t="s">
        <v>402</v>
      </c>
      <c r="I22" s="219" t="s">
        <v>277</v>
      </c>
      <c r="J22" s="262">
        <v>900</v>
      </c>
      <c r="K22" s="220" t="s">
        <v>642</v>
      </c>
      <c r="L22" s="220" t="s">
        <v>642</v>
      </c>
      <c r="M22" s="221"/>
    </row>
    <row r="23" spans="1:13" s="136" customFormat="1" ht="22.5" customHeight="1" x14ac:dyDescent="0.2">
      <c r="A23" s="215">
        <v>20</v>
      </c>
      <c r="B23" s="216" t="s">
        <v>60</v>
      </c>
      <c r="C23" s="216">
        <v>232</v>
      </c>
      <c r="D23" s="216" t="s">
        <v>449</v>
      </c>
      <c r="E23" s="217">
        <v>37447</v>
      </c>
      <c r="F23" s="218" t="s">
        <v>473</v>
      </c>
      <c r="G23" s="215" t="s">
        <v>133</v>
      </c>
      <c r="H23" s="215" t="s">
        <v>402</v>
      </c>
      <c r="I23" s="219" t="s">
        <v>277</v>
      </c>
      <c r="J23" s="262">
        <v>880</v>
      </c>
      <c r="K23" s="220" t="s">
        <v>642</v>
      </c>
      <c r="L23" s="220" t="s">
        <v>639</v>
      </c>
      <c r="M23" s="221"/>
    </row>
    <row r="24" spans="1:13" s="136" customFormat="1" ht="22.5" customHeight="1" x14ac:dyDescent="0.2">
      <c r="A24" s="215">
        <v>21</v>
      </c>
      <c r="B24" s="216" t="s">
        <v>61</v>
      </c>
      <c r="C24" s="216">
        <v>248</v>
      </c>
      <c r="D24" s="216" t="s">
        <v>449</v>
      </c>
      <c r="E24" s="217">
        <v>37370</v>
      </c>
      <c r="F24" s="218" t="s">
        <v>479</v>
      </c>
      <c r="G24" s="215" t="s">
        <v>133</v>
      </c>
      <c r="H24" s="215" t="s">
        <v>402</v>
      </c>
      <c r="I24" s="219" t="s">
        <v>277</v>
      </c>
      <c r="J24" s="262">
        <v>889</v>
      </c>
      <c r="K24" s="220" t="s">
        <v>642</v>
      </c>
      <c r="L24" s="220" t="s">
        <v>643</v>
      </c>
      <c r="M24" s="221"/>
    </row>
    <row r="25" spans="1:13" s="136" customFormat="1" ht="22.5" customHeight="1" x14ac:dyDescent="0.2">
      <c r="A25" s="215">
        <v>22</v>
      </c>
      <c r="B25" s="216" t="s">
        <v>62</v>
      </c>
      <c r="C25" s="216">
        <v>239</v>
      </c>
      <c r="D25" s="216" t="s">
        <v>449</v>
      </c>
      <c r="E25" s="217">
        <v>37947</v>
      </c>
      <c r="F25" s="218" t="s">
        <v>475</v>
      </c>
      <c r="G25" s="215" t="s">
        <v>133</v>
      </c>
      <c r="H25" s="215" t="s">
        <v>402</v>
      </c>
      <c r="I25" s="219" t="s">
        <v>277</v>
      </c>
      <c r="J25" s="262">
        <v>945</v>
      </c>
      <c r="K25" s="220" t="s">
        <v>642</v>
      </c>
      <c r="L25" s="220" t="s">
        <v>644</v>
      </c>
      <c r="M25" s="221"/>
    </row>
    <row r="26" spans="1:13" s="136" customFormat="1" ht="22.5" customHeight="1" x14ac:dyDescent="0.2">
      <c r="A26" s="215">
        <v>23</v>
      </c>
      <c r="B26" s="216" t="s">
        <v>137</v>
      </c>
      <c r="C26" s="216">
        <v>177</v>
      </c>
      <c r="D26" s="216" t="s">
        <v>449</v>
      </c>
      <c r="E26" s="217">
        <v>37257</v>
      </c>
      <c r="F26" s="218" t="s">
        <v>450</v>
      </c>
      <c r="G26" s="215" t="s">
        <v>451</v>
      </c>
      <c r="H26" s="215" t="s">
        <v>402</v>
      </c>
      <c r="I26" s="219" t="s">
        <v>277</v>
      </c>
      <c r="J26" s="262" t="s">
        <v>449</v>
      </c>
      <c r="K26" s="220" t="s">
        <v>642</v>
      </c>
      <c r="L26" s="220" t="s">
        <v>645</v>
      </c>
      <c r="M26" s="221"/>
    </row>
    <row r="27" spans="1:13" s="136" customFormat="1" ht="22.5" customHeight="1" x14ac:dyDescent="0.2">
      <c r="A27" s="215">
        <v>24</v>
      </c>
      <c r="B27" s="216" t="s">
        <v>138</v>
      </c>
      <c r="C27" s="216">
        <v>192</v>
      </c>
      <c r="D27" s="216" t="s">
        <v>449</v>
      </c>
      <c r="E27" s="217">
        <v>37660</v>
      </c>
      <c r="F27" s="218" t="s">
        <v>453</v>
      </c>
      <c r="G27" s="215" t="s">
        <v>454</v>
      </c>
      <c r="H27" s="215" t="s">
        <v>402</v>
      </c>
      <c r="I27" s="219" t="s">
        <v>277</v>
      </c>
      <c r="J27" s="262" t="s">
        <v>449</v>
      </c>
      <c r="K27" s="220" t="s">
        <v>642</v>
      </c>
      <c r="L27" s="220" t="s">
        <v>646</v>
      </c>
      <c r="M27" s="221"/>
    </row>
    <row r="28" spans="1:13" s="136" customFormat="1" ht="22.5" customHeight="1" x14ac:dyDescent="0.2">
      <c r="A28" s="215">
        <v>25</v>
      </c>
      <c r="B28" s="216" t="s">
        <v>63</v>
      </c>
      <c r="C28" s="216">
        <v>212</v>
      </c>
      <c r="D28" s="216" t="s">
        <v>449</v>
      </c>
      <c r="E28" s="217">
        <v>37460</v>
      </c>
      <c r="F28" s="218" t="s">
        <v>464</v>
      </c>
      <c r="G28" s="215" t="s">
        <v>463</v>
      </c>
      <c r="H28" s="215" t="s">
        <v>402</v>
      </c>
      <c r="I28" s="219" t="s">
        <v>277</v>
      </c>
      <c r="J28" s="262">
        <v>860</v>
      </c>
      <c r="K28" s="220" t="s">
        <v>639</v>
      </c>
      <c r="L28" s="220" t="s">
        <v>640</v>
      </c>
      <c r="M28" s="221"/>
    </row>
    <row r="29" spans="1:13" s="136" customFormat="1" ht="22.5" customHeight="1" x14ac:dyDescent="0.2">
      <c r="A29" s="215">
        <v>26</v>
      </c>
      <c r="B29" s="216" t="s">
        <v>64</v>
      </c>
      <c r="C29" s="216">
        <v>231</v>
      </c>
      <c r="D29" s="216" t="s">
        <v>449</v>
      </c>
      <c r="E29" s="217">
        <v>37278</v>
      </c>
      <c r="F29" s="218" t="s">
        <v>472</v>
      </c>
      <c r="G29" s="215" t="s">
        <v>133</v>
      </c>
      <c r="H29" s="215" t="s">
        <v>402</v>
      </c>
      <c r="I29" s="219" t="s">
        <v>277</v>
      </c>
      <c r="J29" s="262">
        <v>851</v>
      </c>
      <c r="K29" s="220" t="s">
        <v>639</v>
      </c>
      <c r="L29" s="220" t="s">
        <v>641</v>
      </c>
      <c r="M29" s="221"/>
    </row>
    <row r="30" spans="1:13" s="136" customFormat="1" ht="22.5" customHeight="1" x14ac:dyDescent="0.2">
      <c r="A30" s="215">
        <v>27</v>
      </c>
      <c r="B30" s="216" t="s">
        <v>65</v>
      </c>
      <c r="C30" s="216">
        <v>210</v>
      </c>
      <c r="D30" s="216" t="s">
        <v>449</v>
      </c>
      <c r="E30" s="217">
        <v>37410</v>
      </c>
      <c r="F30" s="218" t="s">
        <v>462</v>
      </c>
      <c r="G30" s="215" t="s">
        <v>463</v>
      </c>
      <c r="H30" s="215" t="s">
        <v>402</v>
      </c>
      <c r="I30" s="219" t="s">
        <v>277</v>
      </c>
      <c r="J30" s="262">
        <v>848</v>
      </c>
      <c r="K30" s="220" t="s">
        <v>639</v>
      </c>
      <c r="L30" s="220" t="s">
        <v>642</v>
      </c>
      <c r="M30" s="221"/>
    </row>
    <row r="31" spans="1:13" s="136" customFormat="1" ht="22.5" customHeight="1" x14ac:dyDescent="0.2">
      <c r="A31" s="215">
        <v>28</v>
      </c>
      <c r="B31" s="216" t="s">
        <v>66</v>
      </c>
      <c r="C31" s="216">
        <v>208</v>
      </c>
      <c r="D31" s="216" t="s">
        <v>449</v>
      </c>
      <c r="E31" s="217">
        <v>37257</v>
      </c>
      <c r="F31" s="218" t="s">
        <v>460</v>
      </c>
      <c r="G31" s="215" t="s">
        <v>456</v>
      </c>
      <c r="H31" s="215" t="s">
        <v>402</v>
      </c>
      <c r="I31" s="219" t="s">
        <v>277</v>
      </c>
      <c r="J31" s="262">
        <v>824</v>
      </c>
      <c r="K31" s="220" t="s">
        <v>639</v>
      </c>
      <c r="L31" s="220" t="s">
        <v>639</v>
      </c>
      <c r="M31" s="221"/>
    </row>
    <row r="32" spans="1:13" s="136" customFormat="1" ht="22.5" customHeight="1" x14ac:dyDescent="0.2">
      <c r="A32" s="215">
        <v>29</v>
      </c>
      <c r="B32" s="216" t="s">
        <v>67</v>
      </c>
      <c r="C32" s="216">
        <v>242</v>
      </c>
      <c r="D32" s="216" t="s">
        <v>449</v>
      </c>
      <c r="E32" s="217">
        <v>37292</v>
      </c>
      <c r="F32" s="218" t="s">
        <v>477</v>
      </c>
      <c r="G32" s="215" t="s">
        <v>133</v>
      </c>
      <c r="H32" s="215" t="s">
        <v>402</v>
      </c>
      <c r="I32" s="219" t="s">
        <v>277</v>
      </c>
      <c r="J32" s="262">
        <v>830</v>
      </c>
      <c r="K32" s="220" t="s">
        <v>639</v>
      </c>
      <c r="L32" s="220" t="s">
        <v>643</v>
      </c>
      <c r="M32" s="221"/>
    </row>
    <row r="33" spans="1:13" s="136" customFormat="1" ht="22.5" customHeight="1" x14ac:dyDescent="0.2">
      <c r="A33" s="215">
        <v>30</v>
      </c>
      <c r="B33" s="216" t="s">
        <v>68</v>
      </c>
      <c r="C33" s="216">
        <v>220</v>
      </c>
      <c r="D33" s="216" t="s">
        <v>449</v>
      </c>
      <c r="E33" s="217">
        <v>37419</v>
      </c>
      <c r="F33" s="218" t="s">
        <v>467</v>
      </c>
      <c r="G33" s="215" t="s">
        <v>466</v>
      </c>
      <c r="H33" s="215" t="s">
        <v>402</v>
      </c>
      <c r="I33" s="219" t="s">
        <v>277</v>
      </c>
      <c r="J33" s="262">
        <v>850</v>
      </c>
      <c r="K33" s="220" t="s">
        <v>639</v>
      </c>
      <c r="L33" s="220" t="s">
        <v>644</v>
      </c>
      <c r="M33" s="221"/>
    </row>
    <row r="34" spans="1:13" s="136" customFormat="1" ht="22.5" customHeight="1" x14ac:dyDescent="0.2">
      <c r="A34" s="215">
        <v>31</v>
      </c>
      <c r="B34" s="216" t="s">
        <v>139</v>
      </c>
      <c r="C34" s="216">
        <v>243</v>
      </c>
      <c r="D34" s="216" t="s">
        <v>449</v>
      </c>
      <c r="E34" s="217">
        <v>37272</v>
      </c>
      <c r="F34" s="218" t="s">
        <v>478</v>
      </c>
      <c r="G34" s="215" t="s">
        <v>133</v>
      </c>
      <c r="H34" s="215" t="s">
        <v>402</v>
      </c>
      <c r="I34" s="219" t="s">
        <v>277</v>
      </c>
      <c r="J34" s="262">
        <v>853</v>
      </c>
      <c r="K34" s="220" t="s">
        <v>639</v>
      </c>
      <c r="L34" s="220" t="s">
        <v>645</v>
      </c>
      <c r="M34" s="221"/>
    </row>
    <row r="35" spans="1:13" s="136" customFormat="1" ht="22.5" customHeight="1" x14ac:dyDescent="0.2">
      <c r="A35" s="215">
        <v>32</v>
      </c>
      <c r="B35" s="216" t="s">
        <v>140</v>
      </c>
      <c r="C35" s="216">
        <v>273</v>
      </c>
      <c r="D35" s="216" t="s">
        <v>449</v>
      </c>
      <c r="E35" s="217">
        <v>37309</v>
      </c>
      <c r="F35" s="218" t="s">
        <v>488</v>
      </c>
      <c r="G35" s="215" t="s">
        <v>489</v>
      </c>
      <c r="H35" s="215" t="s">
        <v>402</v>
      </c>
      <c r="I35" s="219" t="s">
        <v>277</v>
      </c>
      <c r="J35" s="262">
        <v>877</v>
      </c>
      <c r="K35" s="220" t="s">
        <v>639</v>
      </c>
      <c r="L35" s="220" t="s">
        <v>646</v>
      </c>
      <c r="M35" s="221"/>
    </row>
    <row r="36" spans="1:13" s="136" customFormat="1" ht="22.5" customHeight="1" x14ac:dyDescent="0.2">
      <c r="A36" s="215">
        <v>33</v>
      </c>
      <c r="B36" s="216" t="s">
        <v>69</v>
      </c>
      <c r="C36" s="216">
        <v>310</v>
      </c>
      <c r="D36" s="216" t="s">
        <v>449</v>
      </c>
      <c r="E36" s="217">
        <v>37266</v>
      </c>
      <c r="F36" s="218" t="s">
        <v>497</v>
      </c>
      <c r="G36" s="215" t="s">
        <v>498</v>
      </c>
      <c r="H36" s="215" t="s">
        <v>402</v>
      </c>
      <c r="I36" s="219" t="s">
        <v>277</v>
      </c>
      <c r="J36" s="262">
        <v>820</v>
      </c>
      <c r="K36" s="220" t="s">
        <v>643</v>
      </c>
      <c r="L36" s="220" t="s">
        <v>640</v>
      </c>
      <c r="M36" s="221"/>
    </row>
    <row r="37" spans="1:13" s="136" customFormat="1" ht="22.5" customHeight="1" x14ac:dyDescent="0.2">
      <c r="A37" s="215">
        <v>34</v>
      </c>
      <c r="B37" s="216" t="s">
        <v>70</v>
      </c>
      <c r="C37" s="216">
        <v>216</v>
      </c>
      <c r="D37" s="216" t="s">
        <v>449</v>
      </c>
      <c r="E37" s="217">
        <v>37589</v>
      </c>
      <c r="F37" s="218" t="s">
        <v>525</v>
      </c>
      <c r="G37" s="215" t="s">
        <v>524</v>
      </c>
      <c r="H37" s="215" t="s">
        <v>402</v>
      </c>
      <c r="I37" s="219" t="s">
        <v>277</v>
      </c>
      <c r="J37" s="262">
        <v>800</v>
      </c>
      <c r="K37" s="220" t="s">
        <v>643</v>
      </c>
      <c r="L37" s="220" t="s">
        <v>641</v>
      </c>
      <c r="M37" s="221"/>
    </row>
    <row r="38" spans="1:13" s="136" customFormat="1" ht="22.5" customHeight="1" x14ac:dyDescent="0.2">
      <c r="A38" s="215">
        <v>35</v>
      </c>
      <c r="B38" s="216" t="s">
        <v>71</v>
      </c>
      <c r="C38" s="216">
        <v>251</v>
      </c>
      <c r="D38" s="216" t="s">
        <v>449</v>
      </c>
      <c r="E38" s="217">
        <v>37280</v>
      </c>
      <c r="F38" s="218" t="s">
        <v>481</v>
      </c>
      <c r="G38" s="215" t="s">
        <v>480</v>
      </c>
      <c r="H38" s="215" t="s">
        <v>402</v>
      </c>
      <c r="I38" s="219" t="s">
        <v>277</v>
      </c>
      <c r="J38" s="262">
        <v>800</v>
      </c>
      <c r="K38" s="220" t="s">
        <v>643</v>
      </c>
      <c r="L38" s="220" t="s">
        <v>642</v>
      </c>
      <c r="M38" s="221"/>
    </row>
    <row r="39" spans="1:13" s="136" customFormat="1" ht="22.5" customHeight="1" x14ac:dyDescent="0.2">
      <c r="A39" s="215">
        <v>36</v>
      </c>
      <c r="B39" s="216" t="s">
        <v>72</v>
      </c>
      <c r="C39" s="216">
        <v>267</v>
      </c>
      <c r="D39" s="216" t="s">
        <v>449</v>
      </c>
      <c r="E39" s="217">
        <v>37390</v>
      </c>
      <c r="F39" s="218" t="s">
        <v>487</v>
      </c>
      <c r="G39" s="215" t="s">
        <v>485</v>
      </c>
      <c r="H39" s="215" t="s">
        <v>402</v>
      </c>
      <c r="I39" s="219" t="s">
        <v>277</v>
      </c>
      <c r="J39" s="262">
        <v>763</v>
      </c>
      <c r="K39" s="220" t="s">
        <v>643</v>
      </c>
      <c r="L39" s="220" t="s">
        <v>639</v>
      </c>
      <c r="M39" s="221"/>
    </row>
    <row r="40" spans="1:13" s="136" customFormat="1" ht="22.5" customHeight="1" x14ac:dyDescent="0.2">
      <c r="A40" s="215">
        <v>37</v>
      </c>
      <c r="B40" s="216" t="s">
        <v>73</v>
      </c>
      <c r="C40" s="216">
        <v>188</v>
      </c>
      <c r="D40" s="216" t="s">
        <v>449</v>
      </c>
      <c r="E40" s="217">
        <v>37261</v>
      </c>
      <c r="F40" s="218" t="s">
        <v>501</v>
      </c>
      <c r="G40" s="215" t="s">
        <v>500</v>
      </c>
      <c r="H40" s="215" t="s">
        <v>402</v>
      </c>
      <c r="I40" s="219" t="s">
        <v>277</v>
      </c>
      <c r="J40" s="262">
        <v>770</v>
      </c>
      <c r="K40" s="220" t="s">
        <v>643</v>
      </c>
      <c r="L40" s="220" t="s">
        <v>643</v>
      </c>
      <c r="M40" s="221"/>
    </row>
    <row r="41" spans="1:13" s="136" customFormat="1" ht="22.5" customHeight="1" x14ac:dyDescent="0.2">
      <c r="A41" s="215">
        <v>38</v>
      </c>
      <c r="B41" s="216" t="s">
        <v>74</v>
      </c>
      <c r="C41" s="216">
        <v>307</v>
      </c>
      <c r="D41" s="216" t="s">
        <v>449</v>
      </c>
      <c r="E41" s="217">
        <v>37426</v>
      </c>
      <c r="F41" s="218" t="s">
        <v>495</v>
      </c>
      <c r="G41" s="215" t="s">
        <v>496</v>
      </c>
      <c r="H41" s="215" t="s">
        <v>402</v>
      </c>
      <c r="I41" s="219" t="s">
        <v>277</v>
      </c>
      <c r="J41" s="262">
        <v>800</v>
      </c>
      <c r="K41" s="220" t="s">
        <v>643</v>
      </c>
      <c r="L41" s="220" t="s">
        <v>644</v>
      </c>
      <c r="M41" s="221"/>
    </row>
    <row r="42" spans="1:13" ht="22.5" customHeight="1" x14ac:dyDescent="0.25">
      <c r="A42" s="215">
        <v>39</v>
      </c>
      <c r="B42" s="216" t="s">
        <v>141</v>
      </c>
      <c r="C42" s="216">
        <v>285</v>
      </c>
      <c r="D42" s="216" t="s">
        <v>449</v>
      </c>
      <c r="E42" s="217">
        <v>37288</v>
      </c>
      <c r="F42" s="218" t="s">
        <v>492</v>
      </c>
      <c r="G42" s="215" t="s">
        <v>491</v>
      </c>
      <c r="H42" s="215" t="s">
        <v>402</v>
      </c>
      <c r="I42" s="219" t="s">
        <v>277</v>
      </c>
      <c r="J42" s="262">
        <v>802</v>
      </c>
      <c r="K42" s="220" t="s">
        <v>643</v>
      </c>
      <c r="L42" s="220" t="s">
        <v>645</v>
      </c>
      <c r="M42" s="221"/>
    </row>
    <row r="43" spans="1:13" s="136" customFormat="1" ht="22.5" customHeight="1" thickBot="1" x14ac:dyDescent="0.25">
      <c r="A43" s="222">
        <v>40</v>
      </c>
      <c r="B43" s="223" t="s">
        <v>142</v>
      </c>
      <c r="C43" s="223">
        <v>207</v>
      </c>
      <c r="D43" s="223" t="s">
        <v>449</v>
      </c>
      <c r="E43" s="224">
        <v>37378</v>
      </c>
      <c r="F43" s="225" t="s">
        <v>459</v>
      </c>
      <c r="G43" s="222" t="s">
        <v>456</v>
      </c>
      <c r="H43" s="222" t="s">
        <v>402</v>
      </c>
      <c r="I43" s="226" t="s">
        <v>277</v>
      </c>
      <c r="J43" s="263">
        <v>824</v>
      </c>
      <c r="K43" s="227" t="s">
        <v>643</v>
      </c>
      <c r="L43" s="227" t="s">
        <v>646</v>
      </c>
      <c r="M43" s="228"/>
    </row>
    <row r="44" spans="1:13" s="136" customFormat="1" ht="22.5" customHeight="1" x14ac:dyDescent="0.2">
      <c r="A44" s="255">
        <v>1</v>
      </c>
      <c r="B44" s="131" t="s">
        <v>690</v>
      </c>
      <c r="C44" s="131">
        <v>267</v>
      </c>
      <c r="D44" s="131" t="s">
        <v>449</v>
      </c>
      <c r="E44" s="230">
        <v>37390</v>
      </c>
      <c r="F44" s="231" t="s">
        <v>487</v>
      </c>
      <c r="G44" s="229" t="s">
        <v>485</v>
      </c>
      <c r="H44" s="229" t="s">
        <v>402</v>
      </c>
      <c r="I44" s="232" t="s">
        <v>403</v>
      </c>
      <c r="J44" s="265">
        <v>3845</v>
      </c>
      <c r="K44" s="233" t="s">
        <v>653</v>
      </c>
      <c r="L44" s="233" t="s">
        <v>644</v>
      </c>
      <c r="M44" s="234"/>
    </row>
    <row r="45" spans="1:13" s="136" customFormat="1" ht="22.5" customHeight="1" x14ac:dyDescent="0.2">
      <c r="A45" s="229">
        <v>2</v>
      </c>
      <c r="B45" s="131" t="s">
        <v>689</v>
      </c>
      <c r="C45" s="131">
        <v>266</v>
      </c>
      <c r="D45" s="131" t="s">
        <v>449</v>
      </c>
      <c r="E45" s="230">
        <v>37292</v>
      </c>
      <c r="F45" s="231" t="s">
        <v>564</v>
      </c>
      <c r="G45" s="229" t="s">
        <v>485</v>
      </c>
      <c r="H45" s="229" t="s">
        <v>402</v>
      </c>
      <c r="I45" s="232" t="s">
        <v>403</v>
      </c>
      <c r="J45" s="265">
        <v>3900</v>
      </c>
      <c r="K45" s="233" t="s">
        <v>653</v>
      </c>
      <c r="L45" s="233" t="s">
        <v>643</v>
      </c>
      <c r="M45" s="234"/>
    </row>
    <row r="46" spans="1:13" s="136" customFormat="1" ht="22.5" customHeight="1" x14ac:dyDescent="0.2">
      <c r="A46" s="229">
        <v>3</v>
      </c>
      <c r="B46" s="131" t="s">
        <v>688</v>
      </c>
      <c r="C46" s="131">
        <v>205</v>
      </c>
      <c r="D46" s="131" t="s">
        <v>449</v>
      </c>
      <c r="E46" s="230">
        <v>37273</v>
      </c>
      <c r="F46" s="231" t="s">
        <v>553</v>
      </c>
      <c r="G46" s="229" t="s">
        <v>456</v>
      </c>
      <c r="H46" s="229" t="s">
        <v>402</v>
      </c>
      <c r="I46" s="232" t="s">
        <v>403</v>
      </c>
      <c r="J46" s="265">
        <v>4200</v>
      </c>
      <c r="K46" s="233" t="s">
        <v>653</v>
      </c>
      <c r="L46" s="233" t="s">
        <v>639</v>
      </c>
      <c r="M46" s="234"/>
    </row>
    <row r="47" spans="1:13" s="136" customFormat="1" ht="22.5" customHeight="1" x14ac:dyDescent="0.2">
      <c r="A47" s="229">
        <v>4</v>
      </c>
      <c r="B47" s="131" t="s">
        <v>687</v>
      </c>
      <c r="C47" s="131">
        <v>206</v>
      </c>
      <c r="D47" s="131" t="s">
        <v>449</v>
      </c>
      <c r="E47" s="230">
        <v>37669</v>
      </c>
      <c r="F47" s="231" t="s">
        <v>554</v>
      </c>
      <c r="G47" s="229" t="s">
        <v>456</v>
      </c>
      <c r="H47" s="229" t="s">
        <v>402</v>
      </c>
      <c r="I47" s="232" t="s">
        <v>403</v>
      </c>
      <c r="J47" s="265">
        <v>4200</v>
      </c>
      <c r="K47" s="233" t="s">
        <v>653</v>
      </c>
      <c r="L47" s="233" t="s">
        <v>642</v>
      </c>
      <c r="M47" s="234"/>
    </row>
    <row r="48" spans="1:13" s="136" customFormat="1" ht="22.5" customHeight="1" x14ac:dyDescent="0.2">
      <c r="A48" s="229">
        <v>5</v>
      </c>
      <c r="B48" s="131" t="s">
        <v>686</v>
      </c>
      <c r="C48" s="131">
        <v>277</v>
      </c>
      <c r="D48" s="131" t="s">
        <v>449</v>
      </c>
      <c r="E48" s="230">
        <v>37257</v>
      </c>
      <c r="F48" s="231" t="s">
        <v>568</v>
      </c>
      <c r="G48" s="229" t="s">
        <v>567</v>
      </c>
      <c r="H48" s="229" t="s">
        <v>402</v>
      </c>
      <c r="I48" s="232" t="s">
        <v>403</v>
      </c>
      <c r="J48" s="265">
        <v>4200</v>
      </c>
      <c r="K48" s="233" t="s">
        <v>653</v>
      </c>
      <c r="L48" s="233" t="s">
        <v>641</v>
      </c>
      <c r="M48" s="234"/>
    </row>
    <row r="49" spans="1:13" s="136" customFormat="1" ht="22.5" customHeight="1" x14ac:dyDescent="0.2">
      <c r="A49" s="229">
        <v>6</v>
      </c>
      <c r="B49" s="131" t="s">
        <v>685</v>
      </c>
      <c r="C49" s="131">
        <v>278</v>
      </c>
      <c r="D49" s="131" t="s">
        <v>449</v>
      </c>
      <c r="E49" s="230">
        <v>37408</v>
      </c>
      <c r="F49" s="231" t="s">
        <v>569</v>
      </c>
      <c r="G49" s="229" t="s">
        <v>567</v>
      </c>
      <c r="H49" s="229" t="s">
        <v>402</v>
      </c>
      <c r="I49" s="232" t="s">
        <v>403</v>
      </c>
      <c r="J49" s="265">
        <v>4200</v>
      </c>
      <c r="K49" s="233" t="s">
        <v>653</v>
      </c>
      <c r="L49" s="233" t="s">
        <v>640</v>
      </c>
      <c r="M49" s="234"/>
    </row>
    <row r="50" spans="1:13" s="136" customFormat="1" ht="22.5" customHeight="1" x14ac:dyDescent="0.2">
      <c r="A50" s="229">
        <v>7</v>
      </c>
      <c r="B50" s="131" t="s">
        <v>684</v>
      </c>
      <c r="C50" s="131">
        <v>222</v>
      </c>
      <c r="D50" s="131" t="s">
        <v>449</v>
      </c>
      <c r="E50" s="230">
        <v>37339</v>
      </c>
      <c r="F50" s="231" t="s">
        <v>528</v>
      </c>
      <c r="G50" s="229" t="s">
        <v>469</v>
      </c>
      <c r="H50" s="229" t="s">
        <v>402</v>
      </c>
      <c r="I50" s="232" t="s">
        <v>403</v>
      </c>
      <c r="J50" s="265">
        <v>4300</v>
      </c>
      <c r="K50" s="233" t="s">
        <v>652</v>
      </c>
      <c r="L50" s="233" t="s">
        <v>644</v>
      </c>
      <c r="M50" s="234"/>
    </row>
    <row r="51" spans="1:13" s="136" customFormat="1" ht="22.5" customHeight="1" x14ac:dyDescent="0.2">
      <c r="A51" s="229">
        <v>8</v>
      </c>
      <c r="B51" s="131" t="s">
        <v>683</v>
      </c>
      <c r="C51" s="131">
        <v>279</v>
      </c>
      <c r="D51" s="131" t="s">
        <v>449</v>
      </c>
      <c r="E51" s="230">
        <v>37457</v>
      </c>
      <c r="F51" s="231" t="s">
        <v>570</v>
      </c>
      <c r="G51" s="229" t="s">
        <v>567</v>
      </c>
      <c r="H51" s="229" t="s">
        <v>402</v>
      </c>
      <c r="I51" s="232" t="s">
        <v>403</v>
      </c>
      <c r="J51" s="265">
        <v>4300</v>
      </c>
      <c r="K51" s="233" t="s">
        <v>652</v>
      </c>
      <c r="L51" s="233" t="s">
        <v>643</v>
      </c>
      <c r="M51" s="234"/>
    </row>
    <row r="52" spans="1:13" s="136" customFormat="1" ht="22.5" customHeight="1" x14ac:dyDescent="0.2">
      <c r="A52" s="229">
        <v>9</v>
      </c>
      <c r="B52" s="131" t="s">
        <v>682</v>
      </c>
      <c r="C52" s="131">
        <v>285</v>
      </c>
      <c r="D52" s="131" t="s">
        <v>449</v>
      </c>
      <c r="E52" s="230">
        <v>37288</v>
      </c>
      <c r="F52" s="231" t="s">
        <v>492</v>
      </c>
      <c r="G52" s="229" t="s">
        <v>491</v>
      </c>
      <c r="H52" s="229" t="s">
        <v>402</v>
      </c>
      <c r="I52" s="232" t="s">
        <v>403</v>
      </c>
      <c r="J52" s="265">
        <v>4300</v>
      </c>
      <c r="K52" s="233" t="s">
        <v>652</v>
      </c>
      <c r="L52" s="233" t="s">
        <v>639</v>
      </c>
      <c r="M52" s="234"/>
    </row>
    <row r="53" spans="1:13" s="136" customFormat="1" ht="22.5" customHeight="1" x14ac:dyDescent="0.2">
      <c r="A53" s="229">
        <v>10</v>
      </c>
      <c r="B53" s="131" t="s">
        <v>681</v>
      </c>
      <c r="C53" s="131">
        <v>271</v>
      </c>
      <c r="D53" s="131" t="s">
        <v>449</v>
      </c>
      <c r="E53" s="230">
        <v>37817</v>
      </c>
      <c r="F53" s="231" t="s">
        <v>540</v>
      </c>
      <c r="G53" s="229" t="s">
        <v>537</v>
      </c>
      <c r="H53" s="229" t="s">
        <v>402</v>
      </c>
      <c r="I53" s="232" t="s">
        <v>403</v>
      </c>
      <c r="J53" s="265">
        <v>4440</v>
      </c>
      <c r="K53" s="233" t="s">
        <v>652</v>
      </c>
      <c r="L53" s="233" t="s">
        <v>642</v>
      </c>
      <c r="M53" s="234"/>
    </row>
    <row r="54" spans="1:13" s="136" customFormat="1" ht="22.5" customHeight="1" x14ac:dyDescent="0.2">
      <c r="A54" s="229">
        <v>11</v>
      </c>
      <c r="B54" s="131" t="s">
        <v>680</v>
      </c>
      <c r="C54" s="131">
        <v>185</v>
      </c>
      <c r="D54" s="131" t="s">
        <v>449</v>
      </c>
      <c r="E54" s="230">
        <v>37585</v>
      </c>
      <c r="F54" s="231" t="s">
        <v>511</v>
      </c>
      <c r="G54" s="229" t="s">
        <v>500</v>
      </c>
      <c r="H54" s="229" t="s">
        <v>402</v>
      </c>
      <c r="I54" s="232" t="s">
        <v>403</v>
      </c>
      <c r="J54" s="265">
        <v>4500</v>
      </c>
      <c r="K54" s="233" t="s">
        <v>652</v>
      </c>
      <c r="L54" s="233" t="s">
        <v>641</v>
      </c>
      <c r="M54" s="234"/>
    </row>
    <row r="55" spans="1:13" s="136" customFormat="1" ht="22.5" customHeight="1" x14ac:dyDescent="0.2">
      <c r="A55" s="229">
        <v>12</v>
      </c>
      <c r="B55" s="131" t="s">
        <v>679</v>
      </c>
      <c r="C55" s="131">
        <v>187</v>
      </c>
      <c r="D55" s="131" t="s">
        <v>449</v>
      </c>
      <c r="E55" s="230">
        <v>37523</v>
      </c>
      <c r="F55" s="231" t="s">
        <v>512</v>
      </c>
      <c r="G55" s="229" t="s">
        <v>500</v>
      </c>
      <c r="H55" s="229" t="s">
        <v>402</v>
      </c>
      <c r="I55" s="232" t="s">
        <v>403</v>
      </c>
      <c r="J55" s="265">
        <v>4500</v>
      </c>
      <c r="K55" s="233" t="s">
        <v>652</v>
      </c>
      <c r="L55" s="233" t="s">
        <v>640</v>
      </c>
      <c r="M55" s="234"/>
    </row>
    <row r="56" spans="1:13" s="136" customFormat="1" ht="22.5" customHeight="1" x14ac:dyDescent="0.2">
      <c r="A56" s="229">
        <v>13</v>
      </c>
      <c r="B56" s="131" t="s">
        <v>678</v>
      </c>
      <c r="C56" s="131">
        <v>268</v>
      </c>
      <c r="D56" s="131" t="s">
        <v>449</v>
      </c>
      <c r="E56" s="230">
        <v>37727</v>
      </c>
      <c r="F56" s="231" t="s">
        <v>536</v>
      </c>
      <c r="G56" s="229" t="s">
        <v>537</v>
      </c>
      <c r="H56" s="229" t="s">
        <v>402</v>
      </c>
      <c r="I56" s="232" t="s">
        <v>403</v>
      </c>
      <c r="J56" s="265">
        <v>4500</v>
      </c>
      <c r="K56" s="233" t="s">
        <v>651</v>
      </c>
      <c r="L56" s="233" t="s">
        <v>644</v>
      </c>
      <c r="M56" s="234"/>
    </row>
    <row r="57" spans="1:13" s="136" customFormat="1" ht="22.5" customHeight="1" x14ac:dyDescent="0.2">
      <c r="A57" s="229">
        <v>14</v>
      </c>
      <c r="B57" s="131" t="s">
        <v>677</v>
      </c>
      <c r="C57" s="131">
        <v>269</v>
      </c>
      <c r="D57" s="131" t="s">
        <v>449</v>
      </c>
      <c r="E57" s="230">
        <v>37350</v>
      </c>
      <c r="F57" s="231" t="s">
        <v>538</v>
      </c>
      <c r="G57" s="229" t="s">
        <v>537</v>
      </c>
      <c r="H57" s="229" t="s">
        <v>402</v>
      </c>
      <c r="I57" s="232" t="s">
        <v>403</v>
      </c>
      <c r="J57" s="265">
        <v>4500</v>
      </c>
      <c r="K57" s="233" t="s">
        <v>651</v>
      </c>
      <c r="L57" s="233" t="s">
        <v>643</v>
      </c>
      <c r="M57" s="234"/>
    </row>
    <row r="58" spans="1:13" s="136" customFormat="1" ht="22.5" customHeight="1" x14ac:dyDescent="0.2">
      <c r="A58" s="229">
        <v>15</v>
      </c>
      <c r="B58" s="131" t="s">
        <v>676</v>
      </c>
      <c r="C58" s="131">
        <v>272</v>
      </c>
      <c r="D58" s="131" t="s">
        <v>449</v>
      </c>
      <c r="E58" s="230">
        <v>37405</v>
      </c>
      <c r="F58" s="231" t="s">
        <v>565</v>
      </c>
      <c r="G58" s="229" t="s">
        <v>537</v>
      </c>
      <c r="H58" s="229" t="s">
        <v>402</v>
      </c>
      <c r="I58" s="232" t="s">
        <v>403</v>
      </c>
      <c r="J58" s="265">
        <v>4500</v>
      </c>
      <c r="K58" s="233" t="s">
        <v>651</v>
      </c>
      <c r="L58" s="233" t="s">
        <v>639</v>
      </c>
      <c r="M58" s="234"/>
    </row>
    <row r="59" spans="1:13" s="136" customFormat="1" ht="22.5" customHeight="1" x14ac:dyDescent="0.2">
      <c r="A59" s="229">
        <v>16</v>
      </c>
      <c r="B59" s="131" t="s">
        <v>675</v>
      </c>
      <c r="C59" s="131">
        <v>224</v>
      </c>
      <c r="D59" s="131" t="s">
        <v>449</v>
      </c>
      <c r="E59" s="230">
        <v>37801</v>
      </c>
      <c r="F59" s="231" t="s">
        <v>529</v>
      </c>
      <c r="G59" s="229" t="s">
        <v>469</v>
      </c>
      <c r="H59" s="229" t="s">
        <v>402</v>
      </c>
      <c r="I59" s="232" t="s">
        <v>403</v>
      </c>
      <c r="J59" s="265">
        <v>4600</v>
      </c>
      <c r="K59" s="233" t="s">
        <v>651</v>
      </c>
      <c r="L59" s="233" t="s">
        <v>642</v>
      </c>
      <c r="M59" s="234"/>
    </row>
    <row r="60" spans="1:13" s="136" customFormat="1" ht="22.5" customHeight="1" x14ac:dyDescent="0.2">
      <c r="A60" s="229">
        <v>17</v>
      </c>
      <c r="B60" s="131" t="s">
        <v>674</v>
      </c>
      <c r="C60" s="131">
        <v>227</v>
      </c>
      <c r="D60" s="131" t="s">
        <v>449</v>
      </c>
      <c r="E60" s="230">
        <v>37442</v>
      </c>
      <c r="F60" s="231" t="s">
        <v>555</v>
      </c>
      <c r="G60" s="229" t="s">
        <v>531</v>
      </c>
      <c r="H60" s="229" t="s">
        <v>402</v>
      </c>
      <c r="I60" s="232" t="s">
        <v>403</v>
      </c>
      <c r="J60" s="265">
        <v>4600</v>
      </c>
      <c r="K60" s="233" t="s">
        <v>651</v>
      </c>
      <c r="L60" s="233" t="s">
        <v>641</v>
      </c>
      <c r="M60" s="234"/>
    </row>
    <row r="61" spans="1:13" s="136" customFormat="1" ht="22.5" customHeight="1" x14ac:dyDescent="0.2">
      <c r="A61" s="229">
        <v>18</v>
      </c>
      <c r="B61" s="131" t="s">
        <v>673</v>
      </c>
      <c r="C61" s="131">
        <v>221</v>
      </c>
      <c r="D61" s="131" t="s">
        <v>449</v>
      </c>
      <c r="E61" s="230">
        <v>37681</v>
      </c>
      <c r="F61" s="231" t="s">
        <v>637</v>
      </c>
      <c r="G61" s="229" t="s">
        <v>469</v>
      </c>
      <c r="H61" s="229" t="s">
        <v>402</v>
      </c>
      <c r="I61" s="232" t="s">
        <v>403</v>
      </c>
      <c r="J61" s="265">
        <v>4700</v>
      </c>
      <c r="K61" s="233" t="s">
        <v>651</v>
      </c>
      <c r="L61" s="233" t="s">
        <v>640</v>
      </c>
      <c r="M61" s="234"/>
    </row>
    <row r="62" spans="1:13" s="136" customFormat="1" ht="22.5" customHeight="1" x14ac:dyDescent="0.2">
      <c r="A62" s="229">
        <v>19</v>
      </c>
      <c r="B62" s="131" t="s">
        <v>672</v>
      </c>
      <c r="C62" s="131">
        <v>226</v>
      </c>
      <c r="D62" s="131" t="s">
        <v>449</v>
      </c>
      <c r="E62" s="230">
        <v>37347</v>
      </c>
      <c r="F62" s="231" t="s">
        <v>532</v>
      </c>
      <c r="G62" s="229" t="s">
        <v>531</v>
      </c>
      <c r="H62" s="229" t="s">
        <v>402</v>
      </c>
      <c r="I62" s="232" t="s">
        <v>403</v>
      </c>
      <c r="J62" s="265">
        <v>4700</v>
      </c>
      <c r="K62" s="233" t="s">
        <v>650</v>
      </c>
      <c r="L62" s="233" t="s">
        <v>644</v>
      </c>
      <c r="M62" s="234"/>
    </row>
    <row r="63" spans="1:13" s="136" customFormat="1" ht="22.5" customHeight="1" x14ac:dyDescent="0.2">
      <c r="A63" s="229">
        <v>20</v>
      </c>
      <c r="B63" s="131" t="s">
        <v>671</v>
      </c>
      <c r="C63" s="131">
        <v>216</v>
      </c>
      <c r="D63" s="131" t="s">
        <v>449</v>
      </c>
      <c r="E63" s="230">
        <v>37589</v>
      </c>
      <c r="F63" s="231" t="s">
        <v>525</v>
      </c>
      <c r="G63" s="229" t="s">
        <v>524</v>
      </c>
      <c r="H63" s="229" t="s">
        <v>402</v>
      </c>
      <c r="I63" s="232" t="s">
        <v>403</v>
      </c>
      <c r="J63" s="265">
        <v>4710</v>
      </c>
      <c r="K63" s="233" t="s">
        <v>650</v>
      </c>
      <c r="L63" s="233" t="s">
        <v>643</v>
      </c>
      <c r="M63" s="234"/>
    </row>
    <row r="64" spans="1:13" s="136" customFormat="1" ht="22.5" customHeight="1" x14ac:dyDescent="0.2">
      <c r="A64" s="229">
        <v>21</v>
      </c>
      <c r="B64" s="131" t="s">
        <v>670</v>
      </c>
      <c r="C64" s="131">
        <v>255</v>
      </c>
      <c r="D64" s="131" t="s">
        <v>449</v>
      </c>
      <c r="E64" s="230">
        <v>37303</v>
      </c>
      <c r="F64" s="231" t="s">
        <v>534</v>
      </c>
      <c r="G64" s="229" t="s">
        <v>535</v>
      </c>
      <c r="H64" s="229" t="s">
        <v>402</v>
      </c>
      <c r="I64" s="232" t="s">
        <v>403</v>
      </c>
      <c r="J64" s="265">
        <v>4782</v>
      </c>
      <c r="K64" s="233" t="s">
        <v>650</v>
      </c>
      <c r="L64" s="233" t="s">
        <v>639</v>
      </c>
      <c r="M64" s="234"/>
    </row>
    <row r="65" spans="1:13" s="136" customFormat="1" ht="22.5" customHeight="1" x14ac:dyDescent="0.2">
      <c r="A65" s="229">
        <v>22</v>
      </c>
      <c r="B65" s="131" t="s">
        <v>669</v>
      </c>
      <c r="C65" s="131">
        <v>225</v>
      </c>
      <c r="D65" s="131" t="s">
        <v>449</v>
      </c>
      <c r="E65" s="230">
        <v>37571</v>
      </c>
      <c r="F65" s="231" t="s">
        <v>530</v>
      </c>
      <c r="G65" s="229" t="s">
        <v>531</v>
      </c>
      <c r="H65" s="229" t="s">
        <v>402</v>
      </c>
      <c r="I65" s="232" t="s">
        <v>403</v>
      </c>
      <c r="J65" s="265">
        <v>4800</v>
      </c>
      <c r="K65" s="233" t="s">
        <v>650</v>
      </c>
      <c r="L65" s="233" t="s">
        <v>642</v>
      </c>
      <c r="M65" s="234"/>
    </row>
    <row r="66" spans="1:13" s="136" customFormat="1" ht="22.5" customHeight="1" x14ac:dyDescent="0.2">
      <c r="A66" s="229">
        <v>23</v>
      </c>
      <c r="B66" s="131" t="s">
        <v>668</v>
      </c>
      <c r="C66" s="131">
        <v>215</v>
      </c>
      <c r="D66" s="131" t="s">
        <v>449</v>
      </c>
      <c r="E66" s="230">
        <v>37260</v>
      </c>
      <c r="F66" s="231" t="s">
        <v>523</v>
      </c>
      <c r="G66" s="229" t="s">
        <v>524</v>
      </c>
      <c r="H66" s="229" t="s">
        <v>402</v>
      </c>
      <c r="I66" s="232" t="s">
        <v>403</v>
      </c>
      <c r="J66" s="265">
        <v>4810</v>
      </c>
      <c r="K66" s="233" t="s">
        <v>650</v>
      </c>
      <c r="L66" s="233" t="s">
        <v>641</v>
      </c>
      <c r="M66" s="234"/>
    </row>
    <row r="67" spans="1:13" s="136" customFormat="1" ht="22.5" customHeight="1" x14ac:dyDescent="0.2">
      <c r="A67" s="229">
        <v>24</v>
      </c>
      <c r="B67" s="131" t="s">
        <v>667</v>
      </c>
      <c r="C67" s="131">
        <v>259</v>
      </c>
      <c r="D67" s="131" t="s">
        <v>449</v>
      </c>
      <c r="E67" s="235">
        <v>37490</v>
      </c>
      <c r="F67" s="236" t="s">
        <v>560</v>
      </c>
      <c r="G67" s="237" t="s">
        <v>535</v>
      </c>
      <c r="H67" s="229" t="s">
        <v>402</v>
      </c>
      <c r="I67" s="232" t="s">
        <v>403</v>
      </c>
      <c r="J67" s="265">
        <v>4812</v>
      </c>
      <c r="K67" s="233" t="s">
        <v>650</v>
      </c>
      <c r="L67" s="233" t="s">
        <v>640</v>
      </c>
      <c r="M67" s="234"/>
    </row>
    <row r="68" spans="1:13" s="136" customFormat="1" ht="22.5" customHeight="1" x14ac:dyDescent="0.2">
      <c r="A68" s="229">
        <v>25</v>
      </c>
      <c r="B68" s="131" t="s">
        <v>666</v>
      </c>
      <c r="C68" s="131">
        <v>273</v>
      </c>
      <c r="D68" s="131" t="s">
        <v>449</v>
      </c>
      <c r="E68" s="230">
        <v>37309</v>
      </c>
      <c r="F68" s="231" t="s">
        <v>488</v>
      </c>
      <c r="G68" s="229" t="s">
        <v>489</v>
      </c>
      <c r="H68" s="229" t="s">
        <v>402</v>
      </c>
      <c r="I68" s="232" t="s">
        <v>403</v>
      </c>
      <c r="J68" s="265">
        <v>4936</v>
      </c>
      <c r="K68" s="233" t="s">
        <v>649</v>
      </c>
      <c r="L68" s="233" t="s">
        <v>644</v>
      </c>
      <c r="M68" s="234"/>
    </row>
    <row r="69" spans="1:13" s="136" customFormat="1" ht="22.5" customHeight="1" x14ac:dyDescent="0.2">
      <c r="A69" s="229">
        <v>26</v>
      </c>
      <c r="B69" s="131" t="s">
        <v>665</v>
      </c>
      <c r="C69" s="131">
        <v>308</v>
      </c>
      <c r="D69" s="131" t="s">
        <v>449</v>
      </c>
      <c r="E69" s="230">
        <v>37482</v>
      </c>
      <c r="F69" s="231" t="s">
        <v>576</v>
      </c>
      <c r="G69" s="229" t="s">
        <v>496</v>
      </c>
      <c r="H69" s="229" t="s">
        <v>402</v>
      </c>
      <c r="I69" s="232" t="s">
        <v>403</v>
      </c>
      <c r="J69" s="265">
        <v>5002</v>
      </c>
      <c r="K69" s="233" t="s">
        <v>649</v>
      </c>
      <c r="L69" s="233" t="s">
        <v>643</v>
      </c>
      <c r="M69" s="234"/>
    </row>
    <row r="70" spans="1:13" s="136" customFormat="1" ht="22.5" customHeight="1" x14ac:dyDescent="0.2">
      <c r="A70" s="229">
        <v>27</v>
      </c>
      <c r="B70" s="131" t="s">
        <v>664</v>
      </c>
      <c r="C70" s="131">
        <v>189</v>
      </c>
      <c r="D70" s="131" t="s">
        <v>449</v>
      </c>
      <c r="E70" s="230">
        <v>37543</v>
      </c>
      <c r="F70" s="231" t="s">
        <v>513</v>
      </c>
      <c r="G70" s="229" t="s">
        <v>454</v>
      </c>
      <c r="H70" s="229" t="s">
        <v>402</v>
      </c>
      <c r="I70" s="232" t="s">
        <v>403</v>
      </c>
      <c r="J70" s="265">
        <v>5100</v>
      </c>
      <c r="K70" s="233" t="s">
        <v>649</v>
      </c>
      <c r="L70" s="233" t="s">
        <v>639</v>
      </c>
      <c r="M70" s="234"/>
    </row>
    <row r="71" spans="1:13" s="136" customFormat="1" ht="22.5" customHeight="1" x14ac:dyDescent="0.2">
      <c r="A71" s="229">
        <v>28</v>
      </c>
      <c r="B71" s="131" t="s">
        <v>663</v>
      </c>
      <c r="C71" s="131">
        <v>218</v>
      </c>
      <c r="D71" s="131" t="s">
        <v>449</v>
      </c>
      <c r="E71" s="230">
        <v>37809</v>
      </c>
      <c r="F71" s="231" t="s">
        <v>526</v>
      </c>
      <c r="G71" s="229" t="s">
        <v>466</v>
      </c>
      <c r="H71" s="229" t="s">
        <v>402</v>
      </c>
      <c r="I71" s="232" t="s">
        <v>403</v>
      </c>
      <c r="J71" s="265">
        <v>5196</v>
      </c>
      <c r="K71" s="233" t="s">
        <v>649</v>
      </c>
      <c r="L71" s="233" t="s">
        <v>642</v>
      </c>
      <c r="M71" s="234"/>
    </row>
    <row r="72" spans="1:13" s="136" customFormat="1" ht="22.5" customHeight="1" x14ac:dyDescent="0.2">
      <c r="A72" s="229">
        <v>29</v>
      </c>
      <c r="B72" s="131" t="s">
        <v>662</v>
      </c>
      <c r="C72" s="131">
        <v>219</v>
      </c>
      <c r="D72" s="131" t="s">
        <v>449</v>
      </c>
      <c r="E72" s="230">
        <v>37910</v>
      </c>
      <c r="F72" s="231" t="s">
        <v>527</v>
      </c>
      <c r="G72" s="229" t="s">
        <v>466</v>
      </c>
      <c r="H72" s="229" t="s">
        <v>402</v>
      </c>
      <c r="I72" s="232" t="s">
        <v>403</v>
      </c>
      <c r="J72" s="265">
        <v>5596</v>
      </c>
      <c r="K72" s="233" t="s">
        <v>649</v>
      </c>
      <c r="L72" s="233" t="s">
        <v>641</v>
      </c>
      <c r="M72" s="234"/>
    </row>
    <row r="73" spans="1:13" s="136" customFormat="1" ht="22.5" customHeight="1" x14ac:dyDescent="0.2">
      <c r="A73" s="229">
        <v>30</v>
      </c>
      <c r="B73" s="131" t="s">
        <v>661</v>
      </c>
      <c r="C73" s="131">
        <v>175</v>
      </c>
      <c r="D73" s="131" t="s">
        <v>449</v>
      </c>
      <c r="E73" s="230">
        <v>37257</v>
      </c>
      <c r="F73" s="231" t="s">
        <v>505</v>
      </c>
      <c r="G73" s="229" t="s">
        <v>451</v>
      </c>
      <c r="H73" s="229" t="s">
        <v>402</v>
      </c>
      <c r="I73" s="232" t="s">
        <v>403</v>
      </c>
      <c r="J73" s="265" t="s">
        <v>449</v>
      </c>
      <c r="K73" s="233" t="s">
        <v>649</v>
      </c>
      <c r="L73" s="233" t="s">
        <v>640</v>
      </c>
      <c r="M73" s="234"/>
    </row>
    <row r="74" spans="1:13" s="136" customFormat="1" ht="22.5" customHeight="1" x14ac:dyDescent="0.2">
      <c r="A74" s="229">
        <v>31</v>
      </c>
      <c r="B74" s="131" t="s">
        <v>448</v>
      </c>
      <c r="C74" s="131">
        <v>178</v>
      </c>
      <c r="D74" s="131" t="s">
        <v>449</v>
      </c>
      <c r="E74" s="230">
        <v>37347</v>
      </c>
      <c r="F74" s="231" t="s">
        <v>506</v>
      </c>
      <c r="G74" s="229" t="s">
        <v>451</v>
      </c>
      <c r="H74" s="229" t="s">
        <v>402</v>
      </c>
      <c r="I74" s="232" t="s">
        <v>403</v>
      </c>
      <c r="J74" s="265" t="s">
        <v>449</v>
      </c>
      <c r="K74" s="233" t="s">
        <v>646</v>
      </c>
      <c r="L74" s="233" t="s">
        <v>644</v>
      </c>
      <c r="M74" s="234"/>
    </row>
    <row r="75" spans="1:13" s="180" customFormat="1" ht="22.5" customHeight="1" x14ac:dyDescent="0.2">
      <c r="A75" s="229">
        <v>32</v>
      </c>
      <c r="B75" s="131" t="s">
        <v>447</v>
      </c>
      <c r="C75" s="131">
        <v>180</v>
      </c>
      <c r="D75" s="131" t="s">
        <v>449</v>
      </c>
      <c r="E75" s="230">
        <v>37767</v>
      </c>
      <c r="F75" s="231" t="s">
        <v>507</v>
      </c>
      <c r="G75" s="229" t="s">
        <v>451</v>
      </c>
      <c r="H75" s="229" t="s">
        <v>402</v>
      </c>
      <c r="I75" s="232" t="s">
        <v>403</v>
      </c>
      <c r="J75" s="265" t="s">
        <v>449</v>
      </c>
      <c r="K75" s="233" t="s">
        <v>646</v>
      </c>
      <c r="L75" s="233" t="s">
        <v>643</v>
      </c>
      <c r="M75" s="234"/>
    </row>
    <row r="76" spans="1:13" s="180" customFormat="1" ht="22.5" customHeight="1" x14ac:dyDescent="0.2">
      <c r="A76" s="229">
        <v>33</v>
      </c>
      <c r="B76" s="131" t="s">
        <v>446</v>
      </c>
      <c r="C76" s="131">
        <v>181</v>
      </c>
      <c r="D76" s="131" t="s">
        <v>449</v>
      </c>
      <c r="E76" s="230">
        <v>37784</v>
      </c>
      <c r="F76" s="231" t="s">
        <v>508</v>
      </c>
      <c r="G76" s="229" t="s">
        <v>451</v>
      </c>
      <c r="H76" s="229" t="s">
        <v>402</v>
      </c>
      <c r="I76" s="232" t="s">
        <v>403</v>
      </c>
      <c r="J76" s="265" t="s">
        <v>449</v>
      </c>
      <c r="K76" s="233" t="s">
        <v>646</v>
      </c>
      <c r="L76" s="233" t="s">
        <v>639</v>
      </c>
      <c r="M76" s="234"/>
    </row>
    <row r="77" spans="1:13" s="136" customFormat="1" ht="22.5" customHeight="1" x14ac:dyDescent="0.2">
      <c r="A77" s="229">
        <v>34</v>
      </c>
      <c r="B77" s="131" t="s">
        <v>445</v>
      </c>
      <c r="C77" s="131">
        <v>176</v>
      </c>
      <c r="D77" s="131" t="s">
        <v>449</v>
      </c>
      <c r="E77" s="230">
        <v>37531</v>
      </c>
      <c r="F77" s="231" t="s">
        <v>550</v>
      </c>
      <c r="G77" s="229" t="s">
        <v>451</v>
      </c>
      <c r="H77" s="229" t="s">
        <v>402</v>
      </c>
      <c r="I77" s="232" t="s">
        <v>403</v>
      </c>
      <c r="J77" s="265" t="s">
        <v>449</v>
      </c>
      <c r="K77" s="233" t="s">
        <v>646</v>
      </c>
      <c r="L77" s="233" t="s">
        <v>642</v>
      </c>
      <c r="M77" s="234"/>
    </row>
    <row r="78" spans="1:13" s="136" customFormat="1" ht="22.5" customHeight="1" x14ac:dyDescent="0.2">
      <c r="A78" s="229">
        <v>35</v>
      </c>
      <c r="B78" s="131" t="s">
        <v>444</v>
      </c>
      <c r="C78" s="131">
        <v>177</v>
      </c>
      <c r="D78" s="131" t="s">
        <v>449</v>
      </c>
      <c r="E78" s="230">
        <v>37257</v>
      </c>
      <c r="F78" s="231" t="s">
        <v>450</v>
      </c>
      <c r="G78" s="229" t="s">
        <v>451</v>
      </c>
      <c r="H78" s="229" t="s">
        <v>402</v>
      </c>
      <c r="I78" s="232" t="s">
        <v>403</v>
      </c>
      <c r="J78" s="265" t="s">
        <v>449</v>
      </c>
      <c r="K78" s="233" t="s">
        <v>646</v>
      </c>
      <c r="L78" s="233" t="s">
        <v>641</v>
      </c>
      <c r="M78" s="234"/>
    </row>
    <row r="79" spans="1:13" s="136" customFormat="1" ht="22.5" customHeight="1" x14ac:dyDescent="0.2">
      <c r="A79" s="229">
        <v>36</v>
      </c>
      <c r="B79" s="131" t="s">
        <v>443</v>
      </c>
      <c r="C79" s="131">
        <v>179</v>
      </c>
      <c r="D79" s="131" t="s">
        <v>449</v>
      </c>
      <c r="E79" s="230">
        <v>37776</v>
      </c>
      <c r="F79" s="231" t="s">
        <v>452</v>
      </c>
      <c r="G79" s="229" t="s">
        <v>451</v>
      </c>
      <c r="H79" s="229" t="s">
        <v>402</v>
      </c>
      <c r="I79" s="232" t="s">
        <v>403</v>
      </c>
      <c r="J79" s="265" t="s">
        <v>449</v>
      </c>
      <c r="K79" s="233" t="s">
        <v>646</v>
      </c>
      <c r="L79" s="233" t="s">
        <v>640</v>
      </c>
      <c r="M79" s="234"/>
    </row>
    <row r="80" spans="1:13" s="136" customFormat="1" ht="22.5" customHeight="1" x14ac:dyDescent="0.2">
      <c r="A80" s="229">
        <v>37</v>
      </c>
      <c r="B80" s="131" t="s">
        <v>442</v>
      </c>
      <c r="C80" s="131">
        <v>184</v>
      </c>
      <c r="D80" s="131" t="s">
        <v>449</v>
      </c>
      <c r="E80" s="230">
        <v>37610</v>
      </c>
      <c r="F80" s="231" t="s">
        <v>510</v>
      </c>
      <c r="G80" s="229" t="s">
        <v>509</v>
      </c>
      <c r="H80" s="229" t="s">
        <v>402</v>
      </c>
      <c r="I80" s="232" t="s">
        <v>403</v>
      </c>
      <c r="J80" s="265" t="s">
        <v>449</v>
      </c>
      <c r="K80" s="233" t="s">
        <v>645</v>
      </c>
      <c r="L80" s="233" t="s">
        <v>644</v>
      </c>
      <c r="M80" s="234"/>
    </row>
    <row r="81" spans="1:13" s="136" customFormat="1" ht="22.5" customHeight="1" x14ac:dyDescent="0.2">
      <c r="A81" s="229">
        <v>38</v>
      </c>
      <c r="B81" s="131" t="s">
        <v>441</v>
      </c>
      <c r="C81" s="131">
        <v>190</v>
      </c>
      <c r="D81" s="131" t="s">
        <v>449</v>
      </c>
      <c r="E81" s="230">
        <v>37691</v>
      </c>
      <c r="F81" s="231" t="s">
        <v>514</v>
      </c>
      <c r="G81" s="229" t="s">
        <v>454</v>
      </c>
      <c r="H81" s="229" t="s">
        <v>402</v>
      </c>
      <c r="I81" s="232" t="s">
        <v>403</v>
      </c>
      <c r="J81" s="265" t="s">
        <v>449</v>
      </c>
      <c r="K81" s="233" t="s">
        <v>645</v>
      </c>
      <c r="L81" s="233" t="s">
        <v>643</v>
      </c>
      <c r="M81" s="234"/>
    </row>
    <row r="82" spans="1:13" s="136" customFormat="1" ht="22.5" customHeight="1" x14ac:dyDescent="0.2">
      <c r="A82" s="229">
        <v>39</v>
      </c>
      <c r="B82" s="131" t="s">
        <v>440</v>
      </c>
      <c r="C82" s="131">
        <v>191</v>
      </c>
      <c r="D82" s="131" t="s">
        <v>449</v>
      </c>
      <c r="E82" s="230">
        <v>37743</v>
      </c>
      <c r="F82" s="231" t="s">
        <v>515</v>
      </c>
      <c r="G82" s="229" t="s">
        <v>454</v>
      </c>
      <c r="H82" s="229" t="s">
        <v>402</v>
      </c>
      <c r="I82" s="232" t="s">
        <v>403</v>
      </c>
      <c r="J82" s="265" t="s">
        <v>449</v>
      </c>
      <c r="K82" s="233" t="s">
        <v>645</v>
      </c>
      <c r="L82" s="233" t="s">
        <v>639</v>
      </c>
      <c r="M82" s="234"/>
    </row>
    <row r="83" spans="1:13" s="136" customFormat="1" ht="22.5" customHeight="1" x14ac:dyDescent="0.2">
      <c r="A83" s="229">
        <v>40</v>
      </c>
      <c r="B83" s="131" t="s">
        <v>439</v>
      </c>
      <c r="C83" s="131">
        <v>193</v>
      </c>
      <c r="D83" s="131" t="s">
        <v>449</v>
      </c>
      <c r="E83" s="230">
        <v>37555</v>
      </c>
      <c r="F83" s="231" t="s">
        <v>516</v>
      </c>
      <c r="G83" s="229" t="s">
        <v>517</v>
      </c>
      <c r="H83" s="229" t="s">
        <v>402</v>
      </c>
      <c r="I83" s="232" t="s">
        <v>403</v>
      </c>
      <c r="J83" s="265" t="s">
        <v>449</v>
      </c>
      <c r="K83" s="233" t="s">
        <v>645</v>
      </c>
      <c r="L83" s="233" t="s">
        <v>642</v>
      </c>
      <c r="M83" s="234"/>
    </row>
    <row r="84" spans="1:13" s="136" customFormat="1" ht="22.5" customHeight="1" x14ac:dyDescent="0.2">
      <c r="A84" s="229">
        <v>41</v>
      </c>
      <c r="B84" s="131" t="s">
        <v>438</v>
      </c>
      <c r="C84" s="131">
        <v>194</v>
      </c>
      <c r="D84" s="131" t="s">
        <v>449</v>
      </c>
      <c r="E84" s="230">
        <v>37422</v>
      </c>
      <c r="F84" s="231" t="s">
        <v>518</v>
      </c>
      <c r="G84" s="229" t="s">
        <v>517</v>
      </c>
      <c r="H84" s="229" t="s">
        <v>402</v>
      </c>
      <c r="I84" s="232" t="s">
        <v>403</v>
      </c>
      <c r="J84" s="265" t="s">
        <v>449</v>
      </c>
      <c r="K84" s="233" t="s">
        <v>645</v>
      </c>
      <c r="L84" s="233" t="s">
        <v>641</v>
      </c>
      <c r="M84" s="234"/>
    </row>
    <row r="85" spans="1:13" s="136" customFormat="1" ht="22.5" customHeight="1" x14ac:dyDescent="0.2">
      <c r="A85" s="229">
        <v>42</v>
      </c>
      <c r="B85" s="131" t="s">
        <v>437</v>
      </c>
      <c r="C85" s="131">
        <v>195</v>
      </c>
      <c r="D85" s="131" t="s">
        <v>449</v>
      </c>
      <c r="E85" s="230">
        <v>37375</v>
      </c>
      <c r="F85" s="231" t="s">
        <v>519</v>
      </c>
      <c r="G85" s="229" t="s">
        <v>517</v>
      </c>
      <c r="H85" s="229" t="s">
        <v>402</v>
      </c>
      <c r="I85" s="232" t="s">
        <v>403</v>
      </c>
      <c r="J85" s="265" t="s">
        <v>449</v>
      </c>
      <c r="K85" s="233" t="s">
        <v>645</v>
      </c>
      <c r="L85" s="233" t="s">
        <v>640</v>
      </c>
      <c r="M85" s="234"/>
    </row>
    <row r="86" spans="1:13" s="136" customFormat="1" ht="22.5" customHeight="1" x14ac:dyDescent="0.2">
      <c r="A86" s="229">
        <v>43</v>
      </c>
      <c r="B86" s="131" t="s">
        <v>436</v>
      </c>
      <c r="C86" s="131">
        <v>196</v>
      </c>
      <c r="D86" s="131" t="s">
        <v>449</v>
      </c>
      <c r="E86" s="230">
        <v>37339</v>
      </c>
      <c r="F86" s="231" t="s">
        <v>520</v>
      </c>
      <c r="G86" s="229" t="s">
        <v>517</v>
      </c>
      <c r="H86" s="229" t="s">
        <v>402</v>
      </c>
      <c r="I86" s="232" t="s">
        <v>403</v>
      </c>
      <c r="J86" s="265" t="s">
        <v>449</v>
      </c>
      <c r="K86" s="233" t="s">
        <v>644</v>
      </c>
      <c r="L86" s="233" t="s">
        <v>644</v>
      </c>
      <c r="M86" s="234"/>
    </row>
    <row r="87" spans="1:13" s="136" customFormat="1" ht="22.5" customHeight="1" x14ac:dyDescent="0.2">
      <c r="A87" s="229">
        <v>44</v>
      </c>
      <c r="B87" s="131" t="s">
        <v>435</v>
      </c>
      <c r="C87" s="131">
        <v>204</v>
      </c>
      <c r="D87" s="131" t="s">
        <v>449</v>
      </c>
      <c r="E87" s="230">
        <v>37612</v>
      </c>
      <c r="F87" s="231" t="s">
        <v>521</v>
      </c>
      <c r="G87" s="229" t="s">
        <v>456</v>
      </c>
      <c r="H87" s="229" t="s">
        <v>402</v>
      </c>
      <c r="I87" s="232" t="s">
        <v>403</v>
      </c>
      <c r="J87" s="265" t="s">
        <v>449</v>
      </c>
      <c r="K87" s="233" t="s">
        <v>644</v>
      </c>
      <c r="L87" s="233" t="s">
        <v>643</v>
      </c>
      <c r="M87" s="234"/>
    </row>
    <row r="88" spans="1:13" s="136" customFormat="1" ht="22.5" customHeight="1" x14ac:dyDescent="0.2">
      <c r="A88" s="229">
        <v>45</v>
      </c>
      <c r="B88" s="131" t="s">
        <v>434</v>
      </c>
      <c r="C88" s="131">
        <v>197</v>
      </c>
      <c r="D88" s="131" t="s">
        <v>449</v>
      </c>
      <c r="E88" s="230">
        <v>37521</v>
      </c>
      <c r="F88" s="231" t="s">
        <v>551</v>
      </c>
      <c r="G88" s="229" t="s">
        <v>456</v>
      </c>
      <c r="H88" s="229" t="s">
        <v>402</v>
      </c>
      <c r="I88" s="232" t="s">
        <v>403</v>
      </c>
      <c r="J88" s="265" t="s">
        <v>449</v>
      </c>
      <c r="K88" s="233" t="s">
        <v>644</v>
      </c>
      <c r="L88" s="233" t="s">
        <v>639</v>
      </c>
      <c r="M88" s="234"/>
    </row>
    <row r="89" spans="1:13" s="136" customFormat="1" ht="22.5" customHeight="1" x14ac:dyDescent="0.2">
      <c r="A89" s="229">
        <v>46</v>
      </c>
      <c r="B89" s="131" t="s">
        <v>433</v>
      </c>
      <c r="C89" s="131">
        <v>198</v>
      </c>
      <c r="D89" s="131" t="s">
        <v>449</v>
      </c>
      <c r="E89" s="230">
        <v>37713</v>
      </c>
      <c r="F89" s="231" t="s">
        <v>455</v>
      </c>
      <c r="G89" s="229" t="s">
        <v>456</v>
      </c>
      <c r="H89" s="229" t="s">
        <v>402</v>
      </c>
      <c r="I89" s="232" t="s">
        <v>403</v>
      </c>
      <c r="J89" s="265" t="s">
        <v>449</v>
      </c>
      <c r="K89" s="233" t="s">
        <v>644</v>
      </c>
      <c r="L89" s="233" t="s">
        <v>642</v>
      </c>
      <c r="M89" s="234"/>
    </row>
    <row r="90" spans="1:13" s="136" customFormat="1" ht="22.5" customHeight="1" x14ac:dyDescent="0.2">
      <c r="A90" s="229">
        <v>47</v>
      </c>
      <c r="B90" s="131" t="s">
        <v>432</v>
      </c>
      <c r="C90" s="131">
        <v>201</v>
      </c>
      <c r="D90" s="131" t="s">
        <v>449</v>
      </c>
      <c r="E90" s="230">
        <v>37356</v>
      </c>
      <c r="F90" s="231" t="s">
        <v>457</v>
      </c>
      <c r="G90" s="229" t="s">
        <v>456</v>
      </c>
      <c r="H90" s="229" t="s">
        <v>402</v>
      </c>
      <c r="I90" s="232" t="s">
        <v>403</v>
      </c>
      <c r="J90" s="265" t="s">
        <v>449</v>
      </c>
      <c r="K90" s="233" t="s">
        <v>644</v>
      </c>
      <c r="L90" s="233" t="s">
        <v>641</v>
      </c>
      <c r="M90" s="234"/>
    </row>
    <row r="91" spans="1:13" s="136" customFormat="1" ht="22.5" customHeight="1" x14ac:dyDescent="0.2">
      <c r="A91" s="229">
        <v>48</v>
      </c>
      <c r="B91" s="131" t="s">
        <v>431</v>
      </c>
      <c r="C91" s="131">
        <v>203</v>
      </c>
      <c r="D91" s="131" t="s">
        <v>449</v>
      </c>
      <c r="E91" s="230">
        <v>37471</v>
      </c>
      <c r="F91" s="231" t="s">
        <v>552</v>
      </c>
      <c r="G91" s="229" t="s">
        <v>456</v>
      </c>
      <c r="H91" s="229" t="s">
        <v>402</v>
      </c>
      <c r="I91" s="232" t="s">
        <v>403</v>
      </c>
      <c r="J91" s="265" t="s">
        <v>449</v>
      </c>
      <c r="K91" s="233" t="s">
        <v>644</v>
      </c>
      <c r="L91" s="233" t="s">
        <v>640</v>
      </c>
      <c r="M91" s="234"/>
    </row>
    <row r="92" spans="1:13" s="136" customFormat="1" ht="22.5" customHeight="1" x14ac:dyDescent="0.2">
      <c r="A92" s="229">
        <v>49</v>
      </c>
      <c r="B92" s="131" t="s">
        <v>430</v>
      </c>
      <c r="C92" s="131">
        <v>211</v>
      </c>
      <c r="D92" s="131" t="s">
        <v>449</v>
      </c>
      <c r="E92" s="230">
        <v>37920</v>
      </c>
      <c r="F92" s="231" t="s">
        <v>522</v>
      </c>
      <c r="G92" s="229" t="s">
        <v>463</v>
      </c>
      <c r="H92" s="229" t="s">
        <v>402</v>
      </c>
      <c r="I92" s="232" t="s">
        <v>403</v>
      </c>
      <c r="J92" s="265" t="s">
        <v>449</v>
      </c>
      <c r="K92" s="233" t="s">
        <v>643</v>
      </c>
      <c r="L92" s="233" t="s">
        <v>644</v>
      </c>
      <c r="M92" s="234"/>
    </row>
    <row r="93" spans="1:13" s="136" customFormat="1" ht="22.5" customHeight="1" x14ac:dyDescent="0.2">
      <c r="A93" s="229">
        <v>50</v>
      </c>
      <c r="B93" s="131" t="s">
        <v>429</v>
      </c>
      <c r="C93" s="131">
        <v>230</v>
      </c>
      <c r="D93" s="131" t="s">
        <v>449</v>
      </c>
      <c r="E93" s="230">
        <v>37559</v>
      </c>
      <c r="F93" s="231" t="s">
        <v>556</v>
      </c>
      <c r="G93" s="229" t="s">
        <v>557</v>
      </c>
      <c r="H93" s="229" t="s">
        <v>402</v>
      </c>
      <c r="I93" s="232" t="s">
        <v>403</v>
      </c>
      <c r="J93" s="265" t="s">
        <v>449</v>
      </c>
      <c r="K93" s="233" t="s">
        <v>643</v>
      </c>
      <c r="L93" s="233" t="s">
        <v>643</v>
      </c>
      <c r="M93" s="234"/>
    </row>
    <row r="94" spans="1:13" s="136" customFormat="1" ht="22.5" customHeight="1" x14ac:dyDescent="0.2">
      <c r="A94" s="229">
        <v>51</v>
      </c>
      <c r="B94" s="131" t="s">
        <v>428</v>
      </c>
      <c r="C94" s="131">
        <v>232</v>
      </c>
      <c r="D94" s="131" t="s">
        <v>449</v>
      </c>
      <c r="E94" s="230">
        <v>37447</v>
      </c>
      <c r="F94" s="231" t="s">
        <v>473</v>
      </c>
      <c r="G94" s="229" t="s">
        <v>133</v>
      </c>
      <c r="H94" s="229" t="s">
        <v>402</v>
      </c>
      <c r="I94" s="232" t="s">
        <v>403</v>
      </c>
      <c r="J94" s="265" t="s">
        <v>449</v>
      </c>
      <c r="K94" s="233" t="s">
        <v>643</v>
      </c>
      <c r="L94" s="233" t="s">
        <v>639</v>
      </c>
      <c r="M94" s="234"/>
    </row>
    <row r="95" spans="1:13" s="136" customFormat="1" ht="22.5" customHeight="1" x14ac:dyDescent="0.2">
      <c r="A95" s="229">
        <v>52</v>
      </c>
      <c r="B95" s="131" t="s">
        <v>427</v>
      </c>
      <c r="C95" s="131">
        <v>233</v>
      </c>
      <c r="D95" s="131" t="s">
        <v>449</v>
      </c>
      <c r="E95" s="230">
        <v>37890</v>
      </c>
      <c r="F95" s="231" t="s">
        <v>558</v>
      </c>
      <c r="G95" s="229" t="s">
        <v>133</v>
      </c>
      <c r="H95" s="229" t="s">
        <v>402</v>
      </c>
      <c r="I95" s="232" t="s">
        <v>403</v>
      </c>
      <c r="J95" s="265" t="s">
        <v>449</v>
      </c>
      <c r="K95" s="233" t="s">
        <v>643</v>
      </c>
      <c r="L95" s="233" t="s">
        <v>642</v>
      </c>
      <c r="M95" s="234"/>
    </row>
    <row r="96" spans="1:13" s="136" customFormat="1" ht="22.5" customHeight="1" x14ac:dyDescent="0.2">
      <c r="A96" s="229">
        <v>53</v>
      </c>
      <c r="B96" s="131" t="s">
        <v>426</v>
      </c>
      <c r="C96" s="131">
        <v>243</v>
      </c>
      <c r="D96" s="131" t="s">
        <v>449</v>
      </c>
      <c r="E96" s="230">
        <v>37272</v>
      </c>
      <c r="F96" s="231" t="s">
        <v>478</v>
      </c>
      <c r="G96" s="229" t="s">
        <v>133</v>
      </c>
      <c r="H96" s="229" t="s">
        <v>402</v>
      </c>
      <c r="I96" s="232" t="s">
        <v>403</v>
      </c>
      <c r="J96" s="265" t="s">
        <v>449</v>
      </c>
      <c r="K96" s="233" t="s">
        <v>643</v>
      </c>
      <c r="L96" s="233" t="s">
        <v>641</v>
      </c>
      <c r="M96" s="234"/>
    </row>
    <row r="97" spans="1:13" s="136" customFormat="1" ht="22.5" customHeight="1" x14ac:dyDescent="0.2">
      <c r="A97" s="229">
        <v>54</v>
      </c>
      <c r="B97" s="131" t="s">
        <v>425</v>
      </c>
      <c r="C97" s="131">
        <v>246</v>
      </c>
      <c r="D97" s="131" t="s">
        <v>449</v>
      </c>
      <c r="E97" s="230">
        <v>37754</v>
      </c>
      <c r="F97" s="231" t="s">
        <v>559</v>
      </c>
      <c r="G97" s="229" t="s">
        <v>133</v>
      </c>
      <c r="H97" s="229" t="s">
        <v>402</v>
      </c>
      <c r="I97" s="232" t="s">
        <v>403</v>
      </c>
      <c r="J97" s="265" t="s">
        <v>449</v>
      </c>
      <c r="K97" s="233" t="s">
        <v>639</v>
      </c>
      <c r="L97" s="233" t="s">
        <v>644</v>
      </c>
      <c r="M97" s="234"/>
    </row>
    <row r="98" spans="1:13" s="136" customFormat="1" ht="22.5" customHeight="1" x14ac:dyDescent="0.2">
      <c r="A98" s="229">
        <v>55</v>
      </c>
      <c r="B98" s="131" t="s">
        <v>424</v>
      </c>
      <c r="C98" s="131">
        <v>248</v>
      </c>
      <c r="D98" s="131" t="s">
        <v>449</v>
      </c>
      <c r="E98" s="230">
        <v>37370</v>
      </c>
      <c r="F98" s="231" t="s">
        <v>479</v>
      </c>
      <c r="G98" s="229" t="s">
        <v>133</v>
      </c>
      <c r="H98" s="229" t="s">
        <v>402</v>
      </c>
      <c r="I98" s="232" t="s">
        <v>403</v>
      </c>
      <c r="J98" s="265" t="s">
        <v>449</v>
      </c>
      <c r="K98" s="233" t="s">
        <v>639</v>
      </c>
      <c r="L98" s="233" t="s">
        <v>643</v>
      </c>
      <c r="M98" s="234"/>
    </row>
    <row r="99" spans="1:13" s="136" customFormat="1" ht="22.5" customHeight="1" x14ac:dyDescent="0.2">
      <c r="A99" s="229">
        <v>56</v>
      </c>
      <c r="B99" s="131" t="s">
        <v>423</v>
      </c>
      <c r="C99" s="131">
        <v>250</v>
      </c>
      <c r="D99" s="131" t="s">
        <v>449</v>
      </c>
      <c r="E99" s="230">
        <v>37474</v>
      </c>
      <c r="F99" s="231" t="s">
        <v>533</v>
      </c>
      <c r="G99" s="229" t="s">
        <v>480</v>
      </c>
      <c r="H99" s="229" t="s">
        <v>402</v>
      </c>
      <c r="I99" s="232" t="s">
        <v>403</v>
      </c>
      <c r="J99" s="265" t="s">
        <v>449</v>
      </c>
      <c r="K99" s="233" t="s">
        <v>639</v>
      </c>
      <c r="L99" s="233" t="s">
        <v>639</v>
      </c>
      <c r="M99" s="234"/>
    </row>
    <row r="100" spans="1:13" s="136" customFormat="1" ht="22.5" customHeight="1" x14ac:dyDescent="0.2">
      <c r="A100" s="229">
        <v>57</v>
      </c>
      <c r="B100" s="131" t="s">
        <v>422</v>
      </c>
      <c r="C100" s="131">
        <v>252</v>
      </c>
      <c r="D100" s="131" t="s">
        <v>449</v>
      </c>
      <c r="E100" s="230">
        <v>37393</v>
      </c>
      <c r="F100" s="231" t="s">
        <v>482</v>
      </c>
      <c r="G100" s="229" t="s">
        <v>483</v>
      </c>
      <c r="H100" s="229" t="s">
        <v>402</v>
      </c>
      <c r="I100" s="232" t="s">
        <v>403</v>
      </c>
      <c r="J100" s="265" t="s">
        <v>449</v>
      </c>
      <c r="K100" s="233" t="s">
        <v>639</v>
      </c>
      <c r="L100" s="233" t="s">
        <v>642</v>
      </c>
      <c r="M100" s="234"/>
    </row>
    <row r="101" spans="1:13" s="136" customFormat="1" ht="22.5" customHeight="1" x14ac:dyDescent="0.2">
      <c r="A101" s="229">
        <v>58</v>
      </c>
      <c r="B101" s="131" t="s">
        <v>421</v>
      </c>
      <c r="C101" s="131">
        <v>270</v>
      </c>
      <c r="D101" s="131" t="s">
        <v>449</v>
      </c>
      <c r="E101" s="230">
        <v>37948</v>
      </c>
      <c r="F101" s="231" t="s">
        <v>539</v>
      </c>
      <c r="G101" s="229" t="s">
        <v>537</v>
      </c>
      <c r="H101" s="229" t="s">
        <v>402</v>
      </c>
      <c r="I101" s="232" t="s">
        <v>403</v>
      </c>
      <c r="J101" s="265" t="s">
        <v>449</v>
      </c>
      <c r="K101" s="233" t="s">
        <v>639</v>
      </c>
      <c r="L101" s="233" t="s">
        <v>641</v>
      </c>
      <c r="M101" s="234"/>
    </row>
    <row r="102" spans="1:13" s="136" customFormat="1" ht="22.5" customHeight="1" x14ac:dyDescent="0.2">
      <c r="A102" s="229">
        <v>59</v>
      </c>
      <c r="B102" s="131" t="s">
        <v>420</v>
      </c>
      <c r="C102" s="131">
        <v>274</v>
      </c>
      <c r="D102" s="131" t="s">
        <v>449</v>
      </c>
      <c r="E102" s="230">
        <v>37523</v>
      </c>
      <c r="F102" s="231" t="s">
        <v>490</v>
      </c>
      <c r="G102" s="229" t="s">
        <v>489</v>
      </c>
      <c r="H102" s="229" t="s">
        <v>402</v>
      </c>
      <c r="I102" s="232" t="s">
        <v>403</v>
      </c>
      <c r="J102" s="265" t="s">
        <v>449</v>
      </c>
      <c r="K102" s="233" t="s">
        <v>642</v>
      </c>
      <c r="L102" s="233" t="s">
        <v>644</v>
      </c>
      <c r="M102" s="234"/>
    </row>
    <row r="103" spans="1:13" s="136" customFormat="1" ht="22.5" customHeight="1" x14ac:dyDescent="0.2">
      <c r="A103" s="229">
        <v>60</v>
      </c>
      <c r="B103" s="131" t="s">
        <v>419</v>
      </c>
      <c r="C103" s="131">
        <v>275</v>
      </c>
      <c r="D103" s="131" t="s">
        <v>449</v>
      </c>
      <c r="E103" s="230">
        <v>37316</v>
      </c>
      <c r="F103" s="231" t="s">
        <v>566</v>
      </c>
      <c r="G103" s="229" t="s">
        <v>489</v>
      </c>
      <c r="H103" s="229" t="s">
        <v>402</v>
      </c>
      <c r="I103" s="232" t="s">
        <v>403</v>
      </c>
      <c r="J103" s="265" t="s">
        <v>449</v>
      </c>
      <c r="K103" s="233" t="s">
        <v>642</v>
      </c>
      <c r="L103" s="233" t="s">
        <v>643</v>
      </c>
      <c r="M103" s="234"/>
    </row>
    <row r="104" spans="1:13" s="136" customFormat="1" ht="22.5" customHeight="1" x14ac:dyDescent="0.2">
      <c r="A104" s="229">
        <v>61</v>
      </c>
      <c r="B104" s="131" t="s">
        <v>418</v>
      </c>
      <c r="C104" s="131">
        <v>281</v>
      </c>
      <c r="D104" s="131" t="s">
        <v>449</v>
      </c>
      <c r="E104" s="230">
        <v>37622</v>
      </c>
      <c r="F104" s="231" t="s">
        <v>571</v>
      </c>
      <c r="G104" s="229" t="s">
        <v>567</v>
      </c>
      <c r="H104" s="229" t="s">
        <v>402</v>
      </c>
      <c r="I104" s="232" t="s">
        <v>403</v>
      </c>
      <c r="J104" s="265" t="s">
        <v>449</v>
      </c>
      <c r="K104" s="233" t="s">
        <v>642</v>
      </c>
      <c r="L104" s="233" t="s">
        <v>639</v>
      </c>
      <c r="M104" s="234"/>
    </row>
    <row r="105" spans="1:13" s="136" customFormat="1" ht="22.5" customHeight="1" x14ac:dyDescent="0.2">
      <c r="A105" s="229">
        <v>62</v>
      </c>
      <c r="B105" s="131" t="s">
        <v>417</v>
      </c>
      <c r="C105" s="131">
        <v>282</v>
      </c>
      <c r="D105" s="131" t="s">
        <v>449</v>
      </c>
      <c r="E105" s="230">
        <v>37285</v>
      </c>
      <c r="F105" s="231" t="s">
        <v>541</v>
      </c>
      <c r="G105" s="229" t="s">
        <v>542</v>
      </c>
      <c r="H105" s="229" t="s">
        <v>402</v>
      </c>
      <c r="I105" s="232" t="s">
        <v>403</v>
      </c>
      <c r="J105" s="265" t="s">
        <v>449</v>
      </c>
      <c r="K105" s="233" t="s">
        <v>642</v>
      </c>
      <c r="L105" s="233" t="s">
        <v>642</v>
      </c>
      <c r="M105" s="234"/>
    </row>
    <row r="106" spans="1:13" s="136" customFormat="1" ht="22.5" customHeight="1" x14ac:dyDescent="0.2">
      <c r="A106" s="229">
        <v>63</v>
      </c>
      <c r="B106" s="131" t="s">
        <v>416</v>
      </c>
      <c r="C106" s="131">
        <v>286</v>
      </c>
      <c r="D106" s="131" t="s">
        <v>449</v>
      </c>
      <c r="E106" s="230">
        <v>37696</v>
      </c>
      <c r="F106" s="231" t="s">
        <v>543</v>
      </c>
      <c r="G106" s="229" t="s">
        <v>544</v>
      </c>
      <c r="H106" s="229" t="s">
        <v>402</v>
      </c>
      <c r="I106" s="232" t="s">
        <v>403</v>
      </c>
      <c r="J106" s="265" t="s">
        <v>449</v>
      </c>
      <c r="K106" s="233" t="s">
        <v>642</v>
      </c>
      <c r="L106" s="233" t="s">
        <v>641</v>
      </c>
      <c r="M106" s="234"/>
    </row>
    <row r="107" spans="1:13" s="136" customFormat="1" ht="22.5" customHeight="1" x14ac:dyDescent="0.2">
      <c r="A107" s="229">
        <v>64</v>
      </c>
      <c r="B107" s="131" t="s">
        <v>415</v>
      </c>
      <c r="C107" s="131">
        <v>287</v>
      </c>
      <c r="D107" s="131" t="s">
        <v>449</v>
      </c>
      <c r="E107" s="230">
        <v>37797</v>
      </c>
      <c r="F107" s="231" t="s">
        <v>545</v>
      </c>
      <c r="G107" s="229" t="s">
        <v>544</v>
      </c>
      <c r="H107" s="229" t="s">
        <v>402</v>
      </c>
      <c r="I107" s="232" t="s">
        <v>403</v>
      </c>
      <c r="J107" s="265" t="s">
        <v>449</v>
      </c>
      <c r="K107" s="233" t="s">
        <v>641</v>
      </c>
      <c r="L107" s="233" t="s">
        <v>644</v>
      </c>
      <c r="M107" s="234"/>
    </row>
    <row r="108" spans="1:13" s="136" customFormat="1" ht="22.5" customHeight="1" x14ac:dyDescent="0.2">
      <c r="A108" s="229">
        <v>65</v>
      </c>
      <c r="B108" s="131" t="s">
        <v>414</v>
      </c>
      <c r="C108" s="131">
        <v>288</v>
      </c>
      <c r="D108" s="131" t="s">
        <v>449</v>
      </c>
      <c r="E108" s="230">
        <v>37309</v>
      </c>
      <c r="F108" s="231" t="s">
        <v>546</v>
      </c>
      <c r="G108" s="229" t="s">
        <v>544</v>
      </c>
      <c r="H108" s="229" t="s">
        <v>402</v>
      </c>
      <c r="I108" s="232" t="s">
        <v>403</v>
      </c>
      <c r="J108" s="265" t="s">
        <v>449</v>
      </c>
      <c r="K108" s="233" t="s">
        <v>641</v>
      </c>
      <c r="L108" s="233" t="s">
        <v>643</v>
      </c>
      <c r="M108" s="234"/>
    </row>
    <row r="109" spans="1:13" s="136" customFormat="1" ht="22.5" customHeight="1" x14ac:dyDescent="0.2">
      <c r="A109" s="229">
        <v>66</v>
      </c>
      <c r="B109" s="131" t="s">
        <v>413</v>
      </c>
      <c r="C109" s="131">
        <v>290</v>
      </c>
      <c r="D109" s="131" t="s">
        <v>449</v>
      </c>
      <c r="E109" s="230">
        <v>37873</v>
      </c>
      <c r="F109" s="231" t="s">
        <v>547</v>
      </c>
      <c r="G109" s="229" t="s">
        <v>544</v>
      </c>
      <c r="H109" s="229" t="s">
        <v>402</v>
      </c>
      <c r="I109" s="232" t="s">
        <v>403</v>
      </c>
      <c r="J109" s="265" t="s">
        <v>449</v>
      </c>
      <c r="K109" s="233" t="s">
        <v>641</v>
      </c>
      <c r="L109" s="233" t="s">
        <v>639</v>
      </c>
      <c r="M109" s="234"/>
    </row>
    <row r="110" spans="1:13" s="136" customFormat="1" ht="22.5" customHeight="1" x14ac:dyDescent="0.2">
      <c r="A110" s="229">
        <v>67</v>
      </c>
      <c r="B110" s="131" t="s">
        <v>412</v>
      </c>
      <c r="C110" s="131">
        <v>291</v>
      </c>
      <c r="D110" s="131" t="s">
        <v>449</v>
      </c>
      <c r="E110" s="230">
        <v>37528</v>
      </c>
      <c r="F110" s="231" t="s">
        <v>548</v>
      </c>
      <c r="G110" s="229" t="s">
        <v>544</v>
      </c>
      <c r="H110" s="229" t="s">
        <v>402</v>
      </c>
      <c r="I110" s="232" t="s">
        <v>403</v>
      </c>
      <c r="J110" s="265" t="s">
        <v>449</v>
      </c>
      <c r="K110" s="233" t="s">
        <v>641</v>
      </c>
      <c r="L110" s="233" t="s">
        <v>642</v>
      </c>
      <c r="M110" s="234"/>
    </row>
    <row r="111" spans="1:13" s="136" customFormat="1" ht="22.5" customHeight="1" x14ac:dyDescent="0.2">
      <c r="A111" s="229">
        <v>68</v>
      </c>
      <c r="B111" s="131" t="s">
        <v>411</v>
      </c>
      <c r="C111" s="131">
        <v>293</v>
      </c>
      <c r="D111" s="131" t="s">
        <v>449</v>
      </c>
      <c r="E111" s="230">
        <v>37482</v>
      </c>
      <c r="F111" s="231" t="s">
        <v>549</v>
      </c>
      <c r="G111" s="229" t="s">
        <v>544</v>
      </c>
      <c r="H111" s="229" t="s">
        <v>402</v>
      </c>
      <c r="I111" s="232" t="s">
        <v>403</v>
      </c>
      <c r="J111" s="265" t="s">
        <v>449</v>
      </c>
      <c r="K111" s="233" t="s">
        <v>641</v>
      </c>
      <c r="L111" s="233" t="s">
        <v>641</v>
      </c>
      <c r="M111" s="234"/>
    </row>
    <row r="112" spans="1:13" s="136" customFormat="1" ht="22.5" customHeight="1" x14ac:dyDescent="0.2">
      <c r="A112" s="229">
        <v>69</v>
      </c>
      <c r="B112" s="131" t="s">
        <v>410</v>
      </c>
      <c r="C112" s="131">
        <v>294</v>
      </c>
      <c r="D112" s="131" t="s">
        <v>449</v>
      </c>
      <c r="E112" s="230">
        <v>37303</v>
      </c>
      <c r="F112" s="231" t="s">
        <v>493</v>
      </c>
      <c r="G112" s="229" t="s">
        <v>494</v>
      </c>
      <c r="H112" s="229" t="s">
        <v>402</v>
      </c>
      <c r="I112" s="232" t="s">
        <v>403</v>
      </c>
      <c r="J112" s="265" t="s">
        <v>449</v>
      </c>
      <c r="K112" s="233" t="s">
        <v>640</v>
      </c>
      <c r="L112" s="233" t="s">
        <v>644</v>
      </c>
      <c r="M112" s="234"/>
    </row>
    <row r="113" spans="1:13" s="136" customFormat="1" ht="22.5" customHeight="1" x14ac:dyDescent="0.2">
      <c r="A113" s="229">
        <v>70</v>
      </c>
      <c r="B113" s="131" t="s">
        <v>409</v>
      </c>
      <c r="C113" s="131">
        <v>295</v>
      </c>
      <c r="D113" s="131" t="s">
        <v>449</v>
      </c>
      <c r="E113" s="230">
        <v>37276</v>
      </c>
      <c r="F113" s="231" t="s">
        <v>572</v>
      </c>
      <c r="G113" s="229" t="s">
        <v>494</v>
      </c>
      <c r="H113" s="229" t="s">
        <v>402</v>
      </c>
      <c r="I113" s="232" t="s">
        <v>403</v>
      </c>
      <c r="J113" s="265"/>
      <c r="K113" s="233" t="s">
        <v>640</v>
      </c>
      <c r="L113" s="233" t="s">
        <v>643</v>
      </c>
      <c r="M113" s="234"/>
    </row>
    <row r="114" spans="1:13" s="136" customFormat="1" ht="22.5" customHeight="1" x14ac:dyDescent="0.2">
      <c r="A114" s="229">
        <v>71</v>
      </c>
      <c r="B114" s="131" t="s">
        <v>408</v>
      </c>
      <c r="C114" s="131">
        <v>296</v>
      </c>
      <c r="D114" s="131" t="s">
        <v>449</v>
      </c>
      <c r="E114" s="230">
        <v>37262</v>
      </c>
      <c r="F114" s="231" t="s">
        <v>573</v>
      </c>
      <c r="G114" s="229" t="s">
        <v>494</v>
      </c>
      <c r="H114" s="229" t="s">
        <v>402</v>
      </c>
      <c r="I114" s="232" t="s">
        <v>403</v>
      </c>
      <c r="J114" s="265"/>
      <c r="K114" s="233" t="s">
        <v>640</v>
      </c>
      <c r="L114" s="233" t="s">
        <v>639</v>
      </c>
      <c r="M114" s="234"/>
    </row>
    <row r="115" spans="1:13" s="136" customFormat="1" ht="22.5" customHeight="1" x14ac:dyDescent="0.2">
      <c r="A115" s="229">
        <v>72</v>
      </c>
      <c r="B115" s="131" t="s">
        <v>407</v>
      </c>
      <c r="C115" s="272">
        <v>298</v>
      </c>
      <c r="D115" s="272" t="s">
        <v>449</v>
      </c>
      <c r="E115" s="273">
        <v>37438</v>
      </c>
      <c r="F115" s="274" t="s">
        <v>574</v>
      </c>
      <c r="G115" s="271" t="s">
        <v>494</v>
      </c>
      <c r="H115" s="229" t="s">
        <v>402</v>
      </c>
      <c r="I115" s="275" t="s">
        <v>403</v>
      </c>
      <c r="J115" s="276"/>
      <c r="K115" s="277" t="s">
        <v>640</v>
      </c>
      <c r="L115" s="277" t="s">
        <v>642</v>
      </c>
      <c r="M115" s="278"/>
    </row>
    <row r="116" spans="1:13" s="136" customFormat="1" ht="22.5" customHeight="1" thickBot="1" x14ac:dyDescent="0.25">
      <c r="A116" s="238">
        <v>73</v>
      </c>
      <c r="B116" s="239" t="s">
        <v>406</v>
      </c>
      <c r="C116" s="239">
        <v>435</v>
      </c>
      <c r="D116" s="239"/>
      <c r="E116" s="240">
        <v>37257</v>
      </c>
      <c r="F116" s="241" t="s">
        <v>618</v>
      </c>
      <c r="G116" s="238" t="s">
        <v>531</v>
      </c>
      <c r="H116" s="238" t="s">
        <v>402</v>
      </c>
      <c r="I116" s="242" t="s">
        <v>403</v>
      </c>
      <c r="J116" s="266"/>
      <c r="K116" s="243" t="s">
        <v>640</v>
      </c>
      <c r="L116" s="243" t="s">
        <v>641</v>
      </c>
      <c r="M116" s="244"/>
    </row>
    <row r="117" spans="1:13" s="136" customFormat="1" ht="22.5" customHeight="1" x14ac:dyDescent="0.2">
      <c r="A117" s="245">
        <v>1</v>
      </c>
      <c r="B117" s="216" t="s">
        <v>366</v>
      </c>
      <c r="C117" s="246">
        <v>266</v>
      </c>
      <c r="D117" s="246" t="s">
        <v>449</v>
      </c>
      <c r="E117" s="247">
        <v>37292</v>
      </c>
      <c r="F117" s="248" t="s">
        <v>564</v>
      </c>
      <c r="G117" s="245" t="s">
        <v>485</v>
      </c>
      <c r="H117" s="245" t="s">
        <v>402</v>
      </c>
      <c r="I117" s="249" t="s">
        <v>404</v>
      </c>
      <c r="J117" s="262">
        <v>251</v>
      </c>
      <c r="K117" s="250" t="s">
        <v>644</v>
      </c>
      <c r="L117" s="250" t="s">
        <v>640</v>
      </c>
      <c r="M117" s="251"/>
    </row>
    <row r="118" spans="1:13" s="136" customFormat="1" ht="22.5" customHeight="1" x14ac:dyDescent="0.2">
      <c r="A118" s="215">
        <v>2</v>
      </c>
      <c r="B118" s="216" t="s">
        <v>367</v>
      </c>
      <c r="C118" s="216">
        <v>205</v>
      </c>
      <c r="D118" s="216" t="s">
        <v>449</v>
      </c>
      <c r="E118" s="217">
        <v>37273</v>
      </c>
      <c r="F118" s="218" t="s">
        <v>553</v>
      </c>
      <c r="G118" s="215" t="s">
        <v>456</v>
      </c>
      <c r="H118" s="215" t="s">
        <v>402</v>
      </c>
      <c r="I118" s="219" t="s">
        <v>404</v>
      </c>
      <c r="J118" s="262">
        <v>259</v>
      </c>
      <c r="K118" s="220" t="s">
        <v>644</v>
      </c>
      <c r="L118" s="220" t="s">
        <v>641</v>
      </c>
      <c r="M118" s="221"/>
    </row>
    <row r="119" spans="1:13" s="136" customFormat="1" ht="22.5" customHeight="1" x14ac:dyDescent="0.2">
      <c r="A119" s="215">
        <v>3</v>
      </c>
      <c r="B119" s="216" t="s">
        <v>368</v>
      </c>
      <c r="C119" s="216">
        <v>225</v>
      </c>
      <c r="D119" s="216" t="s">
        <v>449</v>
      </c>
      <c r="E119" s="217">
        <v>37571</v>
      </c>
      <c r="F119" s="218" t="s">
        <v>530</v>
      </c>
      <c r="G119" s="215" t="s">
        <v>531</v>
      </c>
      <c r="H119" s="215" t="s">
        <v>402</v>
      </c>
      <c r="I119" s="219" t="s">
        <v>404</v>
      </c>
      <c r="J119" s="262">
        <v>259</v>
      </c>
      <c r="K119" s="220" t="s">
        <v>644</v>
      </c>
      <c r="L119" s="220" t="s">
        <v>642</v>
      </c>
      <c r="M119" s="221"/>
    </row>
    <row r="120" spans="1:13" s="136" customFormat="1" ht="22.5" customHeight="1" x14ac:dyDescent="0.2">
      <c r="A120" s="215">
        <v>4</v>
      </c>
      <c r="B120" s="216" t="s">
        <v>369</v>
      </c>
      <c r="C120" s="216">
        <v>214</v>
      </c>
      <c r="D120" s="216" t="s">
        <v>449</v>
      </c>
      <c r="E120" s="217">
        <v>37286</v>
      </c>
      <c r="F120" s="218" t="s">
        <v>580</v>
      </c>
      <c r="G120" s="215" t="s">
        <v>581</v>
      </c>
      <c r="H120" s="215" t="s">
        <v>402</v>
      </c>
      <c r="I120" s="219" t="s">
        <v>404</v>
      </c>
      <c r="J120" s="262">
        <v>300</v>
      </c>
      <c r="K120" s="220" t="s">
        <v>644</v>
      </c>
      <c r="L120" s="220" t="s">
        <v>639</v>
      </c>
      <c r="M120" s="221"/>
    </row>
    <row r="121" spans="1:13" s="136" customFormat="1" ht="22.5" customHeight="1" x14ac:dyDescent="0.2">
      <c r="A121" s="215">
        <v>5</v>
      </c>
      <c r="B121" s="216" t="s">
        <v>370</v>
      </c>
      <c r="C121" s="216">
        <v>241</v>
      </c>
      <c r="D121" s="216" t="s">
        <v>449</v>
      </c>
      <c r="E121" s="217">
        <v>37396</v>
      </c>
      <c r="F121" s="218" t="s">
        <v>586</v>
      </c>
      <c r="G121" s="215" t="s">
        <v>133</v>
      </c>
      <c r="H121" s="215" t="s">
        <v>402</v>
      </c>
      <c r="I121" s="219" t="s">
        <v>404</v>
      </c>
      <c r="J121" s="262">
        <v>300</v>
      </c>
      <c r="K121" s="220" t="s">
        <v>644</v>
      </c>
      <c r="L121" s="220" t="s">
        <v>643</v>
      </c>
      <c r="M121" s="221"/>
    </row>
    <row r="122" spans="1:13" s="136" customFormat="1" ht="22.5" customHeight="1" x14ac:dyDescent="0.2">
      <c r="A122" s="215">
        <v>6</v>
      </c>
      <c r="B122" s="216" t="s">
        <v>371</v>
      </c>
      <c r="C122" s="216">
        <v>277</v>
      </c>
      <c r="D122" s="216" t="s">
        <v>449</v>
      </c>
      <c r="E122" s="217">
        <v>37257</v>
      </c>
      <c r="F122" s="218" t="s">
        <v>568</v>
      </c>
      <c r="G122" s="215" t="s">
        <v>567</v>
      </c>
      <c r="H122" s="215" t="s">
        <v>402</v>
      </c>
      <c r="I122" s="219" t="s">
        <v>404</v>
      </c>
      <c r="J122" s="262">
        <v>300</v>
      </c>
      <c r="K122" s="220" t="s">
        <v>644</v>
      </c>
      <c r="L122" s="220" t="s">
        <v>644</v>
      </c>
      <c r="M122" s="221"/>
    </row>
    <row r="123" spans="1:13" s="136" customFormat="1" ht="22.5" customHeight="1" x14ac:dyDescent="0.2">
      <c r="A123" s="215">
        <v>7</v>
      </c>
      <c r="B123" s="216" t="s">
        <v>372</v>
      </c>
      <c r="C123" s="216">
        <v>187</v>
      </c>
      <c r="D123" s="216" t="s">
        <v>449</v>
      </c>
      <c r="E123" s="217">
        <v>37523</v>
      </c>
      <c r="F123" s="218" t="s">
        <v>512</v>
      </c>
      <c r="G123" s="215" t="s">
        <v>500</v>
      </c>
      <c r="H123" s="215" t="s">
        <v>402</v>
      </c>
      <c r="I123" s="219" t="s">
        <v>404</v>
      </c>
      <c r="J123" s="262">
        <v>300</v>
      </c>
      <c r="K123" s="220" t="s">
        <v>644</v>
      </c>
      <c r="L123" s="220" t="s">
        <v>645</v>
      </c>
      <c r="M123" s="221"/>
    </row>
    <row r="124" spans="1:13" s="136" customFormat="1" ht="22.5" customHeight="1" x14ac:dyDescent="0.2">
      <c r="A124" s="215">
        <v>8</v>
      </c>
      <c r="B124" s="216" t="s">
        <v>373</v>
      </c>
      <c r="C124" s="216">
        <v>222</v>
      </c>
      <c r="D124" s="216" t="s">
        <v>449</v>
      </c>
      <c r="E124" s="217">
        <v>37339</v>
      </c>
      <c r="F124" s="218" t="s">
        <v>528</v>
      </c>
      <c r="G124" s="215" t="s">
        <v>469</v>
      </c>
      <c r="H124" s="215" t="s">
        <v>402</v>
      </c>
      <c r="I124" s="219" t="s">
        <v>404</v>
      </c>
      <c r="J124" s="262">
        <v>300</v>
      </c>
      <c r="K124" s="220" t="s">
        <v>644</v>
      </c>
      <c r="L124" s="220" t="s">
        <v>646</v>
      </c>
      <c r="M124" s="221"/>
    </row>
    <row r="125" spans="1:13" s="136" customFormat="1" ht="22.5" customHeight="1" x14ac:dyDescent="0.2">
      <c r="A125" s="215">
        <v>9</v>
      </c>
      <c r="B125" s="216" t="s">
        <v>374</v>
      </c>
      <c r="C125" s="216">
        <v>279</v>
      </c>
      <c r="D125" s="216" t="s">
        <v>449</v>
      </c>
      <c r="E125" s="217">
        <v>37457</v>
      </c>
      <c r="F125" s="218" t="s">
        <v>570</v>
      </c>
      <c r="G125" s="215" t="s">
        <v>567</v>
      </c>
      <c r="H125" s="215" t="s">
        <v>402</v>
      </c>
      <c r="I125" s="219" t="s">
        <v>404</v>
      </c>
      <c r="J125" s="262">
        <v>301</v>
      </c>
      <c r="K125" s="220" t="s">
        <v>644</v>
      </c>
      <c r="L125" s="220" t="s">
        <v>649</v>
      </c>
      <c r="M125" s="221"/>
    </row>
    <row r="126" spans="1:13" s="136" customFormat="1" ht="22.5" customHeight="1" x14ac:dyDescent="0.2">
      <c r="A126" s="215">
        <v>10</v>
      </c>
      <c r="B126" s="216" t="s">
        <v>375</v>
      </c>
      <c r="C126" s="216">
        <v>227</v>
      </c>
      <c r="D126" s="216" t="s">
        <v>449</v>
      </c>
      <c r="E126" s="217">
        <v>37442</v>
      </c>
      <c r="F126" s="218" t="s">
        <v>555</v>
      </c>
      <c r="G126" s="215" t="s">
        <v>531</v>
      </c>
      <c r="H126" s="215" t="s">
        <v>402</v>
      </c>
      <c r="I126" s="219" t="s">
        <v>404</v>
      </c>
      <c r="J126" s="262">
        <v>303</v>
      </c>
      <c r="K126" s="220" t="s">
        <v>644</v>
      </c>
      <c r="L126" s="220" t="s">
        <v>650</v>
      </c>
      <c r="M126" s="221"/>
    </row>
    <row r="127" spans="1:13" s="136" customFormat="1" ht="22.5" customHeight="1" x14ac:dyDescent="0.2">
      <c r="A127" s="215">
        <v>11</v>
      </c>
      <c r="B127" s="216" t="s">
        <v>376</v>
      </c>
      <c r="C127" s="216">
        <v>250</v>
      </c>
      <c r="D127" s="216" t="s">
        <v>449</v>
      </c>
      <c r="E127" s="217">
        <v>37474</v>
      </c>
      <c r="F127" s="218" t="s">
        <v>533</v>
      </c>
      <c r="G127" s="215" t="s">
        <v>480</v>
      </c>
      <c r="H127" s="215" t="s">
        <v>402</v>
      </c>
      <c r="I127" s="219" t="s">
        <v>404</v>
      </c>
      <c r="J127" s="262">
        <v>303</v>
      </c>
      <c r="K127" s="220" t="s">
        <v>644</v>
      </c>
      <c r="L127" s="220" t="s">
        <v>651</v>
      </c>
      <c r="M127" s="221"/>
    </row>
    <row r="128" spans="1:13" s="136" customFormat="1" ht="22.5" customHeight="1" x14ac:dyDescent="0.2">
      <c r="A128" s="215">
        <v>12</v>
      </c>
      <c r="B128" s="216" t="s">
        <v>377</v>
      </c>
      <c r="C128" s="216">
        <v>278</v>
      </c>
      <c r="D128" s="216" t="s">
        <v>449</v>
      </c>
      <c r="E128" s="217">
        <v>37408</v>
      </c>
      <c r="F128" s="218" t="s">
        <v>569</v>
      </c>
      <c r="G128" s="215" t="s">
        <v>567</v>
      </c>
      <c r="H128" s="215" t="s">
        <v>402</v>
      </c>
      <c r="I128" s="219" t="s">
        <v>404</v>
      </c>
      <c r="J128" s="262">
        <v>304</v>
      </c>
      <c r="K128" s="220" t="s">
        <v>644</v>
      </c>
      <c r="L128" s="220" t="s">
        <v>652</v>
      </c>
      <c r="M128" s="221"/>
    </row>
    <row r="129" spans="1:13" s="136" customFormat="1" ht="22.5" customHeight="1" x14ac:dyDescent="0.2">
      <c r="A129" s="215">
        <v>13</v>
      </c>
      <c r="B129" s="216" t="s">
        <v>354</v>
      </c>
      <c r="C129" s="216">
        <v>206</v>
      </c>
      <c r="D129" s="216" t="s">
        <v>449</v>
      </c>
      <c r="E129" s="217">
        <v>37669</v>
      </c>
      <c r="F129" s="218" t="s">
        <v>554</v>
      </c>
      <c r="G129" s="215" t="s">
        <v>456</v>
      </c>
      <c r="H129" s="215" t="s">
        <v>402</v>
      </c>
      <c r="I129" s="219" t="s">
        <v>404</v>
      </c>
      <c r="J129" s="262">
        <v>305</v>
      </c>
      <c r="K129" s="220" t="s">
        <v>643</v>
      </c>
      <c r="L129" s="220" t="s">
        <v>640</v>
      </c>
      <c r="M129" s="221"/>
    </row>
    <row r="130" spans="1:13" s="136" customFormat="1" ht="22.5" customHeight="1" x14ac:dyDescent="0.2">
      <c r="A130" s="215">
        <v>14</v>
      </c>
      <c r="B130" s="216" t="s">
        <v>355</v>
      </c>
      <c r="C130" s="216">
        <v>185</v>
      </c>
      <c r="D130" s="216" t="s">
        <v>449</v>
      </c>
      <c r="E130" s="217">
        <v>37585</v>
      </c>
      <c r="F130" s="218" t="s">
        <v>511</v>
      </c>
      <c r="G130" s="215" t="s">
        <v>500</v>
      </c>
      <c r="H130" s="215" t="s">
        <v>402</v>
      </c>
      <c r="I130" s="219" t="s">
        <v>404</v>
      </c>
      <c r="J130" s="262">
        <v>305</v>
      </c>
      <c r="K130" s="220" t="s">
        <v>643</v>
      </c>
      <c r="L130" s="220" t="s">
        <v>641</v>
      </c>
      <c r="M130" s="221"/>
    </row>
    <row r="131" spans="1:13" s="136" customFormat="1" ht="22.5" customHeight="1" x14ac:dyDescent="0.2">
      <c r="A131" s="215">
        <v>15</v>
      </c>
      <c r="B131" s="216" t="s">
        <v>356</v>
      </c>
      <c r="C131" s="216">
        <v>226</v>
      </c>
      <c r="D131" s="216" t="s">
        <v>449</v>
      </c>
      <c r="E131" s="217">
        <v>37347</v>
      </c>
      <c r="F131" s="218" t="s">
        <v>532</v>
      </c>
      <c r="G131" s="215" t="s">
        <v>531</v>
      </c>
      <c r="H131" s="215" t="s">
        <v>402</v>
      </c>
      <c r="I131" s="219" t="s">
        <v>404</v>
      </c>
      <c r="J131" s="262">
        <v>305</v>
      </c>
      <c r="K131" s="220" t="s">
        <v>643</v>
      </c>
      <c r="L131" s="220" t="s">
        <v>642</v>
      </c>
      <c r="M131" s="221"/>
    </row>
    <row r="132" spans="1:13" s="136" customFormat="1" ht="22.5" customHeight="1" x14ac:dyDescent="0.2">
      <c r="A132" s="215">
        <v>16</v>
      </c>
      <c r="B132" s="216" t="s">
        <v>357</v>
      </c>
      <c r="C132" s="216">
        <v>281</v>
      </c>
      <c r="D132" s="216" t="s">
        <v>449</v>
      </c>
      <c r="E132" s="217">
        <v>37622</v>
      </c>
      <c r="F132" s="218" t="s">
        <v>571</v>
      </c>
      <c r="G132" s="215" t="s">
        <v>567</v>
      </c>
      <c r="H132" s="215" t="s">
        <v>402</v>
      </c>
      <c r="I132" s="219" t="s">
        <v>404</v>
      </c>
      <c r="J132" s="262">
        <v>307</v>
      </c>
      <c r="K132" s="220" t="s">
        <v>643</v>
      </c>
      <c r="L132" s="220" t="s">
        <v>639</v>
      </c>
      <c r="M132" s="221"/>
    </row>
    <row r="133" spans="1:13" s="136" customFormat="1" ht="22.5" customHeight="1" x14ac:dyDescent="0.2">
      <c r="A133" s="215">
        <v>17</v>
      </c>
      <c r="B133" s="216" t="s">
        <v>358</v>
      </c>
      <c r="C133" s="216">
        <v>215</v>
      </c>
      <c r="D133" s="216" t="s">
        <v>449</v>
      </c>
      <c r="E133" s="217">
        <v>37260</v>
      </c>
      <c r="F133" s="218" t="s">
        <v>523</v>
      </c>
      <c r="G133" s="215" t="s">
        <v>524</v>
      </c>
      <c r="H133" s="215" t="s">
        <v>402</v>
      </c>
      <c r="I133" s="219" t="s">
        <v>404</v>
      </c>
      <c r="J133" s="262">
        <v>307</v>
      </c>
      <c r="K133" s="220" t="s">
        <v>643</v>
      </c>
      <c r="L133" s="220" t="s">
        <v>643</v>
      </c>
      <c r="M133" s="221"/>
    </row>
    <row r="134" spans="1:13" s="136" customFormat="1" ht="22.5" customHeight="1" x14ac:dyDescent="0.2">
      <c r="A134" s="215">
        <v>18</v>
      </c>
      <c r="B134" s="216" t="s">
        <v>359</v>
      </c>
      <c r="C134" s="216">
        <v>255</v>
      </c>
      <c r="D134" s="216" t="s">
        <v>449</v>
      </c>
      <c r="E134" s="217">
        <v>37303</v>
      </c>
      <c r="F134" s="218" t="s">
        <v>534</v>
      </c>
      <c r="G134" s="215" t="s">
        <v>535</v>
      </c>
      <c r="H134" s="215" t="s">
        <v>402</v>
      </c>
      <c r="I134" s="219" t="s">
        <v>404</v>
      </c>
      <c r="J134" s="262">
        <v>309</v>
      </c>
      <c r="K134" s="220" t="s">
        <v>643</v>
      </c>
      <c r="L134" s="220" t="s">
        <v>644</v>
      </c>
      <c r="M134" s="221"/>
    </row>
    <row r="135" spans="1:13" s="136" customFormat="1" ht="22.5" customHeight="1" x14ac:dyDescent="0.2">
      <c r="A135" s="215">
        <v>19</v>
      </c>
      <c r="B135" s="216" t="s">
        <v>360</v>
      </c>
      <c r="C135" s="216">
        <v>268</v>
      </c>
      <c r="D135" s="216" t="s">
        <v>449</v>
      </c>
      <c r="E135" s="217">
        <v>37727</v>
      </c>
      <c r="F135" s="218" t="s">
        <v>536</v>
      </c>
      <c r="G135" s="215" t="s">
        <v>537</v>
      </c>
      <c r="H135" s="215" t="s">
        <v>402</v>
      </c>
      <c r="I135" s="219" t="s">
        <v>404</v>
      </c>
      <c r="J135" s="262">
        <v>309</v>
      </c>
      <c r="K135" s="220" t="s">
        <v>643</v>
      </c>
      <c r="L135" s="220" t="s">
        <v>645</v>
      </c>
      <c r="M135" s="221"/>
    </row>
    <row r="136" spans="1:13" s="136" customFormat="1" ht="22.5" customHeight="1" x14ac:dyDescent="0.2">
      <c r="A136" s="215">
        <v>20</v>
      </c>
      <c r="B136" s="216" t="s">
        <v>361</v>
      </c>
      <c r="C136" s="216">
        <v>271</v>
      </c>
      <c r="D136" s="216" t="s">
        <v>449</v>
      </c>
      <c r="E136" s="217">
        <v>37817</v>
      </c>
      <c r="F136" s="218" t="s">
        <v>540</v>
      </c>
      <c r="G136" s="215" t="s">
        <v>537</v>
      </c>
      <c r="H136" s="215" t="s">
        <v>402</v>
      </c>
      <c r="I136" s="219" t="s">
        <v>404</v>
      </c>
      <c r="J136" s="262">
        <v>309</v>
      </c>
      <c r="K136" s="220" t="s">
        <v>643</v>
      </c>
      <c r="L136" s="220" t="s">
        <v>646</v>
      </c>
      <c r="M136" s="221"/>
    </row>
    <row r="137" spans="1:13" s="136" customFormat="1" ht="22.5" customHeight="1" x14ac:dyDescent="0.2">
      <c r="A137" s="215">
        <v>21</v>
      </c>
      <c r="B137" s="216" t="s">
        <v>362</v>
      </c>
      <c r="C137" s="216">
        <v>221</v>
      </c>
      <c r="D137" s="216" t="s">
        <v>449</v>
      </c>
      <c r="E137" s="217">
        <v>37681</v>
      </c>
      <c r="F137" s="218" t="s">
        <v>637</v>
      </c>
      <c r="G137" s="215" t="s">
        <v>469</v>
      </c>
      <c r="H137" s="215" t="s">
        <v>402</v>
      </c>
      <c r="I137" s="219" t="s">
        <v>404</v>
      </c>
      <c r="J137" s="262">
        <v>310</v>
      </c>
      <c r="K137" s="220" t="s">
        <v>643</v>
      </c>
      <c r="L137" s="220" t="s">
        <v>649</v>
      </c>
      <c r="M137" s="221"/>
    </row>
    <row r="138" spans="1:13" s="136" customFormat="1" ht="22.5" customHeight="1" x14ac:dyDescent="0.2">
      <c r="A138" s="215">
        <v>22</v>
      </c>
      <c r="B138" s="216" t="s">
        <v>363</v>
      </c>
      <c r="C138" s="216">
        <v>224</v>
      </c>
      <c r="D138" s="216" t="s">
        <v>449</v>
      </c>
      <c r="E138" s="217">
        <v>37801</v>
      </c>
      <c r="F138" s="218" t="s">
        <v>529</v>
      </c>
      <c r="G138" s="215" t="s">
        <v>469</v>
      </c>
      <c r="H138" s="215" t="s">
        <v>402</v>
      </c>
      <c r="I138" s="219" t="s">
        <v>404</v>
      </c>
      <c r="J138" s="262">
        <v>310</v>
      </c>
      <c r="K138" s="220" t="s">
        <v>643</v>
      </c>
      <c r="L138" s="220" t="s">
        <v>650</v>
      </c>
      <c r="M138" s="221"/>
    </row>
    <row r="139" spans="1:13" ht="22.5" customHeight="1" x14ac:dyDescent="0.25">
      <c r="A139" s="215">
        <v>23</v>
      </c>
      <c r="B139" s="216" t="s">
        <v>364</v>
      </c>
      <c r="C139" s="216">
        <v>259</v>
      </c>
      <c r="D139" s="216" t="s">
        <v>449</v>
      </c>
      <c r="E139" s="217">
        <v>37490</v>
      </c>
      <c r="F139" s="218" t="s">
        <v>560</v>
      </c>
      <c r="G139" s="215" t="s">
        <v>535</v>
      </c>
      <c r="H139" s="215" t="s">
        <v>402</v>
      </c>
      <c r="I139" s="219" t="s">
        <v>404</v>
      </c>
      <c r="J139" s="262">
        <v>313</v>
      </c>
      <c r="K139" s="220" t="s">
        <v>643</v>
      </c>
      <c r="L139" s="220" t="s">
        <v>651</v>
      </c>
      <c r="M139" s="221"/>
    </row>
    <row r="140" spans="1:13" ht="22.5" customHeight="1" x14ac:dyDescent="0.25">
      <c r="A140" s="215">
        <v>24</v>
      </c>
      <c r="B140" s="216" t="s">
        <v>365</v>
      </c>
      <c r="C140" s="216">
        <v>272</v>
      </c>
      <c r="D140" s="216" t="s">
        <v>449</v>
      </c>
      <c r="E140" s="217">
        <v>37405</v>
      </c>
      <c r="F140" s="218" t="s">
        <v>565</v>
      </c>
      <c r="G140" s="215" t="s">
        <v>537</v>
      </c>
      <c r="H140" s="215" t="s">
        <v>402</v>
      </c>
      <c r="I140" s="219" t="s">
        <v>404</v>
      </c>
      <c r="J140" s="262">
        <v>315</v>
      </c>
      <c r="K140" s="220" t="s">
        <v>643</v>
      </c>
      <c r="L140" s="220" t="s">
        <v>652</v>
      </c>
      <c r="M140" s="221"/>
    </row>
    <row r="141" spans="1:13" ht="22.5" customHeight="1" x14ac:dyDescent="0.25">
      <c r="A141" s="215">
        <v>25</v>
      </c>
      <c r="B141" s="216" t="s">
        <v>342</v>
      </c>
      <c r="C141" s="216">
        <v>256</v>
      </c>
      <c r="D141" s="216" t="s">
        <v>449</v>
      </c>
      <c r="E141" s="217">
        <v>37571</v>
      </c>
      <c r="F141" s="218" t="s">
        <v>592</v>
      </c>
      <c r="G141" s="215" t="s">
        <v>535</v>
      </c>
      <c r="H141" s="215" t="s">
        <v>402</v>
      </c>
      <c r="I141" s="219" t="s">
        <v>404</v>
      </c>
      <c r="J141" s="262">
        <v>318</v>
      </c>
      <c r="K141" s="220" t="s">
        <v>639</v>
      </c>
      <c r="L141" s="220" t="s">
        <v>640</v>
      </c>
      <c r="M141" s="221"/>
    </row>
    <row r="142" spans="1:13" ht="22.5" customHeight="1" x14ac:dyDescent="0.25">
      <c r="A142" s="215">
        <v>26</v>
      </c>
      <c r="B142" s="216" t="s">
        <v>343</v>
      </c>
      <c r="C142" s="216">
        <v>253</v>
      </c>
      <c r="D142" s="216" t="s">
        <v>449</v>
      </c>
      <c r="E142" s="217">
        <v>37778</v>
      </c>
      <c r="F142" s="218" t="s">
        <v>590</v>
      </c>
      <c r="G142" s="215" t="s">
        <v>535</v>
      </c>
      <c r="H142" s="215" t="s">
        <v>402</v>
      </c>
      <c r="I142" s="219" t="s">
        <v>404</v>
      </c>
      <c r="J142" s="262">
        <v>324</v>
      </c>
      <c r="K142" s="220" t="s">
        <v>639</v>
      </c>
      <c r="L142" s="220" t="s">
        <v>641</v>
      </c>
      <c r="M142" s="221"/>
    </row>
    <row r="143" spans="1:13" ht="22.5" customHeight="1" x14ac:dyDescent="0.25">
      <c r="A143" s="215">
        <v>27</v>
      </c>
      <c r="B143" s="216" t="s">
        <v>344</v>
      </c>
      <c r="C143" s="216">
        <v>257</v>
      </c>
      <c r="D143" s="216" t="s">
        <v>449</v>
      </c>
      <c r="E143" s="217">
        <v>37645</v>
      </c>
      <c r="F143" s="218" t="s">
        <v>593</v>
      </c>
      <c r="G143" s="215" t="s">
        <v>535</v>
      </c>
      <c r="H143" s="215" t="s">
        <v>402</v>
      </c>
      <c r="I143" s="219" t="s">
        <v>404</v>
      </c>
      <c r="J143" s="262">
        <v>324</v>
      </c>
      <c r="K143" s="220" t="s">
        <v>639</v>
      </c>
      <c r="L143" s="220" t="s">
        <v>642</v>
      </c>
      <c r="M143" s="221"/>
    </row>
    <row r="144" spans="1:13" ht="22.5" customHeight="1" x14ac:dyDescent="0.25">
      <c r="A144" s="215">
        <v>28</v>
      </c>
      <c r="B144" s="216" t="s">
        <v>345</v>
      </c>
      <c r="C144" s="216">
        <v>254</v>
      </c>
      <c r="D144" s="216" t="s">
        <v>449</v>
      </c>
      <c r="E144" s="217">
        <v>37873</v>
      </c>
      <c r="F144" s="218" t="s">
        <v>591</v>
      </c>
      <c r="G144" s="215" t="s">
        <v>535</v>
      </c>
      <c r="H144" s="215" t="s">
        <v>402</v>
      </c>
      <c r="I144" s="219" t="s">
        <v>404</v>
      </c>
      <c r="J144" s="262">
        <v>325</v>
      </c>
      <c r="K144" s="220" t="s">
        <v>639</v>
      </c>
      <c r="L144" s="220" t="s">
        <v>639</v>
      </c>
      <c r="M144" s="221"/>
    </row>
    <row r="145" spans="1:13" ht="22.5" customHeight="1" x14ac:dyDescent="0.25">
      <c r="A145" s="215">
        <v>29</v>
      </c>
      <c r="B145" s="216" t="s">
        <v>346</v>
      </c>
      <c r="C145" s="216">
        <v>258</v>
      </c>
      <c r="D145" s="216" t="s">
        <v>449</v>
      </c>
      <c r="E145" s="217">
        <v>37649</v>
      </c>
      <c r="F145" s="218" t="s">
        <v>594</v>
      </c>
      <c r="G145" s="215" t="s">
        <v>535</v>
      </c>
      <c r="H145" s="215" t="s">
        <v>402</v>
      </c>
      <c r="I145" s="219" t="s">
        <v>404</v>
      </c>
      <c r="J145" s="262">
        <v>325</v>
      </c>
      <c r="K145" s="220" t="s">
        <v>639</v>
      </c>
      <c r="L145" s="220" t="s">
        <v>643</v>
      </c>
      <c r="M145" s="221"/>
    </row>
    <row r="146" spans="1:13" ht="22.5" customHeight="1" x14ac:dyDescent="0.25">
      <c r="A146" s="215">
        <v>30</v>
      </c>
      <c r="B146" s="216" t="s">
        <v>347</v>
      </c>
      <c r="C146" s="216">
        <v>275</v>
      </c>
      <c r="D146" s="216" t="s">
        <v>449</v>
      </c>
      <c r="E146" s="217">
        <v>37316</v>
      </c>
      <c r="F146" s="218" t="s">
        <v>566</v>
      </c>
      <c r="G146" s="215" t="s">
        <v>489</v>
      </c>
      <c r="H146" s="215" t="s">
        <v>402</v>
      </c>
      <c r="I146" s="219" t="s">
        <v>404</v>
      </c>
      <c r="J146" s="262">
        <v>327</v>
      </c>
      <c r="K146" s="220" t="s">
        <v>639</v>
      </c>
      <c r="L146" s="220" t="s">
        <v>644</v>
      </c>
      <c r="M146" s="221"/>
    </row>
    <row r="147" spans="1:13" ht="22.5" customHeight="1" x14ac:dyDescent="0.25">
      <c r="A147" s="215">
        <v>31</v>
      </c>
      <c r="B147" s="216" t="s">
        <v>348</v>
      </c>
      <c r="C147" s="216">
        <v>308</v>
      </c>
      <c r="D147" s="216" t="s">
        <v>449</v>
      </c>
      <c r="E147" s="217">
        <v>37482</v>
      </c>
      <c r="F147" s="218" t="s">
        <v>576</v>
      </c>
      <c r="G147" s="215" t="s">
        <v>496</v>
      </c>
      <c r="H147" s="215" t="s">
        <v>402</v>
      </c>
      <c r="I147" s="219" t="s">
        <v>404</v>
      </c>
      <c r="J147" s="262">
        <v>327</v>
      </c>
      <c r="K147" s="220" t="s">
        <v>639</v>
      </c>
      <c r="L147" s="220" t="s">
        <v>645</v>
      </c>
      <c r="M147" s="221"/>
    </row>
    <row r="148" spans="1:13" ht="22.5" customHeight="1" x14ac:dyDescent="0.25">
      <c r="A148" s="215">
        <v>32</v>
      </c>
      <c r="B148" s="216" t="s">
        <v>349</v>
      </c>
      <c r="C148" s="216">
        <v>309</v>
      </c>
      <c r="D148" s="216" t="s">
        <v>449</v>
      </c>
      <c r="E148" s="217">
        <v>37936</v>
      </c>
      <c r="F148" s="218" t="s">
        <v>599</v>
      </c>
      <c r="G148" s="215" t="s">
        <v>496</v>
      </c>
      <c r="H148" s="215" t="s">
        <v>402</v>
      </c>
      <c r="I148" s="219" t="s">
        <v>404</v>
      </c>
      <c r="J148" s="262">
        <v>335</v>
      </c>
      <c r="K148" s="220" t="s">
        <v>639</v>
      </c>
      <c r="L148" s="220" t="s">
        <v>646</v>
      </c>
      <c r="M148" s="221"/>
    </row>
    <row r="149" spans="1:13" ht="22.5" customHeight="1" x14ac:dyDescent="0.25">
      <c r="A149" s="215">
        <v>33</v>
      </c>
      <c r="B149" s="216" t="s">
        <v>350</v>
      </c>
      <c r="C149" s="216">
        <v>182</v>
      </c>
      <c r="D149" s="216" t="s">
        <v>449</v>
      </c>
      <c r="E149" s="217">
        <v>37257</v>
      </c>
      <c r="F149" s="218" t="s">
        <v>577</v>
      </c>
      <c r="G149" s="215" t="s">
        <v>578</v>
      </c>
      <c r="H149" s="215" t="s">
        <v>402</v>
      </c>
      <c r="I149" s="219" t="s">
        <v>404</v>
      </c>
      <c r="J149" s="262" t="s">
        <v>449</v>
      </c>
      <c r="K149" s="220" t="s">
        <v>639</v>
      </c>
      <c r="L149" s="220" t="s">
        <v>649</v>
      </c>
      <c r="M149" s="221"/>
    </row>
    <row r="150" spans="1:13" ht="22.5" customHeight="1" x14ac:dyDescent="0.25">
      <c r="A150" s="215">
        <v>34</v>
      </c>
      <c r="B150" s="216" t="s">
        <v>351</v>
      </c>
      <c r="C150" s="216">
        <v>211</v>
      </c>
      <c r="D150" s="216" t="s">
        <v>449</v>
      </c>
      <c r="E150" s="217">
        <v>37920</v>
      </c>
      <c r="F150" s="218" t="s">
        <v>522</v>
      </c>
      <c r="G150" s="215" t="s">
        <v>463</v>
      </c>
      <c r="H150" s="215" t="s">
        <v>402</v>
      </c>
      <c r="I150" s="219" t="s">
        <v>404</v>
      </c>
      <c r="J150" s="262" t="s">
        <v>449</v>
      </c>
      <c r="K150" s="220" t="s">
        <v>639</v>
      </c>
      <c r="L150" s="220" t="s">
        <v>650</v>
      </c>
      <c r="M150" s="221"/>
    </row>
    <row r="151" spans="1:13" ht="22.5" customHeight="1" x14ac:dyDescent="0.25">
      <c r="A151" s="215">
        <v>35</v>
      </c>
      <c r="B151" s="216" t="s">
        <v>352</v>
      </c>
      <c r="C151" s="216">
        <v>197</v>
      </c>
      <c r="D151" s="216" t="s">
        <v>449</v>
      </c>
      <c r="E151" s="217">
        <v>37521</v>
      </c>
      <c r="F151" s="218" t="s">
        <v>551</v>
      </c>
      <c r="G151" s="215" t="s">
        <v>456</v>
      </c>
      <c r="H151" s="215" t="s">
        <v>402</v>
      </c>
      <c r="I151" s="219" t="s">
        <v>404</v>
      </c>
      <c r="J151" s="262" t="s">
        <v>449</v>
      </c>
      <c r="K151" s="220" t="s">
        <v>639</v>
      </c>
      <c r="L151" s="220" t="s">
        <v>651</v>
      </c>
      <c r="M151" s="221"/>
    </row>
    <row r="152" spans="1:13" ht="22.5" customHeight="1" x14ac:dyDescent="0.25">
      <c r="A152" s="215">
        <v>36</v>
      </c>
      <c r="B152" s="216" t="s">
        <v>353</v>
      </c>
      <c r="C152" s="216">
        <v>200</v>
      </c>
      <c r="D152" s="216" t="s">
        <v>449</v>
      </c>
      <c r="E152" s="217">
        <v>37470</v>
      </c>
      <c r="F152" s="218" t="s">
        <v>579</v>
      </c>
      <c r="G152" s="215" t="s">
        <v>456</v>
      </c>
      <c r="H152" s="215" t="s">
        <v>402</v>
      </c>
      <c r="I152" s="219" t="s">
        <v>404</v>
      </c>
      <c r="J152" s="262" t="s">
        <v>449</v>
      </c>
      <c r="K152" s="220" t="s">
        <v>639</v>
      </c>
      <c r="L152" s="220" t="s">
        <v>652</v>
      </c>
      <c r="M152" s="221"/>
    </row>
    <row r="153" spans="1:13" ht="22.5" customHeight="1" x14ac:dyDescent="0.25">
      <c r="A153" s="215">
        <v>37</v>
      </c>
      <c r="B153" s="216" t="s">
        <v>647</v>
      </c>
      <c r="C153" s="216">
        <v>203</v>
      </c>
      <c r="D153" s="216" t="s">
        <v>449</v>
      </c>
      <c r="E153" s="217">
        <v>37471</v>
      </c>
      <c r="F153" s="218" t="s">
        <v>552</v>
      </c>
      <c r="G153" s="215" t="s">
        <v>456</v>
      </c>
      <c r="H153" s="215" t="s">
        <v>402</v>
      </c>
      <c r="I153" s="219" t="s">
        <v>404</v>
      </c>
      <c r="J153" s="262" t="s">
        <v>449</v>
      </c>
      <c r="K153" s="220" t="s">
        <v>639</v>
      </c>
      <c r="L153" s="220" t="s">
        <v>653</v>
      </c>
      <c r="M153" s="221"/>
    </row>
    <row r="154" spans="1:13" ht="22.5" customHeight="1" x14ac:dyDescent="0.25">
      <c r="A154" s="215">
        <v>38</v>
      </c>
      <c r="B154" s="216" t="s">
        <v>330</v>
      </c>
      <c r="C154" s="216">
        <v>230</v>
      </c>
      <c r="D154" s="216" t="s">
        <v>449</v>
      </c>
      <c r="E154" s="217">
        <v>37559</v>
      </c>
      <c r="F154" s="218" t="s">
        <v>556</v>
      </c>
      <c r="G154" s="215" t="s">
        <v>557</v>
      </c>
      <c r="H154" s="215" t="s">
        <v>402</v>
      </c>
      <c r="I154" s="219" t="s">
        <v>404</v>
      </c>
      <c r="J154" s="262" t="s">
        <v>449</v>
      </c>
      <c r="K154" s="220" t="s">
        <v>642</v>
      </c>
      <c r="L154" s="220" t="s">
        <v>640</v>
      </c>
      <c r="M154" s="221"/>
    </row>
    <row r="155" spans="1:13" ht="22.5" customHeight="1" x14ac:dyDescent="0.25">
      <c r="A155" s="215">
        <v>39</v>
      </c>
      <c r="B155" s="216" t="s">
        <v>331</v>
      </c>
      <c r="C155" s="216">
        <v>233</v>
      </c>
      <c r="D155" s="216" t="s">
        <v>449</v>
      </c>
      <c r="E155" s="217">
        <v>37890</v>
      </c>
      <c r="F155" s="218" t="s">
        <v>558</v>
      </c>
      <c r="G155" s="215" t="s">
        <v>133</v>
      </c>
      <c r="H155" s="215" t="s">
        <v>402</v>
      </c>
      <c r="I155" s="219" t="s">
        <v>404</v>
      </c>
      <c r="J155" s="262" t="s">
        <v>449</v>
      </c>
      <c r="K155" s="220" t="s">
        <v>642</v>
      </c>
      <c r="L155" s="220" t="s">
        <v>641</v>
      </c>
      <c r="M155" s="221"/>
    </row>
    <row r="156" spans="1:13" ht="22.5" customHeight="1" x14ac:dyDescent="0.25">
      <c r="A156" s="215">
        <v>40</v>
      </c>
      <c r="B156" s="216" t="s">
        <v>332</v>
      </c>
      <c r="C156" s="216">
        <v>234</v>
      </c>
      <c r="D156" s="216" t="s">
        <v>449</v>
      </c>
      <c r="E156" s="217">
        <v>37417</v>
      </c>
      <c r="F156" s="218" t="s">
        <v>582</v>
      </c>
      <c r="G156" s="215" t="s">
        <v>133</v>
      </c>
      <c r="H156" s="215" t="s">
        <v>402</v>
      </c>
      <c r="I156" s="219" t="s">
        <v>404</v>
      </c>
      <c r="J156" s="262" t="s">
        <v>449</v>
      </c>
      <c r="K156" s="220" t="s">
        <v>642</v>
      </c>
      <c r="L156" s="220" t="s">
        <v>642</v>
      </c>
      <c r="M156" s="221"/>
    </row>
    <row r="157" spans="1:13" ht="22.5" customHeight="1" x14ac:dyDescent="0.25">
      <c r="A157" s="215">
        <v>41</v>
      </c>
      <c r="B157" s="216" t="s">
        <v>333</v>
      </c>
      <c r="C157" s="216">
        <v>235</v>
      </c>
      <c r="D157" s="216" t="s">
        <v>449</v>
      </c>
      <c r="E157" s="217">
        <v>37510</v>
      </c>
      <c r="F157" s="218" t="s">
        <v>583</v>
      </c>
      <c r="G157" s="215" t="s">
        <v>133</v>
      </c>
      <c r="H157" s="215" t="s">
        <v>402</v>
      </c>
      <c r="I157" s="219" t="s">
        <v>404</v>
      </c>
      <c r="J157" s="262" t="s">
        <v>449</v>
      </c>
      <c r="K157" s="220" t="s">
        <v>642</v>
      </c>
      <c r="L157" s="220" t="s">
        <v>639</v>
      </c>
      <c r="M157" s="221"/>
    </row>
    <row r="158" spans="1:13" ht="22.5" customHeight="1" x14ac:dyDescent="0.25">
      <c r="A158" s="215">
        <v>42</v>
      </c>
      <c r="B158" s="216" t="s">
        <v>334</v>
      </c>
      <c r="C158" s="216">
        <v>236</v>
      </c>
      <c r="D158" s="216" t="s">
        <v>449</v>
      </c>
      <c r="E158" s="217">
        <v>37620</v>
      </c>
      <c r="F158" s="218" t="s">
        <v>584</v>
      </c>
      <c r="G158" s="215" t="s">
        <v>133</v>
      </c>
      <c r="H158" s="215" t="s">
        <v>402</v>
      </c>
      <c r="I158" s="219" t="s">
        <v>404</v>
      </c>
      <c r="J158" s="262" t="s">
        <v>449</v>
      </c>
      <c r="K158" s="220" t="s">
        <v>642</v>
      </c>
      <c r="L158" s="220" t="s">
        <v>643</v>
      </c>
      <c r="M158" s="221"/>
    </row>
    <row r="159" spans="1:13" ht="22.5" customHeight="1" x14ac:dyDescent="0.25">
      <c r="A159" s="215">
        <v>43</v>
      </c>
      <c r="B159" s="216" t="s">
        <v>335</v>
      </c>
      <c r="C159" s="216">
        <v>238</v>
      </c>
      <c r="D159" s="216" t="s">
        <v>449</v>
      </c>
      <c r="E159" s="217">
        <v>37596</v>
      </c>
      <c r="F159" s="218" t="s">
        <v>585</v>
      </c>
      <c r="G159" s="215" t="s">
        <v>133</v>
      </c>
      <c r="H159" s="215" t="s">
        <v>402</v>
      </c>
      <c r="I159" s="219" t="s">
        <v>404</v>
      </c>
      <c r="J159" s="262" t="s">
        <v>449</v>
      </c>
      <c r="K159" s="220" t="s">
        <v>642</v>
      </c>
      <c r="L159" s="220" t="s">
        <v>644</v>
      </c>
      <c r="M159" s="221"/>
    </row>
    <row r="160" spans="1:13" ht="22.5" customHeight="1" x14ac:dyDescent="0.25">
      <c r="A160" s="215">
        <v>44</v>
      </c>
      <c r="B160" s="216" t="s">
        <v>336</v>
      </c>
      <c r="C160" s="216">
        <v>244</v>
      </c>
      <c r="D160" s="216" t="s">
        <v>449</v>
      </c>
      <c r="E160" s="217">
        <v>37875</v>
      </c>
      <c r="F160" s="218" t="s">
        <v>587</v>
      </c>
      <c r="G160" s="215" t="s">
        <v>133</v>
      </c>
      <c r="H160" s="215" t="s">
        <v>402</v>
      </c>
      <c r="I160" s="219" t="s">
        <v>404</v>
      </c>
      <c r="J160" s="262" t="s">
        <v>449</v>
      </c>
      <c r="K160" s="220" t="s">
        <v>642</v>
      </c>
      <c r="L160" s="220" t="s">
        <v>645</v>
      </c>
      <c r="M160" s="221"/>
    </row>
    <row r="161" spans="1:13" ht="22.5" customHeight="1" x14ac:dyDescent="0.25">
      <c r="A161" s="215">
        <v>45</v>
      </c>
      <c r="B161" s="216" t="s">
        <v>337</v>
      </c>
      <c r="C161" s="216">
        <v>245</v>
      </c>
      <c r="D161" s="216" t="s">
        <v>449</v>
      </c>
      <c r="E161" s="217">
        <v>37805</v>
      </c>
      <c r="F161" s="218" t="s">
        <v>588</v>
      </c>
      <c r="G161" s="215" t="s">
        <v>133</v>
      </c>
      <c r="H161" s="215" t="s">
        <v>402</v>
      </c>
      <c r="I161" s="219" t="s">
        <v>404</v>
      </c>
      <c r="J161" s="262" t="s">
        <v>449</v>
      </c>
      <c r="K161" s="220" t="s">
        <v>642</v>
      </c>
      <c r="L161" s="220" t="s">
        <v>646</v>
      </c>
      <c r="M161" s="221"/>
    </row>
    <row r="162" spans="1:13" ht="22.5" customHeight="1" x14ac:dyDescent="0.25">
      <c r="A162" s="215">
        <v>46</v>
      </c>
      <c r="B162" s="216" t="s">
        <v>338</v>
      </c>
      <c r="C162" s="216">
        <v>247</v>
      </c>
      <c r="D162" s="216" t="s">
        <v>449</v>
      </c>
      <c r="E162" s="217">
        <v>37986</v>
      </c>
      <c r="F162" s="218" t="s">
        <v>589</v>
      </c>
      <c r="G162" s="215" t="s">
        <v>133</v>
      </c>
      <c r="H162" s="215" t="s">
        <v>402</v>
      </c>
      <c r="I162" s="219" t="s">
        <v>404</v>
      </c>
      <c r="J162" s="262" t="s">
        <v>449</v>
      </c>
      <c r="K162" s="220" t="s">
        <v>642</v>
      </c>
      <c r="L162" s="220" t="s">
        <v>649</v>
      </c>
      <c r="M162" s="221"/>
    </row>
    <row r="163" spans="1:13" ht="22.5" customHeight="1" x14ac:dyDescent="0.25">
      <c r="A163" s="215">
        <v>47</v>
      </c>
      <c r="B163" s="216" t="s">
        <v>339</v>
      </c>
      <c r="C163" s="216">
        <v>260</v>
      </c>
      <c r="D163" s="216" t="s">
        <v>449</v>
      </c>
      <c r="E163" s="217">
        <v>37648</v>
      </c>
      <c r="F163" s="218" t="s">
        <v>561</v>
      </c>
      <c r="G163" s="215" t="s">
        <v>562</v>
      </c>
      <c r="H163" s="215" t="s">
        <v>402</v>
      </c>
      <c r="I163" s="219" t="s">
        <v>404</v>
      </c>
      <c r="J163" s="262" t="s">
        <v>449</v>
      </c>
      <c r="K163" s="220" t="s">
        <v>642</v>
      </c>
      <c r="L163" s="220" t="s">
        <v>650</v>
      </c>
      <c r="M163" s="221"/>
    </row>
    <row r="164" spans="1:13" ht="22.5" customHeight="1" x14ac:dyDescent="0.25">
      <c r="A164" s="215">
        <v>48</v>
      </c>
      <c r="B164" s="216" t="s">
        <v>340</v>
      </c>
      <c r="C164" s="216">
        <v>261</v>
      </c>
      <c r="D164" s="216" t="s">
        <v>449</v>
      </c>
      <c r="E164" s="217">
        <v>37874</v>
      </c>
      <c r="F164" s="218" t="s">
        <v>563</v>
      </c>
      <c r="G164" s="215" t="s">
        <v>562</v>
      </c>
      <c r="H164" s="215" t="s">
        <v>402</v>
      </c>
      <c r="I164" s="219" t="s">
        <v>404</v>
      </c>
      <c r="J164" s="262" t="s">
        <v>449</v>
      </c>
      <c r="K164" s="220" t="s">
        <v>642</v>
      </c>
      <c r="L164" s="220" t="s">
        <v>651</v>
      </c>
      <c r="M164" s="221"/>
    </row>
    <row r="165" spans="1:13" ht="22.5" customHeight="1" x14ac:dyDescent="0.25">
      <c r="A165" s="215">
        <v>49</v>
      </c>
      <c r="B165" s="216" t="s">
        <v>341</v>
      </c>
      <c r="C165" s="216">
        <v>262</v>
      </c>
      <c r="D165" s="216" t="s">
        <v>449</v>
      </c>
      <c r="E165" s="217">
        <v>37607</v>
      </c>
      <c r="F165" s="218" t="s">
        <v>595</v>
      </c>
      <c r="G165" s="215" t="s">
        <v>596</v>
      </c>
      <c r="H165" s="215" t="s">
        <v>402</v>
      </c>
      <c r="I165" s="219" t="s">
        <v>404</v>
      </c>
      <c r="J165" s="262" t="s">
        <v>449</v>
      </c>
      <c r="K165" s="220" t="s">
        <v>642</v>
      </c>
      <c r="L165" s="220" t="s">
        <v>652</v>
      </c>
      <c r="M165" s="221"/>
    </row>
    <row r="166" spans="1:13" ht="22.5" customHeight="1" x14ac:dyDescent="0.25">
      <c r="A166" s="215">
        <v>50</v>
      </c>
      <c r="B166" s="216" t="s">
        <v>648</v>
      </c>
      <c r="C166" s="216">
        <v>263</v>
      </c>
      <c r="D166" s="216" t="s">
        <v>449</v>
      </c>
      <c r="E166" s="217">
        <v>37741</v>
      </c>
      <c r="F166" s="218" t="s">
        <v>597</v>
      </c>
      <c r="G166" s="215" t="s">
        <v>596</v>
      </c>
      <c r="H166" s="215" t="s">
        <v>402</v>
      </c>
      <c r="I166" s="219" t="s">
        <v>404</v>
      </c>
      <c r="J166" s="262" t="s">
        <v>449</v>
      </c>
      <c r="K166" s="220" t="s">
        <v>642</v>
      </c>
      <c r="L166" s="220" t="s">
        <v>653</v>
      </c>
      <c r="M166" s="221"/>
    </row>
    <row r="167" spans="1:13" ht="22.5" customHeight="1" x14ac:dyDescent="0.25">
      <c r="A167" s="215">
        <v>51</v>
      </c>
      <c r="B167" s="216" t="s">
        <v>318</v>
      </c>
      <c r="C167" s="216">
        <v>295</v>
      </c>
      <c r="D167" s="216" t="s">
        <v>449</v>
      </c>
      <c r="E167" s="217">
        <v>37276</v>
      </c>
      <c r="F167" s="218" t="s">
        <v>572</v>
      </c>
      <c r="G167" s="215" t="s">
        <v>494</v>
      </c>
      <c r="H167" s="215" t="s">
        <v>402</v>
      </c>
      <c r="I167" s="219" t="s">
        <v>404</v>
      </c>
      <c r="J167" s="262" t="s">
        <v>449</v>
      </c>
      <c r="K167" s="220" t="s">
        <v>641</v>
      </c>
      <c r="L167" s="220" t="s">
        <v>640</v>
      </c>
      <c r="M167" s="221"/>
    </row>
    <row r="168" spans="1:13" ht="22.5" customHeight="1" x14ac:dyDescent="0.25">
      <c r="A168" s="215">
        <v>52</v>
      </c>
      <c r="B168" s="216" t="s">
        <v>319</v>
      </c>
      <c r="C168" s="216">
        <v>297</v>
      </c>
      <c r="D168" s="216" t="s">
        <v>449</v>
      </c>
      <c r="E168" s="217">
        <v>37315</v>
      </c>
      <c r="F168" s="218" t="s">
        <v>598</v>
      </c>
      <c r="G168" s="215" t="s">
        <v>494</v>
      </c>
      <c r="H168" s="215" t="s">
        <v>402</v>
      </c>
      <c r="I168" s="219" t="s">
        <v>404</v>
      </c>
      <c r="J168" s="262" t="s">
        <v>449</v>
      </c>
      <c r="K168" s="220" t="s">
        <v>641</v>
      </c>
      <c r="L168" s="220" t="s">
        <v>641</v>
      </c>
      <c r="M168" s="221"/>
    </row>
    <row r="169" spans="1:13" ht="22.5" customHeight="1" x14ac:dyDescent="0.25">
      <c r="A169" s="215">
        <v>53</v>
      </c>
      <c r="B169" s="216" t="s">
        <v>320</v>
      </c>
      <c r="C169" s="216">
        <v>175</v>
      </c>
      <c r="D169" s="216" t="s">
        <v>449</v>
      </c>
      <c r="E169" s="217">
        <v>37257</v>
      </c>
      <c r="F169" s="218" t="s">
        <v>505</v>
      </c>
      <c r="G169" s="215" t="s">
        <v>451</v>
      </c>
      <c r="H169" s="215" t="s">
        <v>402</v>
      </c>
      <c r="I169" s="219" t="s">
        <v>404</v>
      </c>
      <c r="J169" s="262" t="s">
        <v>449</v>
      </c>
      <c r="K169" s="220" t="s">
        <v>641</v>
      </c>
      <c r="L169" s="220" t="s">
        <v>642</v>
      </c>
      <c r="M169" s="221"/>
    </row>
    <row r="170" spans="1:13" ht="22.5" customHeight="1" x14ac:dyDescent="0.25">
      <c r="A170" s="215">
        <v>54</v>
      </c>
      <c r="B170" s="216" t="s">
        <v>321</v>
      </c>
      <c r="C170" s="216">
        <v>178</v>
      </c>
      <c r="D170" s="216" t="s">
        <v>449</v>
      </c>
      <c r="E170" s="217">
        <v>37347</v>
      </c>
      <c r="F170" s="218" t="s">
        <v>506</v>
      </c>
      <c r="G170" s="215" t="s">
        <v>451</v>
      </c>
      <c r="H170" s="215" t="s">
        <v>402</v>
      </c>
      <c r="I170" s="219" t="s">
        <v>404</v>
      </c>
      <c r="J170" s="262" t="s">
        <v>449</v>
      </c>
      <c r="K170" s="220" t="s">
        <v>641</v>
      </c>
      <c r="L170" s="220" t="s">
        <v>639</v>
      </c>
      <c r="M170" s="221"/>
    </row>
    <row r="171" spans="1:13" ht="22.5" customHeight="1" x14ac:dyDescent="0.25">
      <c r="A171" s="215">
        <v>55</v>
      </c>
      <c r="B171" s="216" t="s">
        <v>322</v>
      </c>
      <c r="C171" s="216">
        <v>181</v>
      </c>
      <c r="D171" s="216" t="s">
        <v>449</v>
      </c>
      <c r="E171" s="217">
        <v>37784</v>
      </c>
      <c r="F171" s="218" t="s">
        <v>508</v>
      </c>
      <c r="G171" s="215" t="s">
        <v>451</v>
      </c>
      <c r="H171" s="215" t="s">
        <v>402</v>
      </c>
      <c r="I171" s="219" t="s">
        <v>404</v>
      </c>
      <c r="J171" s="262" t="s">
        <v>449</v>
      </c>
      <c r="K171" s="220" t="s">
        <v>641</v>
      </c>
      <c r="L171" s="220" t="s">
        <v>643</v>
      </c>
      <c r="M171" s="221"/>
    </row>
    <row r="172" spans="1:13" ht="22.5" customHeight="1" x14ac:dyDescent="0.25">
      <c r="A172" s="215">
        <v>56</v>
      </c>
      <c r="B172" s="216" t="s">
        <v>323</v>
      </c>
      <c r="C172" s="216">
        <v>184</v>
      </c>
      <c r="D172" s="216" t="s">
        <v>449</v>
      </c>
      <c r="E172" s="217">
        <v>37610</v>
      </c>
      <c r="F172" s="218" t="s">
        <v>510</v>
      </c>
      <c r="G172" s="215" t="s">
        <v>509</v>
      </c>
      <c r="H172" s="215" t="s">
        <v>402</v>
      </c>
      <c r="I172" s="219" t="s">
        <v>404</v>
      </c>
      <c r="J172" s="262" t="s">
        <v>449</v>
      </c>
      <c r="K172" s="220" t="s">
        <v>641</v>
      </c>
      <c r="L172" s="220" t="s">
        <v>644</v>
      </c>
      <c r="M172" s="221"/>
    </row>
    <row r="173" spans="1:13" ht="22.5" customHeight="1" x14ac:dyDescent="0.25">
      <c r="A173" s="215">
        <v>57</v>
      </c>
      <c r="B173" s="216" t="s">
        <v>324</v>
      </c>
      <c r="C173" s="216">
        <v>189</v>
      </c>
      <c r="D173" s="216" t="s">
        <v>449</v>
      </c>
      <c r="E173" s="217">
        <v>37543</v>
      </c>
      <c r="F173" s="218" t="s">
        <v>513</v>
      </c>
      <c r="G173" s="215" t="s">
        <v>454</v>
      </c>
      <c r="H173" s="215" t="s">
        <v>402</v>
      </c>
      <c r="I173" s="219" t="s">
        <v>404</v>
      </c>
      <c r="J173" s="262" t="s">
        <v>449</v>
      </c>
      <c r="K173" s="220" t="s">
        <v>641</v>
      </c>
      <c r="L173" s="220" t="s">
        <v>645</v>
      </c>
      <c r="M173" s="221"/>
    </row>
    <row r="174" spans="1:13" ht="22.5" customHeight="1" x14ac:dyDescent="0.25">
      <c r="A174" s="215">
        <v>58</v>
      </c>
      <c r="B174" s="216" t="s">
        <v>325</v>
      </c>
      <c r="C174" s="216">
        <v>190</v>
      </c>
      <c r="D174" s="216" t="s">
        <v>449</v>
      </c>
      <c r="E174" s="217">
        <v>37691</v>
      </c>
      <c r="F174" s="218" t="s">
        <v>514</v>
      </c>
      <c r="G174" s="215" t="s">
        <v>454</v>
      </c>
      <c r="H174" s="215" t="s">
        <v>402</v>
      </c>
      <c r="I174" s="219" t="s">
        <v>404</v>
      </c>
      <c r="J174" s="262" t="s">
        <v>449</v>
      </c>
      <c r="K174" s="220" t="s">
        <v>641</v>
      </c>
      <c r="L174" s="220" t="s">
        <v>646</v>
      </c>
      <c r="M174" s="221"/>
    </row>
    <row r="175" spans="1:13" ht="22.5" customHeight="1" x14ac:dyDescent="0.25">
      <c r="A175" s="215">
        <v>59</v>
      </c>
      <c r="B175" s="216" t="s">
        <v>326</v>
      </c>
      <c r="C175" s="216">
        <v>191</v>
      </c>
      <c r="D175" s="216" t="s">
        <v>449</v>
      </c>
      <c r="E175" s="217">
        <v>37743</v>
      </c>
      <c r="F175" s="218" t="s">
        <v>515</v>
      </c>
      <c r="G175" s="215" t="s">
        <v>454</v>
      </c>
      <c r="H175" s="215" t="s">
        <v>402</v>
      </c>
      <c r="I175" s="219" t="s">
        <v>404</v>
      </c>
      <c r="J175" s="262" t="s">
        <v>449</v>
      </c>
      <c r="K175" s="220" t="s">
        <v>641</v>
      </c>
      <c r="L175" s="220" t="s">
        <v>649</v>
      </c>
      <c r="M175" s="221"/>
    </row>
    <row r="176" spans="1:13" ht="22.5" customHeight="1" x14ac:dyDescent="0.25">
      <c r="A176" s="215">
        <v>60</v>
      </c>
      <c r="B176" s="216" t="s">
        <v>327</v>
      </c>
      <c r="C176" s="216">
        <v>193</v>
      </c>
      <c r="D176" s="216" t="s">
        <v>449</v>
      </c>
      <c r="E176" s="252">
        <v>37555</v>
      </c>
      <c r="F176" s="253" t="s">
        <v>516</v>
      </c>
      <c r="G176" s="254" t="s">
        <v>517</v>
      </c>
      <c r="H176" s="215" t="s">
        <v>402</v>
      </c>
      <c r="I176" s="219" t="s">
        <v>404</v>
      </c>
      <c r="J176" s="262" t="s">
        <v>449</v>
      </c>
      <c r="K176" s="220" t="s">
        <v>641</v>
      </c>
      <c r="L176" s="220" t="s">
        <v>650</v>
      </c>
      <c r="M176" s="221"/>
    </row>
    <row r="177" spans="1:14" ht="22.5" customHeight="1" x14ac:dyDescent="0.25">
      <c r="A177" s="215">
        <v>61</v>
      </c>
      <c r="B177" s="216" t="s">
        <v>328</v>
      </c>
      <c r="C177" s="216">
        <v>194</v>
      </c>
      <c r="D177" s="216" t="s">
        <v>449</v>
      </c>
      <c r="E177" s="217">
        <v>37422</v>
      </c>
      <c r="F177" s="218" t="s">
        <v>518</v>
      </c>
      <c r="G177" s="215" t="s">
        <v>517</v>
      </c>
      <c r="H177" s="215" t="s">
        <v>402</v>
      </c>
      <c r="I177" s="219" t="s">
        <v>404</v>
      </c>
      <c r="J177" s="262" t="s">
        <v>449</v>
      </c>
      <c r="K177" s="220" t="s">
        <v>641</v>
      </c>
      <c r="L177" s="220" t="s">
        <v>651</v>
      </c>
      <c r="M177" s="221"/>
    </row>
    <row r="178" spans="1:14" s="181" customFormat="1" ht="22.5" customHeight="1" x14ac:dyDescent="0.25">
      <c r="A178" s="215">
        <v>62</v>
      </c>
      <c r="B178" s="216" t="s">
        <v>329</v>
      </c>
      <c r="C178" s="216">
        <v>195</v>
      </c>
      <c r="D178" s="216" t="s">
        <v>449</v>
      </c>
      <c r="E178" s="217">
        <v>37375</v>
      </c>
      <c r="F178" s="218" t="s">
        <v>519</v>
      </c>
      <c r="G178" s="215" t="s">
        <v>517</v>
      </c>
      <c r="H178" s="215" t="s">
        <v>402</v>
      </c>
      <c r="I178" s="219" t="s">
        <v>404</v>
      </c>
      <c r="J178" s="262" t="s">
        <v>449</v>
      </c>
      <c r="K178" s="220" t="s">
        <v>641</v>
      </c>
      <c r="L178" s="220" t="s">
        <v>652</v>
      </c>
      <c r="M178" s="221"/>
      <c r="N178" s="129"/>
    </row>
    <row r="179" spans="1:14" ht="22.5" customHeight="1" x14ac:dyDescent="0.25">
      <c r="A179" s="215">
        <v>63</v>
      </c>
      <c r="B179" s="216" t="s">
        <v>306</v>
      </c>
      <c r="C179" s="216">
        <v>196</v>
      </c>
      <c r="D179" s="216" t="s">
        <v>449</v>
      </c>
      <c r="E179" s="217">
        <v>37339</v>
      </c>
      <c r="F179" s="218" t="s">
        <v>520</v>
      </c>
      <c r="G179" s="215" t="s">
        <v>517</v>
      </c>
      <c r="H179" s="215" t="s">
        <v>402</v>
      </c>
      <c r="I179" s="219" t="s">
        <v>404</v>
      </c>
      <c r="J179" s="262" t="s">
        <v>449</v>
      </c>
      <c r="K179" s="220" t="s">
        <v>640</v>
      </c>
      <c r="L179" s="220" t="s">
        <v>640</v>
      </c>
      <c r="M179" s="221"/>
    </row>
    <row r="180" spans="1:14" ht="22.5" customHeight="1" x14ac:dyDescent="0.25">
      <c r="A180" s="215">
        <v>64</v>
      </c>
      <c r="B180" s="216" t="s">
        <v>307</v>
      </c>
      <c r="C180" s="216">
        <v>204</v>
      </c>
      <c r="D180" s="216" t="s">
        <v>449</v>
      </c>
      <c r="E180" s="217">
        <v>37612</v>
      </c>
      <c r="F180" s="218" t="s">
        <v>521</v>
      </c>
      <c r="G180" s="215" t="s">
        <v>456</v>
      </c>
      <c r="H180" s="215" t="s">
        <v>402</v>
      </c>
      <c r="I180" s="219" t="s">
        <v>404</v>
      </c>
      <c r="J180" s="262" t="s">
        <v>449</v>
      </c>
      <c r="K180" s="220" t="s">
        <v>640</v>
      </c>
      <c r="L180" s="220" t="s">
        <v>641</v>
      </c>
      <c r="M180" s="221"/>
    </row>
    <row r="181" spans="1:14" ht="22.5" customHeight="1" x14ac:dyDescent="0.25">
      <c r="A181" s="215">
        <v>65</v>
      </c>
      <c r="B181" s="216" t="s">
        <v>308</v>
      </c>
      <c r="C181" s="216">
        <v>270</v>
      </c>
      <c r="D181" s="216" t="s">
        <v>449</v>
      </c>
      <c r="E181" s="217">
        <v>37948</v>
      </c>
      <c r="F181" s="218" t="s">
        <v>539</v>
      </c>
      <c r="G181" s="215" t="s">
        <v>537</v>
      </c>
      <c r="H181" s="215" t="s">
        <v>402</v>
      </c>
      <c r="I181" s="219" t="s">
        <v>404</v>
      </c>
      <c r="J181" s="262" t="s">
        <v>449</v>
      </c>
      <c r="K181" s="220" t="s">
        <v>640</v>
      </c>
      <c r="L181" s="220" t="s">
        <v>642</v>
      </c>
      <c r="M181" s="221"/>
    </row>
    <row r="182" spans="1:14" ht="22.5" customHeight="1" x14ac:dyDescent="0.25">
      <c r="A182" s="215">
        <v>66</v>
      </c>
      <c r="B182" s="216" t="s">
        <v>309</v>
      </c>
      <c r="C182" s="216">
        <v>286</v>
      </c>
      <c r="D182" s="216" t="s">
        <v>449</v>
      </c>
      <c r="E182" s="217">
        <v>37696</v>
      </c>
      <c r="F182" s="218" t="s">
        <v>543</v>
      </c>
      <c r="G182" s="215" t="s">
        <v>544</v>
      </c>
      <c r="H182" s="215" t="s">
        <v>402</v>
      </c>
      <c r="I182" s="219" t="s">
        <v>404</v>
      </c>
      <c r="J182" s="262" t="s">
        <v>449</v>
      </c>
      <c r="K182" s="220" t="s">
        <v>640</v>
      </c>
      <c r="L182" s="220" t="s">
        <v>639</v>
      </c>
      <c r="M182" s="221"/>
    </row>
    <row r="183" spans="1:14" ht="22.5" customHeight="1" x14ac:dyDescent="0.25">
      <c r="A183" s="215">
        <v>67</v>
      </c>
      <c r="B183" s="216" t="s">
        <v>310</v>
      </c>
      <c r="C183" s="216">
        <v>287</v>
      </c>
      <c r="D183" s="216" t="s">
        <v>449</v>
      </c>
      <c r="E183" s="217">
        <v>37797</v>
      </c>
      <c r="F183" s="218" t="s">
        <v>545</v>
      </c>
      <c r="G183" s="215" t="s">
        <v>544</v>
      </c>
      <c r="H183" s="215" t="s">
        <v>402</v>
      </c>
      <c r="I183" s="219" t="s">
        <v>404</v>
      </c>
      <c r="J183" s="262" t="s">
        <v>449</v>
      </c>
      <c r="K183" s="220" t="s">
        <v>640</v>
      </c>
      <c r="L183" s="220" t="s">
        <v>643</v>
      </c>
      <c r="M183" s="221"/>
    </row>
    <row r="184" spans="1:14" ht="22.5" customHeight="1" x14ac:dyDescent="0.25">
      <c r="A184" s="215">
        <v>68</v>
      </c>
      <c r="B184" s="216" t="s">
        <v>311</v>
      </c>
      <c r="C184" s="216">
        <v>288</v>
      </c>
      <c r="D184" s="216" t="s">
        <v>449</v>
      </c>
      <c r="E184" s="217">
        <v>37309</v>
      </c>
      <c r="F184" s="218" t="s">
        <v>546</v>
      </c>
      <c r="G184" s="215" t="s">
        <v>544</v>
      </c>
      <c r="H184" s="215" t="s">
        <v>402</v>
      </c>
      <c r="I184" s="219" t="s">
        <v>404</v>
      </c>
      <c r="J184" s="262" t="s">
        <v>449</v>
      </c>
      <c r="K184" s="220" t="s">
        <v>640</v>
      </c>
      <c r="L184" s="220" t="s">
        <v>644</v>
      </c>
      <c r="M184" s="221"/>
    </row>
    <row r="185" spans="1:14" ht="22.5" customHeight="1" x14ac:dyDescent="0.25">
      <c r="A185" s="215">
        <v>69</v>
      </c>
      <c r="B185" s="216" t="s">
        <v>312</v>
      </c>
      <c r="C185" s="216">
        <v>290</v>
      </c>
      <c r="D185" s="216" t="s">
        <v>449</v>
      </c>
      <c r="E185" s="217">
        <v>37873</v>
      </c>
      <c r="F185" s="218" t="s">
        <v>547</v>
      </c>
      <c r="G185" s="215" t="s">
        <v>544</v>
      </c>
      <c r="H185" s="215" t="s">
        <v>402</v>
      </c>
      <c r="I185" s="219" t="s">
        <v>404</v>
      </c>
      <c r="J185" s="262" t="s">
        <v>449</v>
      </c>
      <c r="K185" s="220" t="s">
        <v>640</v>
      </c>
      <c r="L185" s="220" t="s">
        <v>645</v>
      </c>
      <c r="M185" s="221"/>
    </row>
    <row r="186" spans="1:14" ht="22.5" customHeight="1" x14ac:dyDescent="0.25">
      <c r="A186" s="215">
        <v>70</v>
      </c>
      <c r="B186" s="216" t="s">
        <v>313</v>
      </c>
      <c r="C186" s="216">
        <v>291</v>
      </c>
      <c r="D186" s="216" t="s">
        <v>449</v>
      </c>
      <c r="E186" s="217">
        <v>37528</v>
      </c>
      <c r="F186" s="218" t="s">
        <v>548</v>
      </c>
      <c r="G186" s="215" t="s">
        <v>544</v>
      </c>
      <c r="H186" s="215" t="s">
        <v>402</v>
      </c>
      <c r="I186" s="219" t="s">
        <v>404</v>
      </c>
      <c r="J186" s="262" t="s">
        <v>449</v>
      </c>
      <c r="K186" s="220" t="s">
        <v>640</v>
      </c>
      <c r="L186" s="220" t="s">
        <v>646</v>
      </c>
      <c r="M186" s="221"/>
    </row>
    <row r="187" spans="1:14" ht="22.5" customHeight="1" x14ac:dyDescent="0.25">
      <c r="A187" s="215">
        <v>71</v>
      </c>
      <c r="B187" s="216" t="s">
        <v>314</v>
      </c>
      <c r="C187" s="216">
        <v>293</v>
      </c>
      <c r="D187" s="216" t="s">
        <v>449</v>
      </c>
      <c r="E187" s="217">
        <v>37482</v>
      </c>
      <c r="F187" s="218" t="s">
        <v>549</v>
      </c>
      <c r="G187" s="215" t="s">
        <v>544</v>
      </c>
      <c r="H187" s="215" t="s">
        <v>402</v>
      </c>
      <c r="I187" s="219" t="s">
        <v>404</v>
      </c>
      <c r="J187" s="262" t="s">
        <v>449</v>
      </c>
      <c r="K187" s="220" t="s">
        <v>640</v>
      </c>
      <c r="L187" s="220" t="s">
        <v>649</v>
      </c>
      <c r="M187" s="221"/>
    </row>
    <row r="188" spans="1:14" ht="22.5" customHeight="1" x14ac:dyDescent="0.25">
      <c r="A188" s="215">
        <v>72</v>
      </c>
      <c r="B188" s="216" t="s">
        <v>315</v>
      </c>
      <c r="C188" s="216">
        <v>300</v>
      </c>
      <c r="D188" s="216" t="s">
        <v>449</v>
      </c>
      <c r="E188" s="217">
        <v>37266</v>
      </c>
      <c r="F188" s="218" t="s">
        <v>600</v>
      </c>
      <c r="G188" s="215" t="s">
        <v>494</v>
      </c>
      <c r="H188" s="215" t="s">
        <v>402</v>
      </c>
      <c r="I188" s="219" t="s">
        <v>404</v>
      </c>
      <c r="J188" s="262" t="s">
        <v>449</v>
      </c>
      <c r="K188" s="220" t="s">
        <v>640</v>
      </c>
      <c r="L188" s="220" t="s">
        <v>650</v>
      </c>
      <c r="M188" s="221"/>
    </row>
    <row r="189" spans="1:14" ht="22.5" customHeight="1" x14ac:dyDescent="0.25">
      <c r="A189" s="215">
        <v>73</v>
      </c>
      <c r="B189" s="216" t="s">
        <v>316</v>
      </c>
      <c r="C189" s="280">
        <v>435</v>
      </c>
      <c r="D189" s="280"/>
      <c r="E189" s="281">
        <v>37257</v>
      </c>
      <c r="F189" s="282" t="s">
        <v>618</v>
      </c>
      <c r="G189" s="279" t="s">
        <v>531</v>
      </c>
      <c r="H189" s="215" t="s">
        <v>402</v>
      </c>
      <c r="I189" s="219" t="s">
        <v>404</v>
      </c>
      <c r="J189" s="286"/>
      <c r="K189" s="283" t="s">
        <v>640</v>
      </c>
      <c r="L189" s="283" t="s">
        <v>651</v>
      </c>
      <c r="M189" s="284"/>
    </row>
    <row r="190" spans="1:14" ht="22.5" customHeight="1" thickBot="1" x14ac:dyDescent="0.3">
      <c r="A190" s="222">
        <v>74</v>
      </c>
      <c r="B190" s="223" t="s">
        <v>317</v>
      </c>
      <c r="C190" s="223">
        <v>439</v>
      </c>
      <c r="D190" s="223"/>
      <c r="E190" s="224">
        <v>37257</v>
      </c>
      <c r="F190" s="225" t="s">
        <v>638</v>
      </c>
      <c r="G190" s="222" t="s">
        <v>578</v>
      </c>
      <c r="H190" s="222" t="s">
        <v>402</v>
      </c>
      <c r="I190" s="226" t="s">
        <v>404</v>
      </c>
      <c r="J190" s="263"/>
      <c r="K190" s="227" t="s">
        <v>640</v>
      </c>
      <c r="L190" s="227" t="s">
        <v>652</v>
      </c>
      <c r="M190" s="228"/>
    </row>
    <row r="191" spans="1:14" ht="22.5" customHeight="1" x14ac:dyDescent="0.25">
      <c r="A191" s="255">
        <v>1</v>
      </c>
      <c r="B191" s="256" t="s">
        <v>291</v>
      </c>
      <c r="C191" s="256">
        <v>284</v>
      </c>
      <c r="D191" s="256" t="s">
        <v>449</v>
      </c>
      <c r="E191" s="257">
        <v>37307</v>
      </c>
      <c r="F191" s="258" t="s">
        <v>603</v>
      </c>
      <c r="G191" s="255" t="s">
        <v>491</v>
      </c>
      <c r="H191" s="255" t="s">
        <v>402</v>
      </c>
      <c r="I191" s="259" t="s">
        <v>278</v>
      </c>
      <c r="J191" s="264">
        <v>940</v>
      </c>
      <c r="K191" s="260" t="s">
        <v>641</v>
      </c>
      <c r="L191" s="260" t="s">
        <v>639</v>
      </c>
      <c r="M191" s="261"/>
    </row>
    <row r="192" spans="1:14" ht="22.5" customHeight="1" x14ac:dyDescent="0.25">
      <c r="A192" s="229">
        <v>2</v>
      </c>
      <c r="B192" s="131" t="s">
        <v>292</v>
      </c>
      <c r="C192" s="131">
        <v>306</v>
      </c>
      <c r="D192" s="131" t="s">
        <v>449</v>
      </c>
      <c r="E192" s="230">
        <v>37314</v>
      </c>
      <c r="F192" s="231" t="s">
        <v>607</v>
      </c>
      <c r="G192" s="229" t="s">
        <v>504</v>
      </c>
      <c r="H192" s="229" t="s">
        <v>402</v>
      </c>
      <c r="I192" s="232" t="s">
        <v>278</v>
      </c>
      <c r="J192" s="265">
        <v>986</v>
      </c>
      <c r="K192" s="233" t="s">
        <v>641</v>
      </c>
      <c r="L192" s="233" t="s">
        <v>643</v>
      </c>
      <c r="M192" s="234"/>
    </row>
    <row r="193" spans="1:13" ht="22.5" customHeight="1" x14ac:dyDescent="0.25">
      <c r="A193" s="229">
        <v>3</v>
      </c>
      <c r="B193" s="131" t="s">
        <v>290</v>
      </c>
      <c r="C193" s="131">
        <v>305</v>
      </c>
      <c r="D193" s="131" t="s">
        <v>449</v>
      </c>
      <c r="E193" s="230">
        <v>37581</v>
      </c>
      <c r="F193" s="231" t="s">
        <v>606</v>
      </c>
      <c r="G193" s="229" t="s">
        <v>504</v>
      </c>
      <c r="H193" s="229" t="s">
        <v>402</v>
      </c>
      <c r="I193" s="232" t="s">
        <v>278</v>
      </c>
      <c r="J193" s="265">
        <v>998</v>
      </c>
      <c r="K193" s="233" t="s">
        <v>641</v>
      </c>
      <c r="L193" s="233" t="s">
        <v>642</v>
      </c>
      <c r="M193" s="234"/>
    </row>
    <row r="194" spans="1:13" ht="22.5" customHeight="1" x14ac:dyDescent="0.25">
      <c r="A194" s="229">
        <v>4</v>
      </c>
      <c r="B194" s="131" t="s">
        <v>293</v>
      </c>
      <c r="C194" s="131">
        <v>199</v>
      </c>
      <c r="D194" s="131" t="s">
        <v>449</v>
      </c>
      <c r="E194" s="230">
        <v>37343</v>
      </c>
      <c r="F194" s="231" t="s">
        <v>601</v>
      </c>
      <c r="G194" s="229" t="s">
        <v>456</v>
      </c>
      <c r="H194" s="229" t="s">
        <v>402</v>
      </c>
      <c r="I194" s="232" t="s">
        <v>278</v>
      </c>
      <c r="J194" s="265">
        <v>1002</v>
      </c>
      <c r="K194" s="233" t="s">
        <v>641</v>
      </c>
      <c r="L194" s="233" t="s">
        <v>644</v>
      </c>
      <c r="M194" s="234"/>
    </row>
    <row r="195" spans="1:13" ht="22.5" customHeight="1" x14ac:dyDescent="0.25">
      <c r="A195" s="229">
        <v>5</v>
      </c>
      <c r="B195" s="131" t="s">
        <v>289</v>
      </c>
      <c r="C195" s="131">
        <v>302</v>
      </c>
      <c r="D195" s="131" t="s">
        <v>449</v>
      </c>
      <c r="E195" s="230">
        <v>37455</v>
      </c>
      <c r="F195" s="231" t="s">
        <v>602</v>
      </c>
      <c r="G195" s="229" t="s">
        <v>504</v>
      </c>
      <c r="H195" s="229" t="s">
        <v>402</v>
      </c>
      <c r="I195" s="232" t="s">
        <v>278</v>
      </c>
      <c r="J195" s="265">
        <v>1098</v>
      </c>
      <c r="K195" s="233" t="s">
        <v>641</v>
      </c>
      <c r="L195" s="233" t="s">
        <v>641</v>
      </c>
      <c r="M195" s="234"/>
    </row>
    <row r="196" spans="1:13" ht="22.5" customHeight="1" x14ac:dyDescent="0.25">
      <c r="A196" s="229">
        <v>6</v>
      </c>
      <c r="B196" s="131" t="s">
        <v>294</v>
      </c>
      <c r="C196" s="131">
        <v>304</v>
      </c>
      <c r="D196" s="131" t="s">
        <v>449</v>
      </c>
      <c r="E196" s="230">
        <v>37301</v>
      </c>
      <c r="F196" s="231" t="s">
        <v>605</v>
      </c>
      <c r="G196" s="229" t="s">
        <v>504</v>
      </c>
      <c r="H196" s="229" t="s">
        <v>402</v>
      </c>
      <c r="I196" s="232" t="s">
        <v>278</v>
      </c>
      <c r="J196" s="265">
        <v>1177</v>
      </c>
      <c r="K196" s="233" t="s">
        <v>641</v>
      </c>
      <c r="L196" s="233" t="s">
        <v>645</v>
      </c>
      <c r="M196" s="234"/>
    </row>
    <row r="197" spans="1:13" ht="22.5" customHeight="1" x14ac:dyDescent="0.25">
      <c r="A197" s="229">
        <v>7</v>
      </c>
      <c r="B197" s="131" t="s">
        <v>705</v>
      </c>
      <c r="C197" s="131">
        <v>120</v>
      </c>
      <c r="D197" s="131" t="s">
        <v>449</v>
      </c>
      <c r="E197" s="230">
        <v>37362</v>
      </c>
      <c r="F197" s="231" t="s">
        <v>615</v>
      </c>
      <c r="G197" s="229" t="s">
        <v>616</v>
      </c>
      <c r="H197" s="229" t="s">
        <v>617</v>
      </c>
      <c r="I197" s="232" t="s">
        <v>278</v>
      </c>
      <c r="J197" s="157" t="s">
        <v>449</v>
      </c>
      <c r="K197" s="233" t="s">
        <v>641</v>
      </c>
      <c r="L197" s="233" t="s">
        <v>640</v>
      </c>
      <c r="M197" s="234"/>
    </row>
    <row r="198" spans="1:13" ht="22.5" customHeight="1" x14ac:dyDescent="0.25">
      <c r="A198" s="229">
        <v>8</v>
      </c>
      <c r="B198" s="131" t="s">
        <v>295</v>
      </c>
      <c r="C198" s="131">
        <v>240</v>
      </c>
      <c r="D198" s="131" t="s">
        <v>449</v>
      </c>
      <c r="E198" s="230">
        <v>37298</v>
      </c>
      <c r="F198" s="231" t="s">
        <v>476</v>
      </c>
      <c r="G198" s="229" t="s">
        <v>133</v>
      </c>
      <c r="H198" s="229" t="s">
        <v>402</v>
      </c>
      <c r="I198" s="232" t="s">
        <v>278</v>
      </c>
      <c r="J198" s="265" t="s">
        <v>449</v>
      </c>
      <c r="K198" s="233" t="s">
        <v>641</v>
      </c>
      <c r="L198" s="233" t="s">
        <v>646</v>
      </c>
      <c r="M198" s="234"/>
    </row>
    <row r="199" spans="1:13" ht="22.5" customHeight="1" x14ac:dyDescent="0.25">
      <c r="A199" s="229">
        <v>9</v>
      </c>
      <c r="B199" s="131" t="s">
        <v>285</v>
      </c>
      <c r="C199" s="131">
        <v>251</v>
      </c>
      <c r="D199" s="131" t="s">
        <v>449</v>
      </c>
      <c r="E199" s="235">
        <v>37280</v>
      </c>
      <c r="F199" s="236" t="s">
        <v>481</v>
      </c>
      <c r="G199" s="237" t="s">
        <v>480</v>
      </c>
      <c r="H199" s="229" t="s">
        <v>402</v>
      </c>
      <c r="I199" s="232" t="s">
        <v>278</v>
      </c>
      <c r="J199" s="265" t="s">
        <v>449</v>
      </c>
      <c r="K199" s="233" t="s">
        <v>640</v>
      </c>
      <c r="L199" s="233" t="s">
        <v>639</v>
      </c>
      <c r="M199" s="234"/>
    </row>
    <row r="200" spans="1:13" ht="22.5" customHeight="1" x14ac:dyDescent="0.25">
      <c r="A200" s="229">
        <v>10</v>
      </c>
      <c r="B200" s="131" t="s">
        <v>286</v>
      </c>
      <c r="C200" s="131">
        <v>301</v>
      </c>
      <c r="D200" s="131" t="s">
        <v>449</v>
      </c>
      <c r="E200" s="230">
        <v>37521</v>
      </c>
      <c r="F200" s="231" t="s">
        <v>604</v>
      </c>
      <c r="G200" s="229" t="s">
        <v>494</v>
      </c>
      <c r="H200" s="229" t="s">
        <v>402</v>
      </c>
      <c r="I200" s="232" t="s">
        <v>278</v>
      </c>
      <c r="J200" s="265" t="s">
        <v>449</v>
      </c>
      <c r="K200" s="233" t="s">
        <v>640</v>
      </c>
      <c r="L200" s="233" t="s">
        <v>643</v>
      </c>
      <c r="M200" s="234"/>
    </row>
    <row r="201" spans="1:13" ht="22.5" customHeight="1" x14ac:dyDescent="0.25">
      <c r="A201" s="229">
        <v>11</v>
      </c>
      <c r="B201" s="131" t="s">
        <v>284</v>
      </c>
      <c r="C201" s="131">
        <v>296</v>
      </c>
      <c r="D201" s="131" t="s">
        <v>449</v>
      </c>
      <c r="E201" s="230">
        <v>37262</v>
      </c>
      <c r="F201" s="231" t="s">
        <v>573</v>
      </c>
      <c r="G201" s="229" t="s">
        <v>494</v>
      </c>
      <c r="H201" s="229" t="s">
        <v>402</v>
      </c>
      <c r="I201" s="232" t="s">
        <v>278</v>
      </c>
      <c r="J201" s="265" t="s">
        <v>449</v>
      </c>
      <c r="K201" s="233" t="s">
        <v>640</v>
      </c>
      <c r="L201" s="233" t="s">
        <v>642</v>
      </c>
      <c r="M201" s="234"/>
    </row>
    <row r="202" spans="1:13" ht="22.5" customHeight="1" x14ac:dyDescent="0.25">
      <c r="A202" s="229">
        <v>12</v>
      </c>
      <c r="B202" s="131" t="s">
        <v>287</v>
      </c>
      <c r="C202" s="131">
        <v>299</v>
      </c>
      <c r="D202" s="131" t="s">
        <v>449</v>
      </c>
      <c r="E202" s="230">
        <v>37304</v>
      </c>
      <c r="F202" s="231" t="s">
        <v>575</v>
      </c>
      <c r="G202" s="229" t="s">
        <v>494</v>
      </c>
      <c r="H202" s="229" t="s">
        <v>402</v>
      </c>
      <c r="I202" s="232" t="s">
        <v>278</v>
      </c>
      <c r="J202" s="265" t="s">
        <v>449</v>
      </c>
      <c r="K202" s="233" t="s">
        <v>640</v>
      </c>
      <c r="L202" s="233" t="s">
        <v>644</v>
      </c>
      <c r="M202" s="234"/>
    </row>
    <row r="203" spans="1:13" ht="22.5" customHeight="1" x14ac:dyDescent="0.25">
      <c r="A203" s="229">
        <v>13</v>
      </c>
      <c r="B203" s="131" t="s">
        <v>283</v>
      </c>
      <c r="C203" s="131">
        <v>298</v>
      </c>
      <c r="D203" s="131" t="s">
        <v>449</v>
      </c>
      <c r="E203" s="230">
        <v>37438</v>
      </c>
      <c r="F203" s="231" t="s">
        <v>574</v>
      </c>
      <c r="G203" s="229" t="s">
        <v>494</v>
      </c>
      <c r="H203" s="229" t="s">
        <v>402</v>
      </c>
      <c r="I203" s="232" t="s">
        <v>278</v>
      </c>
      <c r="J203" s="265"/>
      <c r="K203" s="233" t="s">
        <v>640</v>
      </c>
      <c r="L203" s="233" t="s">
        <v>641</v>
      </c>
      <c r="M203" s="234"/>
    </row>
    <row r="204" spans="1:13" s="136" customFormat="1" ht="22.5" customHeight="1" x14ac:dyDescent="0.2">
      <c r="A204" s="229">
        <v>14</v>
      </c>
      <c r="B204" s="131" t="s">
        <v>288</v>
      </c>
      <c r="C204" s="131">
        <v>300</v>
      </c>
      <c r="D204" s="131" t="s">
        <v>449</v>
      </c>
      <c r="E204" s="230">
        <v>37266</v>
      </c>
      <c r="F204" s="231" t="s">
        <v>600</v>
      </c>
      <c r="G204" s="229" t="s">
        <v>494</v>
      </c>
      <c r="H204" s="229" t="s">
        <v>402</v>
      </c>
      <c r="I204" s="232" t="s">
        <v>278</v>
      </c>
      <c r="J204" s="265"/>
      <c r="K204" s="233" t="s">
        <v>640</v>
      </c>
      <c r="L204" s="233" t="s">
        <v>645</v>
      </c>
      <c r="M204" s="234"/>
    </row>
    <row r="205" spans="1:13" ht="22.5" customHeight="1" thickBot="1" x14ac:dyDescent="0.3">
      <c r="A205" s="238">
        <v>15</v>
      </c>
      <c r="B205" s="239" t="s">
        <v>282</v>
      </c>
      <c r="C205" s="239">
        <v>303</v>
      </c>
      <c r="D205" s="239" t="s">
        <v>449</v>
      </c>
      <c r="E205" s="240">
        <v>37710</v>
      </c>
      <c r="F205" s="241" t="s">
        <v>503</v>
      </c>
      <c r="G205" s="238" t="s">
        <v>504</v>
      </c>
      <c r="H205" s="238" t="s">
        <v>402</v>
      </c>
      <c r="I205" s="242" t="s">
        <v>278</v>
      </c>
      <c r="J205" s="266"/>
      <c r="K205" s="243" t="s">
        <v>640</v>
      </c>
      <c r="L205" s="243" t="s">
        <v>640</v>
      </c>
      <c r="M205" s="244"/>
    </row>
    <row r="206" spans="1:13" ht="22.5" customHeight="1" x14ac:dyDescent="0.25">
      <c r="A206" s="245">
        <v>1</v>
      </c>
      <c r="B206" s="216" t="s">
        <v>244</v>
      </c>
      <c r="C206" s="216">
        <v>219</v>
      </c>
      <c r="D206" s="216" t="s">
        <v>449</v>
      </c>
      <c r="E206" s="217">
        <v>37910</v>
      </c>
      <c r="F206" s="218" t="s">
        <v>527</v>
      </c>
      <c r="G206" s="215" t="s">
        <v>466</v>
      </c>
      <c r="H206" s="215" t="s">
        <v>402</v>
      </c>
      <c r="I206" s="219" t="s">
        <v>43</v>
      </c>
      <c r="J206" s="262">
        <v>350</v>
      </c>
      <c r="K206" s="220" t="s">
        <v>691</v>
      </c>
      <c r="L206" s="220"/>
      <c r="M206" s="221">
        <v>1</v>
      </c>
    </row>
    <row r="207" spans="1:13" ht="22.5" customHeight="1" x14ac:dyDescent="0.25">
      <c r="A207" s="215">
        <v>2</v>
      </c>
      <c r="B207" s="216" t="s">
        <v>245</v>
      </c>
      <c r="C207" s="216">
        <v>220</v>
      </c>
      <c r="D207" s="216" t="s">
        <v>449</v>
      </c>
      <c r="E207" s="217">
        <v>37419</v>
      </c>
      <c r="F207" s="218" t="s">
        <v>467</v>
      </c>
      <c r="G207" s="215" t="s">
        <v>466</v>
      </c>
      <c r="H207" s="215" t="s">
        <v>402</v>
      </c>
      <c r="I207" s="219" t="s">
        <v>43</v>
      </c>
      <c r="J207" s="262">
        <v>395</v>
      </c>
      <c r="K207" s="220" t="s">
        <v>691</v>
      </c>
      <c r="L207" s="220"/>
      <c r="M207" s="221">
        <v>2</v>
      </c>
    </row>
    <row r="208" spans="1:13" ht="22.5" customHeight="1" x14ac:dyDescent="0.25">
      <c r="A208" s="215">
        <v>3</v>
      </c>
      <c r="B208" s="216" t="s">
        <v>246</v>
      </c>
      <c r="C208" s="216">
        <v>217</v>
      </c>
      <c r="D208" s="216" t="s">
        <v>449</v>
      </c>
      <c r="E208" s="217">
        <v>37284</v>
      </c>
      <c r="F208" s="218" t="s">
        <v>465</v>
      </c>
      <c r="G208" s="215" t="s">
        <v>466</v>
      </c>
      <c r="H208" s="215" t="s">
        <v>402</v>
      </c>
      <c r="I208" s="219" t="s">
        <v>43</v>
      </c>
      <c r="J208" s="262">
        <v>396</v>
      </c>
      <c r="K208" s="220" t="s">
        <v>691</v>
      </c>
      <c r="L208" s="220"/>
      <c r="M208" s="221">
        <v>3</v>
      </c>
    </row>
    <row r="209" spans="1:13" ht="22.5" customHeight="1" x14ac:dyDescent="0.25">
      <c r="A209" s="215">
        <v>4</v>
      </c>
      <c r="B209" s="216" t="s">
        <v>247</v>
      </c>
      <c r="C209" s="216">
        <v>304</v>
      </c>
      <c r="D209" s="216" t="s">
        <v>449</v>
      </c>
      <c r="E209" s="217">
        <v>37301</v>
      </c>
      <c r="F209" s="218" t="s">
        <v>605</v>
      </c>
      <c r="G209" s="215" t="s">
        <v>504</v>
      </c>
      <c r="H209" s="215" t="s">
        <v>402</v>
      </c>
      <c r="I209" s="219" t="s">
        <v>43</v>
      </c>
      <c r="J209" s="262">
        <v>407</v>
      </c>
      <c r="K209" s="220" t="s">
        <v>691</v>
      </c>
      <c r="L209" s="220"/>
      <c r="M209" s="221">
        <v>4</v>
      </c>
    </row>
    <row r="210" spans="1:13" ht="22.5" customHeight="1" x14ac:dyDescent="0.25">
      <c r="A210" s="215">
        <v>5</v>
      </c>
      <c r="B210" s="216" t="s">
        <v>248</v>
      </c>
      <c r="C210" s="216">
        <v>218</v>
      </c>
      <c r="D210" s="216" t="s">
        <v>449</v>
      </c>
      <c r="E210" s="217">
        <v>37809</v>
      </c>
      <c r="F210" s="218" t="s">
        <v>526</v>
      </c>
      <c r="G210" s="215" t="s">
        <v>466</v>
      </c>
      <c r="H210" s="215" t="s">
        <v>402</v>
      </c>
      <c r="I210" s="219" t="s">
        <v>43</v>
      </c>
      <c r="J210" s="262">
        <v>410</v>
      </c>
      <c r="K210" s="220" t="s">
        <v>691</v>
      </c>
      <c r="L210" s="220"/>
      <c r="M210" s="221">
        <v>5</v>
      </c>
    </row>
    <row r="211" spans="1:13" ht="22.5" customHeight="1" x14ac:dyDescent="0.25">
      <c r="A211" s="215">
        <v>6</v>
      </c>
      <c r="B211" s="216" t="s">
        <v>249</v>
      </c>
      <c r="C211" s="216">
        <v>239</v>
      </c>
      <c r="D211" s="216" t="s">
        <v>449</v>
      </c>
      <c r="E211" s="217">
        <v>37947</v>
      </c>
      <c r="F211" s="218" t="s">
        <v>475</v>
      </c>
      <c r="G211" s="215" t="s">
        <v>133</v>
      </c>
      <c r="H211" s="215" t="s">
        <v>402</v>
      </c>
      <c r="I211" s="219" t="s">
        <v>43</v>
      </c>
      <c r="J211" s="262">
        <v>412</v>
      </c>
      <c r="K211" s="220" t="s">
        <v>691</v>
      </c>
      <c r="L211" s="220"/>
      <c r="M211" s="221">
        <v>6</v>
      </c>
    </row>
    <row r="212" spans="1:13" ht="22.5" customHeight="1" x14ac:dyDescent="0.25">
      <c r="A212" s="215">
        <v>7</v>
      </c>
      <c r="B212" s="216" t="s">
        <v>250</v>
      </c>
      <c r="C212" s="216">
        <v>311</v>
      </c>
      <c r="D212" s="216" t="s">
        <v>449</v>
      </c>
      <c r="E212" s="217">
        <v>37457</v>
      </c>
      <c r="F212" s="218" t="s">
        <v>608</v>
      </c>
      <c r="G212" s="215" t="s">
        <v>498</v>
      </c>
      <c r="H212" s="215" t="s">
        <v>402</v>
      </c>
      <c r="I212" s="219" t="s">
        <v>43</v>
      </c>
      <c r="J212" s="262">
        <v>452</v>
      </c>
      <c r="K212" s="220" t="s">
        <v>691</v>
      </c>
      <c r="L212" s="220"/>
      <c r="M212" s="221">
        <v>7</v>
      </c>
    </row>
    <row r="213" spans="1:13" ht="22.5" customHeight="1" x14ac:dyDescent="0.25">
      <c r="A213" s="215">
        <v>8</v>
      </c>
      <c r="B213" s="216" t="s">
        <v>251</v>
      </c>
      <c r="C213" s="216">
        <v>212</v>
      </c>
      <c r="D213" s="216" t="s">
        <v>449</v>
      </c>
      <c r="E213" s="217">
        <v>37460</v>
      </c>
      <c r="F213" s="218" t="s">
        <v>464</v>
      </c>
      <c r="G213" s="215" t="s">
        <v>463</v>
      </c>
      <c r="H213" s="215" t="s">
        <v>402</v>
      </c>
      <c r="I213" s="219" t="s">
        <v>43</v>
      </c>
      <c r="J213" s="262">
        <v>452</v>
      </c>
      <c r="K213" s="220" t="s">
        <v>691</v>
      </c>
      <c r="L213" s="220"/>
      <c r="M213" s="221">
        <v>8</v>
      </c>
    </row>
    <row r="214" spans="1:13" ht="22.5" customHeight="1" x14ac:dyDescent="0.25">
      <c r="A214" s="215">
        <v>9</v>
      </c>
      <c r="B214" s="216" t="s">
        <v>252</v>
      </c>
      <c r="C214" s="216">
        <v>207</v>
      </c>
      <c r="D214" s="216" t="s">
        <v>449</v>
      </c>
      <c r="E214" s="217">
        <v>37378</v>
      </c>
      <c r="F214" s="218" t="s">
        <v>459</v>
      </c>
      <c r="G214" s="215" t="s">
        <v>456</v>
      </c>
      <c r="H214" s="215" t="s">
        <v>402</v>
      </c>
      <c r="I214" s="219" t="s">
        <v>43</v>
      </c>
      <c r="J214" s="262">
        <v>460</v>
      </c>
      <c r="K214" s="220" t="s">
        <v>691</v>
      </c>
      <c r="L214" s="220"/>
      <c r="M214" s="221">
        <v>9</v>
      </c>
    </row>
    <row r="215" spans="1:13" ht="22.5" customHeight="1" x14ac:dyDescent="0.25">
      <c r="A215" s="215">
        <v>10</v>
      </c>
      <c r="B215" s="216" t="s">
        <v>253</v>
      </c>
      <c r="C215" s="216">
        <v>305</v>
      </c>
      <c r="D215" s="216" t="s">
        <v>449</v>
      </c>
      <c r="E215" s="217">
        <v>37581</v>
      </c>
      <c r="F215" s="218" t="s">
        <v>606</v>
      </c>
      <c r="G215" s="215" t="s">
        <v>504</v>
      </c>
      <c r="H215" s="215" t="s">
        <v>402</v>
      </c>
      <c r="I215" s="219" t="s">
        <v>43</v>
      </c>
      <c r="J215" s="262">
        <v>468</v>
      </c>
      <c r="K215" s="220" t="s">
        <v>691</v>
      </c>
      <c r="L215" s="220"/>
      <c r="M215" s="221">
        <v>10</v>
      </c>
    </row>
    <row r="216" spans="1:13" ht="22.5" customHeight="1" x14ac:dyDescent="0.25">
      <c r="A216" s="215">
        <v>11</v>
      </c>
      <c r="B216" s="216" t="s">
        <v>254</v>
      </c>
      <c r="C216" s="216">
        <v>310</v>
      </c>
      <c r="D216" s="216" t="s">
        <v>449</v>
      </c>
      <c r="E216" s="217">
        <v>37266</v>
      </c>
      <c r="F216" s="218" t="s">
        <v>497</v>
      </c>
      <c r="G216" s="215" t="s">
        <v>498</v>
      </c>
      <c r="H216" s="215" t="s">
        <v>402</v>
      </c>
      <c r="I216" s="219" t="s">
        <v>43</v>
      </c>
      <c r="J216" s="262">
        <v>469</v>
      </c>
      <c r="K216" s="220" t="s">
        <v>691</v>
      </c>
      <c r="L216" s="220"/>
      <c r="M216" s="221">
        <v>11</v>
      </c>
    </row>
    <row r="217" spans="1:13" ht="22.5" customHeight="1" x14ac:dyDescent="0.25">
      <c r="A217" s="215">
        <v>12</v>
      </c>
      <c r="B217" s="216" t="s">
        <v>255</v>
      </c>
      <c r="C217" s="216">
        <v>210</v>
      </c>
      <c r="D217" s="216" t="s">
        <v>449</v>
      </c>
      <c r="E217" s="217">
        <v>37410</v>
      </c>
      <c r="F217" s="218" t="s">
        <v>462</v>
      </c>
      <c r="G217" s="215" t="s">
        <v>463</v>
      </c>
      <c r="H217" s="215" t="s">
        <v>402</v>
      </c>
      <c r="I217" s="219" t="s">
        <v>43</v>
      </c>
      <c r="J217" s="262">
        <v>480</v>
      </c>
      <c r="K217" s="220" t="s">
        <v>691</v>
      </c>
      <c r="L217" s="220"/>
      <c r="M217" s="221">
        <v>12</v>
      </c>
    </row>
    <row r="218" spans="1:13" ht="22.5" customHeight="1" x14ac:dyDescent="0.25">
      <c r="A218" s="215">
        <v>13</v>
      </c>
      <c r="B218" s="216" t="s">
        <v>256</v>
      </c>
      <c r="C218" s="216">
        <v>186</v>
      </c>
      <c r="D218" s="216" t="s">
        <v>449</v>
      </c>
      <c r="E218" s="217">
        <v>37473</v>
      </c>
      <c r="F218" s="218" t="s">
        <v>499</v>
      </c>
      <c r="G218" s="215" t="s">
        <v>500</v>
      </c>
      <c r="H218" s="215" t="s">
        <v>402</v>
      </c>
      <c r="I218" s="219" t="s">
        <v>43</v>
      </c>
      <c r="J218" s="262">
        <v>500</v>
      </c>
      <c r="K218" s="220" t="s">
        <v>691</v>
      </c>
      <c r="L218" s="220"/>
      <c r="M218" s="221">
        <v>13</v>
      </c>
    </row>
    <row r="219" spans="1:13" ht="22.5" customHeight="1" x14ac:dyDescent="0.25">
      <c r="A219" s="215">
        <v>14</v>
      </c>
      <c r="B219" s="216" t="s">
        <v>257</v>
      </c>
      <c r="C219" s="216">
        <v>269</v>
      </c>
      <c r="D219" s="216" t="s">
        <v>449</v>
      </c>
      <c r="E219" s="217">
        <v>37350</v>
      </c>
      <c r="F219" s="218" t="s">
        <v>538</v>
      </c>
      <c r="G219" s="215" t="s">
        <v>537</v>
      </c>
      <c r="H219" s="215" t="s">
        <v>402</v>
      </c>
      <c r="I219" s="219" t="s">
        <v>43</v>
      </c>
      <c r="J219" s="262">
        <v>510</v>
      </c>
      <c r="K219" s="220" t="s">
        <v>691</v>
      </c>
      <c r="L219" s="220"/>
      <c r="M219" s="221">
        <v>14</v>
      </c>
    </row>
    <row r="220" spans="1:13" ht="22.5" customHeight="1" x14ac:dyDescent="0.25">
      <c r="A220" s="215">
        <v>15</v>
      </c>
      <c r="B220" s="216" t="s">
        <v>258</v>
      </c>
      <c r="C220" s="216">
        <v>188</v>
      </c>
      <c r="D220" s="216" t="s">
        <v>449</v>
      </c>
      <c r="E220" s="217">
        <v>37261</v>
      </c>
      <c r="F220" s="218" t="s">
        <v>501</v>
      </c>
      <c r="G220" s="215" t="s">
        <v>500</v>
      </c>
      <c r="H220" s="215" t="s">
        <v>402</v>
      </c>
      <c r="I220" s="219" t="s">
        <v>43</v>
      </c>
      <c r="J220" s="262">
        <v>535</v>
      </c>
      <c r="K220" s="220" t="s">
        <v>691</v>
      </c>
      <c r="L220" s="220"/>
      <c r="M220" s="221">
        <v>15</v>
      </c>
    </row>
    <row r="221" spans="1:13" ht="22.5" customHeight="1" x14ac:dyDescent="0.25">
      <c r="A221" s="215">
        <v>16</v>
      </c>
      <c r="B221" s="216" t="s">
        <v>259</v>
      </c>
      <c r="C221" s="216">
        <v>176</v>
      </c>
      <c r="D221" s="216" t="s">
        <v>449</v>
      </c>
      <c r="E221" s="217">
        <v>37531</v>
      </c>
      <c r="F221" s="218" t="s">
        <v>550</v>
      </c>
      <c r="G221" s="215" t="s">
        <v>451</v>
      </c>
      <c r="H221" s="215" t="s">
        <v>402</v>
      </c>
      <c r="I221" s="219" t="s">
        <v>43</v>
      </c>
      <c r="J221" s="262" t="s">
        <v>449</v>
      </c>
      <c r="K221" s="220" t="s">
        <v>691</v>
      </c>
      <c r="L221" s="220"/>
      <c r="M221" s="221">
        <v>16</v>
      </c>
    </row>
    <row r="222" spans="1:13" ht="22.5" customHeight="1" x14ac:dyDescent="0.25">
      <c r="A222" s="215">
        <v>17</v>
      </c>
      <c r="B222" s="216" t="s">
        <v>706</v>
      </c>
      <c r="C222" s="216">
        <v>120</v>
      </c>
      <c r="D222" s="216" t="s">
        <v>449</v>
      </c>
      <c r="E222" s="217">
        <v>37362</v>
      </c>
      <c r="F222" s="218" t="s">
        <v>615</v>
      </c>
      <c r="G222" s="215" t="s">
        <v>616</v>
      </c>
      <c r="H222" s="215" t="s">
        <v>617</v>
      </c>
      <c r="I222" s="219" t="s">
        <v>43</v>
      </c>
      <c r="J222" s="270" t="s">
        <v>449</v>
      </c>
      <c r="K222" s="220" t="s">
        <v>691</v>
      </c>
      <c r="L222" s="220"/>
      <c r="M222" s="221">
        <v>17</v>
      </c>
    </row>
    <row r="223" spans="1:13" ht="22.5" customHeight="1" x14ac:dyDescent="0.25">
      <c r="A223" s="215">
        <v>18</v>
      </c>
      <c r="B223" s="216" t="s">
        <v>261</v>
      </c>
      <c r="C223" s="216">
        <v>246</v>
      </c>
      <c r="D223" s="216" t="s">
        <v>449</v>
      </c>
      <c r="E223" s="217">
        <v>37754</v>
      </c>
      <c r="F223" s="218" t="s">
        <v>559</v>
      </c>
      <c r="G223" s="215" t="s">
        <v>133</v>
      </c>
      <c r="H223" s="215" t="s">
        <v>402</v>
      </c>
      <c r="I223" s="219" t="s">
        <v>43</v>
      </c>
      <c r="J223" s="262" t="s">
        <v>449</v>
      </c>
      <c r="K223" s="220" t="s">
        <v>692</v>
      </c>
      <c r="L223" s="220"/>
      <c r="M223" s="221">
        <v>1</v>
      </c>
    </row>
    <row r="224" spans="1:13" ht="22.5" customHeight="1" x14ac:dyDescent="0.25">
      <c r="A224" s="215">
        <v>19</v>
      </c>
      <c r="B224" s="216" t="s">
        <v>262</v>
      </c>
      <c r="C224" s="216">
        <v>299</v>
      </c>
      <c r="D224" s="216" t="s">
        <v>449</v>
      </c>
      <c r="E224" s="217">
        <v>37304</v>
      </c>
      <c r="F224" s="218" t="s">
        <v>575</v>
      </c>
      <c r="G224" s="215" t="s">
        <v>494</v>
      </c>
      <c r="H224" s="215" t="s">
        <v>402</v>
      </c>
      <c r="I224" s="219" t="s">
        <v>43</v>
      </c>
      <c r="J224" s="262" t="s">
        <v>449</v>
      </c>
      <c r="K224" s="220" t="s">
        <v>692</v>
      </c>
      <c r="L224" s="220"/>
      <c r="M224" s="221">
        <v>2</v>
      </c>
    </row>
    <row r="225" spans="1:13" ht="22.5" customHeight="1" x14ac:dyDescent="0.25">
      <c r="A225" s="215">
        <v>20</v>
      </c>
      <c r="B225" s="216" t="s">
        <v>263</v>
      </c>
      <c r="C225" s="216">
        <v>180</v>
      </c>
      <c r="D225" s="216" t="s">
        <v>449</v>
      </c>
      <c r="E225" s="217">
        <v>37767</v>
      </c>
      <c r="F225" s="218" t="s">
        <v>507</v>
      </c>
      <c r="G225" s="215" t="s">
        <v>451</v>
      </c>
      <c r="H225" s="215" t="s">
        <v>402</v>
      </c>
      <c r="I225" s="219" t="s">
        <v>43</v>
      </c>
      <c r="J225" s="262" t="s">
        <v>449</v>
      </c>
      <c r="K225" s="220" t="s">
        <v>692</v>
      </c>
      <c r="L225" s="220"/>
      <c r="M225" s="221">
        <v>3</v>
      </c>
    </row>
    <row r="226" spans="1:13" ht="22.5" customHeight="1" x14ac:dyDescent="0.25">
      <c r="A226" s="215">
        <v>21</v>
      </c>
      <c r="B226" s="216" t="s">
        <v>264</v>
      </c>
      <c r="C226" s="216">
        <v>192</v>
      </c>
      <c r="D226" s="216" t="s">
        <v>449</v>
      </c>
      <c r="E226" s="217">
        <v>37660</v>
      </c>
      <c r="F226" s="218" t="s">
        <v>453</v>
      </c>
      <c r="G226" s="215" t="s">
        <v>454</v>
      </c>
      <c r="H226" s="215" t="s">
        <v>402</v>
      </c>
      <c r="I226" s="219" t="s">
        <v>43</v>
      </c>
      <c r="J226" s="262" t="s">
        <v>449</v>
      </c>
      <c r="K226" s="220" t="s">
        <v>692</v>
      </c>
      <c r="L226" s="220"/>
      <c r="M226" s="221">
        <v>4</v>
      </c>
    </row>
    <row r="227" spans="1:13" ht="22.5" customHeight="1" x14ac:dyDescent="0.25">
      <c r="A227" s="215">
        <v>22</v>
      </c>
      <c r="B227" s="216" t="s">
        <v>265</v>
      </c>
      <c r="C227" s="216">
        <v>202</v>
      </c>
      <c r="D227" s="216" t="s">
        <v>449</v>
      </c>
      <c r="E227" s="217">
        <v>37459</v>
      </c>
      <c r="F227" s="218" t="s">
        <v>458</v>
      </c>
      <c r="G227" s="215" t="s">
        <v>456</v>
      </c>
      <c r="H227" s="215" t="s">
        <v>402</v>
      </c>
      <c r="I227" s="219" t="s">
        <v>43</v>
      </c>
      <c r="J227" s="262" t="s">
        <v>449</v>
      </c>
      <c r="K227" s="220" t="s">
        <v>692</v>
      </c>
      <c r="L227" s="220"/>
      <c r="M227" s="221">
        <v>5</v>
      </c>
    </row>
    <row r="228" spans="1:13" ht="22.5" customHeight="1" x14ac:dyDescent="0.25">
      <c r="A228" s="215">
        <v>23</v>
      </c>
      <c r="B228" s="216" t="s">
        <v>266</v>
      </c>
      <c r="C228" s="216">
        <v>208</v>
      </c>
      <c r="D228" s="216" t="s">
        <v>449</v>
      </c>
      <c r="E228" s="217">
        <v>37257</v>
      </c>
      <c r="F228" s="218" t="s">
        <v>460</v>
      </c>
      <c r="G228" s="215" t="s">
        <v>456</v>
      </c>
      <c r="H228" s="215" t="s">
        <v>402</v>
      </c>
      <c r="I228" s="219" t="s">
        <v>43</v>
      </c>
      <c r="J228" s="262" t="s">
        <v>449</v>
      </c>
      <c r="K228" s="220" t="s">
        <v>692</v>
      </c>
      <c r="L228" s="220"/>
      <c r="M228" s="221">
        <v>6</v>
      </c>
    </row>
    <row r="229" spans="1:13" ht="22.5" customHeight="1" x14ac:dyDescent="0.25">
      <c r="A229" s="215">
        <v>24</v>
      </c>
      <c r="B229" s="216" t="s">
        <v>267</v>
      </c>
      <c r="C229" s="216">
        <v>209</v>
      </c>
      <c r="D229" s="216" t="s">
        <v>449</v>
      </c>
      <c r="E229" s="217">
        <v>37845</v>
      </c>
      <c r="F229" s="218" t="s">
        <v>461</v>
      </c>
      <c r="G229" s="215" t="s">
        <v>456</v>
      </c>
      <c r="H229" s="215" t="s">
        <v>402</v>
      </c>
      <c r="I229" s="219" t="s">
        <v>43</v>
      </c>
      <c r="J229" s="262" t="s">
        <v>449</v>
      </c>
      <c r="K229" s="220" t="s">
        <v>692</v>
      </c>
      <c r="L229" s="220"/>
      <c r="M229" s="221">
        <v>7</v>
      </c>
    </row>
    <row r="230" spans="1:13" ht="22.5" customHeight="1" x14ac:dyDescent="0.25">
      <c r="A230" s="215">
        <v>25</v>
      </c>
      <c r="B230" s="216" t="s">
        <v>268</v>
      </c>
      <c r="C230" s="216">
        <v>213</v>
      </c>
      <c r="D230" s="216" t="s">
        <v>449</v>
      </c>
      <c r="E230" s="217">
        <v>37261</v>
      </c>
      <c r="F230" s="218" t="s">
        <v>609</v>
      </c>
      <c r="G230" s="215" t="s">
        <v>463</v>
      </c>
      <c r="H230" s="215" t="s">
        <v>402</v>
      </c>
      <c r="I230" s="219" t="s">
        <v>43</v>
      </c>
      <c r="J230" s="262" t="s">
        <v>449</v>
      </c>
      <c r="K230" s="220" t="s">
        <v>692</v>
      </c>
      <c r="L230" s="220"/>
      <c r="M230" s="221">
        <v>8</v>
      </c>
    </row>
    <row r="231" spans="1:13" ht="22.5" customHeight="1" x14ac:dyDescent="0.25">
      <c r="A231" s="215">
        <v>26</v>
      </c>
      <c r="B231" s="216" t="s">
        <v>269</v>
      </c>
      <c r="C231" s="216">
        <v>223</v>
      </c>
      <c r="D231" s="216" t="s">
        <v>449</v>
      </c>
      <c r="E231" s="217">
        <v>37580</v>
      </c>
      <c r="F231" s="218" t="s">
        <v>468</v>
      </c>
      <c r="G231" s="215" t="s">
        <v>469</v>
      </c>
      <c r="H231" s="215" t="s">
        <v>402</v>
      </c>
      <c r="I231" s="219" t="s">
        <v>43</v>
      </c>
      <c r="J231" s="262" t="s">
        <v>449</v>
      </c>
      <c r="K231" s="220" t="s">
        <v>692</v>
      </c>
      <c r="L231" s="220"/>
      <c r="M231" s="221">
        <v>9</v>
      </c>
    </row>
    <row r="232" spans="1:13" ht="22.5" customHeight="1" x14ac:dyDescent="0.25">
      <c r="A232" s="215">
        <v>27</v>
      </c>
      <c r="B232" s="216" t="s">
        <v>270</v>
      </c>
      <c r="C232" s="216">
        <v>228</v>
      </c>
      <c r="D232" s="216" t="s">
        <v>449</v>
      </c>
      <c r="E232" s="217">
        <v>37746</v>
      </c>
      <c r="F232" s="218" t="s">
        <v>470</v>
      </c>
      <c r="G232" s="215" t="s">
        <v>471</v>
      </c>
      <c r="H232" s="215" t="s">
        <v>402</v>
      </c>
      <c r="I232" s="219" t="s">
        <v>43</v>
      </c>
      <c r="J232" s="262" t="s">
        <v>449</v>
      </c>
      <c r="K232" s="220" t="s">
        <v>692</v>
      </c>
      <c r="L232" s="220"/>
      <c r="M232" s="221">
        <v>10</v>
      </c>
    </row>
    <row r="233" spans="1:13" ht="22.5" customHeight="1" x14ac:dyDescent="0.25">
      <c r="A233" s="215">
        <v>28</v>
      </c>
      <c r="B233" s="216" t="s">
        <v>271</v>
      </c>
      <c r="C233" s="216">
        <v>231</v>
      </c>
      <c r="D233" s="216" t="s">
        <v>449</v>
      </c>
      <c r="E233" s="217">
        <v>37278</v>
      </c>
      <c r="F233" s="218" t="s">
        <v>472</v>
      </c>
      <c r="G233" s="215" t="s">
        <v>133</v>
      </c>
      <c r="H233" s="215" t="s">
        <v>402</v>
      </c>
      <c r="I233" s="219" t="s">
        <v>43</v>
      </c>
      <c r="J233" s="262" t="s">
        <v>449</v>
      </c>
      <c r="K233" s="220" t="s">
        <v>692</v>
      </c>
      <c r="L233" s="220"/>
      <c r="M233" s="221">
        <v>11</v>
      </c>
    </row>
    <row r="234" spans="1:13" ht="22.5" customHeight="1" x14ac:dyDescent="0.25">
      <c r="A234" s="215">
        <v>29</v>
      </c>
      <c r="B234" s="216" t="s">
        <v>272</v>
      </c>
      <c r="C234" s="216">
        <v>265</v>
      </c>
      <c r="D234" s="216" t="s">
        <v>449</v>
      </c>
      <c r="E234" s="217">
        <v>37379</v>
      </c>
      <c r="F234" s="218" t="s">
        <v>486</v>
      </c>
      <c r="G234" s="215" t="s">
        <v>485</v>
      </c>
      <c r="H234" s="215" t="s">
        <v>402</v>
      </c>
      <c r="I234" s="219" t="s">
        <v>43</v>
      </c>
      <c r="J234" s="262" t="s">
        <v>449</v>
      </c>
      <c r="K234" s="220" t="s">
        <v>692</v>
      </c>
      <c r="L234" s="220"/>
      <c r="M234" s="221">
        <v>12</v>
      </c>
    </row>
    <row r="235" spans="1:13" ht="22.5" customHeight="1" x14ac:dyDescent="0.25">
      <c r="A235" s="215">
        <v>30</v>
      </c>
      <c r="B235" s="216" t="s">
        <v>273</v>
      </c>
      <c r="C235" s="216">
        <v>282</v>
      </c>
      <c r="D235" s="216" t="s">
        <v>449</v>
      </c>
      <c r="E235" s="217">
        <v>37285</v>
      </c>
      <c r="F235" s="218" t="s">
        <v>541</v>
      </c>
      <c r="G235" s="215" t="s">
        <v>542</v>
      </c>
      <c r="H235" s="215" t="s">
        <v>402</v>
      </c>
      <c r="I235" s="219" t="s">
        <v>43</v>
      </c>
      <c r="J235" s="262" t="s">
        <v>449</v>
      </c>
      <c r="K235" s="220" t="s">
        <v>692</v>
      </c>
      <c r="L235" s="220"/>
      <c r="M235" s="221">
        <v>13</v>
      </c>
    </row>
    <row r="236" spans="1:13" ht="22.5" customHeight="1" x14ac:dyDescent="0.25">
      <c r="A236" s="215">
        <v>31</v>
      </c>
      <c r="B236" s="216" t="s">
        <v>260</v>
      </c>
      <c r="C236" s="216">
        <v>289</v>
      </c>
      <c r="D236" s="216" t="s">
        <v>449</v>
      </c>
      <c r="E236" s="217">
        <v>37690</v>
      </c>
      <c r="F236" s="218" t="s">
        <v>610</v>
      </c>
      <c r="G236" s="215" t="s">
        <v>544</v>
      </c>
      <c r="H236" s="215" t="s">
        <v>402</v>
      </c>
      <c r="I236" s="219" t="s">
        <v>43</v>
      </c>
      <c r="J236" s="262" t="s">
        <v>449</v>
      </c>
      <c r="K236" s="220" t="s">
        <v>691</v>
      </c>
      <c r="L236" s="220"/>
      <c r="M236" s="221">
        <v>17</v>
      </c>
    </row>
    <row r="237" spans="1:13" ht="22.5" customHeight="1" x14ac:dyDescent="0.25">
      <c r="A237" s="215">
        <v>32</v>
      </c>
      <c r="B237" s="216" t="s">
        <v>274</v>
      </c>
      <c r="C237" s="216">
        <v>297</v>
      </c>
      <c r="D237" s="216" t="s">
        <v>449</v>
      </c>
      <c r="E237" s="217">
        <v>37315</v>
      </c>
      <c r="F237" s="218" t="s">
        <v>598</v>
      </c>
      <c r="G237" s="215" t="s">
        <v>494</v>
      </c>
      <c r="H237" s="215" t="s">
        <v>402</v>
      </c>
      <c r="I237" s="219" t="s">
        <v>43</v>
      </c>
      <c r="J237" s="262" t="s">
        <v>449</v>
      </c>
      <c r="K237" s="220" t="s">
        <v>692</v>
      </c>
      <c r="L237" s="220"/>
      <c r="M237" s="221">
        <v>15</v>
      </c>
    </row>
    <row r="238" spans="1:13" ht="22.5" customHeight="1" thickBot="1" x14ac:dyDescent="0.3">
      <c r="A238" s="222">
        <v>33</v>
      </c>
      <c r="B238" s="223" t="s">
        <v>275</v>
      </c>
      <c r="C238" s="223">
        <v>307</v>
      </c>
      <c r="D238" s="223" t="s">
        <v>449</v>
      </c>
      <c r="E238" s="224">
        <v>37426</v>
      </c>
      <c r="F238" s="225" t="s">
        <v>495</v>
      </c>
      <c r="G238" s="222" t="s">
        <v>496</v>
      </c>
      <c r="H238" s="222" t="s">
        <v>402</v>
      </c>
      <c r="I238" s="226" t="s">
        <v>43</v>
      </c>
      <c r="J238" s="263" t="s">
        <v>449</v>
      </c>
      <c r="K238" s="227" t="s">
        <v>692</v>
      </c>
      <c r="L238" s="227"/>
      <c r="M238" s="228">
        <v>16</v>
      </c>
    </row>
    <row r="239" spans="1:13" ht="22.5" customHeight="1" x14ac:dyDescent="0.25">
      <c r="A239" s="98">
        <v>1</v>
      </c>
      <c r="B239" s="133" t="s">
        <v>707</v>
      </c>
      <c r="C239" s="133">
        <v>213</v>
      </c>
      <c r="D239" s="133" t="s">
        <v>449</v>
      </c>
      <c r="E239" s="100">
        <v>37261</v>
      </c>
      <c r="F239" s="134" t="s">
        <v>609</v>
      </c>
      <c r="G239" s="98" t="s">
        <v>463</v>
      </c>
      <c r="H239" s="98" t="s">
        <v>402</v>
      </c>
      <c r="I239" s="161" t="s">
        <v>44</v>
      </c>
      <c r="J239" s="101"/>
      <c r="K239" s="135"/>
      <c r="L239" s="135"/>
      <c r="M239" s="99">
        <v>1</v>
      </c>
    </row>
    <row r="240" spans="1:13" ht="22.5" customHeight="1" x14ac:dyDescent="0.25">
      <c r="A240" s="98">
        <v>2</v>
      </c>
      <c r="B240" s="133" t="s">
        <v>708</v>
      </c>
      <c r="C240" s="133">
        <v>229</v>
      </c>
      <c r="D240" s="133" t="s">
        <v>449</v>
      </c>
      <c r="E240" s="100">
        <v>37584</v>
      </c>
      <c r="F240" s="134" t="s">
        <v>502</v>
      </c>
      <c r="G240" s="98" t="s">
        <v>471</v>
      </c>
      <c r="H240" s="98" t="s">
        <v>402</v>
      </c>
      <c r="I240" s="161" t="s">
        <v>44</v>
      </c>
      <c r="J240" s="101"/>
      <c r="K240" s="135"/>
      <c r="L240" s="135"/>
      <c r="M240" s="99">
        <v>2</v>
      </c>
    </row>
    <row r="241" spans="1:13" ht="22.5" customHeight="1" x14ac:dyDescent="0.25">
      <c r="A241" s="98">
        <v>3</v>
      </c>
      <c r="B241" s="133" t="s">
        <v>709</v>
      </c>
      <c r="C241" s="133">
        <v>284</v>
      </c>
      <c r="D241" s="133" t="s">
        <v>449</v>
      </c>
      <c r="E241" s="100">
        <v>37307</v>
      </c>
      <c r="F241" s="134" t="s">
        <v>603</v>
      </c>
      <c r="G241" s="98" t="s">
        <v>491</v>
      </c>
      <c r="H241" s="98" t="s">
        <v>402</v>
      </c>
      <c r="I241" s="161" t="s">
        <v>44</v>
      </c>
      <c r="J241" s="101"/>
      <c r="K241" s="135"/>
      <c r="L241" s="135"/>
      <c r="M241" s="99">
        <v>3</v>
      </c>
    </row>
    <row r="242" spans="1:13" ht="22.5" customHeight="1" x14ac:dyDescent="0.25">
      <c r="A242" s="98">
        <v>4</v>
      </c>
      <c r="B242" s="133" t="s">
        <v>710</v>
      </c>
      <c r="C242" s="133">
        <v>289</v>
      </c>
      <c r="D242" s="133" t="s">
        <v>449</v>
      </c>
      <c r="E242" s="100">
        <v>37690</v>
      </c>
      <c r="F242" s="134" t="s">
        <v>610</v>
      </c>
      <c r="G242" s="98" t="s">
        <v>544</v>
      </c>
      <c r="H242" s="98" t="s">
        <v>402</v>
      </c>
      <c r="I242" s="161" t="s">
        <v>44</v>
      </c>
      <c r="J242" s="101"/>
      <c r="K242" s="135"/>
      <c r="L242" s="135"/>
      <c r="M242" s="99">
        <v>4</v>
      </c>
    </row>
    <row r="243" spans="1:13" ht="22.5" customHeight="1" x14ac:dyDescent="0.25">
      <c r="A243" s="98">
        <v>5</v>
      </c>
      <c r="B243" s="133" t="s">
        <v>711</v>
      </c>
      <c r="C243" s="133">
        <v>306</v>
      </c>
      <c r="D243" s="133" t="s">
        <v>449</v>
      </c>
      <c r="E243" s="100">
        <v>37314</v>
      </c>
      <c r="F243" s="134" t="s">
        <v>607</v>
      </c>
      <c r="G243" s="98" t="s">
        <v>504</v>
      </c>
      <c r="H243" s="98" t="s">
        <v>402</v>
      </c>
      <c r="I243" s="161" t="s">
        <v>44</v>
      </c>
      <c r="J243" s="101">
        <v>150</v>
      </c>
      <c r="K243" s="135"/>
      <c r="L243" s="135"/>
      <c r="M243" s="99">
        <v>7</v>
      </c>
    </row>
    <row r="244" spans="1:13" ht="22.5" customHeight="1" x14ac:dyDescent="0.25">
      <c r="A244" s="98">
        <v>6</v>
      </c>
      <c r="B244" s="133" t="s">
        <v>712</v>
      </c>
      <c r="C244" s="133">
        <v>199</v>
      </c>
      <c r="D244" s="133" t="s">
        <v>449</v>
      </c>
      <c r="E244" s="100">
        <v>37343</v>
      </c>
      <c r="F244" s="134" t="s">
        <v>601</v>
      </c>
      <c r="G244" s="98" t="s">
        <v>456</v>
      </c>
      <c r="H244" s="98" t="s">
        <v>402</v>
      </c>
      <c r="I244" s="161" t="s">
        <v>44</v>
      </c>
      <c r="J244" s="101">
        <v>135</v>
      </c>
      <c r="K244" s="135"/>
      <c r="L244" s="135"/>
      <c r="M244" s="99">
        <v>6</v>
      </c>
    </row>
    <row r="245" spans="1:13" ht="22.5" customHeight="1" x14ac:dyDescent="0.25">
      <c r="A245" s="98">
        <v>7</v>
      </c>
      <c r="B245" s="133" t="s">
        <v>713</v>
      </c>
      <c r="C245" s="133">
        <v>302</v>
      </c>
      <c r="D245" s="133" t="s">
        <v>449</v>
      </c>
      <c r="E245" s="100">
        <v>37455</v>
      </c>
      <c r="F245" s="134" t="s">
        <v>602</v>
      </c>
      <c r="G245" s="98" t="s">
        <v>504</v>
      </c>
      <c r="H245" s="98" t="s">
        <v>402</v>
      </c>
      <c r="I245" s="161" t="s">
        <v>44</v>
      </c>
      <c r="J245" s="101">
        <v>130</v>
      </c>
      <c r="K245" s="135"/>
      <c r="L245" s="135"/>
      <c r="M245" s="99">
        <v>5</v>
      </c>
    </row>
    <row r="246" spans="1:13" ht="22.5" customHeight="1" x14ac:dyDescent="0.25">
      <c r="A246" s="98">
        <v>8</v>
      </c>
      <c r="B246" s="133" t="s">
        <v>714</v>
      </c>
      <c r="C246" s="133">
        <v>311</v>
      </c>
      <c r="D246" s="133" t="s">
        <v>449</v>
      </c>
      <c r="E246" s="100">
        <v>37457</v>
      </c>
      <c r="F246" s="134" t="s">
        <v>608</v>
      </c>
      <c r="G246" s="98" t="s">
        <v>498</v>
      </c>
      <c r="H246" s="98" t="s">
        <v>402</v>
      </c>
      <c r="I246" s="161" t="s">
        <v>44</v>
      </c>
      <c r="J246" s="101">
        <v>150</v>
      </c>
      <c r="K246" s="135"/>
      <c r="L246" s="135"/>
      <c r="M246" s="99">
        <v>8</v>
      </c>
    </row>
  </sheetData>
  <autoFilter ref="A3:N246"/>
  <sortState ref="B44:M116">
    <sortCondition ref="J44:J116"/>
  </sortState>
  <mergeCells count="4">
    <mergeCell ref="A1:M1"/>
    <mergeCell ref="A2:F2"/>
    <mergeCell ref="G2:H2"/>
    <mergeCell ref="J2:M2"/>
  </mergeCells>
  <phoneticPr fontId="0" type="noConversion"/>
  <conditionalFormatting sqref="E190:E192 E4:E40 E119:E187 E194:E202 E204:E207 E209:E246 E42:E117">
    <cfRule type="cellIs" dxfId="13" priority="11" operator="between">
      <formula>37257</formula>
      <formula>37986</formula>
    </cfRule>
  </conditionalFormatting>
  <conditionalFormatting sqref="E118">
    <cfRule type="cellIs" dxfId="12" priority="10" operator="between">
      <formula>37257</formula>
      <formula>37986</formula>
    </cfRule>
  </conditionalFormatting>
  <conditionalFormatting sqref="E193">
    <cfRule type="cellIs" dxfId="11" priority="9" operator="between">
      <formula>37257</formula>
      <formula>37986</formula>
    </cfRule>
  </conditionalFormatting>
  <conditionalFormatting sqref="E208">
    <cfRule type="cellIs" dxfId="10" priority="8" operator="between">
      <formula>37257</formula>
      <formula>37986</formula>
    </cfRule>
  </conditionalFormatting>
  <conditionalFormatting sqref="E188:E189">
    <cfRule type="cellIs" dxfId="9" priority="6" operator="between">
      <formula>37257</formula>
      <formula>37986</formula>
    </cfRule>
  </conditionalFormatting>
  <conditionalFormatting sqref="E41">
    <cfRule type="cellIs" dxfId="8" priority="2" operator="between">
      <formula>37257</formula>
      <formula>37986</formula>
    </cfRule>
  </conditionalFormatting>
  <conditionalFormatting sqref="E203">
    <cfRule type="cellIs" dxfId="7" priority="1" operator="between">
      <formula>37257</formula>
      <formula>37986</formula>
    </cfRule>
  </conditionalFormatting>
  <printOptions horizontalCentered="1"/>
  <pageMargins left="0.23622047244094491" right="0.23622047244094491" top="0.62992125984251968" bottom="0.23622047244094491" header="0.35433070866141736" footer="0.15748031496062992"/>
  <pageSetup paperSize="9" scale="13"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97"/>
  <sheetViews>
    <sheetView view="pageBreakPreview" zoomScale="80" zoomScaleNormal="80" zoomScaleSheetLayoutView="80" workbookViewId="0">
      <selection activeCell="A18" sqref="A18:K18"/>
    </sheetView>
  </sheetViews>
  <sheetFormatPr defaultRowHeight="12.75" x14ac:dyDescent="0.2"/>
  <cols>
    <col min="1" max="1" width="10.42578125" style="267" customWidth="1"/>
    <col min="2" max="2" width="13.28515625" style="267" hidden="1" customWidth="1"/>
    <col min="3" max="4" width="11.85546875" style="267" customWidth="1"/>
    <col min="5" max="5" width="28.7109375" style="267" customWidth="1"/>
    <col min="6" max="7" width="13.85546875" style="267" customWidth="1"/>
    <col min="8" max="8" width="4.7109375" style="267" customWidth="1"/>
    <col min="9" max="9" width="10.42578125" style="267" customWidth="1"/>
    <col min="10" max="10" width="19.140625" style="267" hidden="1" customWidth="1"/>
    <col min="11" max="12" width="11.85546875" style="267" customWidth="1"/>
    <col min="13" max="13" width="28.7109375" style="267" customWidth="1"/>
    <col min="14" max="15" width="13.85546875" style="267" customWidth="1"/>
    <col min="16" max="16384" width="9.140625" style="267"/>
  </cols>
  <sheetData>
    <row r="1" spans="1:15" ht="60" customHeight="1" x14ac:dyDescent="0.2">
      <c r="A1" s="407" t="s">
        <v>118</v>
      </c>
      <c r="B1" s="407"/>
      <c r="C1" s="407"/>
      <c r="D1" s="407"/>
      <c r="E1" s="407"/>
      <c r="F1" s="407"/>
      <c r="G1" s="407"/>
      <c r="H1" s="407"/>
      <c r="I1" s="407"/>
      <c r="J1" s="407"/>
      <c r="K1" s="407"/>
      <c r="L1" s="407"/>
      <c r="M1" s="407"/>
      <c r="N1" s="407"/>
      <c r="O1" s="407"/>
    </row>
    <row r="2" spans="1:15" ht="26.25" customHeight="1" x14ac:dyDescent="0.2">
      <c r="A2" s="408" t="s">
        <v>693</v>
      </c>
      <c r="B2" s="408"/>
      <c r="C2" s="408"/>
      <c r="D2" s="408"/>
      <c r="E2" s="408"/>
      <c r="F2" s="408"/>
      <c r="G2" s="408"/>
      <c r="H2" s="408"/>
      <c r="I2" s="408"/>
      <c r="J2" s="408"/>
      <c r="K2" s="408"/>
      <c r="L2" s="408"/>
      <c r="M2" s="408"/>
      <c r="N2" s="408"/>
      <c r="O2" s="408"/>
    </row>
    <row r="3" spans="1:15" ht="26.25" customHeight="1" x14ac:dyDescent="0.2">
      <c r="A3" s="408" t="s">
        <v>611</v>
      </c>
      <c r="B3" s="408"/>
      <c r="C3" s="408"/>
      <c r="D3" s="408"/>
      <c r="E3" s="408"/>
      <c r="F3" s="408"/>
      <c r="G3" s="408"/>
      <c r="H3" s="408"/>
      <c r="I3" s="408"/>
      <c r="J3" s="408"/>
      <c r="K3" s="408"/>
      <c r="L3" s="408"/>
      <c r="M3" s="408"/>
      <c r="N3" s="408"/>
      <c r="O3" s="408"/>
    </row>
    <row r="4" spans="1:15" ht="24" customHeight="1" x14ac:dyDescent="0.2">
      <c r="A4" s="409" t="s">
        <v>297</v>
      </c>
      <c r="B4" s="409"/>
      <c r="C4" s="409"/>
      <c r="D4" s="409"/>
      <c r="E4" s="409"/>
      <c r="F4" s="409"/>
      <c r="G4" s="409"/>
      <c r="H4" s="409"/>
      <c r="I4" s="409"/>
      <c r="J4" s="409"/>
      <c r="K4" s="409"/>
      <c r="L4" s="409"/>
      <c r="M4" s="409"/>
      <c r="N4" s="409"/>
      <c r="O4" s="409"/>
    </row>
    <row r="5" spans="1:15" ht="24.75" customHeight="1" x14ac:dyDescent="0.2">
      <c r="A5" s="410" t="s">
        <v>612</v>
      </c>
      <c r="B5" s="410"/>
      <c r="C5" s="410"/>
      <c r="D5" s="410"/>
      <c r="E5" s="410"/>
      <c r="F5" s="410"/>
      <c r="G5" s="410"/>
      <c r="H5" s="268"/>
      <c r="I5" s="411" t="s">
        <v>613</v>
      </c>
      <c r="J5" s="411"/>
      <c r="K5" s="411"/>
      <c r="L5" s="411"/>
      <c r="M5" s="411"/>
      <c r="N5" s="411"/>
      <c r="O5" s="411"/>
    </row>
    <row r="6" spans="1:15" ht="24.75" customHeight="1" x14ac:dyDescent="0.2">
      <c r="A6" s="405" t="s">
        <v>621</v>
      </c>
      <c r="B6" s="412"/>
      <c r="C6" s="412"/>
      <c r="D6" s="412"/>
      <c r="E6" s="412"/>
      <c r="F6" s="412"/>
      <c r="G6" s="412"/>
      <c r="I6" s="405" t="s">
        <v>629</v>
      </c>
      <c r="J6" s="406"/>
      <c r="K6" s="406"/>
      <c r="L6" s="406"/>
      <c r="M6" s="406"/>
      <c r="N6" s="406"/>
      <c r="O6" s="406"/>
    </row>
    <row r="7" spans="1:15" ht="24.75" customHeight="1" x14ac:dyDescent="0.2">
      <c r="A7" s="52" t="s">
        <v>296</v>
      </c>
      <c r="B7" s="49" t="s">
        <v>123</v>
      </c>
      <c r="C7" s="49" t="s">
        <v>122</v>
      </c>
      <c r="D7" s="50" t="s">
        <v>12</v>
      </c>
      <c r="E7" s="51" t="s">
        <v>13</v>
      </c>
      <c r="F7" s="51" t="s">
        <v>20</v>
      </c>
      <c r="G7" s="49" t="s">
        <v>614</v>
      </c>
      <c r="I7" s="52" t="s">
        <v>11</v>
      </c>
      <c r="J7" s="52" t="s">
        <v>123</v>
      </c>
      <c r="K7" s="52" t="s">
        <v>122</v>
      </c>
      <c r="L7" s="127" t="s">
        <v>12</v>
      </c>
      <c r="M7" s="128" t="s">
        <v>13</v>
      </c>
      <c r="N7" s="128" t="s">
        <v>38</v>
      </c>
      <c r="O7" s="170" t="s">
        <v>614</v>
      </c>
    </row>
    <row r="8" spans="1:15" ht="24.75" customHeight="1" x14ac:dyDescent="0.2">
      <c r="A8" s="21">
        <v>1</v>
      </c>
      <c r="B8" s="22" t="s">
        <v>45</v>
      </c>
      <c r="C8" s="23">
        <v>229</v>
      </c>
      <c r="D8" s="24">
        <v>37584</v>
      </c>
      <c r="E8" s="53" t="s">
        <v>502</v>
      </c>
      <c r="F8" s="53" t="s">
        <v>471</v>
      </c>
      <c r="G8" s="210"/>
      <c r="I8" s="21">
        <v>1</v>
      </c>
      <c r="J8" s="22" t="s">
        <v>306</v>
      </c>
      <c r="K8" s="23">
        <v>196</v>
      </c>
      <c r="L8" s="24">
        <v>37339</v>
      </c>
      <c r="M8" s="53" t="s">
        <v>520</v>
      </c>
      <c r="N8" s="53" t="s">
        <v>517</v>
      </c>
      <c r="O8" s="171"/>
    </row>
    <row r="9" spans="1:15" ht="24.75" customHeight="1" x14ac:dyDescent="0.2">
      <c r="A9" s="21">
        <v>2</v>
      </c>
      <c r="B9" s="22" t="s">
        <v>46</v>
      </c>
      <c r="C9" s="23">
        <v>301</v>
      </c>
      <c r="D9" s="24">
        <v>37521</v>
      </c>
      <c r="E9" s="53" t="s">
        <v>604</v>
      </c>
      <c r="F9" s="53" t="s">
        <v>494</v>
      </c>
      <c r="G9" s="210"/>
      <c r="I9" s="21">
        <v>2</v>
      </c>
      <c r="J9" s="22" t="s">
        <v>307</v>
      </c>
      <c r="K9" s="23">
        <v>204</v>
      </c>
      <c r="L9" s="24">
        <v>37612</v>
      </c>
      <c r="M9" s="53" t="s">
        <v>521</v>
      </c>
      <c r="N9" s="53" t="s">
        <v>456</v>
      </c>
      <c r="O9" s="171"/>
    </row>
    <row r="10" spans="1:15" ht="24.75" customHeight="1" x14ac:dyDescent="0.2">
      <c r="A10" s="21">
        <v>3</v>
      </c>
      <c r="B10" s="22" t="s">
        <v>47</v>
      </c>
      <c r="C10" s="23">
        <v>274</v>
      </c>
      <c r="D10" s="24">
        <v>37523</v>
      </c>
      <c r="E10" s="53" t="s">
        <v>490</v>
      </c>
      <c r="F10" s="53" t="s">
        <v>489</v>
      </c>
      <c r="G10" s="210"/>
      <c r="I10" s="21">
        <v>3</v>
      </c>
      <c r="J10" s="22" t="s">
        <v>308</v>
      </c>
      <c r="K10" s="23">
        <v>270</v>
      </c>
      <c r="L10" s="24">
        <v>37948</v>
      </c>
      <c r="M10" s="53" t="s">
        <v>539</v>
      </c>
      <c r="N10" s="53" t="s">
        <v>537</v>
      </c>
      <c r="O10" s="171"/>
    </row>
    <row r="11" spans="1:15" ht="24.75" customHeight="1" x14ac:dyDescent="0.2">
      <c r="A11" s="21">
        <v>4</v>
      </c>
      <c r="B11" s="22" t="s">
        <v>48</v>
      </c>
      <c r="C11" s="23">
        <v>264</v>
      </c>
      <c r="D11" s="24">
        <v>37712</v>
      </c>
      <c r="E11" s="53" t="s">
        <v>484</v>
      </c>
      <c r="F11" s="53" t="s">
        <v>485</v>
      </c>
      <c r="G11" s="210"/>
      <c r="I11" s="21">
        <v>4</v>
      </c>
      <c r="J11" s="22" t="s">
        <v>309</v>
      </c>
      <c r="K11" s="23">
        <v>286</v>
      </c>
      <c r="L11" s="24">
        <v>37696</v>
      </c>
      <c r="M11" s="53" t="s">
        <v>543</v>
      </c>
      <c r="N11" s="53" t="s">
        <v>544</v>
      </c>
      <c r="O11" s="171"/>
    </row>
    <row r="12" spans="1:15" ht="24.75" customHeight="1" x14ac:dyDescent="0.2">
      <c r="A12" s="21">
        <v>5</v>
      </c>
      <c r="B12" s="22" t="s">
        <v>49</v>
      </c>
      <c r="C12" s="23">
        <v>265</v>
      </c>
      <c r="D12" s="24">
        <v>37379</v>
      </c>
      <c r="E12" s="53" t="s">
        <v>486</v>
      </c>
      <c r="F12" s="53" t="s">
        <v>485</v>
      </c>
      <c r="G12" s="210"/>
      <c r="I12" s="21">
        <v>5</v>
      </c>
      <c r="J12" s="22" t="s">
        <v>310</v>
      </c>
      <c r="K12" s="23">
        <v>287</v>
      </c>
      <c r="L12" s="24">
        <v>37797</v>
      </c>
      <c r="M12" s="53" t="s">
        <v>545</v>
      </c>
      <c r="N12" s="53" t="s">
        <v>544</v>
      </c>
      <c r="O12" s="171"/>
    </row>
    <row r="13" spans="1:15" ht="24.75" customHeight="1" x14ac:dyDescent="0.2">
      <c r="A13" s="21">
        <v>6</v>
      </c>
      <c r="B13" s="22" t="s">
        <v>50</v>
      </c>
      <c r="C13" s="23">
        <v>294</v>
      </c>
      <c r="D13" s="24">
        <v>37303</v>
      </c>
      <c r="E13" s="53" t="s">
        <v>493</v>
      </c>
      <c r="F13" s="53" t="s">
        <v>494</v>
      </c>
      <c r="G13" s="210"/>
      <c r="I13" s="21">
        <v>6</v>
      </c>
      <c r="J13" s="22" t="s">
        <v>311</v>
      </c>
      <c r="K13" s="23">
        <v>288</v>
      </c>
      <c r="L13" s="24">
        <v>37309</v>
      </c>
      <c r="M13" s="53" t="s">
        <v>546</v>
      </c>
      <c r="N13" s="53" t="s">
        <v>544</v>
      </c>
      <c r="O13" s="171"/>
    </row>
    <row r="14" spans="1:15" ht="24.75" customHeight="1" x14ac:dyDescent="0.2">
      <c r="A14" s="21">
        <v>7</v>
      </c>
      <c r="B14" s="22" t="s">
        <v>119</v>
      </c>
      <c r="C14" s="23">
        <v>186</v>
      </c>
      <c r="D14" s="24">
        <v>37473</v>
      </c>
      <c r="E14" s="53" t="s">
        <v>499</v>
      </c>
      <c r="F14" s="53" t="s">
        <v>500</v>
      </c>
      <c r="G14" s="210"/>
      <c r="I14" s="21">
        <v>7</v>
      </c>
      <c r="J14" s="22" t="s">
        <v>312</v>
      </c>
      <c r="K14" s="23">
        <v>290</v>
      </c>
      <c r="L14" s="24">
        <v>37873</v>
      </c>
      <c r="M14" s="53" t="s">
        <v>547</v>
      </c>
      <c r="N14" s="53" t="s">
        <v>544</v>
      </c>
      <c r="O14" s="171"/>
    </row>
    <row r="15" spans="1:15" ht="24.75" customHeight="1" x14ac:dyDescent="0.2">
      <c r="A15" s="21">
        <v>8</v>
      </c>
      <c r="B15" s="22" t="s">
        <v>120</v>
      </c>
      <c r="C15" s="23">
        <v>303</v>
      </c>
      <c r="D15" s="24">
        <v>37710</v>
      </c>
      <c r="E15" s="53" t="s">
        <v>503</v>
      </c>
      <c r="F15" s="53" t="s">
        <v>504</v>
      </c>
      <c r="G15" s="210"/>
      <c r="I15" s="21">
        <v>8</v>
      </c>
      <c r="J15" s="22" t="s">
        <v>313</v>
      </c>
      <c r="K15" s="23">
        <v>291</v>
      </c>
      <c r="L15" s="24">
        <v>37528</v>
      </c>
      <c r="M15" s="53" t="s">
        <v>548</v>
      </c>
      <c r="N15" s="53" t="s">
        <v>544</v>
      </c>
      <c r="O15" s="171"/>
    </row>
    <row r="16" spans="1:15" ht="24.75" customHeight="1" x14ac:dyDescent="0.2">
      <c r="A16" s="405" t="s">
        <v>622</v>
      </c>
      <c r="B16" s="412"/>
      <c r="C16" s="412"/>
      <c r="D16" s="412"/>
      <c r="E16" s="412"/>
      <c r="F16" s="412"/>
      <c r="G16" s="412"/>
      <c r="I16" s="21">
        <v>9</v>
      </c>
      <c r="J16" s="22" t="s">
        <v>314</v>
      </c>
      <c r="K16" s="23">
        <v>293</v>
      </c>
      <c r="L16" s="24">
        <v>37482</v>
      </c>
      <c r="M16" s="53" t="s">
        <v>549</v>
      </c>
      <c r="N16" s="53" t="s">
        <v>544</v>
      </c>
      <c r="O16" s="171"/>
    </row>
    <row r="17" spans="1:15" ht="24.75" customHeight="1" x14ac:dyDescent="0.2">
      <c r="A17" s="52" t="s">
        <v>296</v>
      </c>
      <c r="B17" s="49" t="s">
        <v>123</v>
      </c>
      <c r="C17" s="49" t="s">
        <v>122</v>
      </c>
      <c r="D17" s="50" t="s">
        <v>12</v>
      </c>
      <c r="E17" s="51" t="s">
        <v>13</v>
      </c>
      <c r="F17" s="51" t="s">
        <v>20</v>
      </c>
      <c r="G17" s="49" t="s">
        <v>614</v>
      </c>
      <c r="I17" s="21">
        <v>10</v>
      </c>
      <c r="J17" s="22" t="s">
        <v>315</v>
      </c>
      <c r="K17" s="23">
        <v>300</v>
      </c>
      <c r="L17" s="24">
        <v>37266</v>
      </c>
      <c r="M17" s="53" t="s">
        <v>600</v>
      </c>
      <c r="N17" s="53" t="s">
        <v>494</v>
      </c>
      <c r="O17" s="171"/>
    </row>
    <row r="18" spans="1:15" ht="24.75" customHeight="1" x14ac:dyDescent="0.2">
      <c r="A18" s="21">
        <v>1</v>
      </c>
      <c r="B18" s="22" t="s">
        <v>51</v>
      </c>
      <c r="C18" s="23">
        <v>240</v>
      </c>
      <c r="D18" s="24">
        <v>37298</v>
      </c>
      <c r="E18" s="53" t="s">
        <v>476</v>
      </c>
      <c r="F18" s="53" t="s">
        <v>133</v>
      </c>
      <c r="G18" s="210"/>
      <c r="I18" s="21">
        <v>11</v>
      </c>
      <c r="J18" s="22" t="s">
        <v>316</v>
      </c>
      <c r="K18" s="23">
        <v>435</v>
      </c>
      <c r="L18" s="24">
        <v>37257</v>
      </c>
      <c r="M18" s="53" t="s">
        <v>618</v>
      </c>
      <c r="N18" s="53" t="s">
        <v>531</v>
      </c>
      <c r="O18" s="171"/>
    </row>
    <row r="19" spans="1:15" ht="24.75" customHeight="1" x14ac:dyDescent="0.2">
      <c r="A19" s="21">
        <v>2</v>
      </c>
      <c r="B19" s="22" t="s">
        <v>52</v>
      </c>
      <c r="C19" s="23">
        <v>228</v>
      </c>
      <c r="D19" s="24">
        <v>37746</v>
      </c>
      <c r="E19" s="53" t="s">
        <v>470</v>
      </c>
      <c r="F19" s="53" t="s">
        <v>471</v>
      </c>
      <c r="G19" s="210"/>
      <c r="I19" s="21">
        <v>12</v>
      </c>
      <c r="J19" s="22" t="s">
        <v>317</v>
      </c>
      <c r="K19" s="23">
        <v>439</v>
      </c>
      <c r="L19" s="24">
        <v>37257</v>
      </c>
      <c r="M19" s="53" t="s">
        <v>638</v>
      </c>
      <c r="N19" s="53" t="s">
        <v>578</v>
      </c>
      <c r="O19" s="171"/>
    </row>
    <row r="20" spans="1:15" ht="24.75" customHeight="1" x14ac:dyDescent="0.2">
      <c r="A20" s="21">
        <v>3</v>
      </c>
      <c r="B20" s="22" t="s">
        <v>53</v>
      </c>
      <c r="C20" s="23">
        <v>202</v>
      </c>
      <c r="D20" s="24">
        <v>37459</v>
      </c>
      <c r="E20" s="53" t="s">
        <v>458</v>
      </c>
      <c r="F20" s="53" t="s">
        <v>456</v>
      </c>
      <c r="G20" s="210"/>
      <c r="I20" s="405" t="s">
        <v>630</v>
      </c>
      <c r="J20" s="406"/>
      <c r="K20" s="406"/>
      <c r="L20" s="406"/>
      <c r="M20" s="406"/>
      <c r="N20" s="406"/>
      <c r="O20" s="406"/>
    </row>
    <row r="21" spans="1:15" ht="24.75" customHeight="1" x14ac:dyDescent="0.2">
      <c r="A21" s="21">
        <v>4</v>
      </c>
      <c r="B21" s="22" t="s">
        <v>54</v>
      </c>
      <c r="C21" s="23">
        <v>198</v>
      </c>
      <c r="D21" s="24">
        <v>37713</v>
      </c>
      <c r="E21" s="53" t="s">
        <v>455</v>
      </c>
      <c r="F21" s="53" t="s">
        <v>456</v>
      </c>
      <c r="G21" s="210"/>
      <c r="I21" s="52" t="s">
        <v>11</v>
      </c>
      <c r="J21" s="52" t="s">
        <v>123</v>
      </c>
      <c r="K21" s="52" t="s">
        <v>122</v>
      </c>
      <c r="L21" s="127" t="s">
        <v>12</v>
      </c>
      <c r="M21" s="128" t="s">
        <v>13</v>
      </c>
      <c r="N21" s="128" t="s">
        <v>38</v>
      </c>
      <c r="O21" s="170" t="s">
        <v>614</v>
      </c>
    </row>
    <row r="22" spans="1:15" ht="24.75" customHeight="1" x14ac:dyDescent="0.2">
      <c r="A22" s="21">
        <v>5</v>
      </c>
      <c r="B22" s="22" t="s">
        <v>55</v>
      </c>
      <c r="C22" s="23">
        <v>201</v>
      </c>
      <c r="D22" s="24">
        <v>37356</v>
      </c>
      <c r="E22" s="53" t="s">
        <v>457</v>
      </c>
      <c r="F22" s="53" t="s">
        <v>456</v>
      </c>
      <c r="G22" s="210"/>
      <c r="I22" s="21">
        <v>1</v>
      </c>
      <c r="J22" s="22" t="s">
        <v>318</v>
      </c>
      <c r="K22" s="23">
        <v>295</v>
      </c>
      <c r="L22" s="24">
        <v>37276</v>
      </c>
      <c r="M22" s="53" t="s">
        <v>572</v>
      </c>
      <c r="N22" s="53" t="s">
        <v>494</v>
      </c>
      <c r="O22" s="171"/>
    </row>
    <row r="23" spans="1:15" ht="24.75" customHeight="1" x14ac:dyDescent="0.2">
      <c r="A23" s="21">
        <v>6</v>
      </c>
      <c r="B23" s="22" t="s">
        <v>56</v>
      </c>
      <c r="C23" s="23">
        <v>209</v>
      </c>
      <c r="D23" s="24">
        <v>37845</v>
      </c>
      <c r="E23" s="53" t="s">
        <v>461</v>
      </c>
      <c r="F23" s="53" t="s">
        <v>456</v>
      </c>
      <c r="G23" s="210"/>
      <c r="I23" s="21">
        <v>2</v>
      </c>
      <c r="J23" s="22" t="s">
        <v>319</v>
      </c>
      <c r="K23" s="23">
        <v>297</v>
      </c>
      <c r="L23" s="24">
        <v>37315</v>
      </c>
      <c r="M23" s="53" t="s">
        <v>598</v>
      </c>
      <c r="N23" s="53" t="s">
        <v>494</v>
      </c>
      <c r="O23" s="171"/>
    </row>
    <row r="24" spans="1:15" ht="24.75" customHeight="1" x14ac:dyDescent="0.2">
      <c r="A24" s="21">
        <v>7</v>
      </c>
      <c r="B24" s="22" t="s">
        <v>135</v>
      </c>
      <c r="C24" s="23">
        <v>237</v>
      </c>
      <c r="D24" s="24">
        <v>37257</v>
      </c>
      <c r="E24" s="53" t="s">
        <v>474</v>
      </c>
      <c r="F24" s="53" t="s">
        <v>133</v>
      </c>
      <c r="G24" s="210"/>
      <c r="I24" s="21">
        <v>3</v>
      </c>
      <c r="J24" s="22" t="s">
        <v>320</v>
      </c>
      <c r="K24" s="23">
        <v>175</v>
      </c>
      <c r="L24" s="24">
        <v>37257</v>
      </c>
      <c r="M24" s="53" t="s">
        <v>505</v>
      </c>
      <c r="N24" s="53" t="s">
        <v>451</v>
      </c>
      <c r="O24" s="171"/>
    </row>
    <row r="25" spans="1:15" ht="24.75" customHeight="1" x14ac:dyDescent="0.2">
      <c r="A25" s="21">
        <v>8</v>
      </c>
      <c r="B25" s="22" t="s">
        <v>136</v>
      </c>
      <c r="C25" s="23">
        <v>252</v>
      </c>
      <c r="D25" s="24">
        <v>37393</v>
      </c>
      <c r="E25" s="53" t="s">
        <v>482</v>
      </c>
      <c r="F25" s="53" t="s">
        <v>483</v>
      </c>
      <c r="G25" s="210"/>
      <c r="I25" s="21">
        <v>4</v>
      </c>
      <c r="J25" s="22" t="s">
        <v>321</v>
      </c>
      <c r="K25" s="23">
        <v>178</v>
      </c>
      <c r="L25" s="24">
        <v>37347</v>
      </c>
      <c r="M25" s="53" t="s">
        <v>506</v>
      </c>
      <c r="N25" s="53" t="s">
        <v>451</v>
      </c>
      <c r="O25" s="171"/>
    </row>
    <row r="26" spans="1:15" ht="24.75" customHeight="1" x14ac:dyDescent="0.2">
      <c r="A26" s="405" t="s">
        <v>623</v>
      </c>
      <c r="B26" s="412"/>
      <c r="C26" s="412"/>
      <c r="D26" s="412"/>
      <c r="E26" s="412"/>
      <c r="F26" s="412"/>
      <c r="G26" s="412"/>
      <c r="I26" s="21">
        <v>5</v>
      </c>
      <c r="J26" s="22" t="s">
        <v>322</v>
      </c>
      <c r="K26" s="23">
        <v>181</v>
      </c>
      <c r="L26" s="24">
        <v>37784</v>
      </c>
      <c r="M26" s="53" t="s">
        <v>508</v>
      </c>
      <c r="N26" s="53" t="s">
        <v>451</v>
      </c>
      <c r="O26" s="171"/>
    </row>
    <row r="27" spans="1:15" ht="24.75" customHeight="1" x14ac:dyDescent="0.2">
      <c r="A27" s="52" t="s">
        <v>296</v>
      </c>
      <c r="B27" s="49" t="s">
        <v>123</v>
      </c>
      <c r="C27" s="49" t="s">
        <v>122</v>
      </c>
      <c r="D27" s="50" t="s">
        <v>12</v>
      </c>
      <c r="E27" s="51" t="s">
        <v>13</v>
      </c>
      <c r="F27" s="51" t="s">
        <v>20</v>
      </c>
      <c r="G27" s="49" t="s">
        <v>614</v>
      </c>
      <c r="I27" s="21">
        <v>6</v>
      </c>
      <c r="J27" s="22" t="s">
        <v>323</v>
      </c>
      <c r="K27" s="23">
        <v>184</v>
      </c>
      <c r="L27" s="24">
        <v>37610</v>
      </c>
      <c r="M27" s="53" t="s">
        <v>510</v>
      </c>
      <c r="N27" s="53" t="s">
        <v>509</v>
      </c>
      <c r="O27" s="171"/>
    </row>
    <row r="28" spans="1:15" ht="24.75" customHeight="1" x14ac:dyDescent="0.2">
      <c r="A28" s="21">
        <v>1</v>
      </c>
      <c r="B28" s="22" t="s">
        <v>57</v>
      </c>
      <c r="C28" s="23">
        <v>179</v>
      </c>
      <c r="D28" s="24">
        <v>37776</v>
      </c>
      <c r="E28" s="53" t="s">
        <v>452</v>
      </c>
      <c r="F28" s="53" t="s">
        <v>451</v>
      </c>
      <c r="G28" s="210"/>
      <c r="I28" s="21">
        <v>7</v>
      </c>
      <c r="J28" s="22" t="s">
        <v>324</v>
      </c>
      <c r="K28" s="23">
        <v>189</v>
      </c>
      <c r="L28" s="24">
        <v>37543</v>
      </c>
      <c r="M28" s="53" t="s">
        <v>513</v>
      </c>
      <c r="N28" s="53" t="s">
        <v>454</v>
      </c>
      <c r="O28" s="171"/>
    </row>
    <row r="29" spans="1:15" ht="24.75" customHeight="1" x14ac:dyDescent="0.2">
      <c r="A29" s="21">
        <v>2</v>
      </c>
      <c r="B29" s="22" t="s">
        <v>58</v>
      </c>
      <c r="C29" s="23">
        <v>223</v>
      </c>
      <c r="D29" s="24">
        <v>37580</v>
      </c>
      <c r="E29" s="53" t="s">
        <v>468</v>
      </c>
      <c r="F29" s="53" t="s">
        <v>469</v>
      </c>
      <c r="G29" s="210"/>
      <c r="I29" s="21">
        <v>8</v>
      </c>
      <c r="J29" s="22" t="s">
        <v>325</v>
      </c>
      <c r="K29" s="23">
        <v>190</v>
      </c>
      <c r="L29" s="24">
        <v>37691</v>
      </c>
      <c r="M29" s="53" t="s">
        <v>514</v>
      </c>
      <c r="N29" s="53" t="s">
        <v>454</v>
      </c>
      <c r="O29" s="171"/>
    </row>
    <row r="30" spans="1:15" ht="24.75" customHeight="1" x14ac:dyDescent="0.2">
      <c r="A30" s="21">
        <v>3</v>
      </c>
      <c r="B30" s="22" t="s">
        <v>59</v>
      </c>
      <c r="C30" s="23">
        <v>217</v>
      </c>
      <c r="D30" s="24">
        <v>37284</v>
      </c>
      <c r="E30" s="53" t="s">
        <v>465</v>
      </c>
      <c r="F30" s="53" t="s">
        <v>466</v>
      </c>
      <c r="G30" s="210"/>
      <c r="I30" s="21">
        <v>9</v>
      </c>
      <c r="J30" s="22" t="s">
        <v>326</v>
      </c>
      <c r="K30" s="23">
        <v>191</v>
      </c>
      <c r="L30" s="24">
        <v>37743</v>
      </c>
      <c r="M30" s="53" t="s">
        <v>515</v>
      </c>
      <c r="N30" s="53" t="s">
        <v>454</v>
      </c>
      <c r="O30" s="171"/>
    </row>
    <row r="31" spans="1:15" ht="24.75" customHeight="1" x14ac:dyDescent="0.2">
      <c r="A31" s="21">
        <v>4</v>
      </c>
      <c r="B31" s="22" t="s">
        <v>60</v>
      </c>
      <c r="C31" s="23">
        <v>232</v>
      </c>
      <c r="D31" s="24">
        <v>37447</v>
      </c>
      <c r="E31" s="53" t="s">
        <v>473</v>
      </c>
      <c r="F31" s="53" t="s">
        <v>133</v>
      </c>
      <c r="G31" s="210"/>
      <c r="I31" s="21">
        <v>10</v>
      </c>
      <c r="J31" s="22" t="s">
        <v>327</v>
      </c>
      <c r="K31" s="23">
        <v>193</v>
      </c>
      <c r="L31" s="24">
        <v>37555</v>
      </c>
      <c r="M31" s="53" t="s">
        <v>516</v>
      </c>
      <c r="N31" s="53" t="s">
        <v>517</v>
      </c>
      <c r="O31" s="171"/>
    </row>
    <row r="32" spans="1:15" ht="24.75" customHeight="1" x14ac:dyDescent="0.2">
      <c r="A32" s="21">
        <v>5</v>
      </c>
      <c r="B32" s="22" t="s">
        <v>61</v>
      </c>
      <c r="C32" s="23">
        <v>248</v>
      </c>
      <c r="D32" s="24">
        <v>37370</v>
      </c>
      <c r="E32" s="53" t="s">
        <v>479</v>
      </c>
      <c r="F32" s="53" t="s">
        <v>133</v>
      </c>
      <c r="G32" s="210"/>
      <c r="I32" s="21">
        <v>11</v>
      </c>
      <c r="J32" s="22" t="s">
        <v>328</v>
      </c>
      <c r="K32" s="23">
        <v>194</v>
      </c>
      <c r="L32" s="24">
        <v>37422</v>
      </c>
      <c r="M32" s="53" t="s">
        <v>518</v>
      </c>
      <c r="N32" s="53" t="s">
        <v>517</v>
      </c>
      <c r="O32" s="171"/>
    </row>
    <row r="33" spans="1:15" ht="24.75" customHeight="1" x14ac:dyDescent="0.2">
      <c r="A33" s="21">
        <v>6</v>
      </c>
      <c r="B33" s="22" t="s">
        <v>62</v>
      </c>
      <c r="C33" s="23">
        <v>239</v>
      </c>
      <c r="D33" s="24">
        <v>37947</v>
      </c>
      <c r="E33" s="53" t="s">
        <v>475</v>
      </c>
      <c r="F33" s="53" t="s">
        <v>133</v>
      </c>
      <c r="G33" s="210"/>
      <c r="I33" s="21">
        <v>12</v>
      </c>
      <c r="J33" s="22" t="s">
        <v>329</v>
      </c>
      <c r="K33" s="23">
        <v>195</v>
      </c>
      <c r="L33" s="24">
        <v>37375</v>
      </c>
      <c r="M33" s="53" t="s">
        <v>519</v>
      </c>
      <c r="N33" s="53" t="s">
        <v>517</v>
      </c>
      <c r="O33" s="171"/>
    </row>
    <row r="34" spans="1:15" ht="24.75" customHeight="1" x14ac:dyDescent="0.2">
      <c r="A34" s="21">
        <v>7</v>
      </c>
      <c r="B34" s="22" t="s">
        <v>137</v>
      </c>
      <c r="C34" s="23">
        <v>177</v>
      </c>
      <c r="D34" s="24">
        <v>37257</v>
      </c>
      <c r="E34" s="53" t="s">
        <v>450</v>
      </c>
      <c r="F34" s="53" t="s">
        <v>451</v>
      </c>
      <c r="G34" s="210"/>
      <c r="I34" s="405" t="s">
        <v>631</v>
      </c>
      <c r="J34" s="406"/>
      <c r="K34" s="406"/>
      <c r="L34" s="406"/>
      <c r="M34" s="406"/>
      <c r="N34" s="406"/>
      <c r="O34" s="406"/>
    </row>
    <row r="35" spans="1:15" ht="24.75" customHeight="1" x14ac:dyDescent="0.2">
      <c r="A35" s="21">
        <v>8</v>
      </c>
      <c r="B35" s="22" t="s">
        <v>138</v>
      </c>
      <c r="C35" s="23">
        <v>192</v>
      </c>
      <c r="D35" s="24">
        <v>37660</v>
      </c>
      <c r="E35" s="53" t="s">
        <v>453</v>
      </c>
      <c r="F35" s="53" t="s">
        <v>454</v>
      </c>
      <c r="G35" s="210"/>
      <c r="I35" s="52" t="s">
        <v>11</v>
      </c>
      <c r="J35" s="52" t="s">
        <v>123</v>
      </c>
      <c r="K35" s="52" t="s">
        <v>122</v>
      </c>
      <c r="L35" s="127" t="s">
        <v>12</v>
      </c>
      <c r="M35" s="128" t="s">
        <v>13</v>
      </c>
      <c r="N35" s="128" t="s">
        <v>38</v>
      </c>
      <c r="O35" s="170" t="s">
        <v>614</v>
      </c>
    </row>
    <row r="36" spans="1:15" ht="24.75" customHeight="1" x14ac:dyDescent="0.2">
      <c r="A36" s="405" t="s">
        <v>624</v>
      </c>
      <c r="B36" s="412"/>
      <c r="C36" s="412"/>
      <c r="D36" s="412"/>
      <c r="E36" s="412"/>
      <c r="F36" s="412"/>
      <c r="G36" s="412"/>
      <c r="I36" s="21">
        <v>1</v>
      </c>
      <c r="J36" s="22" t="s">
        <v>330</v>
      </c>
      <c r="K36" s="23">
        <v>230</v>
      </c>
      <c r="L36" s="24">
        <v>37559</v>
      </c>
      <c r="M36" s="53" t="s">
        <v>556</v>
      </c>
      <c r="N36" s="53" t="s">
        <v>557</v>
      </c>
      <c r="O36" s="171"/>
    </row>
    <row r="37" spans="1:15" ht="24.75" customHeight="1" x14ac:dyDescent="0.2">
      <c r="A37" s="52" t="s">
        <v>296</v>
      </c>
      <c r="B37" s="49" t="s">
        <v>123</v>
      </c>
      <c r="C37" s="49" t="s">
        <v>122</v>
      </c>
      <c r="D37" s="50" t="s">
        <v>12</v>
      </c>
      <c r="E37" s="51" t="s">
        <v>13</v>
      </c>
      <c r="F37" s="51" t="s">
        <v>20</v>
      </c>
      <c r="G37" s="49" t="s">
        <v>614</v>
      </c>
      <c r="I37" s="21">
        <v>2</v>
      </c>
      <c r="J37" s="22" t="s">
        <v>331</v>
      </c>
      <c r="K37" s="23">
        <v>233</v>
      </c>
      <c r="L37" s="24">
        <v>37890</v>
      </c>
      <c r="M37" s="53" t="s">
        <v>558</v>
      </c>
      <c r="N37" s="53" t="s">
        <v>133</v>
      </c>
      <c r="O37" s="171"/>
    </row>
    <row r="38" spans="1:15" ht="24.75" customHeight="1" x14ac:dyDescent="0.2">
      <c r="A38" s="21">
        <v>1</v>
      </c>
      <c r="B38" s="22" t="s">
        <v>63</v>
      </c>
      <c r="C38" s="23">
        <v>212</v>
      </c>
      <c r="D38" s="24">
        <v>37460</v>
      </c>
      <c r="E38" s="53" t="s">
        <v>464</v>
      </c>
      <c r="F38" s="53" t="s">
        <v>463</v>
      </c>
      <c r="G38" s="210"/>
      <c r="I38" s="21">
        <v>3</v>
      </c>
      <c r="J38" s="22" t="s">
        <v>332</v>
      </c>
      <c r="K38" s="23">
        <v>234</v>
      </c>
      <c r="L38" s="24">
        <v>37417</v>
      </c>
      <c r="M38" s="53" t="s">
        <v>582</v>
      </c>
      <c r="N38" s="53" t="s">
        <v>133</v>
      </c>
      <c r="O38" s="171"/>
    </row>
    <row r="39" spans="1:15" ht="24.75" customHeight="1" x14ac:dyDescent="0.2">
      <c r="A39" s="21">
        <v>2</v>
      </c>
      <c r="B39" s="22" t="s">
        <v>64</v>
      </c>
      <c r="C39" s="23">
        <v>231</v>
      </c>
      <c r="D39" s="24">
        <v>37278</v>
      </c>
      <c r="E39" s="53" t="s">
        <v>472</v>
      </c>
      <c r="F39" s="53" t="s">
        <v>133</v>
      </c>
      <c r="G39" s="210"/>
      <c r="I39" s="21">
        <v>4</v>
      </c>
      <c r="J39" s="22" t="s">
        <v>333</v>
      </c>
      <c r="K39" s="23">
        <v>235</v>
      </c>
      <c r="L39" s="24">
        <v>37510</v>
      </c>
      <c r="M39" s="53" t="s">
        <v>583</v>
      </c>
      <c r="N39" s="53" t="s">
        <v>133</v>
      </c>
      <c r="O39" s="171"/>
    </row>
    <row r="40" spans="1:15" ht="24.75" customHeight="1" x14ac:dyDescent="0.2">
      <c r="A40" s="21">
        <v>3</v>
      </c>
      <c r="B40" s="22" t="s">
        <v>65</v>
      </c>
      <c r="C40" s="23">
        <v>210</v>
      </c>
      <c r="D40" s="24">
        <v>37410</v>
      </c>
      <c r="E40" s="53" t="s">
        <v>462</v>
      </c>
      <c r="F40" s="53" t="s">
        <v>463</v>
      </c>
      <c r="G40" s="210"/>
      <c r="I40" s="21">
        <v>5</v>
      </c>
      <c r="J40" s="22" t="s">
        <v>334</v>
      </c>
      <c r="K40" s="23">
        <v>236</v>
      </c>
      <c r="L40" s="24">
        <v>37620</v>
      </c>
      <c r="M40" s="53" t="s">
        <v>584</v>
      </c>
      <c r="N40" s="53" t="s">
        <v>133</v>
      </c>
      <c r="O40" s="171"/>
    </row>
    <row r="41" spans="1:15" ht="24.75" customHeight="1" x14ac:dyDescent="0.2">
      <c r="A41" s="21">
        <v>4</v>
      </c>
      <c r="B41" s="22" t="s">
        <v>66</v>
      </c>
      <c r="C41" s="23">
        <v>208</v>
      </c>
      <c r="D41" s="24">
        <v>37257</v>
      </c>
      <c r="E41" s="53" t="s">
        <v>460</v>
      </c>
      <c r="F41" s="53" t="s">
        <v>456</v>
      </c>
      <c r="G41" s="210"/>
      <c r="I41" s="21">
        <v>6</v>
      </c>
      <c r="J41" s="22" t="s">
        <v>335</v>
      </c>
      <c r="K41" s="23">
        <v>238</v>
      </c>
      <c r="L41" s="24">
        <v>37596</v>
      </c>
      <c r="M41" s="53" t="s">
        <v>585</v>
      </c>
      <c r="N41" s="53" t="s">
        <v>133</v>
      </c>
      <c r="O41" s="171"/>
    </row>
    <row r="42" spans="1:15" ht="24.75" customHeight="1" x14ac:dyDescent="0.2">
      <c r="A42" s="21">
        <v>5</v>
      </c>
      <c r="B42" s="22" t="s">
        <v>67</v>
      </c>
      <c r="C42" s="23">
        <v>242</v>
      </c>
      <c r="D42" s="24">
        <v>37292</v>
      </c>
      <c r="E42" s="53" t="s">
        <v>477</v>
      </c>
      <c r="F42" s="53" t="s">
        <v>133</v>
      </c>
      <c r="G42" s="210"/>
      <c r="I42" s="21">
        <v>7</v>
      </c>
      <c r="J42" s="22" t="s">
        <v>336</v>
      </c>
      <c r="K42" s="23">
        <v>244</v>
      </c>
      <c r="L42" s="24">
        <v>37875</v>
      </c>
      <c r="M42" s="53" t="s">
        <v>587</v>
      </c>
      <c r="N42" s="53" t="s">
        <v>133</v>
      </c>
      <c r="O42" s="171"/>
    </row>
    <row r="43" spans="1:15" ht="24.75" customHeight="1" x14ac:dyDescent="0.2">
      <c r="A43" s="21">
        <v>6</v>
      </c>
      <c r="B43" s="22" t="s">
        <v>68</v>
      </c>
      <c r="C43" s="23">
        <v>220</v>
      </c>
      <c r="D43" s="24">
        <v>37419</v>
      </c>
      <c r="E43" s="53" t="s">
        <v>467</v>
      </c>
      <c r="F43" s="53" t="s">
        <v>466</v>
      </c>
      <c r="G43" s="210"/>
      <c r="I43" s="21">
        <v>8</v>
      </c>
      <c r="J43" s="22" t="s">
        <v>337</v>
      </c>
      <c r="K43" s="23">
        <v>245</v>
      </c>
      <c r="L43" s="24">
        <v>37805</v>
      </c>
      <c r="M43" s="53" t="s">
        <v>588</v>
      </c>
      <c r="N43" s="53" t="s">
        <v>133</v>
      </c>
      <c r="O43" s="171"/>
    </row>
    <row r="44" spans="1:15" ht="24.75" customHeight="1" x14ac:dyDescent="0.2">
      <c r="A44" s="21">
        <v>7</v>
      </c>
      <c r="B44" s="22" t="s">
        <v>139</v>
      </c>
      <c r="C44" s="23">
        <v>243</v>
      </c>
      <c r="D44" s="24">
        <v>37272</v>
      </c>
      <c r="E44" s="53" t="s">
        <v>478</v>
      </c>
      <c r="F44" s="53" t="s">
        <v>133</v>
      </c>
      <c r="G44" s="210"/>
      <c r="I44" s="21">
        <v>9</v>
      </c>
      <c r="J44" s="22" t="s">
        <v>338</v>
      </c>
      <c r="K44" s="23">
        <v>247</v>
      </c>
      <c r="L44" s="24">
        <v>37986</v>
      </c>
      <c r="M44" s="53" t="s">
        <v>589</v>
      </c>
      <c r="N44" s="53" t="s">
        <v>133</v>
      </c>
      <c r="O44" s="171"/>
    </row>
    <row r="45" spans="1:15" ht="24.75" customHeight="1" x14ac:dyDescent="0.2">
      <c r="A45" s="21">
        <v>8</v>
      </c>
      <c r="B45" s="22" t="s">
        <v>140</v>
      </c>
      <c r="C45" s="23">
        <v>273</v>
      </c>
      <c r="D45" s="24">
        <v>37309</v>
      </c>
      <c r="E45" s="53" t="s">
        <v>488</v>
      </c>
      <c r="F45" s="53" t="s">
        <v>489</v>
      </c>
      <c r="G45" s="210"/>
      <c r="I45" s="21">
        <v>10</v>
      </c>
      <c r="J45" s="22" t="s">
        <v>339</v>
      </c>
      <c r="K45" s="23">
        <v>260</v>
      </c>
      <c r="L45" s="24">
        <v>37648</v>
      </c>
      <c r="M45" s="53" t="s">
        <v>561</v>
      </c>
      <c r="N45" s="53" t="s">
        <v>562</v>
      </c>
      <c r="O45" s="171"/>
    </row>
    <row r="46" spans="1:15" ht="24.75" customHeight="1" x14ac:dyDescent="0.2">
      <c r="A46" s="405" t="s">
        <v>625</v>
      </c>
      <c r="B46" s="412"/>
      <c r="C46" s="412"/>
      <c r="D46" s="412"/>
      <c r="E46" s="412"/>
      <c r="F46" s="412"/>
      <c r="G46" s="412"/>
      <c r="I46" s="21">
        <v>11</v>
      </c>
      <c r="J46" s="22" t="s">
        <v>340</v>
      </c>
      <c r="K46" s="23">
        <v>261</v>
      </c>
      <c r="L46" s="24">
        <v>37874</v>
      </c>
      <c r="M46" s="53" t="s">
        <v>563</v>
      </c>
      <c r="N46" s="53" t="s">
        <v>562</v>
      </c>
      <c r="O46" s="171"/>
    </row>
    <row r="47" spans="1:15" ht="24.75" customHeight="1" x14ac:dyDescent="0.2">
      <c r="A47" s="52" t="s">
        <v>296</v>
      </c>
      <c r="B47" s="49" t="s">
        <v>123</v>
      </c>
      <c r="C47" s="49" t="s">
        <v>122</v>
      </c>
      <c r="D47" s="50" t="s">
        <v>12</v>
      </c>
      <c r="E47" s="51" t="s">
        <v>13</v>
      </c>
      <c r="F47" s="51" t="s">
        <v>20</v>
      </c>
      <c r="G47" s="49" t="s">
        <v>614</v>
      </c>
      <c r="I47" s="21">
        <v>12</v>
      </c>
      <c r="J47" s="22" t="s">
        <v>341</v>
      </c>
      <c r="K47" s="23">
        <v>262</v>
      </c>
      <c r="L47" s="24">
        <v>37607</v>
      </c>
      <c r="M47" s="53" t="s">
        <v>595</v>
      </c>
      <c r="N47" s="53" t="s">
        <v>596</v>
      </c>
      <c r="O47" s="171"/>
    </row>
    <row r="48" spans="1:15" ht="24.75" customHeight="1" x14ac:dyDescent="0.2">
      <c r="A48" s="21">
        <v>1</v>
      </c>
      <c r="B48" s="22" t="s">
        <v>69</v>
      </c>
      <c r="C48" s="23">
        <v>310</v>
      </c>
      <c r="D48" s="24">
        <v>37266</v>
      </c>
      <c r="E48" s="53" t="s">
        <v>497</v>
      </c>
      <c r="F48" s="53" t="s">
        <v>498</v>
      </c>
      <c r="G48" s="210"/>
      <c r="I48" s="21">
        <v>13</v>
      </c>
      <c r="J48" s="22" t="s">
        <v>648</v>
      </c>
      <c r="K48" s="23">
        <v>263</v>
      </c>
      <c r="L48" s="24">
        <v>37741</v>
      </c>
      <c r="M48" s="53" t="s">
        <v>597</v>
      </c>
      <c r="N48" s="53" t="s">
        <v>596</v>
      </c>
      <c r="O48" s="171"/>
    </row>
    <row r="49" spans="1:15" ht="24.75" customHeight="1" x14ac:dyDescent="0.2">
      <c r="A49" s="21">
        <v>2</v>
      </c>
      <c r="B49" s="22" t="s">
        <v>70</v>
      </c>
      <c r="C49" s="23">
        <v>216</v>
      </c>
      <c r="D49" s="24">
        <v>37589</v>
      </c>
      <c r="E49" s="53" t="s">
        <v>525</v>
      </c>
      <c r="F49" s="53" t="s">
        <v>524</v>
      </c>
      <c r="G49" s="210"/>
      <c r="I49" s="405" t="s">
        <v>632</v>
      </c>
      <c r="J49" s="406"/>
      <c r="K49" s="406"/>
      <c r="L49" s="406"/>
      <c r="M49" s="406"/>
      <c r="N49" s="406"/>
      <c r="O49" s="406"/>
    </row>
    <row r="50" spans="1:15" ht="24.75" customHeight="1" x14ac:dyDescent="0.2">
      <c r="A50" s="21">
        <v>3</v>
      </c>
      <c r="B50" s="22" t="s">
        <v>71</v>
      </c>
      <c r="C50" s="23">
        <v>251</v>
      </c>
      <c r="D50" s="24">
        <v>37280</v>
      </c>
      <c r="E50" s="53" t="s">
        <v>481</v>
      </c>
      <c r="F50" s="53" t="s">
        <v>480</v>
      </c>
      <c r="G50" s="210"/>
      <c r="I50" s="52" t="s">
        <v>11</v>
      </c>
      <c r="J50" s="52" t="s">
        <v>123</v>
      </c>
      <c r="K50" s="52" t="s">
        <v>122</v>
      </c>
      <c r="L50" s="127" t="s">
        <v>12</v>
      </c>
      <c r="M50" s="128" t="s">
        <v>13</v>
      </c>
      <c r="N50" s="128" t="s">
        <v>38</v>
      </c>
      <c r="O50" s="170" t="s">
        <v>614</v>
      </c>
    </row>
    <row r="51" spans="1:15" ht="24.75" customHeight="1" x14ac:dyDescent="0.2">
      <c r="A51" s="21">
        <v>4</v>
      </c>
      <c r="B51" s="22" t="s">
        <v>72</v>
      </c>
      <c r="C51" s="23">
        <v>267</v>
      </c>
      <c r="D51" s="24">
        <v>37390</v>
      </c>
      <c r="E51" s="53" t="s">
        <v>487</v>
      </c>
      <c r="F51" s="53" t="s">
        <v>485</v>
      </c>
      <c r="G51" s="210"/>
      <c r="I51" s="21">
        <v>1</v>
      </c>
      <c r="J51" s="22" t="s">
        <v>342</v>
      </c>
      <c r="K51" s="23">
        <v>256</v>
      </c>
      <c r="L51" s="24">
        <v>37571</v>
      </c>
      <c r="M51" s="53" t="s">
        <v>592</v>
      </c>
      <c r="N51" s="53" t="s">
        <v>535</v>
      </c>
      <c r="O51" s="171"/>
    </row>
    <row r="52" spans="1:15" ht="24.75" customHeight="1" x14ac:dyDescent="0.2">
      <c r="A52" s="21">
        <v>5</v>
      </c>
      <c r="B52" s="22" t="s">
        <v>73</v>
      </c>
      <c r="C52" s="23">
        <v>188</v>
      </c>
      <c r="D52" s="24">
        <v>37261</v>
      </c>
      <c r="E52" s="53" t="s">
        <v>501</v>
      </c>
      <c r="F52" s="53" t="s">
        <v>500</v>
      </c>
      <c r="G52" s="210"/>
      <c r="I52" s="21">
        <v>2</v>
      </c>
      <c r="J52" s="22" t="s">
        <v>343</v>
      </c>
      <c r="K52" s="23">
        <v>253</v>
      </c>
      <c r="L52" s="24">
        <v>37778</v>
      </c>
      <c r="M52" s="53" t="s">
        <v>590</v>
      </c>
      <c r="N52" s="53" t="s">
        <v>535</v>
      </c>
      <c r="O52" s="171"/>
    </row>
    <row r="53" spans="1:15" ht="24.75" customHeight="1" x14ac:dyDescent="0.2">
      <c r="A53" s="21">
        <v>6</v>
      </c>
      <c r="B53" s="22" t="s">
        <v>74</v>
      </c>
      <c r="C53" s="23">
        <v>307</v>
      </c>
      <c r="D53" s="24">
        <v>37426</v>
      </c>
      <c r="E53" s="53" t="s">
        <v>495</v>
      </c>
      <c r="F53" s="53" t="s">
        <v>496</v>
      </c>
      <c r="G53" s="210"/>
      <c r="I53" s="21">
        <v>3</v>
      </c>
      <c r="J53" s="22" t="s">
        <v>344</v>
      </c>
      <c r="K53" s="23">
        <v>257</v>
      </c>
      <c r="L53" s="24">
        <v>37645</v>
      </c>
      <c r="M53" s="53" t="s">
        <v>593</v>
      </c>
      <c r="N53" s="53" t="s">
        <v>535</v>
      </c>
      <c r="O53" s="171"/>
    </row>
    <row r="54" spans="1:15" ht="24.75" customHeight="1" x14ac:dyDescent="0.2">
      <c r="A54" s="21">
        <v>7</v>
      </c>
      <c r="B54" s="22" t="s">
        <v>141</v>
      </c>
      <c r="C54" s="23">
        <v>285</v>
      </c>
      <c r="D54" s="24">
        <v>37288</v>
      </c>
      <c r="E54" s="53" t="s">
        <v>492</v>
      </c>
      <c r="F54" s="53" t="s">
        <v>491</v>
      </c>
      <c r="G54" s="210"/>
      <c r="I54" s="21">
        <v>4</v>
      </c>
      <c r="J54" s="22" t="s">
        <v>345</v>
      </c>
      <c r="K54" s="23">
        <v>254</v>
      </c>
      <c r="L54" s="24">
        <v>37873</v>
      </c>
      <c r="M54" s="53" t="s">
        <v>591</v>
      </c>
      <c r="N54" s="53" t="s">
        <v>535</v>
      </c>
      <c r="O54" s="171"/>
    </row>
    <row r="55" spans="1:15" ht="24.75" customHeight="1" x14ac:dyDescent="0.2">
      <c r="A55" s="21">
        <v>8</v>
      </c>
      <c r="B55" s="22" t="s">
        <v>142</v>
      </c>
      <c r="C55" s="23">
        <v>207</v>
      </c>
      <c r="D55" s="24">
        <v>37378</v>
      </c>
      <c r="E55" s="53" t="s">
        <v>459</v>
      </c>
      <c r="F55" s="53" t="s">
        <v>456</v>
      </c>
      <c r="G55" s="210"/>
      <c r="I55" s="21">
        <v>5</v>
      </c>
      <c r="J55" s="22" t="s">
        <v>346</v>
      </c>
      <c r="K55" s="23">
        <v>258</v>
      </c>
      <c r="L55" s="24">
        <v>37649</v>
      </c>
      <c r="M55" s="53" t="s">
        <v>594</v>
      </c>
      <c r="N55" s="53" t="s">
        <v>535</v>
      </c>
      <c r="O55" s="171"/>
    </row>
    <row r="56" spans="1:15" ht="24.75" customHeight="1" x14ac:dyDescent="0.2">
      <c r="A56" s="413" t="s">
        <v>626</v>
      </c>
      <c r="B56" s="413"/>
      <c r="C56" s="413"/>
      <c r="D56" s="413"/>
      <c r="E56" s="413"/>
      <c r="F56" s="413"/>
      <c r="G56" s="413"/>
      <c r="I56" s="21">
        <v>6</v>
      </c>
      <c r="J56" s="22" t="s">
        <v>347</v>
      </c>
      <c r="K56" s="23">
        <v>275</v>
      </c>
      <c r="L56" s="24">
        <v>37316</v>
      </c>
      <c r="M56" s="53" t="s">
        <v>566</v>
      </c>
      <c r="N56" s="53" t="s">
        <v>489</v>
      </c>
      <c r="O56" s="171"/>
    </row>
    <row r="57" spans="1:15" ht="24.75" customHeight="1" x14ac:dyDescent="0.2">
      <c r="A57" s="49" t="s">
        <v>5</v>
      </c>
      <c r="B57" s="49" t="s">
        <v>123</v>
      </c>
      <c r="C57" s="49" t="s">
        <v>122</v>
      </c>
      <c r="D57" s="50" t="s">
        <v>12</v>
      </c>
      <c r="E57" s="51" t="s">
        <v>13</v>
      </c>
      <c r="F57" s="51" t="s">
        <v>20</v>
      </c>
      <c r="G57" s="49" t="s">
        <v>614</v>
      </c>
      <c r="I57" s="21">
        <v>7</v>
      </c>
      <c r="J57" s="22" t="s">
        <v>348</v>
      </c>
      <c r="K57" s="23">
        <v>308</v>
      </c>
      <c r="L57" s="24">
        <v>37482</v>
      </c>
      <c r="M57" s="53" t="s">
        <v>576</v>
      </c>
      <c r="N57" s="53" t="s">
        <v>496</v>
      </c>
      <c r="O57" s="171"/>
    </row>
    <row r="58" spans="1:15" ht="24.75" customHeight="1" x14ac:dyDescent="0.2">
      <c r="A58" s="21">
        <v>1</v>
      </c>
      <c r="B58" s="22" t="s">
        <v>201</v>
      </c>
      <c r="C58" s="23">
        <v>213</v>
      </c>
      <c r="D58" s="24">
        <v>37261</v>
      </c>
      <c r="E58" s="53" t="s">
        <v>609</v>
      </c>
      <c r="F58" s="53" t="s">
        <v>463</v>
      </c>
      <c r="G58" s="210"/>
      <c r="I58" s="21">
        <v>8</v>
      </c>
      <c r="J58" s="22" t="s">
        <v>349</v>
      </c>
      <c r="K58" s="23">
        <v>309</v>
      </c>
      <c r="L58" s="24">
        <v>37936</v>
      </c>
      <c r="M58" s="53" t="s">
        <v>599</v>
      </c>
      <c r="N58" s="53" t="s">
        <v>496</v>
      </c>
      <c r="O58" s="171"/>
    </row>
    <row r="59" spans="1:15" ht="24.75" customHeight="1" x14ac:dyDescent="0.2">
      <c r="A59" s="21">
        <v>2</v>
      </c>
      <c r="B59" s="22" t="s">
        <v>202</v>
      </c>
      <c r="C59" s="23">
        <v>229</v>
      </c>
      <c r="D59" s="24">
        <v>37584</v>
      </c>
      <c r="E59" s="53" t="s">
        <v>502</v>
      </c>
      <c r="F59" s="53" t="s">
        <v>471</v>
      </c>
      <c r="G59" s="210"/>
      <c r="I59" s="21">
        <v>9</v>
      </c>
      <c r="J59" s="22" t="s">
        <v>350</v>
      </c>
      <c r="K59" s="23">
        <v>182</v>
      </c>
      <c r="L59" s="24">
        <v>37257</v>
      </c>
      <c r="M59" s="53" t="s">
        <v>577</v>
      </c>
      <c r="N59" s="53" t="s">
        <v>578</v>
      </c>
      <c r="O59" s="171"/>
    </row>
    <row r="60" spans="1:15" ht="24.75" customHeight="1" x14ac:dyDescent="0.2">
      <c r="A60" s="21">
        <v>3</v>
      </c>
      <c r="B60" s="22" t="s">
        <v>203</v>
      </c>
      <c r="C60" s="23">
        <v>284</v>
      </c>
      <c r="D60" s="24">
        <v>37307</v>
      </c>
      <c r="E60" s="53" t="s">
        <v>603</v>
      </c>
      <c r="F60" s="53" t="s">
        <v>491</v>
      </c>
      <c r="G60" s="210"/>
      <c r="I60" s="21">
        <v>10</v>
      </c>
      <c r="J60" s="22" t="s">
        <v>351</v>
      </c>
      <c r="K60" s="23">
        <v>211</v>
      </c>
      <c r="L60" s="24">
        <v>37920</v>
      </c>
      <c r="M60" s="53" t="s">
        <v>522</v>
      </c>
      <c r="N60" s="53" t="s">
        <v>463</v>
      </c>
      <c r="O60" s="171"/>
    </row>
    <row r="61" spans="1:15" ht="24.75" customHeight="1" x14ac:dyDescent="0.2">
      <c r="A61" s="21">
        <v>4</v>
      </c>
      <c r="B61" s="22" t="s">
        <v>204</v>
      </c>
      <c r="C61" s="23">
        <v>289</v>
      </c>
      <c r="D61" s="24">
        <v>37690</v>
      </c>
      <c r="E61" s="53" t="s">
        <v>610</v>
      </c>
      <c r="F61" s="53" t="s">
        <v>544</v>
      </c>
      <c r="G61" s="210"/>
      <c r="I61" s="21">
        <v>11</v>
      </c>
      <c r="J61" s="22" t="s">
        <v>352</v>
      </c>
      <c r="K61" s="23">
        <v>197</v>
      </c>
      <c r="L61" s="24">
        <v>37521</v>
      </c>
      <c r="M61" s="53" t="s">
        <v>551</v>
      </c>
      <c r="N61" s="53" t="s">
        <v>456</v>
      </c>
      <c r="O61" s="171"/>
    </row>
    <row r="62" spans="1:15" ht="24.75" customHeight="1" x14ac:dyDescent="0.2">
      <c r="A62" s="21">
        <v>5</v>
      </c>
      <c r="B62" s="22" t="s">
        <v>205</v>
      </c>
      <c r="C62" s="23">
        <v>302</v>
      </c>
      <c r="D62" s="24">
        <v>37455</v>
      </c>
      <c r="E62" s="53" t="s">
        <v>602</v>
      </c>
      <c r="F62" s="53" t="s">
        <v>504</v>
      </c>
      <c r="G62" s="210"/>
      <c r="I62" s="21">
        <v>12</v>
      </c>
      <c r="J62" s="22" t="s">
        <v>353</v>
      </c>
      <c r="K62" s="23">
        <v>200</v>
      </c>
      <c r="L62" s="24">
        <v>37470</v>
      </c>
      <c r="M62" s="53" t="s">
        <v>579</v>
      </c>
      <c r="N62" s="53" t="s">
        <v>456</v>
      </c>
      <c r="O62" s="171"/>
    </row>
    <row r="63" spans="1:15" ht="24.75" customHeight="1" x14ac:dyDescent="0.2">
      <c r="A63" s="21">
        <v>6</v>
      </c>
      <c r="B63" s="22" t="s">
        <v>206</v>
      </c>
      <c r="C63" s="23">
        <v>199</v>
      </c>
      <c r="D63" s="24">
        <v>37343</v>
      </c>
      <c r="E63" s="53" t="s">
        <v>601</v>
      </c>
      <c r="F63" s="53" t="s">
        <v>456</v>
      </c>
      <c r="G63" s="210"/>
      <c r="I63" s="21">
        <v>13</v>
      </c>
      <c r="J63" s="22" t="s">
        <v>647</v>
      </c>
      <c r="K63" s="23">
        <v>203</v>
      </c>
      <c r="L63" s="24">
        <v>37471</v>
      </c>
      <c r="M63" s="53" t="s">
        <v>552</v>
      </c>
      <c r="N63" s="53" t="s">
        <v>456</v>
      </c>
      <c r="O63" s="171"/>
    </row>
    <row r="64" spans="1:15" ht="24.75" customHeight="1" x14ac:dyDescent="0.2">
      <c r="A64" s="21">
        <v>7</v>
      </c>
      <c r="B64" s="22" t="s">
        <v>207</v>
      </c>
      <c r="C64" s="23">
        <v>306</v>
      </c>
      <c r="D64" s="24">
        <v>37314</v>
      </c>
      <c r="E64" s="53" t="s">
        <v>607</v>
      </c>
      <c r="F64" s="53" t="s">
        <v>504</v>
      </c>
      <c r="G64" s="210"/>
      <c r="I64" s="21">
        <v>14</v>
      </c>
      <c r="J64" s="22" t="s">
        <v>654</v>
      </c>
      <c r="K64" s="23" t="s">
        <v>704</v>
      </c>
      <c r="L64" s="24" t="s">
        <v>704</v>
      </c>
      <c r="M64" s="53" t="s">
        <v>704</v>
      </c>
      <c r="N64" s="53" t="s">
        <v>704</v>
      </c>
      <c r="O64" s="171"/>
    </row>
    <row r="65" spans="1:15" ht="24.75" customHeight="1" x14ac:dyDescent="0.2">
      <c r="A65" s="21">
        <v>8</v>
      </c>
      <c r="B65" s="22" t="s">
        <v>208</v>
      </c>
      <c r="C65" s="23">
        <v>311</v>
      </c>
      <c r="D65" s="24">
        <v>37457</v>
      </c>
      <c r="E65" s="53" t="s">
        <v>608</v>
      </c>
      <c r="F65" s="53" t="s">
        <v>498</v>
      </c>
      <c r="G65" s="210"/>
      <c r="I65" s="21">
        <v>15</v>
      </c>
      <c r="J65" s="22" t="s">
        <v>655</v>
      </c>
      <c r="K65" s="23" t="s">
        <v>704</v>
      </c>
      <c r="L65" s="24" t="s">
        <v>704</v>
      </c>
      <c r="M65" s="53" t="s">
        <v>704</v>
      </c>
      <c r="N65" s="53" t="s">
        <v>704</v>
      </c>
      <c r="O65" s="171"/>
    </row>
    <row r="66" spans="1:15" ht="24.75" customHeight="1" x14ac:dyDescent="0.2">
      <c r="A66" s="21"/>
      <c r="B66" s="22" t="s">
        <v>209</v>
      </c>
      <c r="C66" s="23" t="s">
        <v>704</v>
      </c>
      <c r="D66" s="24" t="s">
        <v>704</v>
      </c>
      <c r="E66" s="53" t="s">
        <v>704</v>
      </c>
      <c r="F66" s="53" t="s">
        <v>704</v>
      </c>
      <c r="G66" s="210"/>
      <c r="I66" s="405" t="s">
        <v>635</v>
      </c>
      <c r="J66" s="406"/>
      <c r="K66" s="406"/>
      <c r="L66" s="406"/>
      <c r="M66" s="406"/>
      <c r="N66" s="406"/>
      <c r="O66" s="406"/>
    </row>
    <row r="67" spans="1:15" ht="24.75" customHeight="1" x14ac:dyDescent="0.2">
      <c r="A67" s="21"/>
      <c r="B67" s="22" t="s">
        <v>210</v>
      </c>
      <c r="C67" s="23" t="s">
        <v>704</v>
      </c>
      <c r="D67" s="24" t="s">
        <v>704</v>
      </c>
      <c r="E67" s="53" t="s">
        <v>704</v>
      </c>
      <c r="F67" s="53" t="s">
        <v>704</v>
      </c>
      <c r="G67" s="210"/>
      <c r="I67" s="52" t="s">
        <v>11</v>
      </c>
      <c r="J67" s="52" t="s">
        <v>123</v>
      </c>
      <c r="K67" s="52" t="s">
        <v>122</v>
      </c>
      <c r="L67" s="127" t="s">
        <v>12</v>
      </c>
      <c r="M67" s="128" t="s">
        <v>13</v>
      </c>
      <c r="N67" s="128" t="s">
        <v>38</v>
      </c>
      <c r="O67" s="170" t="s">
        <v>614</v>
      </c>
    </row>
    <row r="68" spans="1:15" ht="24.75" customHeight="1" x14ac:dyDescent="0.2">
      <c r="A68" s="21"/>
      <c r="B68" s="22"/>
      <c r="C68" s="23"/>
      <c r="D68" s="24"/>
      <c r="E68" s="53"/>
      <c r="F68" s="53"/>
      <c r="G68" s="210"/>
      <c r="I68" s="21">
        <v>1</v>
      </c>
      <c r="J68" s="22" t="s">
        <v>354</v>
      </c>
      <c r="K68" s="23">
        <v>206</v>
      </c>
      <c r="L68" s="24">
        <v>37669</v>
      </c>
      <c r="M68" s="53" t="s">
        <v>554</v>
      </c>
      <c r="N68" s="53" t="s">
        <v>456</v>
      </c>
      <c r="O68" s="171"/>
    </row>
    <row r="69" spans="1:15" ht="24.75" customHeight="1" x14ac:dyDescent="0.2">
      <c r="A69" s="21"/>
      <c r="B69" s="22"/>
      <c r="C69" s="23"/>
      <c r="D69" s="24"/>
      <c r="E69" s="53"/>
      <c r="F69" s="53"/>
      <c r="G69" s="210"/>
      <c r="I69" s="21">
        <v>2</v>
      </c>
      <c r="J69" s="22" t="s">
        <v>355</v>
      </c>
      <c r="K69" s="23">
        <v>185</v>
      </c>
      <c r="L69" s="24">
        <v>37585</v>
      </c>
      <c r="M69" s="53" t="s">
        <v>511</v>
      </c>
      <c r="N69" s="53" t="s">
        <v>500</v>
      </c>
      <c r="O69" s="171"/>
    </row>
    <row r="70" spans="1:15" ht="24.75" customHeight="1" x14ac:dyDescent="0.2">
      <c r="A70" s="21"/>
      <c r="B70" s="22"/>
      <c r="C70" s="23"/>
      <c r="D70" s="24"/>
      <c r="E70" s="53"/>
      <c r="F70" s="53"/>
      <c r="G70" s="210"/>
      <c r="I70" s="21">
        <v>3</v>
      </c>
      <c r="J70" s="22" t="s">
        <v>356</v>
      </c>
      <c r="K70" s="23">
        <v>226</v>
      </c>
      <c r="L70" s="24">
        <v>37347</v>
      </c>
      <c r="M70" s="53" t="s">
        <v>532</v>
      </c>
      <c r="N70" s="53" t="s">
        <v>531</v>
      </c>
      <c r="O70" s="171"/>
    </row>
    <row r="71" spans="1:15" ht="24.75" customHeight="1" x14ac:dyDescent="0.2">
      <c r="A71" s="21"/>
      <c r="B71" s="22"/>
      <c r="C71" s="23"/>
      <c r="D71" s="24"/>
      <c r="E71" s="53"/>
      <c r="F71" s="53"/>
      <c r="G71" s="210"/>
      <c r="I71" s="21">
        <v>4</v>
      </c>
      <c r="J71" s="22" t="s">
        <v>357</v>
      </c>
      <c r="K71" s="23">
        <v>281</v>
      </c>
      <c r="L71" s="24">
        <v>37622</v>
      </c>
      <c r="M71" s="53" t="s">
        <v>571</v>
      </c>
      <c r="N71" s="53" t="s">
        <v>567</v>
      </c>
      <c r="O71" s="171"/>
    </row>
    <row r="72" spans="1:15" ht="24.75" customHeight="1" x14ac:dyDescent="0.2">
      <c r="A72" s="21"/>
      <c r="B72" s="22"/>
      <c r="C72" s="23"/>
      <c r="D72" s="24"/>
      <c r="E72" s="53"/>
      <c r="F72" s="53"/>
      <c r="G72" s="210"/>
      <c r="I72" s="21">
        <v>5</v>
      </c>
      <c r="J72" s="22" t="s">
        <v>358</v>
      </c>
      <c r="K72" s="23">
        <v>215</v>
      </c>
      <c r="L72" s="24">
        <v>37260</v>
      </c>
      <c r="M72" s="53" t="s">
        <v>523</v>
      </c>
      <c r="N72" s="53" t="s">
        <v>524</v>
      </c>
      <c r="O72" s="171"/>
    </row>
    <row r="73" spans="1:15" ht="24.75" customHeight="1" x14ac:dyDescent="0.2">
      <c r="A73" s="21"/>
      <c r="B73" s="22"/>
      <c r="C73" s="23"/>
      <c r="D73" s="24"/>
      <c r="E73" s="53"/>
      <c r="F73" s="53"/>
      <c r="G73" s="210"/>
      <c r="I73" s="21">
        <v>6</v>
      </c>
      <c r="J73" s="22" t="s">
        <v>359</v>
      </c>
      <c r="K73" s="23">
        <v>255</v>
      </c>
      <c r="L73" s="24">
        <v>37303</v>
      </c>
      <c r="M73" s="53" t="s">
        <v>534</v>
      </c>
      <c r="N73" s="53" t="s">
        <v>535</v>
      </c>
      <c r="O73" s="171"/>
    </row>
    <row r="74" spans="1:15" ht="24.75" customHeight="1" x14ac:dyDescent="0.2">
      <c r="A74" s="21"/>
      <c r="B74" s="22"/>
      <c r="C74" s="23"/>
      <c r="D74" s="24"/>
      <c r="E74" s="53"/>
      <c r="F74" s="53"/>
      <c r="G74" s="210"/>
      <c r="I74" s="21">
        <v>7</v>
      </c>
      <c r="J74" s="22" t="s">
        <v>360</v>
      </c>
      <c r="K74" s="23">
        <v>268</v>
      </c>
      <c r="L74" s="24">
        <v>37727</v>
      </c>
      <c r="M74" s="53" t="s">
        <v>536</v>
      </c>
      <c r="N74" s="53" t="s">
        <v>537</v>
      </c>
      <c r="O74" s="171"/>
    </row>
    <row r="75" spans="1:15" ht="24.75" customHeight="1" x14ac:dyDescent="0.2">
      <c r="A75" s="21"/>
      <c r="B75" s="22"/>
      <c r="C75" s="23"/>
      <c r="D75" s="24"/>
      <c r="E75" s="53"/>
      <c r="F75" s="53"/>
      <c r="G75" s="210"/>
      <c r="I75" s="21">
        <v>8</v>
      </c>
      <c r="J75" s="22" t="s">
        <v>361</v>
      </c>
      <c r="K75" s="23">
        <v>271</v>
      </c>
      <c r="L75" s="24">
        <v>37817</v>
      </c>
      <c r="M75" s="53" t="s">
        <v>540</v>
      </c>
      <c r="N75" s="53" t="s">
        <v>537</v>
      </c>
      <c r="O75" s="171"/>
    </row>
    <row r="76" spans="1:15" ht="24.75" customHeight="1" x14ac:dyDescent="0.2">
      <c r="A76" s="21"/>
      <c r="B76" s="22"/>
      <c r="C76" s="23"/>
      <c r="D76" s="24"/>
      <c r="E76" s="53"/>
      <c r="F76" s="53"/>
      <c r="G76" s="210"/>
      <c r="I76" s="21">
        <v>9</v>
      </c>
      <c r="J76" s="22" t="s">
        <v>362</v>
      </c>
      <c r="K76" s="23">
        <v>221</v>
      </c>
      <c r="L76" s="24">
        <v>37681</v>
      </c>
      <c r="M76" s="53" t="s">
        <v>637</v>
      </c>
      <c r="N76" s="53" t="s">
        <v>469</v>
      </c>
      <c r="O76" s="171"/>
    </row>
    <row r="77" spans="1:15" ht="24.75" customHeight="1" x14ac:dyDescent="0.2">
      <c r="A77" s="21"/>
      <c r="B77" s="22"/>
      <c r="C77" s="23"/>
      <c r="D77" s="24"/>
      <c r="E77" s="53"/>
      <c r="F77" s="53"/>
      <c r="G77" s="210"/>
      <c r="I77" s="21">
        <v>10</v>
      </c>
      <c r="J77" s="22" t="s">
        <v>363</v>
      </c>
      <c r="K77" s="23">
        <v>224</v>
      </c>
      <c r="L77" s="24">
        <v>37801</v>
      </c>
      <c r="M77" s="53" t="s">
        <v>529</v>
      </c>
      <c r="N77" s="53" t="s">
        <v>469</v>
      </c>
      <c r="O77" s="171"/>
    </row>
    <row r="78" spans="1:15" ht="24.75" customHeight="1" x14ac:dyDescent="0.2">
      <c r="A78" s="21"/>
      <c r="B78" s="22"/>
      <c r="C78" s="23"/>
      <c r="D78" s="24"/>
      <c r="E78" s="53"/>
      <c r="F78" s="53"/>
      <c r="G78" s="210"/>
      <c r="I78" s="21">
        <v>11</v>
      </c>
      <c r="J78" s="22" t="s">
        <v>364</v>
      </c>
      <c r="K78" s="23">
        <v>259</v>
      </c>
      <c r="L78" s="24">
        <v>37490</v>
      </c>
      <c r="M78" s="53" t="s">
        <v>560</v>
      </c>
      <c r="N78" s="53" t="s">
        <v>535</v>
      </c>
      <c r="O78" s="171"/>
    </row>
    <row r="79" spans="1:15" ht="24.75" customHeight="1" x14ac:dyDescent="0.2">
      <c r="A79" s="21"/>
      <c r="B79" s="22"/>
      <c r="C79" s="23"/>
      <c r="D79" s="24"/>
      <c r="E79" s="53"/>
      <c r="F79" s="53"/>
      <c r="G79" s="210"/>
      <c r="I79" s="21">
        <v>12</v>
      </c>
      <c r="J79" s="22" t="s">
        <v>365</v>
      </c>
      <c r="K79" s="23">
        <v>272</v>
      </c>
      <c r="L79" s="24">
        <v>37405</v>
      </c>
      <c r="M79" s="53" t="s">
        <v>565</v>
      </c>
      <c r="N79" s="53" t="s">
        <v>537</v>
      </c>
      <c r="O79" s="171"/>
    </row>
    <row r="80" spans="1:15" ht="24.75" customHeight="1" x14ac:dyDescent="0.2">
      <c r="A80" s="21"/>
      <c r="B80" s="22"/>
      <c r="C80" s="23"/>
      <c r="D80" s="24"/>
      <c r="E80" s="53"/>
      <c r="F80" s="53"/>
      <c r="G80" s="210"/>
      <c r="I80" s="405" t="s">
        <v>636</v>
      </c>
      <c r="J80" s="406"/>
      <c r="K80" s="406"/>
      <c r="L80" s="406"/>
      <c r="M80" s="406"/>
      <c r="N80" s="406"/>
      <c r="O80" s="406"/>
    </row>
    <row r="81" spans="1:15" ht="24.75" customHeight="1" x14ac:dyDescent="0.2">
      <c r="A81" s="21"/>
      <c r="B81" s="22"/>
      <c r="C81" s="23"/>
      <c r="D81" s="24"/>
      <c r="E81" s="53"/>
      <c r="F81" s="53"/>
      <c r="G81" s="210"/>
      <c r="I81" s="52" t="s">
        <v>11</v>
      </c>
      <c r="J81" s="52" t="s">
        <v>123</v>
      </c>
      <c r="K81" s="52" t="s">
        <v>122</v>
      </c>
      <c r="L81" s="127" t="s">
        <v>12</v>
      </c>
      <c r="M81" s="128" t="s">
        <v>13</v>
      </c>
      <c r="N81" s="128" t="s">
        <v>38</v>
      </c>
      <c r="O81" s="170" t="s">
        <v>614</v>
      </c>
    </row>
    <row r="82" spans="1:15" ht="24.75" customHeight="1" x14ac:dyDescent="0.2">
      <c r="A82" s="21"/>
      <c r="B82" s="22"/>
      <c r="C82" s="23"/>
      <c r="D82" s="24"/>
      <c r="E82" s="53"/>
      <c r="F82" s="53"/>
      <c r="G82" s="210"/>
      <c r="I82" s="21">
        <v>1</v>
      </c>
      <c r="J82" s="22" t="s">
        <v>366</v>
      </c>
      <c r="K82" s="23">
        <v>266</v>
      </c>
      <c r="L82" s="24">
        <v>37292</v>
      </c>
      <c r="M82" s="53" t="s">
        <v>564</v>
      </c>
      <c r="N82" s="53" t="s">
        <v>485</v>
      </c>
      <c r="O82" s="171"/>
    </row>
    <row r="83" spans="1:15" ht="24.75" customHeight="1" x14ac:dyDescent="0.2">
      <c r="A83" s="21"/>
      <c r="B83" s="22"/>
      <c r="C83" s="23"/>
      <c r="D83" s="24"/>
      <c r="E83" s="53"/>
      <c r="F83" s="53"/>
      <c r="G83" s="210"/>
      <c r="I83" s="21">
        <v>2</v>
      </c>
      <c r="J83" s="22" t="s">
        <v>367</v>
      </c>
      <c r="K83" s="23">
        <v>205</v>
      </c>
      <c r="L83" s="24">
        <v>37273</v>
      </c>
      <c r="M83" s="53" t="s">
        <v>553</v>
      </c>
      <c r="N83" s="53" t="s">
        <v>456</v>
      </c>
      <c r="O83" s="171"/>
    </row>
    <row r="84" spans="1:15" ht="24.75" customHeight="1" x14ac:dyDescent="0.2">
      <c r="A84" s="21"/>
      <c r="B84" s="22"/>
      <c r="C84" s="23"/>
      <c r="D84" s="24"/>
      <c r="E84" s="53"/>
      <c r="F84" s="53"/>
      <c r="G84" s="210"/>
      <c r="I84" s="21">
        <v>3</v>
      </c>
      <c r="J84" s="22" t="s">
        <v>368</v>
      </c>
      <c r="K84" s="23">
        <v>225</v>
      </c>
      <c r="L84" s="24">
        <v>37571</v>
      </c>
      <c r="M84" s="53" t="s">
        <v>530</v>
      </c>
      <c r="N84" s="53" t="s">
        <v>531</v>
      </c>
      <c r="O84" s="171"/>
    </row>
    <row r="85" spans="1:15" ht="24.75" customHeight="1" x14ac:dyDescent="0.2">
      <c r="A85" s="21"/>
      <c r="B85" s="22"/>
      <c r="C85" s="23"/>
      <c r="D85" s="24"/>
      <c r="E85" s="53"/>
      <c r="F85" s="53"/>
      <c r="G85" s="210"/>
      <c r="I85" s="21">
        <v>4</v>
      </c>
      <c r="J85" s="22" t="s">
        <v>369</v>
      </c>
      <c r="K85" s="23">
        <v>214</v>
      </c>
      <c r="L85" s="24">
        <v>37286</v>
      </c>
      <c r="M85" s="53" t="s">
        <v>580</v>
      </c>
      <c r="N85" s="53" t="s">
        <v>581</v>
      </c>
      <c r="O85" s="171"/>
    </row>
    <row r="86" spans="1:15" ht="24.75" customHeight="1" x14ac:dyDescent="0.2">
      <c r="A86" s="21"/>
      <c r="B86" s="22"/>
      <c r="C86" s="23"/>
      <c r="D86" s="24"/>
      <c r="E86" s="53"/>
      <c r="F86" s="53"/>
      <c r="G86" s="210"/>
      <c r="I86" s="21">
        <v>5</v>
      </c>
      <c r="J86" s="22" t="s">
        <v>370</v>
      </c>
      <c r="K86" s="23">
        <v>241</v>
      </c>
      <c r="L86" s="24">
        <v>37396</v>
      </c>
      <c r="M86" s="53" t="s">
        <v>586</v>
      </c>
      <c r="N86" s="53" t="s">
        <v>133</v>
      </c>
      <c r="O86" s="171"/>
    </row>
    <row r="87" spans="1:15" ht="24.75" customHeight="1" x14ac:dyDescent="0.2">
      <c r="A87" s="21"/>
      <c r="B87" s="22"/>
      <c r="C87" s="23"/>
      <c r="D87" s="24"/>
      <c r="E87" s="53"/>
      <c r="F87" s="53"/>
      <c r="G87" s="210"/>
      <c r="I87" s="21">
        <v>6</v>
      </c>
      <c r="J87" s="22" t="s">
        <v>371</v>
      </c>
      <c r="K87" s="23">
        <v>277</v>
      </c>
      <c r="L87" s="24">
        <v>37257</v>
      </c>
      <c r="M87" s="53" t="s">
        <v>568</v>
      </c>
      <c r="N87" s="53" t="s">
        <v>567</v>
      </c>
      <c r="O87" s="171"/>
    </row>
    <row r="88" spans="1:15" ht="24.75" customHeight="1" x14ac:dyDescent="0.2">
      <c r="A88" s="21"/>
      <c r="B88" s="22"/>
      <c r="C88" s="23"/>
      <c r="D88" s="24"/>
      <c r="E88" s="53"/>
      <c r="F88" s="53"/>
      <c r="G88" s="210"/>
      <c r="I88" s="21">
        <v>7</v>
      </c>
      <c r="J88" s="22" t="s">
        <v>372</v>
      </c>
      <c r="K88" s="23">
        <v>187</v>
      </c>
      <c r="L88" s="24">
        <v>37523</v>
      </c>
      <c r="M88" s="53" t="s">
        <v>512</v>
      </c>
      <c r="N88" s="53" t="s">
        <v>500</v>
      </c>
      <c r="O88" s="171"/>
    </row>
    <row r="89" spans="1:15" ht="24.75" customHeight="1" x14ac:dyDescent="0.2">
      <c r="A89" s="21"/>
      <c r="B89" s="22"/>
      <c r="C89" s="23"/>
      <c r="D89" s="24"/>
      <c r="E89" s="53"/>
      <c r="F89" s="53"/>
      <c r="G89" s="210"/>
      <c r="I89" s="21">
        <v>8</v>
      </c>
      <c r="J89" s="22" t="s">
        <v>373</v>
      </c>
      <c r="K89" s="23">
        <v>222</v>
      </c>
      <c r="L89" s="24">
        <v>37339</v>
      </c>
      <c r="M89" s="53" t="s">
        <v>528</v>
      </c>
      <c r="N89" s="53" t="s">
        <v>469</v>
      </c>
      <c r="O89" s="171"/>
    </row>
    <row r="90" spans="1:15" ht="24.75" customHeight="1" x14ac:dyDescent="0.2">
      <c r="I90" s="21">
        <v>9</v>
      </c>
      <c r="J90" s="22" t="s">
        <v>374</v>
      </c>
      <c r="K90" s="23">
        <v>279</v>
      </c>
      <c r="L90" s="24">
        <v>37457</v>
      </c>
      <c r="M90" s="53" t="s">
        <v>570</v>
      </c>
      <c r="N90" s="53" t="s">
        <v>567</v>
      </c>
      <c r="O90" s="171"/>
    </row>
    <row r="91" spans="1:15" ht="24.75" customHeight="1" x14ac:dyDescent="0.2">
      <c r="I91" s="21">
        <v>10</v>
      </c>
      <c r="J91" s="22" t="s">
        <v>375</v>
      </c>
      <c r="K91" s="23">
        <v>227</v>
      </c>
      <c r="L91" s="24">
        <v>37442</v>
      </c>
      <c r="M91" s="53" t="s">
        <v>555</v>
      </c>
      <c r="N91" s="53" t="s">
        <v>531</v>
      </c>
      <c r="O91" s="171"/>
    </row>
    <row r="92" spans="1:15" ht="24.75" customHeight="1" x14ac:dyDescent="0.2">
      <c r="I92" s="21">
        <v>11</v>
      </c>
      <c r="J92" s="22" t="s">
        <v>376</v>
      </c>
      <c r="K92" s="23">
        <v>250</v>
      </c>
      <c r="L92" s="24">
        <v>37474</v>
      </c>
      <c r="M92" s="53" t="s">
        <v>533</v>
      </c>
      <c r="N92" s="53" t="s">
        <v>480</v>
      </c>
      <c r="O92" s="171"/>
    </row>
    <row r="93" spans="1:15" ht="24.75" customHeight="1" x14ac:dyDescent="0.2">
      <c r="I93" s="21">
        <v>12</v>
      </c>
      <c r="J93" s="22" t="s">
        <v>377</v>
      </c>
      <c r="K93" s="23">
        <v>278</v>
      </c>
      <c r="L93" s="24">
        <v>37408</v>
      </c>
      <c r="M93" s="53" t="s">
        <v>569</v>
      </c>
      <c r="N93" s="53" t="s">
        <v>567</v>
      </c>
      <c r="O93" s="171"/>
    </row>
    <row r="94" spans="1:15" ht="24.75" customHeight="1" x14ac:dyDescent="0.2">
      <c r="I94" s="41"/>
      <c r="J94" s="269"/>
      <c r="K94" s="269"/>
      <c r="L94" s="269"/>
      <c r="M94" s="269"/>
      <c r="N94" s="269"/>
      <c r="O94" s="269"/>
    </row>
    <row r="95" spans="1:15" ht="24.75" customHeight="1" x14ac:dyDescent="0.2">
      <c r="I95" s="41"/>
      <c r="J95" s="269"/>
      <c r="K95" s="269"/>
      <c r="L95" s="269"/>
      <c r="M95" s="269"/>
      <c r="N95" s="269"/>
      <c r="O95" s="269"/>
    </row>
    <row r="96" spans="1:15" ht="14.25" x14ac:dyDescent="0.2">
      <c r="I96" s="41"/>
      <c r="J96" s="269"/>
      <c r="K96" s="269"/>
      <c r="L96" s="269"/>
      <c r="M96" s="269"/>
      <c r="N96" s="269"/>
      <c r="O96" s="269"/>
    </row>
    <row r="97" spans="9:15" ht="14.25" x14ac:dyDescent="0.2">
      <c r="I97" s="41"/>
      <c r="J97" s="269"/>
      <c r="K97" s="269"/>
      <c r="L97" s="269"/>
      <c r="M97" s="269"/>
      <c r="N97" s="269"/>
      <c r="O97" s="269"/>
    </row>
  </sheetData>
  <mergeCells count="18">
    <mergeCell ref="I80:O80"/>
    <mergeCell ref="A36:G36"/>
    <mergeCell ref="A46:G46"/>
    <mergeCell ref="I49:O49"/>
    <mergeCell ref="A56:G56"/>
    <mergeCell ref="I66:O66"/>
    <mergeCell ref="I34:O34"/>
    <mergeCell ref="A1:O1"/>
    <mergeCell ref="A2:O2"/>
    <mergeCell ref="A3:O3"/>
    <mergeCell ref="A4:O4"/>
    <mergeCell ref="A5:G5"/>
    <mergeCell ref="I5:O5"/>
    <mergeCell ref="A6:G6"/>
    <mergeCell ref="I6:O6"/>
    <mergeCell ref="A16:G16"/>
    <mergeCell ref="I20:O20"/>
    <mergeCell ref="A26:G26"/>
  </mergeCells>
  <printOptions horizontalCentered="1"/>
  <pageMargins left="0.70866141732283472" right="0.70866141732283472" top="0.74803149606299213" bottom="0.74803149606299213" header="0.31496062992125984" footer="0.31496062992125984"/>
  <pageSetup paperSize="9" scale="45" orientation="portrait" r:id="rId1"/>
  <rowBreaks count="1" manualBreakCount="1">
    <brk id="65"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Q37"/>
  <sheetViews>
    <sheetView view="pageBreakPreview" zoomScale="70" zoomScaleSheetLayoutView="70" workbookViewId="0">
      <selection activeCell="A18" sqref="A18:K18"/>
    </sheetView>
  </sheetViews>
  <sheetFormatPr defaultRowHeight="12.75" x14ac:dyDescent="0.2"/>
  <cols>
    <col min="1" max="1" width="4.85546875" style="26" customWidth="1"/>
    <col min="2" max="2" width="4.85546875" style="26" hidden="1" customWidth="1"/>
    <col min="3" max="3" width="6.85546875" style="14" customWidth="1"/>
    <col min="4" max="4" width="11.7109375" style="14" customWidth="1"/>
    <col min="5" max="5" width="23.28515625" style="56" customWidth="1"/>
    <col min="6" max="6" width="15.5703125" style="56" customWidth="1"/>
    <col min="7" max="7" width="13.85546875" style="27" customWidth="1"/>
    <col min="8" max="8" width="7.140625" style="27" customWidth="1"/>
    <col min="9" max="9" width="2.140625" style="14" customWidth="1"/>
    <col min="10" max="10" width="6.140625" style="26" customWidth="1"/>
    <col min="11" max="11" width="14" style="26" hidden="1" customWidth="1"/>
    <col min="12" max="12" width="6.5703125" style="26" customWidth="1"/>
    <col min="13" max="13" width="12.7109375" style="28" customWidth="1"/>
    <col min="14" max="14" width="26.42578125" style="60" customWidth="1"/>
    <col min="15" max="15" width="15.85546875" style="60" customWidth="1"/>
    <col min="16" max="16" width="20.85546875" style="14" customWidth="1"/>
    <col min="17" max="17" width="7.28515625" style="14" customWidth="1"/>
    <col min="18" max="18" width="5.7109375" style="14" customWidth="1"/>
    <col min="19" max="16384" width="9.140625" style="14"/>
  </cols>
  <sheetData>
    <row r="1" spans="1:17" s="2" customFormat="1" ht="45" customHeight="1" x14ac:dyDescent="0.2">
      <c r="A1" s="407" t="s">
        <v>118</v>
      </c>
      <c r="B1" s="407"/>
      <c r="C1" s="407"/>
      <c r="D1" s="407"/>
      <c r="E1" s="407"/>
      <c r="F1" s="407"/>
      <c r="G1" s="407"/>
      <c r="H1" s="407"/>
      <c r="I1" s="407"/>
      <c r="J1" s="407"/>
      <c r="K1" s="407"/>
      <c r="L1" s="407"/>
      <c r="M1" s="407"/>
      <c r="N1" s="407"/>
      <c r="O1" s="407"/>
      <c r="P1" s="407"/>
      <c r="Q1" s="407"/>
    </row>
    <row r="2" spans="1:17" s="2" customFormat="1" ht="23.25" customHeight="1" x14ac:dyDescent="0.2">
      <c r="A2" s="408" t="s">
        <v>693</v>
      </c>
      <c r="B2" s="408"/>
      <c r="C2" s="408"/>
      <c r="D2" s="408"/>
      <c r="E2" s="408"/>
      <c r="F2" s="408"/>
      <c r="G2" s="408"/>
      <c r="H2" s="408"/>
      <c r="I2" s="408"/>
      <c r="J2" s="408"/>
      <c r="K2" s="408"/>
      <c r="L2" s="408"/>
      <c r="M2" s="408"/>
      <c r="N2" s="408"/>
      <c r="O2" s="408"/>
      <c r="P2" s="408"/>
      <c r="Q2" s="408"/>
    </row>
    <row r="3" spans="1:17" s="5" customFormat="1" ht="17.25" customHeight="1" x14ac:dyDescent="0.2">
      <c r="A3" s="418" t="s">
        <v>152</v>
      </c>
      <c r="B3" s="418"/>
      <c r="C3" s="418"/>
      <c r="D3" s="419" t="s">
        <v>111</v>
      </c>
      <c r="E3" s="419"/>
      <c r="F3" s="420" t="s">
        <v>40</v>
      </c>
      <c r="G3" s="420"/>
      <c r="H3" s="420"/>
      <c r="I3" s="3" t="s">
        <v>124</v>
      </c>
      <c r="J3" s="422" t="s">
        <v>299</v>
      </c>
      <c r="K3" s="422"/>
      <c r="L3" s="422"/>
      <c r="M3" s="422"/>
      <c r="N3" s="97" t="s">
        <v>125</v>
      </c>
      <c r="O3" s="421" t="s">
        <v>240</v>
      </c>
      <c r="P3" s="421"/>
      <c r="Q3" s="421"/>
    </row>
    <row r="4" spans="1:17" s="5" customFormat="1" ht="17.25" customHeight="1" x14ac:dyDescent="0.2">
      <c r="A4" s="414" t="s">
        <v>129</v>
      </c>
      <c r="B4" s="414"/>
      <c r="C4" s="414"/>
      <c r="D4" s="415" t="s">
        <v>297</v>
      </c>
      <c r="E4" s="415"/>
      <c r="F4" s="33"/>
      <c r="G4" s="33"/>
      <c r="H4" s="33"/>
      <c r="I4" s="33"/>
      <c r="J4" s="33"/>
      <c r="K4" s="33"/>
      <c r="L4" s="33"/>
      <c r="M4" s="34"/>
      <c r="N4" s="96" t="s">
        <v>4</v>
      </c>
      <c r="O4" s="197">
        <v>42041</v>
      </c>
      <c r="P4" s="198" t="s">
        <v>620</v>
      </c>
      <c r="Q4" s="196"/>
    </row>
    <row r="5" spans="1:17" s="2" customFormat="1" ht="21.75" customHeight="1" x14ac:dyDescent="0.2">
      <c r="A5" s="6"/>
      <c r="B5" s="6"/>
      <c r="C5" s="7"/>
      <c r="D5" s="8"/>
      <c r="E5" s="9"/>
      <c r="F5" s="9"/>
      <c r="G5" s="9"/>
      <c r="H5" s="9"/>
      <c r="I5" s="9"/>
      <c r="J5" s="6"/>
      <c r="K5" s="6"/>
      <c r="L5" s="6"/>
      <c r="M5" s="10"/>
      <c r="N5" s="11"/>
      <c r="O5" s="183"/>
      <c r="P5" s="184">
        <v>42041.663991782407</v>
      </c>
      <c r="Q5" s="6"/>
    </row>
    <row r="6" spans="1:17" s="12" customFormat="1" ht="40.5" customHeight="1" x14ac:dyDescent="0.2">
      <c r="A6" s="405" t="s">
        <v>621</v>
      </c>
      <c r="B6" s="416"/>
      <c r="C6" s="416"/>
      <c r="D6" s="416"/>
      <c r="E6" s="416"/>
      <c r="F6" s="416"/>
      <c r="G6" s="416"/>
      <c r="H6" s="417"/>
      <c r="J6" s="405" t="s">
        <v>624</v>
      </c>
      <c r="K6" s="416"/>
      <c r="L6" s="416"/>
      <c r="M6" s="416"/>
      <c r="N6" s="416"/>
      <c r="O6" s="416"/>
      <c r="P6" s="416"/>
      <c r="Q6" s="417"/>
    </row>
    <row r="7" spans="1:17" ht="40.5" customHeight="1" x14ac:dyDescent="0.2">
      <c r="A7" s="52" t="s">
        <v>11</v>
      </c>
      <c r="B7" s="49" t="s">
        <v>123</v>
      </c>
      <c r="C7" s="49" t="s">
        <v>122</v>
      </c>
      <c r="D7" s="50" t="s">
        <v>12</v>
      </c>
      <c r="E7" s="51" t="s">
        <v>13</v>
      </c>
      <c r="F7" s="51" t="s">
        <v>20</v>
      </c>
      <c r="G7" s="49" t="s">
        <v>14</v>
      </c>
      <c r="H7" s="49" t="s">
        <v>26</v>
      </c>
      <c r="I7" s="13"/>
      <c r="J7" s="52" t="s">
        <v>11</v>
      </c>
      <c r="K7" s="49" t="s">
        <v>123</v>
      </c>
      <c r="L7" s="49" t="s">
        <v>122</v>
      </c>
      <c r="M7" s="50" t="s">
        <v>12</v>
      </c>
      <c r="N7" s="51" t="s">
        <v>13</v>
      </c>
      <c r="O7" s="51" t="s">
        <v>20</v>
      </c>
      <c r="P7" s="49" t="s">
        <v>14</v>
      </c>
      <c r="Q7" s="49" t="s">
        <v>26</v>
      </c>
    </row>
    <row r="8" spans="1:17" s="12" customFormat="1" ht="40.5" customHeight="1" x14ac:dyDescent="0.2">
      <c r="A8" s="21">
        <v>1</v>
      </c>
      <c r="B8" s="22" t="s">
        <v>45</v>
      </c>
      <c r="C8" s="23">
        <v>229</v>
      </c>
      <c r="D8" s="24">
        <v>37584</v>
      </c>
      <c r="E8" s="53" t="s">
        <v>502</v>
      </c>
      <c r="F8" s="53" t="s">
        <v>471</v>
      </c>
      <c r="G8" s="210">
        <v>930</v>
      </c>
      <c r="H8" s="23">
        <v>4</v>
      </c>
      <c r="I8" s="20"/>
      <c r="J8" s="21">
        <v>1</v>
      </c>
      <c r="K8" s="22" t="s">
        <v>63</v>
      </c>
      <c r="L8" s="23">
        <v>212</v>
      </c>
      <c r="M8" s="24">
        <v>37460</v>
      </c>
      <c r="N8" s="53" t="s">
        <v>464</v>
      </c>
      <c r="O8" s="53" t="s">
        <v>463</v>
      </c>
      <c r="P8" s="210">
        <v>868</v>
      </c>
      <c r="Q8" s="23">
        <v>6</v>
      </c>
    </row>
    <row r="9" spans="1:17" s="12" customFormat="1" ht="40.5" customHeight="1" x14ac:dyDescent="0.2">
      <c r="A9" s="21">
        <v>2</v>
      </c>
      <c r="B9" s="22" t="s">
        <v>46</v>
      </c>
      <c r="C9" s="23">
        <v>301</v>
      </c>
      <c r="D9" s="24">
        <v>37521</v>
      </c>
      <c r="E9" s="53" t="s">
        <v>604</v>
      </c>
      <c r="F9" s="53" t="s">
        <v>494</v>
      </c>
      <c r="G9" s="210">
        <v>920</v>
      </c>
      <c r="H9" s="23">
        <v>3</v>
      </c>
      <c r="I9" s="20"/>
      <c r="J9" s="21">
        <v>2</v>
      </c>
      <c r="K9" s="22" t="s">
        <v>64</v>
      </c>
      <c r="L9" s="23">
        <v>231</v>
      </c>
      <c r="M9" s="24">
        <v>37278</v>
      </c>
      <c r="N9" s="53" t="s">
        <v>472</v>
      </c>
      <c r="O9" s="53" t="s">
        <v>133</v>
      </c>
      <c r="P9" s="210">
        <v>840</v>
      </c>
      <c r="Q9" s="23">
        <v>4</v>
      </c>
    </row>
    <row r="10" spans="1:17" s="12" customFormat="1" ht="40.5" customHeight="1" x14ac:dyDescent="0.2">
      <c r="A10" s="21">
        <v>3</v>
      </c>
      <c r="B10" s="22" t="s">
        <v>47</v>
      </c>
      <c r="C10" s="23">
        <v>274</v>
      </c>
      <c r="D10" s="24">
        <v>37523</v>
      </c>
      <c r="E10" s="53" t="s">
        <v>490</v>
      </c>
      <c r="F10" s="53" t="s">
        <v>489</v>
      </c>
      <c r="G10" s="210">
        <v>943</v>
      </c>
      <c r="H10" s="23">
        <v>5</v>
      </c>
      <c r="I10" s="20"/>
      <c r="J10" s="21">
        <v>3</v>
      </c>
      <c r="K10" s="22" t="s">
        <v>65</v>
      </c>
      <c r="L10" s="23">
        <v>210</v>
      </c>
      <c r="M10" s="24">
        <v>37410</v>
      </c>
      <c r="N10" s="53" t="s">
        <v>462</v>
      </c>
      <c r="O10" s="53" t="s">
        <v>463</v>
      </c>
      <c r="P10" s="210">
        <v>854</v>
      </c>
      <c r="Q10" s="23">
        <v>5</v>
      </c>
    </row>
    <row r="11" spans="1:17" s="12" customFormat="1" ht="40.5" customHeight="1" x14ac:dyDescent="0.2">
      <c r="A11" s="21">
        <v>4</v>
      </c>
      <c r="B11" s="22" t="s">
        <v>48</v>
      </c>
      <c r="C11" s="23">
        <v>264</v>
      </c>
      <c r="D11" s="24">
        <v>37712</v>
      </c>
      <c r="E11" s="53" t="s">
        <v>484</v>
      </c>
      <c r="F11" s="53" t="s">
        <v>485</v>
      </c>
      <c r="G11" s="210" t="s">
        <v>694</v>
      </c>
      <c r="H11" s="23" t="s">
        <v>240</v>
      </c>
      <c r="I11" s="20"/>
      <c r="J11" s="21">
        <v>4</v>
      </c>
      <c r="K11" s="22" t="s">
        <v>66</v>
      </c>
      <c r="L11" s="23">
        <v>208</v>
      </c>
      <c r="M11" s="24">
        <v>37257</v>
      </c>
      <c r="N11" s="53" t="s">
        <v>460</v>
      </c>
      <c r="O11" s="53" t="s">
        <v>456</v>
      </c>
      <c r="P11" s="210">
        <v>892</v>
      </c>
      <c r="Q11" s="23">
        <v>8</v>
      </c>
    </row>
    <row r="12" spans="1:17" s="12" customFormat="1" ht="40.5" customHeight="1" x14ac:dyDescent="0.2">
      <c r="A12" s="21">
        <v>5</v>
      </c>
      <c r="B12" s="22" t="s">
        <v>49</v>
      </c>
      <c r="C12" s="23">
        <v>265</v>
      </c>
      <c r="D12" s="24">
        <v>37379</v>
      </c>
      <c r="E12" s="53" t="s">
        <v>486</v>
      </c>
      <c r="F12" s="53" t="s">
        <v>485</v>
      </c>
      <c r="G12" s="210" t="s">
        <v>694</v>
      </c>
      <c r="H12" s="23" t="s">
        <v>240</v>
      </c>
      <c r="I12" s="20"/>
      <c r="J12" s="21">
        <v>5</v>
      </c>
      <c r="K12" s="22" t="s">
        <v>67</v>
      </c>
      <c r="L12" s="23">
        <v>242</v>
      </c>
      <c r="M12" s="24">
        <v>37292</v>
      </c>
      <c r="N12" s="53" t="s">
        <v>477</v>
      </c>
      <c r="O12" s="53" t="s">
        <v>133</v>
      </c>
      <c r="P12" s="210">
        <v>815</v>
      </c>
      <c r="Q12" s="23">
        <v>1</v>
      </c>
    </row>
    <row r="13" spans="1:17" s="12" customFormat="1" ht="40.5" customHeight="1" x14ac:dyDescent="0.2">
      <c r="A13" s="21">
        <v>6</v>
      </c>
      <c r="B13" s="22" t="s">
        <v>50</v>
      </c>
      <c r="C13" s="23">
        <v>294</v>
      </c>
      <c r="D13" s="24">
        <v>37303</v>
      </c>
      <c r="E13" s="53" t="s">
        <v>493</v>
      </c>
      <c r="F13" s="53" t="s">
        <v>494</v>
      </c>
      <c r="G13" s="210">
        <v>808</v>
      </c>
      <c r="H13" s="23">
        <v>1</v>
      </c>
      <c r="I13" s="20"/>
      <c r="J13" s="21">
        <v>6</v>
      </c>
      <c r="K13" s="22" t="s">
        <v>68</v>
      </c>
      <c r="L13" s="23">
        <v>220</v>
      </c>
      <c r="M13" s="24">
        <v>37419</v>
      </c>
      <c r="N13" s="53" t="s">
        <v>467</v>
      </c>
      <c r="O13" s="53" t="s">
        <v>466</v>
      </c>
      <c r="P13" s="210">
        <v>876</v>
      </c>
      <c r="Q13" s="23">
        <v>7</v>
      </c>
    </row>
    <row r="14" spans="1:17" s="12" customFormat="1" ht="40.5" customHeight="1" x14ac:dyDescent="0.2">
      <c r="A14" s="21">
        <v>7</v>
      </c>
      <c r="B14" s="22" t="s">
        <v>119</v>
      </c>
      <c r="C14" s="23">
        <v>186</v>
      </c>
      <c r="D14" s="24">
        <v>37473</v>
      </c>
      <c r="E14" s="53" t="s">
        <v>499</v>
      </c>
      <c r="F14" s="53" t="s">
        <v>500</v>
      </c>
      <c r="G14" s="210">
        <v>860</v>
      </c>
      <c r="H14" s="23">
        <v>2</v>
      </c>
      <c r="I14" s="20"/>
      <c r="J14" s="21">
        <v>7</v>
      </c>
      <c r="K14" s="22" t="s">
        <v>139</v>
      </c>
      <c r="L14" s="23">
        <v>243</v>
      </c>
      <c r="M14" s="24">
        <v>37272</v>
      </c>
      <c r="N14" s="53" t="s">
        <v>478</v>
      </c>
      <c r="O14" s="53" t="s">
        <v>133</v>
      </c>
      <c r="P14" s="210">
        <v>829</v>
      </c>
      <c r="Q14" s="23">
        <v>2</v>
      </c>
    </row>
    <row r="15" spans="1:17" s="12" customFormat="1" ht="40.5" customHeight="1" x14ac:dyDescent="0.2">
      <c r="A15" s="21">
        <v>8</v>
      </c>
      <c r="B15" s="22" t="s">
        <v>120</v>
      </c>
      <c r="C15" s="23">
        <v>303</v>
      </c>
      <c r="D15" s="24">
        <v>37710</v>
      </c>
      <c r="E15" s="53" t="s">
        <v>503</v>
      </c>
      <c r="F15" s="53" t="s">
        <v>504</v>
      </c>
      <c r="G15" s="210">
        <v>1027</v>
      </c>
      <c r="H15" s="23">
        <v>6</v>
      </c>
      <c r="I15" s="20"/>
      <c r="J15" s="21">
        <v>8</v>
      </c>
      <c r="K15" s="22" t="s">
        <v>140</v>
      </c>
      <c r="L15" s="23">
        <v>273</v>
      </c>
      <c r="M15" s="24">
        <v>37309</v>
      </c>
      <c r="N15" s="53" t="s">
        <v>488</v>
      </c>
      <c r="O15" s="53" t="s">
        <v>489</v>
      </c>
      <c r="P15" s="210">
        <v>829</v>
      </c>
      <c r="Q15" s="23">
        <v>3</v>
      </c>
    </row>
    <row r="16" spans="1:17" s="12" customFormat="1" ht="40.5" customHeight="1" x14ac:dyDescent="0.2">
      <c r="A16" s="405" t="s">
        <v>622</v>
      </c>
      <c r="B16" s="416"/>
      <c r="C16" s="416"/>
      <c r="D16" s="416"/>
      <c r="E16" s="416"/>
      <c r="F16" s="416"/>
      <c r="G16" s="416"/>
      <c r="H16" s="417"/>
      <c r="I16" s="20"/>
      <c r="J16" s="405" t="s">
        <v>625</v>
      </c>
      <c r="K16" s="416"/>
      <c r="L16" s="416"/>
      <c r="M16" s="416"/>
      <c r="N16" s="416"/>
      <c r="O16" s="416"/>
      <c r="P16" s="416"/>
      <c r="Q16" s="417"/>
    </row>
    <row r="17" spans="1:17" s="12" customFormat="1" ht="40.5" customHeight="1" x14ac:dyDescent="0.2">
      <c r="A17" s="52" t="s">
        <v>11</v>
      </c>
      <c r="B17" s="49" t="s">
        <v>123</v>
      </c>
      <c r="C17" s="49" t="s">
        <v>122</v>
      </c>
      <c r="D17" s="50" t="s">
        <v>12</v>
      </c>
      <c r="E17" s="51" t="s">
        <v>13</v>
      </c>
      <c r="F17" s="51" t="s">
        <v>20</v>
      </c>
      <c r="G17" s="49" t="s">
        <v>14</v>
      </c>
      <c r="H17" s="49" t="s">
        <v>26</v>
      </c>
      <c r="I17" s="20"/>
      <c r="J17" s="52" t="s">
        <v>11</v>
      </c>
      <c r="K17" s="49" t="s">
        <v>123</v>
      </c>
      <c r="L17" s="49" t="s">
        <v>122</v>
      </c>
      <c r="M17" s="50" t="s">
        <v>12</v>
      </c>
      <c r="N17" s="51" t="s">
        <v>13</v>
      </c>
      <c r="O17" s="51" t="s">
        <v>20</v>
      </c>
      <c r="P17" s="49" t="s">
        <v>14</v>
      </c>
      <c r="Q17" s="49" t="s">
        <v>26</v>
      </c>
    </row>
    <row r="18" spans="1:17" s="12" customFormat="1" ht="40.5" customHeight="1" x14ac:dyDescent="0.2">
      <c r="A18" s="21">
        <v>1</v>
      </c>
      <c r="B18" s="22" t="s">
        <v>51</v>
      </c>
      <c r="C18" s="23">
        <v>240</v>
      </c>
      <c r="D18" s="24">
        <v>37298</v>
      </c>
      <c r="E18" s="53" t="s">
        <v>476</v>
      </c>
      <c r="F18" s="53" t="s">
        <v>133</v>
      </c>
      <c r="G18" s="210">
        <v>924</v>
      </c>
      <c r="H18" s="23">
        <v>5</v>
      </c>
      <c r="I18" s="20"/>
      <c r="J18" s="21">
        <v>1</v>
      </c>
      <c r="K18" s="22" t="s">
        <v>69</v>
      </c>
      <c r="L18" s="23">
        <v>310</v>
      </c>
      <c r="M18" s="24">
        <v>37266</v>
      </c>
      <c r="N18" s="53" t="s">
        <v>497</v>
      </c>
      <c r="O18" s="53" t="s">
        <v>498</v>
      </c>
      <c r="P18" s="210">
        <v>903</v>
      </c>
      <c r="Q18" s="23">
        <v>8</v>
      </c>
    </row>
    <row r="19" spans="1:17" s="12" customFormat="1" ht="40.5" customHeight="1" x14ac:dyDescent="0.2">
      <c r="A19" s="21">
        <v>2</v>
      </c>
      <c r="B19" s="22" t="s">
        <v>52</v>
      </c>
      <c r="C19" s="23">
        <v>228</v>
      </c>
      <c r="D19" s="24">
        <v>37746</v>
      </c>
      <c r="E19" s="53" t="s">
        <v>470</v>
      </c>
      <c r="F19" s="53" t="s">
        <v>471</v>
      </c>
      <c r="G19" s="210" t="s">
        <v>694</v>
      </c>
      <c r="H19" s="23" t="s">
        <v>240</v>
      </c>
      <c r="I19" s="20"/>
      <c r="J19" s="21">
        <v>2</v>
      </c>
      <c r="K19" s="22" t="s">
        <v>70</v>
      </c>
      <c r="L19" s="23">
        <v>216</v>
      </c>
      <c r="M19" s="24">
        <v>37589</v>
      </c>
      <c r="N19" s="53" t="s">
        <v>525</v>
      </c>
      <c r="O19" s="53" t="s">
        <v>524</v>
      </c>
      <c r="P19" s="210">
        <v>879</v>
      </c>
      <c r="Q19" s="23">
        <v>6</v>
      </c>
    </row>
    <row r="20" spans="1:17" s="12" customFormat="1" ht="40.5" customHeight="1" x14ac:dyDescent="0.2">
      <c r="A20" s="21">
        <v>3</v>
      </c>
      <c r="B20" s="22" t="s">
        <v>53</v>
      </c>
      <c r="C20" s="23">
        <v>202</v>
      </c>
      <c r="D20" s="24">
        <v>37459</v>
      </c>
      <c r="E20" s="53" t="s">
        <v>458</v>
      </c>
      <c r="F20" s="53" t="s">
        <v>456</v>
      </c>
      <c r="G20" s="210">
        <v>926</v>
      </c>
      <c r="H20" s="23">
        <v>6</v>
      </c>
      <c r="I20" s="20"/>
      <c r="J20" s="21">
        <v>3</v>
      </c>
      <c r="K20" s="22" t="s">
        <v>71</v>
      </c>
      <c r="L20" s="23">
        <v>251</v>
      </c>
      <c r="M20" s="24">
        <v>37280</v>
      </c>
      <c r="N20" s="53" t="s">
        <v>481</v>
      </c>
      <c r="O20" s="53" t="s">
        <v>480</v>
      </c>
      <c r="P20" s="210">
        <v>799</v>
      </c>
      <c r="Q20" s="23">
        <v>2</v>
      </c>
    </row>
    <row r="21" spans="1:17" s="12" customFormat="1" ht="40.5" customHeight="1" x14ac:dyDescent="0.2">
      <c r="A21" s="21">
        <v>4</v>
      </c>
      <c r="B21" s="22" t="s">
        <v>54</v>
      </c>
      <c r="C21" s="23">
        <v>198</v>
      </c>
      <c r="D21" s="24">
        <v>37713</v>
      </c>
      <c r="E21" s="53" t="s">
        <v>455</v>
      </c>
      <c r="F21" s="53" t="s">
        <v>456</v>
      </c>
      <c r="G21" s="210">
        <v>909</v>
      </c>
      <c r="H21" s="23">
        <v>4</v>
      </c>
      <c r="I21" s="20"/>
      <c r="J21" s="21">
        <v>4</v>
      </c>
      <c r="K21" s="22" t="s">
        <v>72</v>
      </c>
      <c r="L21" s="23">
        <v>267</v>
      </c>
      <c r="M21" s="24">
        <v>37390</v>
      </c>
      <c r="N21" s="53" t="s">
        <v>487</v>
      </c>
      <c r="O21" s="53" t="s">
        <v>485</v>
      </c>
      <c r="P21" s="210">
        <v>843</v>
      </c>
      <c r="Q21" s="23">
        <v>3</v>
      </c>
    </row>
    <row r="22" spans="1:17" s="12" customFormat="1" ht="40.5" customHeight="1" x14ac:dyDescent="0.2">
      <c r="A22" s="21">
        <v>5</v>
      </c>
      <c r="B22" s="22" t="s">
        <v>55</v>
      </c>
      <c r="C22" s="23">
        <v>201</v>
      </c>
      <c r="D22" s="24">
        <v>37356</v>
      </c>
      <c r="E22" s="53" t="s">
        <v>457</v>
      </c>
      <c r="F22" s="53" t="s">
        <v>456</v>
      </c>
      <c r="G22" s="210">
        <v>849</v>
      </c>
      <c r="H22" s="23">
        <v>3</v>
      </c>
      <c r="I22" s="20"/>
      <c r="J22" s="21">
        <v>5</v>
      </c>
      <c r="K22" s="22" t="s">
        <v>73</v>
      </c>
      <c r="L22" s="23">
        <v>188</v>
      </c>
      <c r="M22" s="24">
        <v>37261</v>
      </c>
      <c r="N22" s="53" t="s">
        <v>501</v>
      </c>
      <c r="O22" s="53" t="s">
        <v>500</v>
      </c>
      <c r="P22" s="210">
        <v>793</v>
      </c>
      <c r="Q22" s="23">
        <v>1</v>
      </c>
    </row>
    <row r="23" spans="1:17" s="12" customFormat="1" ht="40.5" customHeight="1" x14ac:dyDescent="0.2">
      <c r="A23" s="21">
        <v>6</v>
      </c>
      <c r="B23" s="22" t="s">
        <v>56</v>
      </c>
      <c r="C23" s="23">
        <v>209</v>
      </c>
      <c r="D23" s="24">
        <v>37845</v>
      </c>
      <c r="E23" s="53" t="s">
        <v>461</v>
      </c>
      <c r="F23" s="53" t="s">
        <v>456</v>
      </c>
      <c r="G23" s="210">
        <v>954</v>
      </c>
      <c r="H23" s="23">
        <v>7</v>
      </c>
      <c r="I23" s="20"/>
      <c r="J23" s="21">
        <v>6</v>
      </c>
      <c r="K23" s="22" t="s">
        <v>74</v>
      </c>
      <c r="L23" s="23">
        <v>307</v>
      </c>
      <c r="M23" s="24">
        <v>37426</v>
      </c>
      <c r="N23" s="53" t="s">
        <v>495</v>
      </c>
      <c r="O23" s="53" t="s">
        <v>496</v>
      </c>
      <c r="P23" s="210">
        <v>893</v>
      </c>
      <c r="Q23" s="23">
        <v>7</v>
      </c>
    </row>
    <row r="24" spans="1:17" s="12" customFormat="1" ht="40.5" customHeight="1" x14ac:dyDescent="0.2">
      <c r="A24" s="21">
        <v>7</v>
      </c>
      <c r="B24" s="22" t="s">
        <v>135</v>
      </c>
      <c r="C24" s="23">
        <v>237</v>
      </c>
      <c r="D24" s="24">
        <v>37257</v>
      </c>
      <c r="E24" s="53" t="s">
        <v>474</v>
      </c>
      <c r="F24" s="53" t="s">
        <v>133</v>
      </c>
      <c r="G24" s="210">
        <v>791</v>
      </c>
      <c r="H24" s="23">
        <v>1</v>
      </c>
      <c r="I24" s="20"/>
      <c r="J24" s="21">
        <v>7</v>
      </c>
      <c r="K24" s="22" t="s">
        <v>141</v>
      </c>
      <c r="L24" s="23">
        <v>285</v>
      </c>
      <c r="M24" s="24">
        <v>37288</v>
      </c>
      <c r="N24" s="53" t="s">
        <v>492</v>
      </c>
      <c r="O24" s="53" t="s">
        <v>491</v>
      </c>
      <c r="P24" s="210">
        <v>843</v>
      </c>
      <c r="Q24" s="23">
        <v>4</v>
      </c>
    </row>
    <row r="25" spans="1:17" s="12" customFormat="1" ht="40.5" customHeight="1" x14ac:dyDescent="0.2">
      <c r="A25" s="21">
        <v>8</v>
      </c>
      <c r="B25" s="22" t="s">
        <v>136</v>
      </c>
      <c r="C25" s="23">
        <v>252</v>
      </c>
      <c r="D25" s="24">
        <v>37393</v>
      </c>
      <c r="E25" s="53" t="s">
        <v>482</v>
      </c>
      <c r="F25" s="53" t="s">
        <v>483</v>
      </c>
      <c r="G25" s="210">
        <v>842</v>
      </c>
      <c r="H25" s="23">
        <v>2</v>
      </c>
      <c r="I25" s="20"/>
      <c r="J25" s="21">
        <v>8</v>
      </c>
      <c r="K25" s="22" t="s">
        <v>142</v>
      </c>
      <c r="L25" s="23">
        <v>207</v>
      </c>
      <c r="M25" s="24">
        <v>37378</v>
      </c>
      <c r="N25" s="53" t="s">
        <v>459</v>
      </c>
      <c r="O25" s="53" t="s">
        <v>456</v>
      </c>
      <c r="P25" s="210">
        <v>872</v>
      </c>
      <c r="Q25" s="23">
        <v>5</v>
      </c>
    </row>
    <row r="26" spans="1:17" s="12" customFormat="1" ht="40.5" customHeight="1" x14ac:dyDescent="0.2">
      <c r="A26" s="405" t="s">
        <v>623</v>
      </c>
      <c r="B26" s="416"/>
      <c r="C26" s="416"/>
      <c r="D26" s="416"/>
      <c r="E26" s="416"/>
      <c r="F26" s="416"/>
      <c r="G26" s="416"/>
      <c r="H26" s="417"/>
      <c r="I26" s="20"/>
      <c r="J26" s="405" t="s">
        <v>37</v>
      </c>
      <c r="K26" s="416"/>
      <c r="L26" s="416"/>
      <c r="M26" s="416"/>
      <c r="N26" s="416"/>
      <c r="O26" s="416"/>
      <c r="P26" s="416"/>
      <c r="Q26" s="417"/>
    </row>
    <row r="27" spans="1:17" s="12" customFormat="1" ht="40.5" customHeight="1" x14ac:dyDescent="0.2">
      <c r="A27" s="52" t="s">
        <v>11</v>
      </c>
      <c r="B27" s="49" t="s">
        <v>123</v>
      </c>
      <c r="C27" s="49" t="s">
        <v>122</v>
      </c>
      <c r="D27" s="50" t="s">
        <v>12</v>
      </c>
      <c r="E27" s="51" t="s">
        <v>13</v>
      </c>
      <c r="F27" s="51" t="s">
        <v>20</v>
      </c>
      <c r="G27" s="49" t="s">
        <v>14</v>
      </c>
      <c r="H27" s="49" t="s">
        <v>26</v>
      </c>
      <c r="I27" s="20"/>
      <c r="J27" s="52" t="s">
        <v>11</v>
      </c>
      <c r="K27" s="49" t="s">
        <v>123</v>
      </c>
      <c r="L27" s="49" t="s">
        <v>122</v>
      </c>
      <c r="M27" s="50" t="s">
        <v>12</v>
      </c>
      <c r="N27" s="51" t="s">
        <v>13</v>
      </c>
      <c r="O27" s="51" t="s">
        <v>20</v>
      </c>
      <c r="P27" s="49" t="s">
        <v>14</v>
      </c>
      <c r="Q27" s="49" t="s">
        <v>26</v>
      </c>
    </row>
    <row r="28" spans="1:17" s="12" customFormat="1" ht="40.5" customHeight="1" x14ac:dyDescent="0.2">
      <c r="A28" s="21">
        <v>1</v>
      </c>
      <c r="B28" s="22" t="s">
        <v>57</v>
      </c>
      <c r="C28" s="23">
        <v>179</v>
      </c>
      <c r="D28" s="24">
        <v>37776</v>
      </c>
      <c r="E28" s="53" t="s">
        <v>452</v>
      </c>
      <c r="F28" s="53" t="s">
        <v>451</v>
      </c>
      <c r="G28" s="210">
        <v>1033</v>
      </c>
      <c r="H28" s="23">
        <v>7</v>
      </c>
      <c r="I28" s="20"/>
      <c r="J28" s="21">
        <v>1</v>
      </c>
      <c r="K28" s="22" t="s">
        <v>75</v>
      </c>
      <c r="L28" s="23" t="s">
        <v>704</v>
      </c>
      <c r="M28" s="24" t="s">
        <v>704</v>
      </c>
      <c r="N28" s="53" t="s">
        <v>704</v>
      </c>
      <c r="O28" s="53" t="s">
        <v>704</v>
      </c>
      <c r="P28" s="210"/>
      <c r="Q28" s="23"/>
    </row>
    <row r="29" spans="1:17" s="12" customFormat="1" ht="40.5" customHeight="1" x14ac:dyDescent="0.2">
      <c r="A29" s="21">
        <v>2</v>
      </c>
      <c r="B29" s="22" t="s">
        <v>58</v>
      </c>
      <c r="C29" s="23">
        <v>223</v>
      </c>
      <c r="D29" s="24">
        <v>37580</v>
      </c>
      <c r="E29" s="53" t="s">
        <v>468</v>
      </c>
      <c r="F29" s="53" t="s">
        <v>469</v>
      </c>
      <c r="G29" s="210">
        <v>872</v>
      </c>
      <c r="H29" s="23">
        <v>1</v>
      </c>
      <c r="I29" s="20"/>
      <c r="J29" s="21">
        <v>2</v>
      </c>
      <c r="K29" s="22" t="s">
        <v>76</v>
      </c>
      <c r="L29" s="23" t="s">
        <v>704</v>
      </c>
      <c r="M29" s="24" t="s">
        <v>704</v>
      </c>
      <c r="N29" s="53" t="s">
        <v>704</v>
      </c>
      <c r="O29" s="53" t="s">
        <v>704</v>
      </c>
      <c r="P29" s="210"/>
      <c r="Q29" s="23"/>
    </row>
    <row r="30" spans="1:17" s="12" customFormat="1" ht="40.5" customHeight="1" x14ac:dyDescent="0.2">
      <c r="A30" s="21">
        <v>3</v>
      </c>
      <c r="B30" s="22" t="s">
        <v>59</v>
      </c>
      <c r="C30" s="23">
        <v>217</v>
      </c>
      <c r="D30" s="24">
        <v>37284</v>
      </c>
      <c r="E30" s="53" t="s">
        <v>465</v>
      </c>
      <c r="F30" s="53" t="s">
        <v>466</v>
      </c>
      <c r="G30" s="210">
        <v>971</v>
      </c>
      <c r="H30" s="23">
        <v>6</v>
      </c>
      <c r="I30" s="20"/>
      <c r="J30" s="21">
        <v>3</v>
      </c>
      <c r="K30" s="22" t="s">
        <v>77</v>
      </c>
      <c r="L30" s="23" t="s">
        <v>704</v>
      </c>
      <c r="M30" s="24" t="s">
        <v>704</v>
      </c>
      <c r="N30" s="53" t="s">
        <v>704</v>
      </c>
      <c r="O30" s="53" t="s">
        <v>704</v>
      </c>
      <c r="P30" s="210"/>
      <c r="Q30" s="23"/>
    </row>
    <row r="31" spans="1:17" s="12" customFormat="1" ht="40.5" customHeight="1" x14ac:dyDescent="0.2">
      <c r="A31" s="21">
        <v>4</v>
      </c>
      <c r="B31" s="22" t="s">
        <v>60</v>
      </c>
      <c r="C31" s="23">
        <v>232</v>
      </c>
      <c r="D31" s="24">
        <v>37447</v>
      </c>
      <c r="E31" s="53" t="s">
        <v>473</v>
      </c>
      <c r="F31" s="53" t="s">
        <v>133</v>
      </c>
      <c r="G31" s="210">
        <v>900</v>
      </c>
      <c r="H31" s="23">
        <v>3</v>
      </c>
      <c r="I31" s="20"/>
      <c r="J31" s="21">
        <v>4</v>
      </c>
      <c r="K31" s="22" t="s">
        <v>78</v>
      </c>
      <c r="L31" s="23" t="s">
        <v>704</v>
      </c>
      <c r="M31" s="24" t="s">
        <v>704</v>
      </c>
      <c r="N31" s="53" t="s">
        <v>704</v>
      </c>
      <c r="O31" s="53" t="s">
        <v>704</v>
      </c>
      <c r="P31" s="210"/>
      <c r="Q31" s="23"/>
    </row>
    <row r="32" spans="1:17" s="12" customFormat="1" ht="40.5" customHeight="1" x14ac:dyDescent="0.2">
      <c r="A32" s="21">
        <v>5</v>
      </c>
      <c r="B32" s="22" t="s">
        <v>61</v>
      </c>
      <c r="C32" s="23">
        <v>248</v>
      </c>
      <c r="D32" s="24">
        <v>37370</v>
      </c>
      <c r="E32" s="53" t="s">
        <v>479</v>
      </c>
      <c r="F32" s="53" t="s">
        <v>133</v>
      </c>
      <c r="G32" s="210">
        <v>892</v>
      </c>
      <c r="H32" s="23">
        <v>2</v>
      </c>
      <c r="I32" s="20"/>
      <c r="J32" s="21">
        <v>5</v>
      </c>
      <c r="K32" s="22" t="s">
        <v>79</v>
      </c>
      <c r="L32" s="23" t="s">
        <v>704</v>
      </c>
      <c r="M32" s="24" t="s">
        <v>704</v>
      </c>
      <c r="N32" s="53" t="s">
        <v>704</v>
      </c>
      <c r="O32" s="53" t="s">
        <v>704</v>
      </c>
      <c r="P32" s="210"/>
      <c r="Q32" s="23"/>
    </row>
    <row r="33" spans="1:17" s="12" customFormat="1" ht="40.5" customHeight="1" x14ac:dyDescent="0.2">
      <c r="A33" s="21">
        <v>6</v>
      </c>
      <c r="B33" s="22" t="s">
        <v>62</v>
      </c>
      <c r="C33" s="23">
        <v>239</v>
      </c>
      <c r="D33" s="24">
        <v>37947</v>
      </c>
      <c r="E33" s="53" t="s">
        <v>475</v>
      </c>
      <c r="F33" s="53" t="s">
        <v>133</v>
      </c>
      <c r="G33" s="210" t="s">
        <v>694</v>
      </c>
      <c r="H33" s="23" t="s">
        <v>240</v>
      </c>
      <c r="I33" s="20"/>
      <c r="J33" s="21">
        <v>6</v>
      </c>
      <c r="K33" s="22" t="s">
        <v>80</v>
      </c>
      <c r="L33" s="23" t="s">
        <v>704</v>
      </c>
      <c r="M33" s="24" t="s">
        <v>704</v>
      </c>
      <c r="N33" s="53" t="s">
        <v>704</v>
      </c>
      <c r="O33" s="53" t="s">
        <v>704</v>
      </c>
      <c r="P33" s="210"/>
      <c r="Q33" s="23"/>
    </row>
    <row r="34" spans="1:17" s="12" customFormat="1" ht="40.5" customHeight="1" x14ac:dyDescent="0.2">
      <c r="A34" s="21">
        <v>7</v>
      </c>
      <c r="B34" s="22" t="s">
        <v>137</v>
      </c>
      <c r="C34" s="23">
        <v>177</v>
      </c>
      <c r="D34" s="24">
        <v>37257</v>
      </c>
      <c r="E34" s="53" t="s">
        <v>450</v>
      </c>
      <c r="F34" s="53" t="s">
        <v>451</v>
      </c>
      <c r="G34" s="210">
        <v>954</v>
      </c>
      <c r="H34" s="23">
        <v>5</v>
      </c>
      <c r="I34" s="20"/>
      <c r="J34" s="21">
        <v>7</v>
      </c>
      <c r="K34" s="22" t="s">
        <v>143</v>
      </c>
      <c r="L34" s="23" t="s">
        <v>704</v>
      </c>
      <c r="M34" s="24" t="s">
        <v>704</v>
      </c>
      <c r="N34" s="53" t="s">
        <v>704</v>
      </c>
      <c r="O34" s="53" t="s">
        <v>704</v>
      </c>
      <c r="P34" s="210"/>
      <c r="Q34" s="23"/>
    </row>
    <row r="35" spans="1:17" s="12" customFormat="1" ht="40.5" customHeight="1" x14ac:dyDescent="0.2">
      <c r="A35" s="21">
        <v>8</v>
      </c>
      <c r="B35" s="22" t="s">
        <v>138</v>
      </c>
      <c r="C35" s="23">
        <v>192</v>
      </c>
      <c r="D35" s="24">
        <v>37660</v>
      </c>
      <c r="E35" s="53" t="s">
        <v>453</v>
      </c>
      <c r="F35" s="53" t="s">
        <v>454</v>
      </c>
      <c r="G35" s="210">
        <v>901</v>
      </c>
      <c r="H35" s="23">
        <v>4</v>
      </c>
      <c r="I35" s="20"/>
      <c r="J35" s="21">
        <v>8</v>
      </c>
      <c r="K35" s="22" t="s">
        <v>144</v>
      </c>
      <c r="L35" s="23" t="s">
        <v>704</v>
      </c>
      <c r="M35" s="24" t="s">
        <v>704</v>
      </c>
      <c r="N35" s="53" t="s">
        <v>704</v>
      </c>
      <c r="O35" s="53" t="s">
        <v>704</v>
      </c>
      <c r="P35" s="210"/>
      <c r="Q35" s="23"/>
    </row>
    <row r="36" spans="1:17" s="12" customFormat="1" ht="10.5" customHeight="1" x14ac:dyDescent="0.2">
      <c r="A36" s="41"/>
      <c r="B36" s="42"/>
      <c r="C36" s="43"/>
      <c r="D36" s="44"/>
      <c r="E36" s="57"/>
      <c r="F36" s="57"/>
      <c r="G36" s="287"/>
      <c r="H36" s="43"/>
      <c r="I36" s="20"/>
      <c r="J36" s="41"/>
      <c r="K36" s="42"/>
      <c r="L36" s="43"/>
      <c r="M36" s="44"/>
      <c r="N36" s="57"/>
      <c r="O36" s="57"/>
      <c r="P36" s="287"/>
      <c r="Q36" s="43"/>
    </row>
    <row r="37" spans="1:17" x14ac:dyDescent="0.2">
      <c r="C37" s="58" t="s">
        <v>3</v>
      </c>
      <c r="E37" s="59" t="s">
        <v>3</v>
      </c>
      <c r="F37" s="26" t="s">
        <v>3</v>
      </c>
      <c r="J37" s="31"/>
      <c r="K37" s="31"/>
      <c r="L37" s="31"/>
      <c r="N37" s="58" t="s">
        <v>3</v>
      </c>
      <c r="O37" s="59" t="s">
        <v>3</v>
      </c>
      <c r="P37" s="26" t="s">
        <v>3</v>
      </c>
      <c r="Q37" s="30"/>
    </row>
  </sheetData>
  <mergeCells count="15">
    <mergeCell ref="A1:Q1"/>
    <mergeCell ref="A2:Q2"/>
    <mergeCell ref="A3:C3"/>
    <mergeCell ref="D3:E3"/>
    <mergeCell ref="F3:H3"/>
    <mergeCell ref="O3:Q3"/>
    <mergeCell ref="J3:M3"/>
    <mergeCell ref="A4:C4"/>
    <mergeCell ref="D4:E4"/>
    <mergeCell ref="A6:H6"/>
    <mergeCell ref="J16:Q16"/>
    <mergeCell ref="J26:Q26"/>
    <mergeCell ref="A16:H16"/>
    <mergeCell ref="A26:H26"/>
    <mergeCell ref="J6:Q6"/>
  </mergeCells>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55"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P49"/>
  <sheetViews>
    <sheetView view="pageBreakPreview" topLeftCell="A40" zoomScale="90" zoomScaleSheetLayoutView="90" workbookViewId="0">
      <selection activeCell="A18" sqref="A18:K18"/>
    </sheetView>
  </sheetViews>
  <sheetFormatPr defaultRowHeight="12.75" x14ac:dyDescent="0.2"/>
  <cols>
    <col min="1" max="1" width="4.85546875" style="26" customWidth="1"/>
    <col min="2" max="2" width="6.28515625" style="26" customWidth="1"/>
    <col min="3" max="3" width="12.42578125" style="14" customWidth="1"/>
    <col min="4" max="4" width="23.140625" style="56" bestFit="1" customWidth="1"/>
    <col min="5" max="5" width="17.7109375" style="56" customWidth="1"/>
    <col min="6" max="6" width="13.85546875" style="14" customWidth="1"/>
    <col min="7" max="7" width="7.28515625" style="27" customWidth="1"/>
    <col min="8" max="8" width="1.7109375" style="14" customWidth="1"/>
    <col min="9" max="9" width="5.42578125" style="26" customWidth="1"/>
    <col min="10" max="10" width="7" style="26" customWidth="1"/>
    <col min="11" max="11" width="12.5703125" style="26" customWidth="1"/>
    <col min="12" max="12" width="22.5703125" style="65" customWidth="1"/>
    <col min="13" max="13" width="17.7109375" style="60" customWidth="1"/>
    <col min="14" max="14" width="14.28515625" style="29" customWidth="1"/>
    <col min="15" max="15" width="8.28515625" style="14" customWidth="1"/>
    <col min="16" max="16" width="5.7109375" style="14" customWidth="1"/>
    <col min="17" max="16384" width="9.140625" style="14"/>
  </cols>
  <sheetData>
    <row r="1" spans="1:15" s="2" customFormat="1" ht="48.75" customHeight="1" x14ac:dyDescent="0.2">
      <c r="A1" s="407" t="s">
        <v>118</v>
      </c>
      <c r="B1" s="407"/>
      <c r="C1" s="407"/>
      <c r="D1" s="407"/>
      <c r="E1" s="407"/>
      <c r="F1" s="407"/>
      <c r="G1" s="407"/>
      <c r="H1" s="407"/>
      <c r="I1" s="407"/>
      <c r="J1" s="407"/>
      <c r="K1" s="407"/>
      <c r="L1" s="407"/>
      <c r="M1" s="407"/>
      <c r="N1" s="407"/>
      <c r="O1" s="407"/>
    </row>
    <row r="2" spans="1:15" s="2" customFormat="1" ht="21" customHeight="1" x14ac:dyDescent="0.2">
      <c r="A2" s="429" t="s">
        <v>693</v>
      </c>
      <c r="B2" s="429"/>
      <c r="C2" s="429"/>
      <c r="D2" s="429"/>
      <c r="E2" s="429"/>
      <c r="F2" s="429"/>
      <c r="G2" s="429"/>
      <c r="H2" s="429"/>
      <c r="I2" s="429"/>
      <c r="J2" s="429"/>
      <c r="K2" s="429"/>
      <c r="L2" s="429"/>
      <c r="M2" s="429"/>
      <c r="N2" s="429"/>
      <c r="O2" s="429"/>
    </row>
    <row r="3" spans="1:15" s="5" customFormat="1" ht="20.25" customHeight="1" x14ac:dyDescent="0.2">
      <c r="A3" s="418" t="s">
        <v>152</v>
      </c>
      <c r="B3" s="418"/>
      <c r="C3" s="418"/>
      <c r="D3" s="419" t="s">
        <v>111</v>
      </c>
      <c r="E3" s="419"/>
      <c r="F3" s="420" t="s">
        <v>40</v>
      </c>
      <c r="G3" s="420"/>
      <c r="H3" s="3" t="s">
        <v>124</v>
      </c>
      <c r="I3" s="422" t="s">
        <v>299</v>
      </c>
      <c r="J3" s="422"/>
      <c r="K3" s="422"/>
      <c r="L3" s="97" t="s">
        <v>125</v>
      </c>
      <c r="M3" s="421" t="s">
        <v>240</v>
      </c>
      <c r="N3" s="421"/>
      <c r="O3" s="421"/>
    </row>
    <row r="4" spans="1:15" s="5" customFormat="1" ht="20.25" customHeight="1" x14ac:dyDescent="0.2">
      <c r="A4" s="414" t="s">
        <v>129</v>
      </c>
      <c r="B4" s="414"/>
      <c r="C4" s="414"/>
      <c r="D4" s="415" t="s">
        <v>297</v>
      </c>
      <c r="E4" s="415"/>
      <c r="F4" s="33"/>
      <c r="G4" s="33"/>
      <c r="H4" s="33"/>
      <c r="I4" s="33"/>
      <c r="J4" s="33"/>
      <c r="K4" s="33"/>
      <c r="L4" s="96" t="s">
        <v>4</v>
      </c>
      <c r="M4" s="197">
        <v>42041</v>
      </c>
      <c r="N4" s="198" t="s">
        <v>620</v>
      </c>
      <c r="O4" s="196"/>
    </row>
    <row r="5" spans="1:15" s="2" customFormat="1" ht="6" customHeight="1" x14ac:dyDescent="0.2">
      <c r="A5" s="6"/>
      <c r="B5" s="6"/>
      <c r="C5" s="7"/>
      <c r="D5" s="8"/>
      <c r="E5" s="9"/>
      <c r="F5" s="9"/>
      <c r="G5" s="9"/>
      <c r="H5" s="9"/>
      <c r="I5" s="6"/>
      <c r="J5" s="6"/>
      <c r="K5" s="6"/>
      <c r="L5" s="10"/>
      <c r="M5" s="11"/>
      <c r="N5" s="423"/>
      <c r="O5" s="423"/>
    </row>
    <row r="6" spans="1:15" s="12" customFormat="1" ht="24.95" customHeight="1" x14ac:dyDescent="0.2">
      <c r="A6" s="424" t="s">
        <v>11</v>
      </c>
      <c r="B6" s="425" t="s">
        <v>122</v>
      </c>
      <c r="C6" s="427" t="s">
        <v>147</v>
      </c>
      <c r="D6" s="428" t="s">
        <v>13</v>
      </c>
      <c r="E6" s="428" t="s">
        <v>20</v>
      </c>
      <c r="F6" s="428" t="s">
        <v>14</v>
      </c>
      <c r="G6" s="430" t="s">
        <v>15</v>
      </c>
      <c r="H6" s="66"/>
      <c r="I6" s="424" t="s">
        <v>11</v>
      </c>
      <c r="J6" s="425" t="s">
        <v>122</v>
      </c>
      <c r="K6" s="427" t="s">
        <v>147</v>
      </c>
      <c r="L6" s="428" t="s">
        <v>13</v>
      </c>
      <c r="M6" s="428" t="s">
        <v>20</v>
      </c>
      <c r="N6" s="428" t="s">
        <v>14</v>
      </c>
      <c r="O6" s="430" t="s">
        <v>15</v>
      </c>
    </row>
    <row r="7" spans="1:15" ht="26.25" customHeight="1" x14ac:dyDescent="0.2">
      <c r="A7" s="424"/>
      <c r="B7" s="426"/>
      <c r="C7" s="427"/>
      <c r="D7" s="428"/>
      <c r="E7" s="428"/>
      <c r="F7" s="428"/>
      <c r="G7" s="430"/>
      <c r="H7" s="67"/>
      <c r="I7" s="424"/>
      <c r="J7" s="426"/>
      <c r="K7" s="427"/>
      <c r="L7" s="428"/>
      <c r="M7" s="428"/>
      <c r="N7" s="428"/>
      <c r="O7" s="430"/>
    </row>
    <row r="8" spans="1:15" s="12" customFormat="1" ht="27.75" customHeight="1" x14ac:dyDescent="0.2">
      <c r="A8" s="15">
        <v>1</v>
      </c>
      <c r="B8" s="15">
        <v>237</v>
      </c>
      <c r="C8" s="16">
        <v>37257</v>
      </c>
      <c r="D8" s="167" t="s">
        <v>474</v>
      </c>
      <c r="E8" s="17" t="s">
        <v>133</v>
      </c>
      <c r="F8" s="210">
        <v>791</v>
      </c>
      <c r="G8" s="19"/>
      <c r="H8" s="68"/>
      <c r="I8" s="15"/>
      <c r="J8" s="15"/>
      <c r="K8" s="16"/>
      <c r="L8" s="61"/>
      <c r="M8" s="17"/>
      <c r="N8" s="210"/>
      <c r="O8" s="19"/>
    </row>
    <row r="9" spans="1:15" s="12" customFormat="1" ht="27.75" customHeight="1" x14ac:dyDescent="0.2">
      <c r="A9" s="15">
        <v>2</v>
      </c>
      <c r="B9" s="15">
        <v>188</v>
      </c>
      <c r="C9" s="16">
        <v>37261</v>
      </c>
      <c r="D9" s="167" t="s">
        <v>501</v>
      </c>
      <c r="E9" s="17" t="s">
        <v>500</v>
      </c>
      <c r="F9" s="210">
        <v>793</v>
      </c>
      <c r="G9" s="19"/>
      <c r="H9" s="20"/>
      <c r="I9" s="15"/>
      <c r="J9" s="15"/>
      <c r="K9" s="16"/>
      <c r="L9" s="61"/>
      <c r="M9" s="17"/>
      <c r="N9" s="210"/>
      <c r="O9" s="19"/>
    </row>
    <row r="10" spans="1:15" s="12" customFormat="1" ht="27.75" customHeight="1" x14ac:dyDescent="0.2">
      <c r="A10" s="15">
        <v>3</v>
      </c>
      <c r="B10" s="15">
        <v>251</v>
      </c>
      <c r="C10" s="16">
        <v>37280</v>
      </c>
      <c r="D10" s="167" t="s">
        <v>481</v>
      </c>
      <c r="E10" s="17" t="s">
        <v>480</v>
      </c>
      <c r="F10" s="210">
        <v>799</v>
      </c>
      <c r="G10" s="19"/>
      <c r="H10" s="20"/>
      <c r="I10" s="15"/>
      <c r="J10" s="15"/>
      <c r="K10" s="16"/>
      <c r="L10" s="61"/>
      <c r="M10" s="17"/>
      <c r="N10" s="210"/>
      <c r="O10" s="19"/>
    </row>
    <row r="11" spans="1:15" s="12" customFormat="1" ht="27.75" customHeight="1" x14ac:dyDescent="0.2">
      <c r="A11" s="15">
        <v>4</v>
      </c>
      <c r="B11" s="15">
        <v>294</v>
      </c>
      <c r="C11" s="16">
        <v>37303</v>
      </c>
      <c r="D11" s="167" t="s">
        <v>493</v>
      </c>
      <c r="E11" s="17" t="s">
        <v>494</v>
      </c>
      <c r="F11" s="210">
        <v>808</v>
      </c>
      <c r="G11" s="19"/>
      <c r="H11" s="20"/>
      <c r="I11" s="15"/>
      <c r="J11" s="15"/>
      <c r="K11" s="16"/>
      <c r="L11" s="61"/>
      <c r="M11" s="17"/>
      <c r="N11" s="210"/>
      <c r="O11" s="19"/>
    </row>
    <row r="12" spans="1:15" s="12" customFormat="1" ht="27.75" customHeight="1" x14ac:dyDescent="0.2">
      <c r="A12" s="15">
        <v>5</v>
      </c>
      <c r="B12" s="15">
        <v>242</v>
      </c>
      <c r="C12" s="16">
        <v>37292</v>
      </c>
      <c r="D12" s="167" t="s">
        <v>477</v>
      </c>
      <c r="E12" s="17" t="s">
        <v>133</v>
      </c>
      <c r="F12" s="210">
        <v>815</v>
      </c>
      <c r="G12" s="19"/>
      <c r="H12" s="20"/>
      <c r="I12" s="15"/>
      <c r="J12" s="15"/>
      <c r="K12" s="16"/>
      <c r="L12" s="61"/>
      <c r="M12" s="17"/>
      <c r="N12" s="210"/>
      <c r="O12" s="19"/>
    </row>
    <row r="13" spans="1:15" s="12" customFormat="1" ht="27.75" customHeight="1" x14ac:dyDescent="0.2">
      <c r="A13" s="15">
        <v>6</v>
      </c>
      <c r="B13" s="15">
        <v>243</v>
      </c>
      <c r="C13" s="16">
        <v>37272</v>
      </c>
      <c r="D13" s="167" t="s">
        <v>478</v>
      </c>
      <c r="E13" s="17" t="s">
        <v>133</v>
      </c>
      <c r="F13" s="288" t="s">
        <v>695</v>
      </c>
      <c r="G13" s="19"/>
      <c r="H13" s="20"/>
      <c r="I13" s="15"/>
      <c r="J13" s="15"/>
      <c r="K13" s="16"/>
      <c r="L13" s="61"/>
      <c r="M13" s="17"/>
      <c r="N13" s="210"/>
      <c r="O13" s="19"/>
    </row>
    <row r="14" spans="1:15" s="12" customFormat="1" ht="27.75" customHeight="1" thickBot="1" x14ac:dyDescent="0.25">
      <c r="A14" s="294">
        <v>7</v>
      </c>
      <c r="B14" s="294">
        <v>273</v>
      </c>
      <c r="C14" s="295">
        <v>37309</v>
      </c>
      <c r="D14" s="299" t="s">
        <v>488</v>
      </c>
      <c r="E14" s="296" t="s">
        <v>489</v>
      </c>
      <c r="F14" s="297" t="s">
        <v>696</v>
      </c>
      <c r="G14" s="298"/>
      <c r="H14" s="20"/>
      <c r="I14" s="15"/>
      <c r="J14" s="15"/>
      <c r="K14" s="16"/>
      <c r="L14" s="61"/>
      <c r="M14" s="17"/>
      <c r="N14" s="210"/>
      <c r="O14" s="19"/>
    </row>
    <row r="15" spans="1:15" s="12" customFormat="1" ht="27.75" customHeight="1" x14ac:dyDescent="0.2">
      <c r="A15" s="289">
        <v>8</v>
      </c>
      <c r="B15" s="289">
        <v>231</v>
      </c>
      <c r="C15" s="290">
        <v>37278</v>
      </c>
      <c r="D15" s="300" t="s">
        <v>472</v>
      </c>
      <c r="E15" s="291" t="s">
        <v>133</v>
      </c>
      <c r="F15" s="292">
        <v>840</v>
      </c>
      <c r="G15" s="293"/>
      <c r="H15" s="20"/>
      <c r="I15" s="15"/>
      <c r="J15" s="15"/>
      <c r="K15" s="16"/>
      <c r="L15" s="61"/>
      <c r="M15" s="17"/>
      <c r="N15" s="210"/>
      <c r="O15" s="19"/>
    </row>
    <row r="16" spans="1:15" s="12" customFormat="1" ht="27.75" customHeight="1" x14ac:dyDescent="0.2">
      <c r="A16" s="15">
        <v>9</v>
      </c>
      <c r="B16" s="15">
        <v>252</v>
      </c>
      <c r="C16" s="16">
        <v>37393</v>
      </c>
      <c r="D16" s="167" t="s">
        <v>482</v>
      </c>
      <c r="E16" s="17" t="s">
        <v>483</v>
      </c>
      <c r="F16" s="210">
        <v>842</v>
      </c>
      <c r="G16" s="19"/>
      <c r="H16" s="20"/>
      <c r="I16" s="15"/>
      <c r="J16" s="15"/>
      <c r="K16" s="16"/>
      <c r="L16" s="61"/>
      <c r="M16" s="17"/>
      <c r="N16" s="210"/>
      <c r="O16" s="19"/>
    </row>
    <row r="17" spans="1:15" s="12" customFormat="1" ht="27.75" customHeight="1" x14ac:dyDescent="0.2">
      <c r="A17" s="15">
        <v>10</v>
      </c>
      <c r="B17" s="15">
        <v>267</v>
      </c>
      <c r="C17" s="16">
        <v>37390</v>
      </c>
      <c r="D17" s="167" t="s">
        <v>487</v>
      </c>
      <c r="E17" s="17" t="s">
        <v>485</v>
      </c>
      <c r="F17" s="288" t="s">
        <v>697</v>
      </c>
      <c r="G17" s="19"/>
      <c r="H17" s="20"/>
      <c r="I17" s="15"/>
      <c r="J17" s="15"/>
      <c r="K17" s="16"/>
      <c r="L17" s="61"/>
      <c r="M17" s="17"/>
      <c r="N17" s="210"/>
      <c r="O17" s="19"/>
    </row>
    <row r="18" spans="1:15" s="12" customFormat="1" ht="27.75" customHeight="1" x14ac:dyDescent="0.2">
      <c r="A18" s="15">
        <v>11</v>
      </c>
      <c r="B18" s="15">
        <v>285</v>
      </c>
      <c r="C18" s="16">
        <v>37288</v>
      </c>
      <c r="D18" s="167" t="s">
        <v>492</v>
      </c>
      <c r="E18" s="17" t="s">
        <v>491</v>
      </c>
      <c r="F18" s="288" t="s">
        <v>698</v>
      </c>
      <c r="G18" s="19"/>
      <c r="H18" s="20"/>
      <c r="I18" s="15"/>
      <c r="J18" s="15"/>
      <c r="K18" s="16"/>
      <c r="L18" s="61"/>
      <c r="M18" s="17"/>
      <c r="N18" s="210"/>
      <c r="O18" s="19"/>
    </row>
    <row r="19" spans="1:15" s="12" customFormat="1" ht="27.75" customHeight="1" x14ac:dyDescent="0.2">
      <c r="A19" s="15">
        <v>12</v>
      </c>
      <c r="B19" s="15">
        <v>201</v>
      </c>
      <c r="C19" s="16">
        <v>37356</v>
      </c>
      <c r="D19" s="167" t="s">
        <v>457</v>
      </c>
      <c r="E19" s="17" t="s">
        <v>456</v>
      </c>
      <c r="F19" s="210">
        <v>849</v>
      </c>
      <c r="G19" s="19"/>
      <c r="H19" s="20"/>
      <c r="I19" s="15"/>
      <c r="J19" s="15"/>
      <c r="K19" s="16"/>
      <c r="L19" s="61"/>
      <c r="M19" s="17"/>
      <c r="N19" s="210"/>
      <c r="O19" s="19"/>
    </row>
    <row r="20" spans="1:15" s="12" customFormat="1" ht="27.75" customHeight="1" x14ac:dyDescent="0.2">
      <c r="A20" s="15">
        <v>13</v>
      </c>
      <c r="B20" s="15">
        <v>210</v>
      </c>
      <c r="C20" s="16">
        <v>37410</v>
      </c>
      <c r="D20" s="167" t="s">
        <v>462</v>
      </c>
      <c r="E20" s="17" t="s">
        <v>463</v>
      </c>
      <c r="F20" s="210">
        <v>854</v>
      </c>
      <c r="G20" s="19"/>
      <c r="H20" s="20"/>
      <c r="I20" s="15"/>
      <c r="J20" s="15"/>
      <c r="K20" s="16"/>
      <c r="L20" s="61"/>
      <c r="M20" s="17"/>
      <c r="N20" s="210"/>
      <c r="O20" s="19"/>
    </row>
    <row r="21" spans="1:15" s="12" customFormat="1" ht="27.75" customHeight="1" x14ac:dyDescent="0.2">
      <c r="A21" s="15">
        <v>14</v>
      </c>
      <c r="B21" s="15">
        <v>186</v>
      </c>
      <c r="C21" s="16">
        <v>37473</v>
      </c>
      <c r="D21" s="167" t="s">
        <v>499</v>
      </c>
      <c r="E21" s="17" t="s">
        <v>500</v>
      </c>
      <c r="F21" s="210">
        <v>860</v>
      </c>
      <c r="G21" s="19"/>
      <c r="H21" s="20"/>
      <c r="I21" s="15"/>
      <c r="J21" s="15"/>
      <c r="K21" s="16"/>
      <c r="L21" s="61"/>
      <c r="M21" s="17"/>
      <c r="N21" s="210"/>
      <c r="O21" s="19"/>
    </row>
    <row r="22" spans="1:15" s="12" customFormat="1" ht="27.75" customHeight="1" x14ac:dyDescent="0.2">
      <c r="A22" s="15">
        <v>15</v>
      </c>
      <c r="B22" s="15">
        <v>212</v>
      </c>
      <c r="C22" s="16">
        <v>37460</v>
      </c>
      <c r="D22" s="167" t="s">
        <v>464</v>
      </c>
      <c r="E22" s="17" t="s">
        <v>463</v>
      </c>
      <c r="F22" s="210">
        <v>868</v>
      </c>
      <c r="G22" s="19"/>
      <c r="H22" s="20"/>
      <c r="I22" s="15"/>
      <c r="J22" s="15"/>
      <c r="K22" s="16"/>
      <c r="L22" s="61"/>
      <c r="M22" s="17"/>
      <c r="N22" s="210"/>
      <c r="O22" s="19"/>
    </row>
    <row r="23" spans="1:15" s="12" customFormat="1" ht="27.75" customHeight="1" x14ac:dyDescent="0.2">
      <c r="A23" s="15">
        <v>16</v>
      </c>
      <c r="B23" s="15">
        <v>223</v>
      </c>
      <c r="C23" s="16">
        <v>37580</v>
      </c>
      <c r="D23" s="167" t="s">
        <v>468</v>
      </c>
      <c r="E23" s="17" t="s">
        <v>469</v>
      </c>
      <c r="F23" s="210">
        <v>872</v>
      </c>
      <c r="G23" s="19"/>
      <c r="H23" s="20"/>
      <c r="I23" s="15"/>
      <c r="J23" s="15"/>
      <c r="K23" s="16"/>
      <c r="L23" s="61"/>
      <c r="M23" s="17"/>
      <c r="N23" s="210"/>
      <c r="O23" s="19"/>
    </row>
    <row r="24" spans="1:15" s="12" customFormat="1" ht="27.75" customHeight="1" x14ac:dyDescent="0.2">
      <c r="A24" s="15">
        <v>16</v>
      </c>
      <c r="B24" s="15">
        <v>207</v>
      </c>
      <c r="C24" s="16">
        <v>37378</v>
      </c>
      <c r="D24" s="167" t="s">
        <v>459</v>
      </c>
      <c r="E24" s="17" t="s">
        <v>456</v>
      </c>
      <c r="F24" s="210">
        <v>872</v>
      </c>
      <c r="G24" s="19"/>
      <c r="H24" s="20"/>
      <c r="I24" s="15"/>
      <c r="J24" s="15"/>
      <c r="K24" s="16"/>
      <c r="L24" s="61"/>
      <c r="M24" s="17"/>
      <c r="N24" s="210"/>
      <c r="O24" s="19"/>
    </row>
    <row r="25" spans="1:15" s="12" customFormat="1" ht="27.75" customHeight="1" x14ac:dyDescent="0.2">
      <c r="A25" s="15">
        <v>18</v>
      </c>
      <c r="B25" s="15">
        <v>220</v>
      </c>
      <c r="C25" s="16">
        <v>37419</v>
      </c>
      <c r="D25" s="167" t="s">
        <v>467</v>
      </c>
      <c r="E25" s="17" t="s">
        <v>466</v>
      </c>
      <c r="F25" s="210">
        <v>876</v>
      </c>
      <c r="G25" s="19"/>
      <c r="H25" s="20"/>
      <c r="I25" s="15"/>
      <c r="J25" s="15"/>
      <c r="K25" s="16"/>
      <c r="L25" s="61"/>
      <c r="M25" s="17"/>
      <c r="N25" s="210"/>
      <c r="O25" s="19"/>
    </row>
    <row r="26" spans="1:15" s="12" customFormat="1" ht="27.75" customHeight="1" x14ac:dyDescent="0.2">
      <c r="A26" s="15">
        <v>19</v>
      </c>
      <c r="B26" s="15">
        <v>216</v>
      </c>
      <c r="C26" s="16">
        <v>37589</v>
      </c>
      <c r="D26" s="167" t="s">
        <v>525</v>
      </c>
      <c r="E26" s="17" t="s">
        <v>524</v>
      </c>
      <c r="F26" s="210">
        <v>879</v>
      </c>
      <c r="G26" s="19"/>
      <c r="H26" s="20"/>
      <c r="I26" s="15"/>
      <c r="J26" s="15"/>
      <c r="K26" s="16"/>
      <c r="L26" s="61"/>
      <c r="M26" s="17"/>
      <c r="N26" s="210"/>
      <c r="O26" s="19"/>
    </row>
    <row r="27" spans="1:15" s="12" customFormat="1" ht="27.75" customHeight="1" x14ac:dyDescent="0.2">
      <c r="A27" s="15">
        <v>20</v>
      </c>
      <c r="B27" s="15">
        <v>248</v>
      </c>
      <c r="C27" s="16">
        <v>37370</v>
      </c>
      <c r="D27" s="167" t="s">
        <v>479</v>
      </c>
      <c r="E27" s="17" t="s">
        <v>133</v>
      </c>
      <c r="F27" s="210">
        <v>892</v>
      </c>
      <c r="G27" s="19"/>
      <c r="H27" s="20"/>
      <c r="I27" s="15"/>
      <c r="J27" s="15"/>
      <c r="K27" s="16"/>
      <c r="L27" s="61"/>
      <c r="M27" s="17"/>
      <c r="N27" s="210"/>
      <c r="O27" s="19"/>
    </row>
    <row r="28" spans="1:15" s="12" customFormat="1" ht="27.75" customHeight="1" x14ac:dyDescent="0.2">
      <c r="A28" s="15">
        <v>20</v>
      </c>
      <c r="B28" s="15">
        <v>208</v>
      </c>
      <c r="C28" s="16">
        <v>37257</v>
      </c>
      <c r="D28" s="167" t="s">
        <v>460</v>
      </c>
      <c r="E28" s="17" t="s">
        <v>456</v>
      </c>
      <c r="F28" s="210">
        <v>892</v>
      </c>
      <c r="G28" s="19"/>
      <c r="H28" s="20"/>
      <c r="I28" s="15"/>
      <c r="J28" s="15"/>
      <c r="K28" s="16"/>
      <c r="L28" s="61"/>
      <c r="M28" s="17"/>
      <c r="N28" s="210"/>
      <c r="O28" s="19"/>
    </row>
    <row r="29" spans="1:15" s="12" customFormat="1" ht="27.75" customHeight="1" x14ac:dyDescent="0.2">
      <c r="A29" s="15">
        <v>22</v>
      </c>
      <c r="B29" s="15">
        <v>307</v>
      </c>
      <c r="C29" s="16">
        <v>37426</v>
      </c>
      <c r="D29" s="167" t="s">
        <v>495</v>
      </c>
      <c r="E29" s="17" t="s">
        <v>496</v>
      </c>
      <c r="F29" s="210">
        <v>893</v>
      </c>
      <c r="G29" s="19"/>
      <c r="H29" s="20"/>
      <c r="I29" s="15"/>
      <c r="J29" s="15"/>
      <c r="K29" s="16"/>
      <c r="L29" s="61"/>
      <c r="M29" s="17"/>
      <c r="N29" s="210"/>
      <c r="O29" s="19"/>
    </row>
    <row r="30" spans="1:15" s="12" customFormat="1" ht="27.75" customHeight="1" x14ac:dyDescent="0.2">
      <c r="A30" s="15">
        <v>23</v>
      </c>
      <c r="B30" s="15">
        <v>232</v>
      </c>
      <c r="C30" s="16">
        <v>37447</v>
      </c>
      <c r="D30" s="167" t="s">
        <v>473</v>
      </c>
      <c r="E30" s="17" t="s">
        <v>133</v>
      </c>
      <c r="F30" s="210">
        <v>900</v>
      </c>
      <c r="G30" s="19"/>
      <c r="H30" s="20"/>
      <c r="I30" s="15"/>
      <c r="J30" s="15"/>
      <c r="K30" s="16"/>
      <c r="L30" s="61"/>
      <c r="M30" s="17"/>
      <c r="N30" s="210"/>
      <c r="O30" s="19"/>
    </row>
    <row r="31" spans="1:15" s="12" customFormat="1" ht="27.75" customHeight="1" x14ac:dyDescent="0.2">
      <c r="A31" s="15">
        <v>24</v>
      </c>
      <c r="B31" s="15">
        <v>192</v>
      </c>
      <c r="C31" s="16">
        <v>37660</v>
      </c>
      <c r="D31" s="167" t="s">
        <v>453</v>
      </c>
      <c r="E31" s="17" t="s">
        <v>454</v>
      </c>
      <c r="F31" s="210">
        <v>901</v>
      </c>
      <c r="G31" s="19"/>
      <c r="H31" s="20"/>
      <c r="I31" s="15"/>
      <c r="J31" s="15"/>
      <c r="K31" s="16"/>
      <c r="L31" s="61"/>
      <c r="M31" s="17"/>
      <c r="N31" s="210"/>
      <c r="O31" s="19"/>
    </row>
    <row r="32" spans="1:15" s="12" customFormat="1" ht="27.75" customHeight="1" x14ac:dyDescent="0.2">
      <c r="A32" s="15">
        <v>25</v>
      </c>
      <c r="B32" s="15">
        <v>310</v>
      </c>
      <c r="C32" s="16">
        <v>37266</v>
      </c>
      <c r="D32" s="167" t="s">
        <v>497</v>
      </c>
      <c r="E32" s="17" t="s">
        <v>498</v>
      </c>
      <c r="F32" s="210">
        <v>903</v>
      </c>
      <c r="G32" s="19"/>
      <c r="H32" s="20"/>
      <c r="I32" s="15"/>
      <c r="J32" s="15"/>
      <c r="K32" s="16"/>
      <c r="L32" s="61"/>
      <c r="M32" s="17"/>
      <c r="N32" s="210"/>
      <c r="O32" s="19"/>
    </row>
    <row r="33" spans="1:15" s="12" customFormat="1" ht="27.75" customHeight="1" x14ac:dyDescent="0.2">
      <c r="A33" s="15">
        <v>26</v>
      </c>
      <c r="B33" s="15">
        <v>198</v>
      </c>
      <c r="C33" s="16">
        <v>37713</v>
      </c>
      <c r="D33" s="167" t="s">
        <v>455</v>
      </c>
      <c r="E33" s="17" t="s">
        <v>456</v>
      </c>
      <c r="F33" s="210">
        <v>909</v>
      </c>
      <c r="G33" s="19"/>
      <c r="H33" s="20"/>
      <c r="I33" s="15"/>
      <c r="J33" s="15"/>
      <c r="K33" s="16"/>
      <c r="L33" s="61"/>
      <c r="M33" s="17"/>
      <c r="N33" s="210"/>
      <c r="O33" s="19"/>
    </row>
    <row r="34" spans="1:15" s="12" customFormat="1" ht="27.75" customHeight="1" x14ac:dyDescent="0.2">
      <c r="A34" s="15">
        <v>27</v>
      </c>
      <c r="B34" s="15">
        <v>301</v>
      </c>
      <c r="C34" s="16">
        <v>37521</v>
      </c>
      <c r="D34" s="167" t="s">
        <v>604</v>
      </c>
      <c r="E34" s="17" t="s">
        <v>494</v>
      </c>
      <c r="F34" s="210">
        <v>920</v>
      </c>
      <c r="G34" s="19"/>
      <c r="H34" s="20"/>
      <c r="I34" s="15"/>
      <c r="J34" s="15"/>
      <c r="K34" s="16"/>
      <c r="L34" s="61"/>
      <c r="M34" s="17"/>
      <c r="N34" s="210"/>
      <c r="O34" s="19"/>
    </row>
    <row r="35" spans="1:15" s="12" customFormat="1" ht="27.75" customHeight="1" x14ac:dyDescent="0.2">
      <c r="A35" s="15">
        <v>28</v>
      </c>
      <c r="B35" s="15">
        <v>240</v>
      </c>
      <c r="C35" s="16">
        <v>37298</v>
      </c>
      <c r="D35" s="167" t="s">
        <v>476</v>
      </c>
      <c r="E35" s="17" t="s">
        <v>133</v>
      </c>
      <c r="F35" s="210">
        <v>924</v>
      </c>
      <c r="G35" s="19"/>
      <c r="H35" s="20"/>
      <c r="I35" s="15"/>
      <c r="J35" s="15"/>
      <c r="K35" s="16"/>
      <c r="L35" s="61"/>
      <c r="M35" s="17"/>
      <c r="N35" s="210"/>
      <c r="O35" s="19"/>
    </row>
    <row r="36" spans="1:15" s="12" customFormat="1" ht="27.75" customHeight="1" x14ac:dyDescent="0.2">
      <c r="A36" s="15">
        <v>29</v>
      </c>
      <c r="B36" s="15">
        <v>202</v>
      </c>
      <c r="C36" s="16">
        <v>37459</v>
      </c>
      <c r="D36" s="167" t="s">
        <v>458</v>
      </c>
      <c r="E36" s="17" t="s">
        <v>456</v>
      </c>
      <c r="F36" s="210">
        <v>926</v>
      </c>
      <c r="G36" s="19"/>
      <c r="H36" s="20"/>
      <c r="I36" s="15"/>
      <c r="J36" s="15"/>
      <c r="K36" s="16"/>
      <c r="L36" s="61"/>
      <c r="M36" s="17"/>
      <c r="N36" s="210"/>
      <c r="O36" s="19"/>
    </row>
    <row r="37" spans="1:15" s="12" customFormat="1" ht="27.75" customHeight="1" x14ac:dyDescent="0.2">
      <c r="A37" s="15">
        <v>30</v>
      </c>
      <c r="B37" s="15">
        <v>229</v>
      </c>
      <c r="C37" s="16">
        <v>37584</v>
      </c>
      <c r="D37" s="167" t="s">
        <v>502</v>
      </c>
      <c r="E37" s="17" t="s">
        <v>471</v>
      </c>
      <c r="F37" s="210">
        <v>930</v>
      </c>
      <c r="G37" s="19"/>
      <c r="H37" s="20"/>
      <c r="I37" s="15"/>
      <c r="J37" s="15"/>
      <c r="K37" s="16"/>
      <c r="L37" s="61"/>
      <c r="M37" s="17"/>
      <c r="N37" s="210"/>
      <c r="O37" s="19"/>
    </row>
    <row r="38" spans="1:15" s="12" customFormat="1" ht="27.75" customHeight="1" x14ac:dyDescent="0.2">
      <c r="A38" s="15">
        <v>31</v>
      </c>
      <c r="B38" s="15">
        <v>274</v>
      </c>
      <c r="C38" s="16">
        <v>37523</v>
      </c>
      <c r="D38" s="167" t="s">
        <v>490</v>
      </c>
      <c r="E38" s="17" t="s">
        <v>489</v>
      </c>
      <c r="F38" s="210">
        <v>943</v>
      </c>
      <c r="G38" s="19"/>
      <c r="H38" s="20"/>
      <c r="I38" s="15"/>
      <c r="J38" s="15"/>
      <c r="K38" s="16"/>
      <c r="L38" s="61"/>
      <c r="M38" s="17"/>
      <c r="N38" s="210"/>
      <c r="O38" s="19"/>
    </row>
    <row r="39" spans="1:15" s="12" customFormat="1" ht="27.75" customHeight="1" x14ac:dyDescent="0.2">
      <c r="A39" s="15">
        <v>32</v>
      </c>
      <c r="B39" s="15">
        <v>209</v>
      </c>
      <c r="C39" s="16">
        <v>37845</v>
      </c>
      <c r="D39" s="167" t="s">
        <v>461</v>
      </c>
      <c r="E39" s="17" t="s">
        <v>456</v>
      </c>
      <c r="F39" s="210">
        <v>954</v>
      </c>
      <c r="G39" s="19"/>
      <c r="H39" s="20"/>
      <c r="I39" s="15"/>
      <c r="J39" s="15"/>
      <c r="K39" s="16"/>
      <c r="L39" s="61"/>
      <c r="M39" s="17"/>
      <c r="N39" s="210"/>
      <c r="O39" s="19"/>
    </row>
    <row r="40" spans="1:15" s="12" customFormat="1" ht="27.75" customHeight="1" x14ac:dyDescent="0.2">
      <c r="A40" s="15">
        <v>32</v>
      </c>
      <c r="B40" s="15">
        <v>177</v>
      </c>
      <c r="C40" s="16">
        <v>37257</v>
      </c>
      <c r="D40" s="167" t="s">
        <v>450</v>
      </c>
      <c r="E40" s="17" t="s">
        <v>451</v>
      </c>
      <c r="F40" s="210">
        <v>954</v>
      </c>
      <c r="G40" s="19"/>
      <c r="H40" s="20"/>
      <c r="I40" s="15"/>
      <c r="J40" s="15"/>
      <c r="K40" s="16"/>
      <c r="L40" s="61"/>
      <c r="M40" s="17"/>
      <c r="N40" s="210"/>
      <c r="O40" s="19"/>
    </row>
    <row r="41" spans="1:15" s="12" customFormat="1" ht="27.75" customHeight="1" x14ac:dyDescent="0.2">
      <c r="A41" s="15">
        <v>34</v>
      </c>
      <c r="B41" s="15">
        <v>217</v>
      </c>
      <c r="C41" s="16">
        <v>37284</v>
      </c>
      <c r="D41" s="167" t="s">
        <v>465</v>
      </c>
      <c r="E41" s="17" t="s">
        <v>466</v>
      </c>
      <c r="F41" s="210">
        <v>971</v>
      </c>
      <c r="G41" s="19"/>
      <c r="H41" s="20"/>
      <c r="I41" s="15"/>
      <c r="J41" s="15"/>
      <c r="K41" s="16"/>
      <c r="L41" s="61"/>
      <c r="M41" s="17"/>
      <c r="N41" s="210"/>
      <c r="O41" s="19"/>
    </row>
    <row r="42" spans="1:15" s="12" customFormat="1" ht="27.75" customHeight="1" x14ac:dyDescent="0.2">
      <c r="A42" s="15">
        <v>35</v>
      </c>
      <c r="B42" s="15">
        <v>303</v>
      </c>
      <c r="C42" s="16">
        <v>37710</v>
      </c>
      <c r="D42" s="167" t="s">
        <v>503</v>
      </c>
      <c r="E42" s="17" t="s">
        <v>504</v>
      </c>
      <c r="F42" s="210">
        <v>1027</v>
      </c>
      <c r="G42" s="19"/>
      <c r="H42" s="20"/>
      <c r="I42" s="15"/>
      <c r="J42" s="15"/>
      <c r="K42" s="16"/>
      <c r="L42" s="61"/>
      <c r="M42" s="17"/>
      <c r="N42" s="210"/>
      <c r="O42" s="19"/>
    </row>
    <row r="43" spans="1:15" s="12" customFormat="1" ht="27.75" customHeight="1" x14ac:dyDescent="0.2">
      <c r="A43" s="15">
        <v>36</v>
      </c>
      <c r="B43" s="15">
        <v>179</v>
      </c>
      <c r="C43" s="16">
        <v>37776</v>
      </c>
      <c r="D43" s="167" t="s">
        <v>452</v>
      </c>
      <c r="E43" s="17" t="s">
        <v>451</v>
      </c>
      <c r="F43" s="210">
        <v>1033</v>
      </c>
      <c r="G43" s="19"/>
      <c r="H43" s="20"/>
      <c r="I43" s="15"/>
      <c r="J43" s="15"/>
      <c r="K43" s="16"/>
      <c r="L43" s="61"/>
      <c r="M43" s="17"/>
      <c r="N43" s="210"/>
      <c r="O43" s="19"/>
    </row>
    <row r="44" spans="1:15" s="12" customFormat="1" ht="27.75" customHeight="1" x14ac:dyDescent="0.2">
      <c r="A44" s="15" t="s">
        <v>240</v>
      </c>
      <c r="B44" s="15">
        <v>264</v>
      </c>
      <c r="C44" s="16">
        <v>37712</v>
      </c>
      <c r="D44" s="167" t="s">
        <v>484</v>
      </c>
      <c r="E44" s="17" t="s">
        <v>485</v>
      </c>
      <c r="F44" s="210" t="s">
        <v>694</v>
      </c>
      <c r="G44" s="19"/>
      <c r="H44" s="20"/>
      <c r="I44" s="15"/>
      <c r="J44" s="15"/>
      <c r="K44" s="16"/>
      <c r="L44" s="61"/>
      <c r="M44" s="17"/>
      <c r="N44" s="210"/>
      <c r="O44" s="19"/>
    </row>
    <row r="45" spans="1:15" s="12" customFormat="1" ht="27.75" customHeight="1" x14ac:dyDescent="0.2">
      <c r="A45" s="15" t="s">
        <v>240</v>
      </c>
      <c r="B45" s="15">
        <v>265</v>
      </c>
      <c r="C45" s="16">
        <v>37379</v>
      </c>
      <c r="D45" s="167" t="s">
        <v>486</v>
      </c>
      <c r="E45" s="17" t="s">
        <v>485</v>
      </c>
      <c r="F45" s="210" t="s">
        <v>694</v>
      </c>
      <c r="G45" s="19"/>
      <c r="H45" s="20"/>
      <c r="I45" s="15"/>
      <c r="J45" s="15"/>
      <c r="K45" s="16"/>
      <c r="L45" s="61"/>
      <c r="M45" s="17"/>
      <c r="N45" s="210"/>
      <c r="O45" s="19"/>
    </row>
    <row r="46" spans="1:15" s="12" customFormat="1" ht="27.75" customHeight="1" x14ac:dyDescent="0.2">
      <c r="A46" s="15" t="s">
        <v>240</v>
      </c>
      <c r="B46" s="15">
        <v>228</v>
      </c>
      <c r="C46" s="16">
        <v>37746</v>
      </c>
      <c r="D46" s="167" t="s">
        <v>470</v>
      </c>
      <c r="E46" s="17" t="s">
        <v>471</v>
      </c>
      <c r="F46" s="210" t="s">
        <v>694</v>
      </c>
      <c r="G46" s="19"/>
      <c r="H46" s="20"/>
      <c r="I46" s="15"/>
      <c r="J46" s="15"/>
      <c r="K46" s="16"/>
      <c r="L46" s="61"/>
      <c r="M46" s="17"/>
      <c r="N46" s="210"/>
      <c r="O46" s="19"/>
    </row>
    <row r="47" spans="1:15" s="12" customFormat="1" ht="27.75" customHeight="1" x14ac:dyDescent="0.2">
      <c r="A47" s="15" t="s">
        <v>240</v>
      </c>
      <c r="B47" s="15">
        <v>239</v>
      </c>
      <c r="C47" s="16">
        <v>37947</v>
      </c>
      <c r="D47" s="167" t="s">
        <v>475</v>
      </c>
      <c r="E47" s="17" t="s">
        <v>133</v>
      </c>
      <c r="F47" s="210" t="s">
        <v>694</v>
      </c>
      <c r="G47" s="19"/>
      <c r="H47" s="20"/>
      <c r="I47" s="15"/>
      <c r="J47" s="15"/>
      <c r="K47" s="16"/>
      <c r="L47" s="61"/>
      <c r="M47" s="17"/>
      <c r="N47" s="210"/>
      <c r="O47" s="19"/>
    </row>
    <row r="48" spans="1:15" ht="13.5" customHeight="1" x14ac:dyDescent="0.2">
      <c r="A48" s="36"/>
      <c r="B48" s="36"/>
      <c r="C48" s="37"/>
      <c r="D48" s="62"/>
      <c r="E48" s="38"/>
      <c r="F48" s="39"/>
      <c r="G48" s="40"/>
      <c r="I48" s="41"/>
      <c r="J48" s="42"/>
      <c r="K48" s="43"/>
      <c r="L48" s="64"/>
      <c r="M48" s="57"/>
      <c r="N48" s="45"/>
      <c r="O48" s="46"/>
    </row>
    <row r="49" spans="1:16" ht="14.25" customHeight="1" x14ac:dyDescent="0.2">
      <c r="A49" s="30" t="s">
        <v>19</v>
      </c>
      <c r="B49" s="30"/>
      <c r="C49" s="30"/>
      <c r="D49" s="63"/>
      <c r="E49" s="55" t="s">
        <v>0</v>
      </c>
      <c r="F49" s="48" t="s">
        <v>1</v>
      </c>
      <c r="G49" s="26"/>
      <c r="H49" s="31" t="s">
        <v>2</v>
      </c>
      <c r="I49" s="31"/>
      <c r="J49" s="31"/>
      <c r="K49" s="31"/>
      <c r="M49" s="58" t="s">
        <v>3</v>
      </c>
      <c r="N49" s="47" t="s">
        <v>3</v>
      </c>
      <c r="O49" s="26" t="s">
        <v>3</v>
      </c>
      <c r="P49" s="32"/>
    </row>
  </sheetData>
  <autoFilter ref="B6:G7">
    <sortState ref="B9:G47">
      <sortCondition ref="F6:F7"/>
    </sortState>
  </autoFilter>
  <mergeCells count="24">
    <mergeCell ref="M6:M7"/>
    <mergeCell ref="A1:O1"/>
    <mergeCell ref="A2:O2"/>
    <mergeCell ref="A3:C3"/>
    <mergeCell ref="D3:E3"/>
    <mergeCell ref="F3:G3"/>
    <mergeCell ref="I3:K3"/>
    <mergeCell ref="M3:O3"/>
    <mergeCell ref="A4:C4"/>
    <mergeCell ref="D4:E4"/>
    <mergeCell ref="N5:O5"/>
    <mergeCell ref="A6:A7"/>
    <mergeCell ref="B6:B7"/>
    <mergeCell ref="C6:C7"/>
    <mergeCell ref="D6:D7"/>
    <mergeCell ref="E6:E7"/>
    <mergeCell ref="F6:F7"/>
    <mergeCell ref="N6:N7"/>
    <mergeCell ref="O6:O7"/>
    <mergeCell ref="G6:G7"/>
    <mergeCell ref="I6:I7"/>
    <mergeCell ref="J6:J7"/>
    <mergeCell ref="K6:K7"/>
    <mergeCell ref="L6:L7"/>
  </mergeCells>
  <conditionalFormatting sqref="F8:F47">
    <cfRule type="duplicateValues" dxfId="6" priority="2" stopIfTrue="1"/>
  </conditionalFormatting>
  <conditionalFormatting sqref="N8:N47">
    <cfRule type="duplicateValues" dxfId="5" priority="1" stopIfTrue="1"/>
  </conditionalFormatting>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57"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Q17"/>
  <sheetViews>
    <sheetView view="pageBreakPreview" zoomScale="70" zoomScaleSheetLayoutView="70" workbookViewId="0">
      <selection activeCell="A18" sqref="A18:K18"/>
    </sheetView>
  </sheetViews>
  <sheetFormatPr defaultRowHeight="12.75" x14ac:dyDescent="0.2"/>
  <cols>
    <col min="1" max="2" width="4.85546875" style="26" customWidth="1"/>
    <col min="3" max="3" width="14.42578125" style="14" customWidth="1"/>
    <col min="4" max="4" width="20.85546875" style="56" customWidth="1"/>
    <col min="5" max="5" width="18.28515625" style="56" customWidth="1"/>
    <col min="6" max="6" width="12.5703125" style="14" customWidth="1"/>
    <col min="7" max="7" width="6.5703125" style="27" customWidth="1"/>
    <col min="8" max="8" width="2.140625" style="14" customWidth="1"/>
    <col min="9" max="9" width="7.140625" style="26" customWidth="1"/>
    <col min="10" max="10" width="1" style="26" hidden="1" customWidth="1"/>
    <col min="11" max="11" width="6.5703125" style="26" customWidth="1"/>
    <col min="12" max="12" width="12.7109375" style="28" customWidth="1"/>
    <col min="13" max="13" width="23.7109375" style="60" customWidth="1"/>
    <col min="14" max="14" width="14.7109375" style="60" customWidth="1"/>
    <col min="15" max="15" width="14.85546875" style="14" customWidth="1"/>
    <col min="16" max="16" width="6.5703125" style="14" customWidth="1"/>
    <col min="17" max="17" width="5.7109375" style="14" customWidth="1"/>
    <col min="18" max="16384" width="9.140625" style="14"/>
  </cols>
  <sheetData>
    <row r="1" spans="1:16" s="2" customFormat="1" ht="44.25" customHeight="1" x14ac:dyDescent="0.2">
      <c r="A1" s="407" t="s">
        <v>118</v>
      </c>
      <c r="B1" s="407"/>
      <c r="C1" s="407"/>
      <c r="D1" s="407"/>
      <c r="E1" s="407"/>
      <c r="F1" s="407"/>
      <c r="G1" s="407"/>
      <c r="H1" s="407"/>
      <c r="I1" s="407"/>
      <c r="J1" s="407"/>
      <c r="K1" s="407"/>
      <c r="L1" s="407"/>
      <c r="M1" s="407"/>
      <c r="N1" s="407"/>
      <c r="O1" s="407"/>
      <c r="P1" s="407"/>
    </row>
    <row r="2" spans="1:16" s="2" customFormat="1" ht="24.75" customHeight="1" x14ac:dyDescent="0.2">
      <c r="A2" s="429" t="s">
        <v>693</v>
      </c>
      <c r="B2" s="429"/>
      <c r="C2" s="429"/>
      <c r="D2" s="429"/>
      <c r="E2" s="429"/>
      <c r="F2" s="429"/>
      <c r="G2" s="429"/>
      <c r="H2" s="429"/>
      <c r="I2" s="429"/>
      <c r="J2" s="429"/>
      <c r="K2" s="429"/>
      <c r="L2" s="429"/>
      <c r="M2" s="429"/>
      <c r="N2" s="429"/>
      <c r="O2" s="429"/>
      <c r="P2" s="429"/>
    </row>
    <row r="3" spans="1:16" s="5" customFormat="1" ht="24.75" customHeight="1" x14ac:dyDescent="0.2">
      <c r="A3" s="418" t="s">
        <v>152</v>
      </c>
      <c r="B3" s="418"/>
      <c r="C3" s="418"/>
      <c r="D3" s="419" t="s">
        <v>112</v>
      </c>
      <c r="E3" s="419"/>
      <c r="F3" s="435" t="s">
        <v>40</v>
      </c>
      <c r="G3" s="435"/>
      <c r="H3" s="3" t="s">
        <v>124</v>
      </c>
      <c r="I3" s="422" t="s">
        <v>299</v>
      </c>
      <c r="J3" s="422"/>
      <c r="K3" s="422"/>
      <c r="L3" s="422"/>
      <c r="M3" s="95" t="s">
        <v>151</v>
      </c>
      <c r="N3" s="421" t="s">
        <v>240</v>
      </c>
      <c r="O3" s="421"/>
      <c r="P3" s="421"/>
    </row>
    <row r="4" spans="1:16" s="5" customFormat="1" ht="17.25" customHeight="1" x14ac:dyDescent="0.2">
      <c r="A4" s="414" t="s">
        <v>129</v>
      </c>
      <c r="B4" s="414"/>
      <c r="C4" s="414"/>
      <c r="D4" s="415" t="s">
        <v>297</v>
      </c>
      <c r="E4" s="415"/>
      <c r="F4" s="33"/>
      <c r="G4" s="33"/>
      <c r="H4" s="33"/>
      <c r="I4" s="33"/>
      <c r="J4" s="33"/>
      <c r="K4" s="33"/>
      <c r="L4" s="34"/>
      <c r="M4" s="96" t="s">
        <v>150</v>
      </c>
      <c r="N4" s="197">
        <v>42041</v>
      </c>
      <c r="O4" s="198" t="s">
        <v>628</v>
      </c>
      <c r="P4" s="197"/>
    </row>
    <row r="5" spans="1:16" s="2" customFormat="1" ht="19.5" customHeight="1" x14ac:dyDescent="0.2">
      <c r="A5" s="6"/>
      <c r="B5" s="6"/>
      <c r="C5" s="7"/>
      <c r="D5" s="8"/>
      <c r="E5" s="9"/>
      <c r="F5" s="9"/>
      <c r="G5" s="9"/>
      <c r="H5" s="9"/>
      <c r="I5" s="6"/>
      <c r="J5" s="6"/>
      <c r="K5" s="6"/>
      <c r="L5" s="10"/>
      <c r="M5" s="11"/>
      <c r="N5" s="431">
        <v>42041.663991782407</v>
      </c>
      <c r="O5" s="431"/>
      <c r="P5" s="431"/>
    </row>
    <row r="6" spans="1:16" s="12" customFormat="1" ht="40.5" customHeight="1" x14ac:dyDescent="0.2">
      <c r="A6" s="424" t="s">
        <v>11</v>
      </c>
      <c r="B6" s="425" t="s">
        <v>122</v>
      </c>
      <c r="C6" s="427" t="s">
        <v>147</v>
      </c>
      <c r="D6" s="428" t="s">
        <v>13</v>
      </c>
      <c r="E6" s="428" t="s">
        <v>38</v>
      </c>
      <c r="F6" s="428" t="s">
        <v>14</v>
      </c>
      <c r="G6" s="432" t="s">
        <v>26</v>
      </c>
      <c r="I6" s="405" t="s">
        <v>279</v>
      </c>
      <c r="J6" s="406"/>
      <c r="K6" s="406"/>
      <c r="L6" s="406"/>
      <c r="M6" s="406"/>
      <c r="N6" s="406"/>
      <c r="O6" s="406"/>
      <c r="P6" s="434"/>
    </row>
    <row r="7" spans="1:16" ht="40.5" customHeight="1" x14ac:dyDescent="0.2">
      <c r="A7" s="424"/>
      <c r="B7" s="426"/>
      <c r="C7" s="427"/>
      <c r="D7" s="428"/>
      <c r="E7" s="428"/>
      <c r="F7" s="428"/>
      <c r="G7" s="433"/>
      <c r="H7" s="13"/>
      <c r="I7" s="52" t="s">
        <v>296</v>
      </c>
      <c r="J7" s="49" t="s">
        <v>123</v>
      </c>
      <c r="K7" s="49" t="s">
        <v>122</v>
      </c>
      <c r="L7" s="50" t="s">
        <v>12</v>
      </c>
      <c r="M7" s="51" t="s">
        <v>13</v>
      </c>
      <c r="N7" s="51" t="s">
        <v>38</v>
      </c>
      <c r="O7" s="49" t="s">
        <v>14</v>
      </c>
      <c r="P7" s="49" t="s">
        <v>26</v>
      </c>
    </row>
    <row r="8" spans="1:16" s="12" customFormat="1" ht="60" customHeight="1" x14ac:dyDescent="0.2">
      <c r="A8" s="15">
        <v>1</v>
      </c>
      <c r="B8" s="15">
        <v>237</v>
      </c>
      <c r="C8" s="16">
        <v>37257</v>
      </c>
      <c r="D8" s="167" t="s">
        <v>474</v>
      </c>
      <c r="E8" s="168" t="s">
        <v>133</v>
      </c>
      <c r="F8" s="288" t="s">
        <v>702</v>
      </c>
      <c r="G8" s="19"/>
      <c r="H8" s="20"/>
      <c r="I8" s="21">
        <v>1</v>
      </c>
      <c r="J8" s="22" t="s">
        <v>120</v>
      </c>
      <c r="K8" s="23">
        <v>231</v>
      </c>
      <c r="L8" s="24">
        <v>37278</v>
      </c>
      <c r="M8" s="53" t="s">
        <v>472</v>
      </c>
      <c r="N8" s="53" t="s">
        <v>133</v>
      </c>
      <c r="O8" s="210">
        <v>842</v>
      </c>
      <c r="P8" s="23">
        <v>8</v>
      </c>
    </row>
    <row r="9" spans="1:16" s="12" customFormat="1" ht="60" customHeight="1" x14ac:dyDescent="0.2">
      <c r="A9" s="15">
        <v>2</v>
      </c>
      <c r="B9" s="15">
        <v>188</v>
      </c>
      <c r="C9" s="16">
        <v>37261</v>
      </c>
      <c r="D9" s="167" t="s">
        <v>501</v>
      </c>
      <c r="E9" s="168" t="s">
        <v>500</v>
      </c>
      <c r="F9" s="288" t="s">
        <v>703</v>
      </c>
      <c r="G9" s="19"/>
      <c r="H9" s="20"/>
      <c r="I9" s="21">
        <v>2</v>
      </c>
      <c r="J9" s="22" t="s">
        <v>50</v>
      </c>
      <c r="K9" s="23">
        <v>273</v>
      </c>
      <c r="L9" s="24">
        <v>37309</v>
      </c>
      <c r="M9" s="53" t="s">
        <v>488</v>
      </c>
      <c r="N9" s="53" t="s">
        <v>489</v>
      </c>
      <c r="O9" s="210">
        <v>827</v>
      </c>
      <c r="P9" s="23">
        <v>6</v>
      </c>
    </row>
    <row r="10" spans="1:16" s="12" customFormat="1" ht="60" customHeight="1" x14ac:dyDescent="0.2">
      <c r="A10" s="15">
        <v>3</v>
      </c>
      <c r="B10" s="15">
        <v>251</v>
      </c>
      <c r="C10" s="16">
        <v>37280</v>
      </c>
      <c r="D10" s="167" t="s">
        <v>481</v>
      </c>
      <c r="E10" s="168" t="s">
        <v>480</v>
      </c>
      <c r="F10" s="210">
        <v>792</v>
      </c>
      <c r="G10" s="19"/>
      <c r="H10" s="20"/>
      <c r="I10" s="21">
        <v>3</v>
      </c>
      <c r="J10" s="22" t="s">
        <v>47</v>
      </c>
      <c r="K10" s="23">
        <v>251</v>
      </c>
      <c r="L10" s="24">
        <v>37280</v>
      </c>
      <c r="M10" s="53" t="s">
        <v>481</v>
      </c>
      <c r="N10" s="53" t="s">
        <v>480</v>
      </c>
      <c r="O10" s="210">
        <v>792</v>
      </c>
      <c r="P10" s="23">
        <v>3</v>
      </c>
    </row>
    <row r="11" spans="1:16" s="12" customFormat="1" ht="60" customHeight="1" x14ac:dyDescent="0.2">
      <c r="A11" s="15">
        <v>4</v>
      </c>
      <c r="B11" s="15">
        <v>242</v>
      </c>
      <c r="C11" s="16">
        <v>37292</v>
      </c>
      <c r="D11" s="167" t="s">
        <v>477</v>
      </c>
      <c r="E11" s="168" t="s">
        <v>133</v>
      </c>
      <c r="F11" s="210">
        <v>804</v>
      </c>
      <c r="G11" s="19"/>
      <c r="H11" s="20"/>
      <c r="I11" s="21">
        <v>4</v>
      </c>
      <c r="J11" s="22" t="s">
        <v>119</v>
      </c>
      <c r="K11" s="23">
        <v>237</v>
      </c>
      <c r="L11" s="24">
        <v>37257</v>
      </c>
      <c r="M11" s="53" t="s">
        <v>474</v>
      </c>
      <c r="N11" s="53" t="s">
        <v>133</v>
      </c>
      <c r="O11" s="210">
        <v>789</v>
      </c>
      <c r="P11" s="23">
        <v>1</v>
      </c>
    </row>
    <row r="12" spans="1:16" s="12" customFormat="1" ht="60" customHeight="1" x14ac:dyDescent="0.2">
      <c r="A12" s="15">
        <v>5</v>
      </c>
      <c r="B12" s="15">
        <v>294</v>
      </c>
      <c r="C12" s="16">
        <v>37303</v>
      </c>
      <c r="D12" s="167" t="s">
        <v>493</v>
      </c>
      <c r="E12" s="168" t="s">
        <v>494</v>
      </c>
      <c r="F12" s="210">
        <v>810</v>
      </c>
      <c r="G12" s="19"/>
      <c r="H12" s="20"/>
      <c r="I12" s="21">
        <v>5</v>
      </c>
      <c r="J12" s="22" t="s">
        <v>49</v>
      </c>
      <c r="K12" s="23">
        <v>188</v>
      </c>
      <c r="L12" s="24">
        <v>37261</v>
      </c>
      <c r="M12" s="53" t="s">
        <v>501</v>
      </c>
      <c r="N12" s="53" t="s">
        <v>500</v>
      </c>
      <c r="O12" s="210">
        <v>789</v>
      </c>
      <c r="P12" s="23">
        <v>2</v>
      </c>
    </row>
    <row r="13" spans="1:16" s="12" customFormat="1" ht="60" customHeight="1" thickBot="1" x14ac:dyDescent="0.25">
      <c r="A13" s="294">
        <v>6</v>
      </c>
      <c r="B13" s="294">
        <v>273</v>
      </c>
      <c r="C13" s="295">
        <v>37309</v>
      </c>
      <c r="D13" s="299" t="s">
        <v>488</v>
      </c>
      <c r="E13" s="340" t="s">
        <v>489</v>
      </c>
      <c r="F13" s="341">
        <v>827</v>
      </c>
      <c r="G13" s="298"/>
      <c r="H13" s="20"/>
      <c r="I13" s="21">
        <v>6</v>
      </c>
      <c r="J13" s="22" t="s">
        <v>45</v>
      </c>
      <c r="K13" s="23">
        <v>294</v>
      </c>
      <c r="L13" s="24">
        <v>37303</v>
      </c>
      <c r="M13" s="53" t="s">
        <v>493</v>
      </c>
      <c r="N13" s="53" t="s">
        <v>494</v>
      </c>
      <c r="O13" s="210">
        <v>810</v>
      </c>
      <c r="P13" s="23">
        <v>5</v>
      </c>
    </row>
    <row r="14" spans="1:16" s="12" customFormat="1" ht="60" customHeight="1" x14ac:dyDescent="0.2">
      <c r="A14" s="289">
        <v>7</v>
      </c>
      <c r="B14" s="289">
        <v>243</v>
      </c>
      <c r="C14" s="290">
        <v>37272</v>
      </c>
      <c r="D14" s="300" t="s">
        <v>478</v>
      </c>
      <c r="E14" s="339" t="s">
        <v>133</v>
      </c>
      <c r="F14" s="292">
        <v>839</v>
      </c>
      <c r="G14" s="293"/>
      <c r="H14" s="20"/>
      <c r="I14" s="21">
        <v>7</v>
      </c>
      <c r="J14" s="22" t="s">
        <v>46</v>
      </c>
      <c r="K14" s="23">
        <v>242</v>
      </c>
      <c r="L14" s="24">
        <v>37292</v>
      </c>
      <c r="M14" s="53" t="s">
        <v>477</v>
      </c>
      <c r="N14" s="53" t="s">
        <v>133</v>
      </c>
      <c r="O14" s="210">
        <v>804</v>
      </c>
      <c r="P14" s="23">
        <v>4</v>
      </c>
    </row>
    <row r="15" spans="1:16" s="12" customFormat="1" ht="60" customHeight="1" x14ac:dyDescent="0.2">
      <c r="A15" s="15">
        <v>8</v>
      </c>
      <c r="B15" s="15">
        <v>231</v>
      </c>
      <c r="C15" s="16">
        <v>37278</v>
      </c>
      <c r="D15" s="167" t="s">
        <v>472</v>
      </c>
      <c r="E15" s="168" t="s">
        <v>133</v>
      </c>
      <c r="F15" s="210">
        <v>842</v>
      </c>
      <c r="G15" s="19"/>
      <c r="H15" s="20"/>
      <c r="I15" s="21">
        <v>8</v>
      </c>
      <c r="J15" s="22" t="s">
        <v>48</v>
      </c>
      <c r="K15" s="23">
        <v>243</v>
      </c>
      <c r="L15" s="24">
        <v>37272</v>
      </c>
      <c r="M15" s="53" t="s">
        <v>478</v>
      </c>
      <c r="N15" s="53" t="s">
        <v>133</v>
      </c>
      <c r="O15" s="210">
        <v>839</v>
      </c>
      <c r="P15" s="23">
        <v>7</v>
      </c>
    </row>
    <row r="16" spans="1:16" ht="13.5" customHeight="1" x14ac:dyDescent="0.2">
      <c r="A16" s="36"/>
      <c r="B16" s="36"/>
      <c r="C16" s="37"/>
      <c r="D16" s="62"/>
      <c r="E16" s="38"/>
      <c r="F16" s="39"/>
      <c r="G16" s="40"/>
      <c r="I16" s="41"/>
      <c r="J16" s="42"/>
      <c r="K16" s="43"/>
      <c r="L16" s="44"/>
      <c r="M16" s="57"/>
      <c r="N16" s="57"/>
      <c r="O16" s="46"/>
      <c r="P16" s="43"/>
    </row>
    <row r="17" spans="1:17" ht="14.25" customHeight="1" x14ac:dyDescent="0.2">
      <c r="A17" s="30" t="s">
        <v>19</v>
      </c>
      <c r="B17" s="30"/>
      <c r="C17" s="30"/>
      <c r="D17" s="63"/>
      <c r="E17" s="55" t="s">
        <v>0</v>
      </c>
      <c r="F17" s="48" t="s">
        <v>1</v>
      </c>
      <c r="G17" s="26"/>
      <c r="H17" s="31" t="s">
        <v>2</v>
      </c>
      <c r="I17" s="31"/>
      <c r="J17" s="31"/>
      <c r="K17" s="31"/>
      <c r="M17" s="58" t="s">
        <v>3</v>
      </c>
      <c r="N17" s="59" t="s">
        <v>3</v>
      </c>
      <c r="O17" s="26" t="s">
        <v>3</v>
      </c>
      <c r="P17" s="30"/>
      <c r="Q17" s="32"/>
    </row>
  </sheetData>
  <autoFilter ref="B6:G7">
    <sortState ref="B9:G15">
      <sortCondition ref="F6:F7"/>
    </sortState>
  </autoFilter>
  <mergeCells count="18">
    <mergeCell ref="A1:P1"/>
    <mergeCell ref="A2:P2"/>
    <mergeCell ref="A3:C3"/>
    <mergeCell ref="D3:E3"/>
    <mergeCell ref="F3:G3"/>
    <mergeCell ref="N3:P3"/>
    <mergeCell ref="I3:L3"/>
    <mergeCell ref="F6:F7"/>
    <mergeCell ref="A4:C4"/>
    <mergeCell ref="B6:B7"/>
    <mergeCell ref="A6:A7"/>
    <mergeCell ref="N5:P5"/>
    <mergeCell ref="G6:G7"/>
    <mergeCell ref="C6:C7"/>
    <mergeCell ref="D6:D7"/>
    <mergeCell ref="I6:P6"/>
    <mergeCell ref="D4:E4"/>
    <mergeCell ref="E6:E7"/>
  </mergeCells>
  <conditionalFormatting sqref="F8:F15">
    <cfRule type="duplicateValues" dxfId="4"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Q28"/>
  <sheetViews>
    <sheetView view="pageBreakPreview" zoomScale="44" zoomScaleNormal="50" zoomScaleSheetLayoutView="44" workbookViewId="0">
      <selection activeCell="A18" sqref="A18:K18"/>
    </sheetView>
  </sheetViews>
  <sheetFormatPr defaultRowHeight="14.25" x14ac:dyDescent="0.2"/>
  <cols>
    <col min="1" max="1" width="7.28515625" style="27" customWidth="1"/>
    <col min="2" max="2" width="20" style="27" hidden="1" customWidth="1"/>
    <col min="3" max="3" width="13.42578125" style="27" customWidth="1"/>
    <col min="4" max="4" width="17.28515625" style="71" customWidth="1"/>
    <col min="5" max="5" width="25.5703125" style="27" customWidth="1"/>
    <col min="6" max="6" width="20.140625" style="27" customWidth="1"/>
    <col min="7" max="7" width="5.5703125" style="69" bestFit="1" customWidth="1"/>
    <col min="8" max="66" width="4.7109375" style="69" customWidth="1"/>
    <col min="67" max="67" width="17" style="72" customWidth="1"/>
    <col min="68" max="68" width="10.85546875" style="73" customWidth="1"/>
    <col min="69" max="69" width="12.28515625" style="212" customWidth="1"/>
    <col min="70" max="16384" width="9.140625" style="69"/>
  </cols>
  <sheetData>
    <row r="1" spans="1:69" s="2" customFormat="1" ht="48.75" customHeight="1" x14ac:dyDescent="0.2">
      <c r="A1" s="449" t="s">
        <v>118</v>
      </c>
      <c r="B1" s="449"/>
      <c r="C1" s="449"/>
      <c r="D1" s="449"/>
      <c r="E1" s="449"/>
      <c r="F1" s="449"/>
      <c r="G1" s="449"/>
      <c r="H1" s="449"/>
      <c r="I1" s="449"/>
      <c r="J1" s="449"/>
      <c r="K1" s="449"/>
      <c r="L1" s="449"/>
      <c r="M1" s="449"/>
      <c r="N1" s="449"/>
      <c r="O1" s="449"/>
      <c r="P1" s="449"/>
      <c r="Q1" s="449"/>
      <c r="R1" s="449"/>
      <c r="S1" s="449"/>
      <c r="T1" s="449"/>
      <c r="U1" s="449"/>
      <c r="V1" s="449"/>
      <c r="W1" s="449"/>
      <c r="X1" s="449"/>
      <c r="Y1" s="449"/>
      <c r="Z1" s="449"/>
      <c r="AA1" s="449"/>
      <c r="AB1" s="449"/>
      <c r="AC1" s="449"/>
      <c r="AD1" s="449"/>
      <c r="AE1" s="449"/>
      <c r="AF1" s="449"/>
      <c r="AG1" s="449"/>
      <c r="AH1" s="449"/>
      <c r="AI1" s="449"/>
      <c r="AJ1" s="449"/>
      <c r="AK1" s="449"/>
      <c r="AL1" s="449"/>
      <c r="AM1" s="449"/>
      <c r="AN1" s="449"/>
      <c r="AO1" s="449"/>
      <c r="AP1" s="449"/>
      <c r="AQ1" s="449"/>
      <c r="AR1" s="449"/>
      <c r="AS1" s="449"/>
      <c r="AT1" s="449"/>
      <c r="AU1" s="449"/>
      <c r="AV1" s="449"/>
      <c r="AW1" s="449"/>
      <c r="AX1" s="449"/>
      <c r="AY1" s="449"/>
      <c r="AZ1" s="449"/>
      <c r="BA1" s="449"/>
      <c r="BB1" s="449"/>
      <c r="BC1" s="449"/>
      <c r="BD1" s="449"/>
      <c r="BE1" s="449"/>
      <c r="BF1" s="449"/>
      <c r="BG1" s="449"/>
      <c r="BH1" s="449"/>
      <c r="BI1" s="449"/>
      <c r="BJ1" s="449"/>
      <c r="BK1" s="449"/>
      <c r="BL1" s="449"/>
      <c r="BM1" s="449"/>
      <c r="BN1" s="449"/>
      <c r="BO1" s="449"/>
      <c r="BP1" s="449"/>
      <c r="BQ1" s="449"/>
    </row>
    <row r="2" spans="1:69" s="2" customFormat="1" ht="36.75" customHeight="1" x14ac:dyDescent="0.2">
      <c r="A2" s="450" t="s">
        <v>693</v>
      </c>
      <c r="B2" s="450"/>
      <c r="C2" s="450"/>
      <c r="D2" s="450"/>
      <c r="E2" s="450"/>
      <c r="F2" s="450"/>
      <c r="G2" s="450"/>
      <c r="H2" s="450"/>
      <c r="I2" s="450"/>
      <c r="J2" s="450"/>
      <c r="K2" s="450"/>
      <c r="L2" s="450"/>
      <c r="M2" s="450"/>
      <c r="N2" s="450"/>
      <c r="O2" s="450"/>
      <c r="P2" s="450"/>
      <c r="Q2" s="450"/>
      <c r="R2" s="450"/>
      <c r="S2" s="450"/>
      <c r="T2" s="450"/>
      <c r="U2" s="450"/>
      <c r="V2" s="450"/>
      <c r="W2" s="450"/>
      <c r="X2" s="450"/>
      <c r="Y2" s="450"/>
      <c r="Z2" s="450"/>
      <c r="AA2" s="450"/>
      <c r="AB2" s="450"/>
      <c r="AC2" s="450"/>
      <c r="AD2" s="450"/>
      <c r="AE2" s="450"/>
      <c r="AF2" s="450"/>
      <c r="AG2" s="450"/>
      <c r="AH2" s="450"/>
      <c r="AI2" s="450"/>
      <c r="AJ2" s="450"/>
      <c r="AK2" s="450"/>
      <c r="AL2" s="450"/>
      <c r="AM2" s="450"/>
      <c r="AN2" s="450"/>
      <c r="AO2" s="450"/>
      <c r="AP2" s="450"/>
      <c r="AQ2" s="450"/>
      <c r="AR2" s="450"/>
      <c r="AS2" s="450"/>
      <c r="AT2" s="450"/>
      <c r="AU2" s="450"/>
      <c r="AV2" s="450"/>
      <c r="AW2" s="450"/>
      <c r="AX2" s="450"/>
      <c r="AY2" s="450"/>
      <c r="AZ2" s="450"/>
      <c r="BA2" s="450"/>
      <c r="BB2" s="450"/>
      <c r="BC2" s="450"/>
      <c r="BD2" s="450"/>
      <c r="BE2" s="450"/>
      <c r="BF2" s="450"/>
      <c r="BG2" s="450"/>
      <c r="BH2" s="450"/>
      <c r="BI2" s="450"/>
      <c r="BJ2" s="450"/>
      <c r="BK2" s="450"/>
      <c r="BL2" s="450"/>
      <c r="BM2" s="450"/>
      <c r="BN2" s="450"/>
      <c r="BO2" s="450"/>
      <c r="BP2" s="450"/>
      <c r="BQ2" s="450"/>
    </row>
    <row r="3" spans="1:69" s="83" customFormat="1" ht="23.25" customHeight="1" x14ac:dyDescent="0.2">
      <c r="A3" s="451" t="s">
        <v>152</v>
      </c>
      <c r="B3" s="451"/>
      <c r="C3" s="451"/>
      <c r="D3" s="451"/>
      <c r="E3" s="452" t="s">
        <v>113</v>
      </c>
      <c r="F3" s="452"/>
      <c r="G3" s="81"/>
      <c r="H3" s="81"/>
      <c r="I3" s="81"/>
      <c r="J3" s="81"/>
      <c r="K3" s="81"/>
      <c r="L3" s="81"/>
      <c r="M3" s="81"/>
      <c r="N3" s="81"/>
      <c r="O3" s="81"/>
      <c r="P3" s="81"/>
      <c r="Q3" s="81"/>
      <c r="R3" s="81"/>
      <c r="S3" s="81"/>
      <c r="T3" s="81"/>
      <c r="U3" s="453"/>
      <c r="V3" s="453"/>
      <c r="W3" s="453"/>
      <c r="X3" s="453"/>
      <c r="Y3" s="81"/>
      <c r="Z3" s="81"/>
      <c r="AA3" s="451" t="s">
        <v>149</v>
      </c>
      <c r="AB3" s="451"/>
      <c r="AC3" s="451"/>
      <c r="AD3" s="451"/>
      <c r="AE3" s="451"/>
      <c r="AF3" s="454" t="s">
        <v>304</v>
      </c>
      <c r="AG3" s="454"/>
      <c r="AH3" s="454"/>
      <c r="AI3" s="454"/>
      <c r="AJ3" s="454"/>
      <c r="AK3" s="81"/>
      <c r="AL3" s="81"/>
      <c r="AM3" s="81"/>
      <c r="AN3" s="81"/>
      <c r="AO3" s="81"/>
      <c r="AP3" s="81"/>
      <c r="AQ3" s="81"/>
      <c r="AR3" s="82"/>
      <c r="AS3" s="82"/>
      <c r="AT3" s="82"/>
      <c r="AU3" s="82"/>
      <c r="AV3" s="82"/>
      <c r="AW3" s="451" t="s">
        <v>151</v>
      </c>
      <c r="AX3" s="451"/>
      <c r="AY3" s="451"/>
      <c r="AZ3" s="451"/>
      <c r="BA3" s="451"/>
      <c r="BB3" s="451"/>
      <c r="BC3" s="454" t="s">
        <v>240</v>
      </c>
      <c r="BD3" s="454"/>
      <c r="BE3" s="454"/>
      <c r="BF3" s="454"/>
      <c r="BG3" s="454"/>
      <c r="BH3" s="454"/>
      <c r="BI3" s="454"/>
      <c r="BJ3" s="454"/>
      <c r="BK3" s="454"/>
      <c r="BL3" s="454"/>
      <c r="BM3" s="454"/>
      <c r="BN3" s="454"/>
      <c r="BO3" s="454"/>
      <c r="BP3" s="454"/>
      <c r="BQ3" s="454"/>
    </row>
    <row r="4" spans="1:69" s="83" customFormat="1" ht="23.25" customHeight="1" x14ac:dyDescent="0.2">
      <c r="A4" s="440" t="s">
        <v>153</v>
      </c>
      <c r="B4" s="440"/>
      <c r="C4" s="440"/>
      <c r="D4" s="440"/>
      <c r="E4" s="447" t="s">
        <v>297</v>
      </c>
      <c r="F4" s="447"/>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440" t="s">
        <v>150</v>
      </c>
      <c r="AX4" s="440"/>
      <c r="AY4" s="440"/>
      <c r="AZ4" s="440"/>
      <c r="BA4" s="440"/>
      <c r="BB4" s="440"/>
      <c r="BC4" s="446">
        <v>42041</v>
      </c>
      <c r="BD4" s="446"/>
      <c r="BE4" s="446"/>
      <c r="BF4" s="446"/>
      <c r="BG4" s="446"/>
      <c r="BH4" s="446"/>
      <c r="BI4" s="446"/>
      <c r="BJ4" s="448" t="s">
        <v>619</v>
      </c>
      <c r="BK4" s="448"/>
      <c r="BL4" s="448"/>
      <c r="BM4" s="199"/>
      <c r="BN4" s="199"/>
      <c r="BO4" s="199"/>
      <c r="BP4" s="199"/>
      <c r="BQ4" s="214"/>
    </row>
    <row r="5" spans="1:69" s="2" customFormat="1" ht="30" customHeight="1" x14ac:dyDescent="0.2">
      <c r="A5" s="74"/>
      <c r="B5" s="74"/>
      <c r="C5" s="74"/>
      <c r="D5" s="75"/>
      <c r="E5" s="76"/>
      <c r="F5" s="77"/>
      <c r="G5" s="78"/>
      <c r="H5" s="78"/>
      <c r="I5" s="78"/>
      <c r="J5" s="78"/>
      <c r="K5" s="74"/>
      <c r="L5" s="74"/>
      <c r="M5" s="74"/>
      <c r="N5" s="74"/>
      <c r="O5" s="74"/>
      <c r="P5" s="74"/>
      <c r="Q5" s="79"/>
      <c r="R5" s="79"/>
      <c r="S5" s="79"/>
      <c r="T5" s="79"/>
      <c r="U5" s="79"/>
      <c r="V5" s="79"/>
      <c r="W5" s="79"/>
      <c r="X5" s="79"/>
      <c r="Y5" s="79"/>
      <c r="Z5" s="79"/>
      <c r="AA5" s="79"/>
      <c r="AB5" s="79"/>
      <c r="AC5" s="79"/>
      <c r="AD5" s="79"/>
      <c r="AE5" s="79"/>
      <c r="AF5" s="79"/>
      <c r="AG5" s="79"/>
      <c r="AH5" s="79"/>
      <c r="AI5" s="79"/>
      <c r="AJ5" s="79"/>
      <c r="AK5" s="79"/>
      <c r="AL5" s="79"/>
      <c r="AM5" s="79"/>
      <c r="AN5" s="79"/>
      <c r="AO5" s="79"/>
      <c r="AP5" s="79"/>
      <c r="AQ5" s="79"/>
      <c r="AR5" s="79"/>
      <c r="AS5" s="79"/>
      <c r="AT5" s="79"/>
      <c r="AU5" s="79"/>
      <c r="AV5" s="79"/>
      <c r="AW5" s="79"/>
      <c r="AX5" s="79"/>
      <c r="AY5" s="79"/>
      <c r="AZ5" s="79"/>
      <c r="BA5" s="79"/>
      <c r="BB5" s="79"/>
      <c r="BC5" s="79"/>
      <c r="BD5" s="79"/>
      <c r="BE5" s="79"/>
      <c r="BF5" s="79"/>
      <c r="BG5" s="79"/>
      <c r="BH5" s="79"/>
      <c r="BI5" s="79"/>
      <c r="BJ5" s="79"/>
      <c r="BK5" s="79"/>
      <c r="BL5" s="79"/>
      <c r="BM5" s="79"/>
      <c r="BN5" s="79"/>
      <c r="BO5" s="439">
        <v>42041.663991782407</v>
      </c>
      <c r="BP5" s="439"/>
      <c r="BQ5" s="439"/>
    </row>
    <row r="6" spans="1:69" ht="22.5" customHeight="1" x14ac:dyDescent="0.2">
      <c r="A6" s="441" t="s">
        <v>5</v>
      </c>
      <c r="B6" s="444"/>
      <c r="C6" s="441" t="s">
        <v>121</v>
      </c>
      <c r="D6" s="441" t="s">
        <v>22</v>
      </c>
      <c r="E6" s="441" t="s">
        <v>6</v>
      </c>
      <c r="F6" s="441" t="s">
        <v>38</v>
      </c>
      <c r="G6" s="438" t="s">
        <v>23</v>
      </c>
      <c r="H6" s="438"/>
      <c r="I6" s="438"/>
      <c r="J6" s="438"/>
      <c r="K6" s="438"/>
      <c r="L6" s="438"/>
      <c r="M6" s="438"/>
      <c r="N6" s="438"/>
      <c r="O6" s="438"/>
      <c r="P6" s="438"/>
      <c r="Q6" s="438"/>
      <c r="R6" s="438"/>
      <c r="S6" s="438"/>
      <c r="T6" s="438"/>
      <c r="U6" s="438"/>
      <c r="V6" s="438"/>
      <c r="W6" s="438"/>
      <c r="X6" s="438"/>
      <c r="Y6" s="438"/>
      <c r="Z6" s="438"/>
      <c r="AA6" s="438"/>
      <c r="AB6" s="438"/>
      <c r="AC6" s="438"/>
      <c r="AD6" s="438"/>
      <c r="AE6" s="438"/>
      <c r="AF6" s="438"/>
      <c r="AG6" s="438"/>
      <c r="AH6" s="438"/>
      <c r="AI6" s="438"/>
      <c r="AJ6" s="438"/>
      <c r="AK6" s="438"/>
      <c r="AL6" s="438"/>
      <c r="AM6" s="438"/>
      <c r="AN6" s="438"/>
      <c r="AO6" s="438"/>
      <c r="AP6" s="438"/>
      <c r="AQ6" s="438"/>
      <c r="AR6" s="438"/>
      <c r="AS6" s="438"/>
      <c r="AT6" s="438"/>
      <c r="AU6" s="438"/>
      <c r="AV6" s="438"/>
      <c r="AW6" s="438"/>
      <c r="AX6" s="438"/>
      <c r="AY6" s="438"/>
      <c r="AZ6" s="438"/>
      <c r="BA6" s="438"/>
      <c r="BB6" s="438"/>
      <c r="BC6" s="438"/>
      <c r="BD6" s="438"/>
      <c r="BE6" s="438"/>
      <c r="BF6" s="438"/>
      <c r="BG6" s="438"/>
      <c r="BH6" s="438"/>
      <c r="BI6" s="438"/>
      <c r="BJ6" s="438"/>
      <c r="BK6" s="438"/>
      <c r="BL6" s="438"/>
      <c r="BM6" s="438"/>
      <c r="BN6" s="438"/>
      <c r="BO6" s="445" t="s">
        <v>7</v>
      </c>
      <c r="BP6" s="436" t="s">
        <v>241</v>
      </c>
      <c r="BQ6" s="443" t="s">
        <v>8</v>
      </c>
    </row>
    <row r="7" spans="1:69" ht="54.75" customHeight="1" x14ac:dyDescent="0.2">
      <c r="A7" s="442"/>
      <c r="B7" s="444"/>
      <c r="C7" s="442"/>
      <c r="D7" s="442"/>
      <c r="E7" s="442"/>
      <c r="F7" s="442"/>
      <c r="G7" s="437">
        <v>130</v>
      </c>
      <c r="H7" s="437"/>
      <c r="I7" s="437"/>
      <c r="J7" s="437">
        <v>135</v>
      </c>
      <c r="K7" s="437"/>
      <c r="L7" s="437"/>
      <c r="M7" s="437">
        <v>140</v>
      </c>
      <c r="N7" s="437"/>
      <c r="O7" s="437"/>
      <c r="P7" s="437">
        <v>145</v>
      </c>
      <c r="Q7" s="437"/>
      <c r="R7" s="437"/>
      <c r="S7" s="437">
        <v>150</v>
      </c>
      <c r="T7" s="437"/>
      <c r="U7" s="437"/>
      <c r="V7" s="437">
        <v>155</v>
      </c>
      <c r="W7" s="437"/>
      <c r="X7" s="437"/>
      <c r="Y7" s="437">
        <v>158</v>
      </c>
      <c r="Z7" s="437"/>
      <c r="AA7" s="437"/>
      <c r="AB7" s="437">
        <v>161</v>
      </c>
      <c r="AC7" s="437"/>
      <c r="AD7" s="437"/>
      <c r="AE7" s="437">
        <v>164</v>
      </c>
      <c r="AF7" s="437"/>
      <c r="AG7" s="437"/>
      <c r="AH7" s="437">
        <v>167</v>
      </c>
      <c r="AI7" s="437"/>
      <c r="AJ7" s="437"/>
      <c r="AK7" s="437">
        <v>169</v>
      </c>
      <c r="AL7" s="437"/>
      <c r="AM7" s="437"/>
      <c r="AN7" s="437"/>
      <c r="AO7" s="437"/>
      <c r="AP7" s="437"/>
      <c r="AQ7" s="437"/>
      <c r="AR7" s="437"/>
      <c r="AS7" s="437"/>
      <c r="AT7" s="437"/>
      <c r="AU7" s="437"/>
      <c r="AV7" s="437"/>
      <c r="AW7" s="437"/>
      <c r="AX7" s="437"/>
      <c r="AY7" s="437"/>
      <c r="AZ7" s="437"/>
      <c r="BA7" s="437"/>
      <c r="BB7" s="437"/>
      <c r="BC7" s="437"/>
      <c r="BD7" s="437"/>
      <c r="BE7" s="437"/>
      <c r="BF7" s="437"/>
      <c r="BG7" s="437"/>
      <c r="BH7" s="437"/>
      <c r="BI7" s="437"/>
      <c r="BJ7" s="437"/>
      <c r="BK7" s="437"/>
      <c r="BL7" s="437"/>
      <c r="BM7" s="437"/>
      <c r="BN7" s="437"/>
      <c r="BO7" s="445"/>
      <c r="BP7" s="436"/>
      <c r="BQ7" s="443"/>
    </row>
    <row r="8" spans="1:69" s="12" customFormat="1" ht="47.25" customHeight="1" x14ac:dyDescent="0.2">
      <c r="A8" s="88">
        <v>1</v>
      </c>
      <c r="B8" s="164" t="s">
        <v>203</v>
      </c>
      <c r="C8" s="80">
        <v>284</v>
      </c>
      <c r="D8" s="70">
        <v>37307</v>
      </c>
      <c r="E8" s="87" t="s">
        <v>603</v>
      </c>
      <c r="F8" s="87" t="s">
        <v>491</v>
      </c>
      <c r="G8" s="202" t="s">
        <v>240</v>
      </c>
      <c r="H8" s="202"/>
      <c r="I8" s="202"/>
      <c r="J8" s="205" t="s">
        <v>240</v>
      </c>
      <c r="K8" s="206"/>
      <c r="L8" s="206"/>
      <c r="M8" s="202" t="s">
        <v>240</v>
      </c>
      <c r="N8" s="203"/>
      <c r="O8" s="202"/>
      <c r="P8" s="206" t="s">
        <v>699</v>
      </c>
      <c r="Q8" s="206"/>
      <c r="R8" s="206"/>
      <c r="S8" s="202" t="s">
        <v>240</v>
      </c>
      <c r="T8" s="202"/>
      <c r="U8" s="202"/>
      <c r="V8" s="206" t="s">
        <v>699</v>
      </c>
      <c r="W8" s="206"/>
      <c r="X8" s="206"/>
      <c r="Y8" s="202" t="s">
        <v>240</v>
      </c>
      <c r="Z8" s="202"/>
      <c r="AA8" s="202"/>
      <c r="AB8" s="206"/>
      <c r="AC8" s="206"/>
      <c r="AD8" s="206"/>
      <c r="AE8" s="202"/>
      <c r="AF8" s="202"/>
      <c r="AG8" s="202"/>
      <c r="AH8" s="206"/>
      <c r="AI8" s="206"/>
      <c r="AJ8" s="206"/>
      <c r="AK8" s="202"/>
      <c r="AL8" s="202"/>
      <c r="AM8" s="202"/>
      <c r="AN8" s="206"/>
      <c r="AO8" s="206"/>
      <c r="AP8" s="206"/>
      <c r="AQ8" s="202"/>
      <c r="AR8" s="202"/>
      <c r="AS8" s="202"/>
      <c r="AT8" s="206"/>
      <c r="AU8" s="207"/>
      <c r="AV8" s="207"/>
      <c r="AW8" s="204"/>
      <c r="AX8" s="204"/>
      <c r="AY8" s="204"/>
      <c r="AZ8" s="207"/>
      <c r="BA8" s="207"/>
      <c r="BB8" s="207"/>
      <c r="BC8" s="204"/>
      <c r="BD8" s="204"/>
      <c r="BE8" s="204"/>
      <c r="BF8" s="207"/>
      <c r="BG8" s="207"/>
      <c r="BH8" s="207"/>
      <c r="BI8" s="204"/>
      <c r="BJ8" s="204"/>
      <c r="BK8" s="204"/>
      <c r="BL8" s="207"/>
      <c r="BM8" s="207"/>
      <c r="BN8" s="207"/>
      <c r="BO8" s="208">
        <v>155</v>
      </c>
      <c r="BP8" s="208"/>
      <c r="BQ8" s="211">
        <v>1</v>
      </c>
    </row>
    <row r="9" spans="1:69" s="12" customFormat="1" ht="47.25" customHeight="1" x14ac:dyDescent="0.2">
      <c r="A9" s="88">
        <v>2</v>
      </c>
      <c r="B9" s="164" t="s">
        <v>208</v>
      </c>
      <c r="C9" s="80">
        <v>311</v>
      </c>
      <c r="D9" s="70">
        <v>37457</v>
      </c>
      <c r="E9" s="87" t="s">
        <v>608</v>
      </c>
      <c r="F9" s="87" t="s">
        <v>498</v>
      </c>
      <c r="G9" s="202" t="s">
        <v>240</v>
      </c>
      <c r="H9" s="202"/>
      <c r="I9" s="202"/>
      <c r="J9" s="205" t="s">
        <v>699</v>
      </c>
      <c r="K9" s="206"/>
      <c r="L9" s="206"/>
      <c r="M9" s="202" t="s">
        <v>699</v>
      </c>
      <c r="N9" s="203"/>
      <c r="O9" s="202"/>
      <c r="P9" s="206" t="s">
        <v>699</v>
      </c>
      <c r="Q9" s="206"/>
      <c r="R9" s="206"/>
      <c r="S9" s="202" t="s">
        <v>699</v>
      </c>
      <c r="T9" s="202"/>
      <c r="U9" s="202"/>
      <c r="V9" s="206" t="s">
        <v>700</v>
      </c>
      <c r="W9" s="206" t="s">
        <v>700</v>
      </c>
      <c r="X9" s="206" t="s">
        <v>700</v>
      </c>
      <c r="Y9" s="202"/>
      <c r="Z9" s="202"/>
      <c r="AA9" s="202"/>
      <c r="AB9" s="206"/>
      <c r="AC9" s="206"/>
      <c r="AD9" s="206"/>
      <c r="AE9" s="202"/>
      <c r="AF9" s="202"/>
      <c r="AG9" s="202"/>
      <c r="AH9" s="206"/>
      <c r="AI9" s="206"/>
      <c r="AJ9" s="206"/>
      <c r="AK9" s="202"/>
      <c r="AL9" s="202"/>
      <c r="AM9" s="202"/>
      <c r="AN9" s="206"/>
      <c r="AO9" s="206"/>
      <c r="AP9" s="206"/>
      <c r="AQ9" s="202"/>
      <c r="AR9" s="202"/>
      <c r="AS9" s="202"/>
      <c r="AT9" s="206"/>
      <c r="AU9" s="207"/>
      <c r="AV9" s="207"/>
      <c r="AW9" s="204"/>
      <c r="AX9" s="204"/>
      <c r="AY9" s="204"/>
      <c r="AZ9" s="207"/>
      <c r="BA9" s="207"/>
      <c r="BB9" s="207"/>
      <c r="BC9" s="204"/>
      <c r="BD9" s="204"/>
      <c r="BE9" s="204"/>
      <c r="BF9" s="207"/>
      <c r="BG9" s="207"/>
      <c r="BH9" s="207"/>
      <c r="BI9" s="204"/>
      <c r="BJ9" s="204"/>
      <c r="BK9" s="204"/>
      <c r="BL9" s="207"/>
      <c r="BM9" s="207"/>
      <c r="BN9" s="207"/>
      <c r="BO9" s="208">
        <v>150</v>
      </c>
      <c r="BP9" s="208"/>
      <c r="BQ9" s="211">
        <v>2</v>
      </c>
    </row>
    <row r="10" spans="1:69" s="12" customFormat="1" ht="47.25" customHeight="1" x14ac:dyDescent="0.2">
      <c r="A10" s="88">
        <v>3</v>
      </c>
      <c r="B10" s="164" t="s">
        <v>201</v>
      </c>
      <c r="C10" s="80">
        <v>213</v>
      </c>
      <c r="D10" s="70">
        <v>37261</v>
      </c>
      <c r="E10" s="87" t="s">
        <v>609</v>
      </c>
      <c r="F10" s="87" t="s">
        <v>463</v>
      </c>
      <c r="G10" s="202" t="s">
        <v>699</v>
      </c>
      <c r="H10" s="202"/>
      <c r="I10" s="202"/>
      <c r="J10" s="205" t="s">
        <v>699</v>
      </c>
      <c r="K10" s="206"/>
      <c r="L10" s="206"/>
      <c r="M10" s="202" t="s">
        <v>699</v>
      </c>
      <c r="N10" s="203"/>
      <c r="O10" s="202"/>
      <c r="P10" s="206" t="s">
        <v>700</v>
      </c>
      <c r="Q10" s="206" t="s">
        <v>699</v>
      </c>
      <c r="R10" s="206"/>
      <c r="S10" s="202" t="s">
        <v>700</v>
      </c>
      <c r="T10" s="202" t="s">
        <v>700</v>
      </c>
      <c r="U10" s="202" t="s">
        <v>699</v>
      </c>
      <c r="V10" s="206" t="s">
        <v>700</v>
      </c>
      <c r="W10" s="206" t="s">
        <v>700</v>
      </c>
      <c r="X10" s="206" t="s">
        <v>700</v>
      </c>
      <c r="Y10" s="202"/>
      <c r="Z10" s="202"/>
      <c r="AA10" s="202"/>
      <c r="AB10" s="206"/>
      <c r="AC10" s="206"/>
      <c r="AD10" s="206"/>
      <c r="AE10" s="202"/>
      <c r="AF10" s="202"/>
      <c r="AG10" s="202"/>
      <c r="AH10" s="206"/>
      <c r="AI10" s="206"/>
      <c r="AJ10" s="206"/>
      <c r="AK10" s="202"/>
      <c r="AL10" s="202"/>
      <c r="AM10" s="202"/>
      <c r="AN10" s="206"/>
      <c r="AO10" s="206"/>
      <c r="AP10" s="206"/>
      <c r="AQ10" s="202"/>
      <c r="AR10" s="202"/>
      <c r="AS10" s="202"/>
      <c r="AT10" s="206"/>
      <c r="AU10" s="207"/>
      <c r="AV10" s="207"/>
      <c r="AW10" s="202"/>
      <c r="AX10" s="202"/>
      <c r="AY10" s="202"/>
      <c r="AZ10" s="206"/>
      <c r="BA10" s="206"/>
      <c r="BB10" s="206"/>
      <c r="BC10" s="202"/>
      <c r="BD10" s="204"/>
      <c r="BE10" s="204"/>
      <c r="BF10" s="206"/>
      <c r="BG10" s="207"/>
      <c r="BH10" s="207"/>
      <c r="BI10" s="202"/>
      <c r="BJ10" s="204"/>
      <c r="BK10" s="204"/>
      <c r="BL10" s="206"/>
      <c r="BM10" s="207"/>
      <c r="BN10" s="207"/>
      <c r="BO10" s="208">
        <v>150</v>
      </c>
      <c r="BP10" s="208"/>
      <c r="BQ10" s="211">
        <v>3</v>
      </c>
    </row>
    <row r="11" spans="1:69" s="12" customFormat="1" ht="47.25" customHeight="1" thickBot="1" x14ac:dyDescent="0.25">
      <c r="A11" s="314">
        <v>4</v>
      </c>
      <c r="B11" s="315" t="s">
        <v>207</v>
      </c>
      <c r="C11" s="316">
        <v>306</v>
      </c>
      <c r="D11" s="317">
        <v>37314</v>
      </c>
      <c r="E11" s="318" t="s">
        <v>607</v>
      </c>
      <c r="F11" s="318" t="s">
        <v>504</v>
      </c>
      <c r="G11" s="319" t="s">
        <v>240</v>
      </c>
      <c r="H11" s="319"/>
      <c r="I11" s="319"/>
      <c r="J11" s="320" t="s">
        <v>240</v>
      </c>
      <c r="K11" s="321"/>
      <c r="L11" s="321"/>
      <c r="M11" s="319" t="s">
        <v>699</v>
      </c>
      <c r="N11" s="322"/>
      <c r="O11" s="319"/>
      <c r="P11" s="321" t="s">
        <v>699</v>
      </c>
      <c r="Q11" s="321"/>
      <c r="R11" s="321"/>
      <c r="S11" s="319" t="s">
        <v>700</v>
      </c>
      <c r="T11" s="319" t="s">
        <v>700</v>
      </c>
      <c r="U11" s="319" t="s">
        <v>700</v>
      </c>
      <c r="V11" s="321"/>
      <c r="W11" s="321"/>
      <c r="X11" s="321"/>
      <c r="Y11" s="319"/>
      <c r="Z11" s="319"/>
      <c r="AA11" s="319"/>
      <c r="AB11" s="321"/>
      <c r="AC11" s="321"/>
      <c r="AD11" s="321"/>
      <c r="AE11" s="319"/>
      <c r="AF11" s="319"/>
      <c r="AG11" s="319"/>
      <c r="AH11" s="321"/>
      <c r="AI11" s="321"/>
      <c r="AJ11" s="321"/>
      <c r="AK11" s="319"/>
      <c r="AL11" s="319"/>
      <c r="AM11" s="319"/>
      <c r="AN11" s="321"/>
      <c r="AO11" s="321"/>
      <c r="AP11" s="321"/>
      <c r="AQ11" s="319"/>
      <c r="AR11" s="319"/>
      <c r="AS11" s="319"/>
      <c r="AT11" s="321"/>
      <c r="AU11" s="323"/>
      <c r="AV11" s="323"/>
      <c r="AW11" s="324"/>
      <c r="AX11" s="324"/>
      <c r="AY11" s="324"/>
      <c r="AZ11" s="323"/>
      <c r="BA11" s="323"/>
      <c r="BB11" s="323"/>
      <c r="BC11" s="324"/>
      <c r="BD11" s="324"/>
      <c r="BE11" s="324"/>
      <c r="BF11" s="323"/>
      <c r="BG11" s="323"/>
      <c r="BH11" s="323"/>
      <c r="BI11" s="324"/>
      <c r="BJ11" s="324"/>
      <c r="BK11" s="324"/>
      <c r="BL11" s="323"/>
      <c r="BM11" s="323"/>
      <c r="BN11" s="323"/>
      <c r="BO11" s="325">
        <v>145</v>
      </c>
      <c r="BP11" s="325"/>
      <c r="BQ11" s="326">
        <v>4</v>
      </c>
    </row>
    <row r="12" spans="1:69" s="12" customFormat="1" ht="47.25" customHeight="1" x14ac:dyDescent="0.2">
      <c r="A12" s="301">
        <v>5</v>
      </c>
      <c r="B12" s="302" t="s">
        <v>202</v>
      </c>
      <c r="C12" s="303">
        <v>229</v>
      </c>
      <c r="D12" s="304">
        <v>37584</v>
      </c>
      <c r="E12" s="305" t="s">
        <v>502</v>
      </c>
      <c r="F12" s="305" t="s">
        <v>471</v>
      </c>
      <c r="G12" s="306" t="s">
        <v>700</v>
      </c>
      <c r="H12" s="306" t="s">
        <v>699</v>
      </c>
      <c r="I12" s="306"/>
      <c r="J12" s="307" t="s">
        <v>699</v>
      </c>
      <c r="K12" s="308"/>
      <c r="L12" s="308"/>
      <c r="M12" s="306" t="s">
        <v>700</v>
      </c>
      <c r="N12" s="309" t="s">
        <v>700</v>
      </c>
      <c r="O12" s="306" t="s">
        <v>700</v>
      </c>
      <c r="P12" s="308"/>
      <c r="Q12" s="308"/>
      <c r="R12" s="308"/>
      <c r="S12" s="306"/>
      <c r="T12" s="306"/>
      <c r="U12" s="306"/>
      <c r="V12" s="308"/>
      <c r="W12" s="308"/>
      <c r="X12" s="308"/>
      <c r="Y12" s="306"/>
      <c r="Z12" s="306"/>
      <c r="AA12" s="306"/>
      <c r="AB12" s="308"/>
      <c r="AC12" s="308"/>
      <c r="AD12" s="308"/>
      <c r="AE12" s="306"/>
      <c r="AF12" s="306"/>
      <c r="AG12" s="306"/>
      <c r="AH12" s="308"/>
      <c r="AI12" s="308"/>
      <c r="AJ12" s="308"/>
      <c r="AK12" s="306"/>
      <c r="AL12" s="306"/>
      <c r="AM12" s="306"/>
      <c r="AN12" s="308"/>
      <c r="AO12" s="308"/>
      <c r="AP12" s="308"/>
      <c r="AQ12" s="306"/>
      <c r="AR12" s="306"/>
      <c r="AS12" s="306"/>
      <c r="AT12" s="308"/>
      <c r="AU12" s="310"/>
      <c r="AV12" s="310"/>
      <c r="AW12" s="306"/>
      <c r="AX12" s="306"/>
      <c r="AY12" s="306"/>
      <c r="AZ12" s="308"/>
      <c r="BA12" s="308"/>
      <c r="BB12" s="308"/>
      <c r="BC12" s="306"/>
      <c r="BD12" s="311"/>
      <c r="BE12" s="311"/>
      <c r="BF12" s="308"/>
      <c r="BG12" s="310"/>
      <c r="BH12" s="310"/>
      <c r="BI12" s="306"/>
      <c r="BJ12" s="311"/>
      <c r="BK12" s="311"/>
      <c r="BL12" s="308"/>
      <c r="BM12" s="310"/>
      <c r="BN12" s="310"/>
      <c r="BO12" s="312">
        <v>135</v>
      </c>
      <c r="BP12" s="312"/>
      <c r="BQ12" s="313">
        <v>5</v>
      </c>
    </row>
    <row r="13" spans="1:69" s="12" customFormat="1" ht="47.25" customHeight="1" x14ac:dyDescent="0.2">
      <c r="A13" s="88">
        <v>6</v>
      </c>
      <c r="B13" s="164" t="s">
        <v>206</v>
      </c>
      <c r="C13" s="80">
        <v>199</v>
      </c>
      <c r="D13" s="70">
        <v>37343</v>
      </c>
      <c r="E13" s="87" t="s">
        <v>601</v>
      </c>
      <c r="F13" s="87" t="s">
        <v>456</v>
      </c>
      <c r="G13" s="202" t="s">
        <v>699</v>
      </c>
      <c r="H13" s="202"/>
      <c r="I13" s="202"/>
      <c r="J13" s="205" t="s">
        <v>700</v>
      </c>
      <c r="K13" s="206" t="s">
        <v>700</v>
      </c>
      <c r="L13" s="206" t="s">
        <v>700</v>
      </c>
      <c r="M13" s="202"/>
      <c r="N13" s="203"/>
      <c r="O13" s="202"/>
      <c r="P13" s="206"/>
      <c r="Q13" s="206"/>
      <c r="R13" s="206"/>
      <c r="S13" s="202"/>
      <c r="T13" s="202"/>
      <c r="U13" s="202"/>
      <c r="V13" s="206"/>
      <c r="W13" s="206"/>
      <c r="X13" s="206"/>
      <c r="Y13" s="202"/>
      <c r="Z13" s="202"/>
      <c r="AA13" s="202"/>
      <c r="AB13" s="206"/>
      <c r="AC13" s="206"/>
      <c r="AD13" s="206"/>
      <c r="AE13" s="202"/>
      <c r="AF13" s="202"/>
      <c r="AG13" s="202"/>
      <c r="AH13" s="206"/>
      <c r="AI13" s="206"/>
      <c r="AJ13" s="206"/>
      <c r="AK13" s="202"/>
      <c r="AL13" s="202"/>
      <c r="AM13" s="202"/>
      <c r="AN13" s="206"/>
      <c r="AO13" s="206"/>
      <c r="AP13" s="206"/>
      <c r="AQ13" s="202"/>
      <c r="AR13" s="202"/>
      <c r="AS13" s="202"/>
      <c r="AT13" s="206"/>
      <c r="AU13" s="207"/>
      <c r="AV13" s="207"/>
      <c r="AW13" s="204"/>
      <c r="AX13" s="204"/>
      <c r="AY13" s="204"/>
      <c r="AZ13" s="207"/>
      <c r="BA13" s="207"/>
      <c r="BB13" s="207"/>
      <c r="BC13" s="204"/>
      <c r="BD13" s="204"/>
      <c r="BE13" s="204"/>
      <c r="BF13" s="207"/>
      <c r="BG13" s="207"/>
      <c r="BH13" s="207"/>
      <c r="BI13" s="204"/>
      <c r="BJ13" s="204"/>
      <c r="BK13" s="204"/>
      <c r="BL13" s="207"/>
      <c r="BM13" s="207"/>
      <c r="BN13" s="207"/>
      <c r="BO13" s="208">
        <v>130</v>
      </c>
      <c r="BP13" s="208"/>
      <c r="BQ13" s="211">
        <v>6</v>
      </c>
    </row>
    <row r="14" spans="1:69" s="12" customFormat="1" ht="47.25" customHeight="1" x14ac:dyDescent="0.2">
      <c r="A14" s="88">
        <v>7</v>
      </c>
      <c r="B14" s="164" t="s">
        <v>204</v>
      </c>
      <c r="C14" s="80">
        <v>289</v>
      </c>
      <c r="D14" s="70">
        <v>37690</v>
      </c>
      <c r="E14" s="87" t="s">
        <v>610</v>
      </c>
      <c r="F14" s="87" t="s">
        <v>544</v>
      </c>
      <c r="G14" s="202" t="s">
        <v>700</v>
      </c>
      <c r="H14" s="202" t="s">
        <v>700</v>
      </c>
      <c r="I14" s="202" t="s">
        <v>699</v>
      </c>
      <c r="J14" s="205" t="s">
        <v>700</v>
      </c>
      <c r="K14" s="206" t="s">
        <v>700</v>
      </c>
      <c r="L14" s="206" t="s">
        <v>700</v>
      </c>
      <c r="M14" s="202"/>
      <c r="N14" s="203"/>
      <c r="O14" s="202"/>
      <c r="P14" s="206"/>
      <c r="Q14" s="206"/>
      <c r="R14" s="206"/>
      <c r="S14" s="202"/>
      <c r="T14" s="202"/>
      <c r="U14" s="202"/>
      <c r="V14" s="206"/>
      <c r="W14" s="206"/>
      <c r="X14" s="206"/>
      <c r="Y14" s="202"/>
      <c r="Z14" s="202"/>
      <c r="AA14" s="202"/>
      <c r="AB14" s="206"/>
      <c r="AC14" s="206"/>
      <c r="AD14" s="206"/>
      <c r="AE14" s="202"/>
      <c r="AF14" s="202"/>
      <c r="AG14" s="202"/>
      <c r="AH14" s="206"/>
      <c r="AI14" s="206"/>
      <c r="AJ14" s="206"/>
      <c r="AK14" s="202"/>
      <c r="AL14" s="202"/>
      <c r="AM14" s="202"/>
      <c r="AN14" s="206"/>
      <c r="AO14" s="206"/>
      <c r="AP14" s="206"/>
      <c r="AQ14" s="202"/>
      <c r="AR14" s="202"/>
      <c r="AS14" s="202"/>
      <c r="AT14" s="206"/>
      <c r="AU14" s="207"/>
      <c r="AV14" s="207"/>
      <c r="AW14" s="202"/>
      <c r="AX14" s="202"/>
      <c r="AY14" s="202"/>
      <c r="AZ14" s="206"/>
      <c r="BA14" s="206"/>
      <c r="BB14" s="206"/>
      <c r="BC14" s="202"/>
      <c r="BD14" s="204"/>
      <c r="BE14" s="204"/>
      <c r="BF14" s="206"/>
      <c r="BG14" s="207"/>
      <c r="BH14" s="207"/>
      <c r="BI14" s="202"/>
      <c r="BJ14" s="204"/>
      <c r="BK14" s="204"/>
      <c r="BL14" s="206"/>
      <c r="BM14" s="207"/>
      <c r="BN14" s="207"/>
      <c r="BO14" s="208">
        <v>130</v>
      </c>
      <c r="BP14" s="208"/>
      <c r="BQ14" s="211">
        <v>7</v>
      </c>
    </row>
    <row r="15" spans="1:69" s="12" customFormat="1" ht="47.25" customHeight="1" x14ac:dyDescent="0.2">
      <c r="A15" s="88">
        <v>7</v>
      </c>
      <c r="B15" s="164" t="s">
        <v>205</v>
      </c>
      <c r="C15" s="80">
        <v>302</v>
      </c>
      <c r="D15" s="70">
        <v>37455</v>
      </c>
      <c r="E15" s="87" t="s">
        <v>602</v>
      </c>
      <c r="F15" s="87" t="s">
        <v>504</v>
      </c>
      <c r="G15" s="202" t="s">
        <v>700</v>
      </c>
      <c r="H15" s="202" t="s">
        <v>700</v>
      </c>
      <c r="I15" s="202" t="s">
        <v>699</v>
      </c>
      <c r="J15" s="205" t="s">
        <v>700</v>
      </c>
      <c r="K15" s="206" t="s">
        <v>700</v>
      </c>
      <c r="L15" s="206" t="s">
        <v>700</v>
      </c>
      <c r="M15" s="202"/>
      <c r="N15" s="203"/>
      <c r="O15" s="202"/>
      <c r="P15" s="206"/>
      <c r="Q15" s="206"/>
      <c r="R15" s="206"/>
      <c r="S15" s="202"/>
      <c r="T15" s="202"/>
      <c r="U15" s="202"/>
      <c r="V15" s="206"/>
      <c r="W15" s="206"/>
      <c r="X15" s="206"/>
      <c r="Y15" s="202"/>
      <c r="Z15" s="202"/>
      <c r="AA15" s="202"/>
      <c r="AB15" s="206"/>
      <c r="AC15" s="206"/>
      <c r="AD15" s="206"/>
      <c r="AE15" s="202"/>
      <c r="AF15" s="202"/>
      <c r="AG15" s="202"/>
      <c r="AH15" s="206"/>
      <c r="AI15" s="206"/>
      <c r="AJ15" s="206"/>
      <c r="AK15" s="202"/>
      <c r="AL15" s="202"/>
      <c r="AM15" s="202"/>
      <c r="AN15" s="206"/>
      <c r="AO15" s="206"/>
      <c r="AP15" s="206"/>
      <c r="AQ15" s="202"/>
      <c r="AR15" s="202"/>
      <c r="AS15" s="202"/>
      <c r="AT15" s="206"/>
      <c r="AU15" s="207"/>
      <c r="AV15" s="207"/>
      <c r="AW15" s="204"/>
      <c r="AX15" s="204"/>
      <c r="AY15" s="204"/>
      <c r="AZ15" s="207"/>
      <c r="BA15" s="207"/>
      <c r="BB15" s="207"/>
      <c r="BC15" s="204"/>
      <c r="BD15" s="204"/>
      <c r="BE15" s="204"/>
      <c r="BF15" s="207"/>
      <c r="BG15" s="207"/>
      <c r="BH15" s="207"/>
      <c r="BI15" s="204"/>
      <c r="BJ15" s="204"/>
      <c r="BK15" s="204"/>
      <c r="BL15" s="207"/>
      <c r="BM15" s="207"/>
      <c r="BN15" s="207"/>
      <c r="BO15" s="208">
        <v>130</v>
      </c>
      <c r="BP15" s="208"/>
      <c r="BQ15" s="211">
        <v>7</v>
      </c>
    </row>
    <row r="16" spans="1:69" s="12" customFormat="1" ht="47.25" customHeight="1" x14ac:dyDescent="0.2">
      <c r="A16" s="88"/>
      <c r="B16" s="164" t="s">
        <v>209</v>
      </c>
      <c r="C16" s="80" t="s">
        <v>704</v>
      </c>
      <c r="D16" s="70" t="s">
        <v>704</v>
      </c>
      <c r="E16" s="87" t="s">
        <v>704</v>
      </c>
      <c r="F16" s="87" t="s">
        <v>704</v>
      </c>
      <c r="G16" s="202"/>
      <c r="H16" s="202"/>
      <c r="I16" s="202"/>
      <c r="J16" s="205"/>
      <c r="K16" s="206"/>
      <c r="L16" s="206"/>
      <c r="M16" s="202"/>
      <c r="N16" s="203"/>
      <c r="O16" s="202"/>
      <c r="P16" s="206"/>
      <c r="Q16" s="206"/>
      <c r="R16" s="206"/>
      <c r="S16" s="202"/>
      <c r="T16" s="202"/>
      <c r="U16" s="202"/>
      <c r="V16" s="206"/>
      <c r="W16" s="206"/>
      <c r="X16" s="206"/>
      <c r="Y16" s="202"/>
      <c r="Z16" s="202"/>
      <c r="AA16" s="202"/>
      <c r="AB16" s="206"/>
      <c r="AC16" s="206"/>
      <c r="AD16" s="206"/>
      <c r="AE16" s="202"/>
      <c r="AF16" s="202"/>
      <c r="AG16" s="202"/>
      <c r="AH16" s="206"/>
      <c r="AI16" s="206"/>
      <c r="AJ16" s="206"/>
      <c r="AK16" s="202"/>
      <c r="AL16" s="202"/>
      <c r="AM16" s="202"/>
      <c r="AN16" s="206"/>
      <c r="AO16" s="206"/>
      <c r="AP16" s="206"/>
      <c r="AQ16" s="202"/>
      <c r="AR16" s="202"/>
      <c r="AS16" s="202"/>
      <c r="AT16" s="206"/>
      <c r="AU16" s="207"/>
      <c r="AV16" s="207"/>
      <c r="AW16" s="204"/>
      <c r="AX16" s="204"/>
      <c r="AY16" s="204"/>
      <c r="AZ16" s="207"/>
      <c r="BA16" s="207"/>
      <c r="BB16" s="207"/>
      <c r="BC16" s="204"/>
      <c r="BD16" s="204"/>
      <c r="BE16" s="204"/>
      <c r="BF16" s="207"/>
      <c r="BG16" s="207"/>
      <c r="BH16" s="207"/>
      <c r="BI16" s="204"/>
      <c r="BJ16" s="204"/>
      <c r="BK16" s="204"/>
      <c r="BL16" s="207"/>
      <c r="BM16" s="207"/>
      <c r="BN16" s="207"/>
      <c r="BO16" s="208"/>
      <c r="BP16" s="208"/>
      <c r="BQ16" s="211"/>
    </row>
    <row r="17" spans="1:69" s="12" customFormat="1" ht="47.25" customHeight="1" x14ac:dyDescent="0.2">
      <c r="A17" s="88"/>
      <c r="B17" s="164" t="s">
        <v>210</v>
      </c>
      <c r="C17" s="80" t="s">
        <v>704</v>
      </c>
      <c r="D17" s="70" t="s">
        <v>704</v>
      </c>
      <c r="E17" s="87" t="s">
        <v>704</v>
      </c>
      <c r="F17" s="87" t="s">
        <v>704</v>
      </c>
      <c r="G17" s="202"/>
      <c r="H17" s="202"/>
      <c r="I17" s="202"/>
      <c r="J17" s="205"/>
      <c r="K17" s="206"/>
      <c r="L17" s="206"/>
      <c r="M17" s="202"/>
      <c r="N17" s="203"/>
      <c r="O17" s="202"/>
      <c r="P17" s="206"/>
      <c r="Q17" s="206"/>
      <c r="R17" s="206"/>
      <c r="S17" s="202"/>
      <c r="T17" s="202"/>
      <c r="U17" s="202"/>
      <c r="V17" s="206"/>
      <c r="W17" s="206"/>
      <c r="X17" s="206"/>
      <c r="Y17" s="202"/>
      <c r="Z17" s="202"/>
      <c r="AA17" s="202"/>
      <c r="AB17" s="206"/>
      <c r="AC17" s="206"/>
      <c r="AD17" s="206"/>
      <c r="AE17" s="202"/>
      <c r="AF17" s="202"/>
      <c r="AG17" s="202"/>
      <c r="AH17" s="206"/>
      <c r="AI17" s="206"/>
      <c r="AJ17" s="206"/>
      <c r="AK17" s="202"/>
      <c r="AL17" s="202"/>
      <c r="AM17" s="202"/>
      <c r="AN17" s="206"/>
      <c r="AO17" s="206"/>
      <c r="AP17" s="206"/>
      <c r="AQ17" s="202"/>
      <c r="AR17" s="202"/>
      <c r="AS17" s="202"/>
      <c r="AT17" s="206"/>
      <c r="AU17" s="207"/>
      <c r="AV17" s="207"/>
      <c r="AW17" s="204"/>
      <c r="AX17" s="204"/>
      <c r="AY17" s="204"/>
      <c r="AZ17" s="207"/>
      <c r="BA17" s="207"/>
      <c r="BB17" s="207"/>
      <c r="BC17" s="204"/>
      <c r="BD17" s="204"/>
      <c r="BE17" s="204"/>
      <c r="BF17" s="207"/>
      <c r="BG17" s="207"/>
      <c r="BH17" s="207"/>
      <c r="BI17" s="204"/>
      <c r="BJ17" s="204"/>
      <c r="BK17" s="204"/>
      <c r="BL17" s="207"/>
      <c r="BM17" s="207"/>
      <c r="BN17" s="207"/>
      <c r="BO17" s="208"/>
      <c r="BP17" s="208"/>
      <c r="BQ17" s="211"/>
    </row>
    <row r="18" spans="1:69" s="12" customFormat="1" ht="47.25" customHeight="1" x14ac:dyDescent="0.2">
      <c r="A18" s="88"/>
      <c r="B18" s="164" t="s">
        <v>211</v>
      </c>
      <c r="C18" s="80" t="s">
        <v>704</v>
      </c>
      <c r="D18" s="70" t="s">
        <v>704</v>
      </c>
      <c r="E18" s="87" t="s">
        <v>704</v>
      </c>
      <c r="F18" s="87" t="s">
        <v>704</v>
      </c>
      <c r="G18" s="202"/>
      <c r="H18" s="202"/>
      <c r="I18" s="202"/>
      <c r="J18" s="205"/>
      <c r="K18" s="206"/>
      <c r="L18" s="206"/>
      <c r="M18" s="202"/>
      <c r="N18" s="203"/>
      <c r="O18" s="202"/>
      <c r="P18" s="206"/>
      <c r="Q18" s="206"/>
      <c r="R18" s="206"/>
      <c r="S18" s="202"/>
      <c r="T18" s="202"/>
      <c r="U18" s="202"/>
      <c r="V18" s="206"/>
      <c r="W18" s="206"/>
      <c r="X18" s="206"/>
      <c r="Y18" s="202"/>
      <c r="Z18" s="202"/>
      <c r="AA18" s="202"/>
      <c r="AB18" s="206"/>
      <c r="AC18" s="206"/>
      <c r="AD18" s="206"/>
      <c r="AE18" s="202"/>
      <c r="AF18" s="202"/>
      <c r="AG18" s="202"/>
      <c r="AH18" s="206"/>
      <c r="AI18" s="206"/>
      <c r="AJ18" s="206"/>
      <c r="AK18" s="202"/>
      <c r="AL18" s="202"/>
      <c r="AM18" s="202"/>
      <c r="AN18" s="206"/>
      <c r="AO18" s="206"/>
      <c r="AP18" s="206"/>
      <c r="AQ18" s="202"/>
      <c r="AR18" s="202"/>
      <c r="AS18" s="202"/>
      <c r="AT18" s="206"/>
      <c r="AU18" s="207"/>
      <c r="AV18" s="207"/>
      <c r="AW18" s="204"/>
      <c r="AX18" s="204"/>
      <c r="AY18" s="204"/>
      <c r="AZ18" s="207"/>
      <c r="BA18" s="207"/>
      <c r="BB18" s="207"/>
      <c r="BC18" s="204"/>
      <c r="BD18" s="204"/>
      <c r="BE18" s="204"/>
      <c r="BF18" s="207"/>
      <c r="BG18" s="207"/>
      <c r="BH18" s="207"/>
      <c r="BI18" s="204"/>
      <c r="BJ18" s="204"/>
      <c r="BK18" s="204"/>
      <c r="BL18" s="207"/>
      <c r="BM18" s="207"/>
      <c r="BN18" s="207"/>
      <c r="BO18" s="208"/>
      <c r="BP18" s="208"/>
      <c r="BQ18" s="211"/>
    </row>
    <row r="19" spans="1:69" s="12" customFormat="1" ht="47.25" customHeight="1" x14ac:dyDescent="0.2">
      <c r="A19" s="88"/>
      <c r="B19" s="164" t="s">
        <v>212</v>
      </c>
      <c r="C19" s="80" t="s">
        <v>704</v>
      </c>
      <c r="D19" s="70" t="s">
        <v>704</v>
      </c>
      <c r="E19" s="87" t="s">
        <v>704</v>
      </c>
      <c r="F19" s="87" t="s">
        <v>704</v>
      </c>
      <c r="G19" s="202"/>
      <c r="H19" s="202"/>
      <c r="I19" s="202"/>
      <c r="J19" s="205"/>
      <c r="K19" s="206"/>
      <c r="L19" s="206"/>
      <c r="M19" s="202"/>
      <c r="N19" s="203"/>
      <c r="O19" s="202"/>
      <c r="P19" s="206"/>
      <c r="Q19" s="206"/>
      <c r="R19" s="206"/>
      <c r="S19" s="202"/>
      <c r="T19" s="202"/>
      <c r="U19" s="202"/>
      <c r="V19" s="206"/>
      <c r="W19" s="206"/>
      <c r="X19" s="206"/>
      <c r="Y19" s="202"/>
      <c r="Z19" s="202"/>
      <c r="AA19" s="202"/>
      <c r="AB19" s="206"/>
      <c r="AC19" s="206"/>
      <c r="AD19" s="206"/>
      <c r="AE19" s="202"/>
      <c r="AF19" s="202"/>
      <c r="AG19" s="202"/>
      <c r="AH19" s="206"/>
      <c r="AI19" s="206"/>
      <c r="AJ19" s="206"/>
      <c r="AK19" s="202"/>
      <c r="AL19" s="202"/>
      <c r="AM19" s="202"/>
      <c r="AN19" s="206"/>
      <c r="AO19" s="206"/>
      <c r="AP19" s="206"/>
      <c r="AQ19" s="202"/>
      <c r="AR19" s="202"/>
      <c r="AS19" s="202"/>
      <c r="AT19" s="206"/>
      <c r="AU19" s="207"/>
      <c r="AV19" s="207"/>
      <c r="AW19" s="204"/>
      <c r="AX19" s="204"/>
      <c r="AY19" s="204"/>
      <c r="AZ19" s="207"/>
      <c r="BA19" s="207"/>
      <c r="BB19" s="207"/>
      <c r="BC19" s="204"/>
      <c r="BD19" s="204"/>
      <c r="BE19" s="204"/>
      <c r="BF19" s="207"/>
      <c r="BG19" s="207"/>
      <c r="BH19" s="207"/>
      <c r="BI19" s="204"/>
      <c r="BJ19" s="204"/>
      <c r="BK19" s="204"/>
      <c r="BL19" s="207"/>
      <c r="BM19" s="207"/>
      <c r="BN19" s="207"/>
      <c r="BO19" s="208"/>
      <c r="BP19" s="208"/>
      <c r="BQ19" s="211"/>
    </row>
    <row r="20" spans="1:69" s="12" customFormat="1" ht="47.25" customHeight="1" x14ac:dyDescent="0.2">
      <c r="A20" s="88"/>
      <c r="B20" s="164" t="s">
        <v>213</v>
      </c>
      <c r="C20" s="80" t="s">
        <v>704</v>
      </c>
      <c r="D20" s="70" t="s">
        <v>704</v>
      </c>
      <c r="E20" s="87" t="s">
        <v>704</v>
      </c>
      <c r="F20" s="87" t="s">
        <v>704</v>
      </c>
      <c r="G20" s="202"/>
      <c r="H20" s="202"/>
      <c r="I20" s="202"/>
      <c r="J20" s="205"/>
      <c r="K20" s="206"/>
      <c r="L20" s="206"/>
      <c r="M20" s="202"/>
      <c r="N20" s="203"/>
      <c r="O20" s="202"/>
      <c r="P20" s="206"/>
      <c r="Q20" s="206"/>
      <c r="R20" s="206"/>
      <c r="S20" s="202"/>
      <c r="T20" s="202"/>
      <c r="U20" s="202"/>
      <c r="V20" s="206"/>
      <c r="W20" s="206"/>
      <c r="X20" s="206"/>
      <c r="Y20" s="202"/>
      <c r="Z20" s="202"/>
      <c r="AA20" s="202"/>
      <c r="AB20" s="206"/>
      <c r="AC20" s="206"/>
      <c r="AD20" s="206"/>
      <c r="AE20" s="202"/>
      <c r="AF20" s="202"/>
      <c r="AG20" s="202"/>
      <c r="AH20" s="206"/>
      <c r="AI20" s="206"/>
      <c r="AJ20" s="206"/>
      <c r="AK20" s="202"/>
      <c r="AL20" s="202"/>
      <c r="AM20" s="202"/>
      <c r="AN20" s="206"/>
      <c r="AO20" s="206"/>
      <c r="AP20" s="206"/>
      <c r="AQ20" s="202"/>
      <c r="AR20" s="202"/>
      <c r="AS20" s="202"/>
      <c r="AT20" s="206"/>
      <c r="AU20" s="207"/>
      <c r="AV20" s="207"/>
      <c r="AW20" s="204"/>
      <c r="AX20" s="204"/>
      <c r="AY20" s="204"/>
      <c r="AZ20" s="207"/>
      <c r="BA20" s="207"/>
      <c r="BB20" s="207"/>
      <c r="BC20" s="204"/>
      <c r="BD20" s="204"/>
      <c r="BE20" s="204"/>
      <c r="BF20" s="207"/>
      <c r="BG20" s="207"/>
      <c r="BH20" s="207"/>
      <c r="BI20" s="204"/>
      <c r="BJ20" s="204"/>
      <c r="BK20" s="204"/>
      <c r="BL20" s="207"/>
      <c r="BM20" s="207"/>
      <c r="BN20" s="207"/>
      <c r="BO20" s="208"/>
      <c r="BP20" s="208"/>
      <c r="BQ20" s="211"/>
    </row>
    <row r="21" spans="1:69" s="12" customFormat="1" ht="47.25" customHeight="1" x14ac:dyDescent="0.2">
      <c r="A21" s="88"/>
      <c r="B21" s="164" t="s">
        <v>214</v>
      </c>
      <c r="C21" s="80" t="s">
        <v>704</v>
      </c>
      <c r="D21" s="70" t="s">
        <v>704</v>
      </c>
      <c r="E21" s="87" t="s">
        <v>704</v>
      </c>
      <c r="F21" s="87" t="s">
        <v>704</v>
      </c>
      <c r="G21" s="202"/>
      <c r="H21" s="202"/>
      <c r="I21" s="202"/>
      <c r="J21" s="205"/>
      <c r="K21" s="206"/>
      <c r="L21" s="206"/>
      <c r="M21" s="202"/>
      <c r="N21" s="203"/>
      <c r="O21" s="202"/>
      <c r="P21" s="206"/>
      <c r="Q21" s="206"/>
      <c r="R21" s="206"/>
      <c r="S21" s="202"/>
      <c r="T21" s="202"/>
      <c r="U21" s="202"/>
      <c r="V21" s="206"/>
      <c r="W21" s="206"/>
      <c r="X21" s="206"/>
      <c r="Y21" s="202"/>
      <c r="Z21" s="202"/>
      <c r="AA21" s="202"/>
      <c r="AB21" s="206"/>
      <c r="AC21" s="206"/>
      <c r="AD21" s="206"/>
      <c r="AE21" s="202"/>
      <c r="AF21" s="202"/>
      <c r="AG21" s="202"/>
      <c r="AH21" s="206"/>
      <c r="AI21" s="206"/>
      <c r="AJ21" s="206"/>
      <c r="AK21" s="202"/>
      <c r="AL21" s="202"/>
      <c r="AM21" s="202"/>
      <c r="AN21" s="206"/>
      <c r="AO21" s="206"/>
      <c r="AP21" s="206"/>
      <c r="AQ21" s="202"/>
      <c r="AR21" s="202"/>
      <c r="AS21" s="202"/>
      <c r="AT21" s="206"/>
      <c r="AU21" s="207"/>
      <c r="AV21" s="207"/>
      <c r="AW21" s="204"/>
      <c r="AX21" s="204"/>
      <c r="AY21" s="204"/>
      <c r="AZ21" s="207"/>
      <c r="BA21" s="207"/>
      <c r="BB21" s="207"/>
      <c r="BC21" s="204"/>
      <c r="BD21" s="204"/>
      <c r="BE21" s="204"/>
      <c r="BF21" s="207"/>
      <c r="BG21" s="207"/>
      <c r="BH21" s="207"/>
      <c r="BI21" s="204"/>
      <c r="BJ21" s="204"/>
      <c r="BK21" s="204"/>
      <c r="BL21" s="207"/>
      <c r="BM21" s="207"/>
      <c r="BN21" s="207"/>
      <c r="BO21" s="208"/>
      <c r="BP21" s="208"/>
      <c r="BQ21" s="211"/>
    </row>
    <row r="22" spans="1:69" s="12" customFormat="1" ht="47.25" customHeight="1" x14ac:dyDescent="0.2">
      <c r="A22" s="88"/>
      <c r="B22" s="164" t="s">
        <v>215</v>
      </c>
      <c r="C22" s="80" t="s">
        <v>704</v>
      </c>
      <c r="D22" s="70" t="s">
        <v>704</v>
      </c>
      <c r="E22" s="87" t="s">
        <v>704</v>
      </c>
      <c r="F22" s="87" t="s">
        <v>704</v>
      </c>
      <c r="G22" s="202"/>
      <c r="H22" s="202"/>
      <c r="I22" s="202"/>
      <c r="J22" s="205"/>
      <c r="K22" s="206"/>
      <c r="L22" s="206"/>
      <c r="M22" s="202"/>
      <c r="N22" s="203"/>
      <c r="O22" s="202"/>
      <c r="P22" s="206"/>
      <c r="Q22" s="206"/>
      <c r="R22" s="206"/>
      <c r="S22" s="202"/>
      <c r="T22" s="202"/>
      <c r="U22" s="202"/>
      <c r="V22" s="206"/>
      <c r="W22" s="206"/>
      <c r="X22" s="206"/>
      <c r="Y22" s="202"/>
      <c r="Z22" s="202"/>
      <c r="AA22" s="202"/>
      <c r="AB22" s="206"/>
      <c r="AC22" s="206"/>
      <c r="AD22" s="206"/>
      <c r="AE22" s="202"/>
      <c r="AF22" s="202"/>
      <c r="AG22" s="202"/>
      <c r="AH22" s="206"/>
      <c r="AI22" s="206"/>
      <c r="AJ22" s="206"/>
      <c r="AK22" s="202"/>
      <c r="AL22" s="202"/>
      <c r="AM22" s="202"/>
      <c r="AN22" s="206"/>
      <c r="AO22" s="206"/>
      <c r="AP22" s="206"/>
      <c r="AQ22" s="202"/>
      <c r="AR22" s="202"/>
      <c r="AS22" s="202"/>
      <c r="AT22" s="206"/>
      <c r="AU22" s="207"/>
      <c r="AV22" s="207"/>
      <c r="AW22" s="204"/>
      <c r="AX22" s="204"/>
      <c r="AY22" s="204"/>
      <c r="AZ22" s="207"/>
      <c r="BA22" s="207"/>
      <c r="BB22" s="207"/>
      <c r="BC22" s="204"/>
      <c r="BD22" s="204"/>
      <c r="BE22" s="204"/>
      <c r="BF22" s="207"/>
      <c r="BG22" s="207"/>
      <c r="BH22" s="207"/>
      <c r="BI22" s="204"/>
      <c r="BJ22" s="204"/>
      <c r="BK22" s="204"/>
      <c r="BL22" s="207"/>
      <c r="BM22" s="207"/>
      <c r="BN22" s="207"/>
      <c r="BO22" s="208"/>
      <c r="BP22" s="208"/>
      <c r="BQ22" s="211"/>
    </row>
    <row r="23" spans="1:69" s="12" customFormat="1" ht="47.25" customHeight="1" x14ac:dyDescent="0.2">
      <c r="A23" s="88"/>
      <c r="B23" s="164" t="s">
        <v>216</v>
      </c>
      <c r="C23" s="80" t="s">
        <v>704</v>
      </c>
      <c r="D23" s="70" t="s">
        <v>704</v>
      </c>
      <c r="E23" s="87" t="s">
        <v>704</v>
      </c>
      <c r="F23" s="87" t="s">
        <v>704</v>
      </c>
      <c r="G23" s="202"/>
      <c r="H23" s="202"/>
      <c r="I23" s="202"/>
      <c r="J23" s="205"/>
      <c r="K23" s="206"/>
      <c r="L23" s="206"/>
      <c r="M23" s="202"/>
      <c r="N23" s="203"/>
      <c r="O23" s="202"/>
      <c r="P23" s="206"/>
      <c r="Q23" s="206"/>
      <c r="R23" s="206"/>
      <c r="S23" s="202"/>
      <c r="T23" s="202"/>
      <c r="U23" s="202"/>
      <c r="V23" s="206"/>
      <c r="W23" s="206"/>
      <c r="X23" s="206"/>
      <c r="Y23" s="202"/>
      <c r="Z23" s="202"/>
      <c r="AA23" s="202"/>
      <c r="AB23" s="206"/>
      <c r="AC23" s="206"/>
      <c r="AD23" s="206"/>
      <c r="AE23" s="202"/>
      <c r="AF23" s="202"/>
      <c r="AG23" s="202"/>
      <c r="AH23" s="206"/>
      <c r="AI23" s="206"/>
      <c r="AJ23" s="206"/>
      <c r="AK23" s="202"/>
      <c r="AL23" s="202"/>
      <c r="AM23" s="202"/>
      <c r="AN23" s="206"/>
      <c r="AO23" s="206"/>
      <c r="AP23" s="206"/>
      <c r="AQ23" s="202"/>
      <c r="AR23" s="202"/>
      <c r="AS23" s="202"/>
      <c r="AT23" s="206"/>
      <c r="AU23" s="207"/>
      <c r="AV23" s="207"/>
      <c r="AW23" s="204"/>
      <c r="AX23" s="204"/>
      <c r="AY23" s="204"/>
      <c r="AZ23" s="207"/>
      <c r="BA23" s="207"/>
      <c r="BB23" s="207"/>
      <c r="BC23" s="204"/>
      <c r="BD23" s="204"/>
      <c r="BE23" s="204"/>
      <c r="BF23" s="207"/>
      <c r="BG23" s="207"/>
      <c r="BH23" s="207"/>
      <c r="BI23" s="204"/>
      <c r="BJ23" s="204"/>
      <c r="BK23" s="204"/>
      <c r="BL23" s="207"/>
      <c r="BM23" s="207"/>
      <c r="BN23" s="207"/>
      <c r="BO23" s="208"/>
      <c r="BP23" s="208"/>
      <c r="BQ23" s="211"/>
    </row>
    <row r="24" spans="1:69" ht="9" customHeight="1" x14ac:dyDescent="0.2">
      <c r="E24" s="62"/>
    </row>
    <row r="25" spans="1:69" s="93" customFormat="1" ht="18" x14ac:dyDescent="0.25">
      <c r="A25" s="89" t="s">
        <v>24</v>
      </c>
      <c r="B25" s="89"/>
      <c r="C25" s="89"/>
      <c r="D25" s="90"/>
      <c r="E25" s="91"/>
      <c r="F25" s="92" t="s">
        <v>0</v>
      </c>
      <c r="J25" s="93" t="s">
        <v>1</v>
      </c>
      <c r="S25" s="93" t="s">
        <v>2</v>
      </c>
      <c r="AA25" s="93" t="s">
        <v>3</v>
      </c>
      <c r="AL25" s="93" t="s">
        <v>3</v>
      </c>
      <c r="BO25" s="94" t="s">
        <v>3</v>
      </c>
      <c r="BP25" s="92"/>
      <c r="BQ25" s="213"/>
    </row>
    <row r="26" spans="1:69" x14ac:dyDescent="0.2">
      <c r="E26" s="62"/>
    </row>
    <row r="27" spans="1:69" x14ac:dyDescent="0.2">
      <c r="E27" s="62"/>
    </row>
    <row r="28" spans="1:69" x14ac:dyDescent="0.2">
      <c r="E28" s="62"/>
    </row>
  </sheetData>
  <autoFilter ref="B6:BQ7">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sortState ref="B9:BQ23">
      <sortCondition ref="BQ6:BQ7"/>
    </sortState>
  </autoFilter>
  <mergeCells count="45">
    <mergeCell ref="BJ4:BL4"/>
    <mergeCell ref="A1:BQ1"/>
    <mergeCell ref="A2:BQ2"/>
    <mergeCell ref="A3:D3"/>
    <mergeCell ref="E3:F3"/>
    <mergeCell ref="U3:X3"/>
    <mergeCell ref="AA3:AE3"/>
    <mergeCell ref="AF3:AJ3"/>
    <mergeCell ref="AW3:BB3"/>
    <mergeCell ref="BC3:BQ3"/>
    <mergeCell ref="C6:C7"/>
    <mergeCell ref="D6:D7"/>
    <mergeCell ref="E6:E7"/>
    <mergeCell ref="F6:F7"/>
    <mergeCell ref="BC4:BI4"/>
    <mergeCell ref="A4:D4"/>
    <mergeCell ref="E4:F4"/>
    <mergeCell ref="Y7:AA7"/>
    <mergeCell ref="P7:R7"/>
    <mergeCell ref="BO5:BQ5"/>
    <mergeCell ref="AW4:BB4"/>
    <mergeCell ref="A6:A7"/>
    <mergeCell ref="AH7:AJ7"/>
    <mergeCell ref="AK7:AM7"/>
    <mergeCell ref="AN7:AP7"/>
    <mergeCell ref="G7:I7"/>
    <mergeCell ref="J7:L7"/>
    <mergeCell ref="BQ6:BQ7"/>
    <mergeCell ref="AW7:AY7"/>
    <mergeCell ref="AZ7:BB7"/>
    <mergeCell ref="BC7:BE7"/>
    <mergeCell ref="BF7:BH7"/>
    <mergeCell ref="B6:B7"/>
    <mergeCell ref="BO6:BO7"/>
    <mergeCell ref="V7:X7"/>
    <mergeCell ref="BP6:BP7"/>
    <mergeCell ref="BL7:BN7"/>
    <mergeCell ref="AQ7:AS7"/>
    <mergeCell ref="AT7:AV7"/>
    <mergeCell ref="G6:BN6"/>
    <mergeCell ref="AB7:AD7"/>
    <mergeCell ref="AE7:AG7"/>
    <mergeCell ref="S7:U7"/>
    <mergeCell ref="BI7:BK7"/>
    <mergeCell ref="M7:O7"/>
  </mergeCells>
  <conditionalFormatting sqref="BO8:BO23">
    <cfRule type="duplicateValues" dxfId="3" priority="12"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6" orientation="landscape" r:id="rId1"/>
  <headerFooter scaleWithDoc="0"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R64"/>
  <sheetViews>
    <sheetView view="pageBreakPreview" zoomScale="90" zoomScaleSheetLayoutView="90" workbookViewId="0">
      <selection activeCell="A18" sqref="A18:K18"/>
    </sheetView>
  </sheetViews>
  <sheetFormatPr defaultRowHeight="12.75" x14ac:dyDescent="0.2"/>
  <cols>
    <col min="1" max="1" width="4.85546875" style="26" customWidth="1"/>
    <col min="2" max="2" width="8.7109375" style="26" hidden="1" customWidth="1"/>
    <col min="3" max="3" width="4.85546875" style="26" customWidth="1"/>
    <col min="4" max="4" width="14.42578125" style="14" customWidth="1"/>
    <col min="5" max="5" width="22.140625" style="56" customWidth="1"/>
    <col min="6" max="6" width="17.140625" style="56" customWidth="1"/>
    <col min="7" max="7" width="14.42578125" style="174" customWidth="1"/>
    <col min="8" max="8" width="6.42578125" style="27" customWidth="1"/>
    <col min="9" max="9" width="2.140625" style="14" customWidth="1"/>
    <col min="10" max="10" width="4.42578125" style="26" customWidth="1"/>
    <col min="11" max="11" width="12.42578125" style="26" hidden="1" customWidth="1"/>
    <col min="12" max="12" width="6.5703125" style="26" customWidth="1"/>
    <col min="13" max="13" width="11.5703125" style="28" customWidth="1"/>
    <col min="14" max="14" width="23.7109375" style="60" customWidth="1"/>
    <col min="15" max="15" width="14.7109375" style="60" customWidth="1"/>
    <col min="16" max="16" width="14.28515625" style="174" customWidth="1"/>
    <col min="17" max="17" width="6.42578125" style="14" customWidth="1"/>
    <col min="18" max="18" width="5.7109375" style="14" customWidth="1"/>
    <col min="19" max="16384" width="9.140625" style="14"/>
  </cols>
  <sheetData>
    <row r="1" spans="1:17" s="2" customFormat="1" ht="39" customHeight="1" x14ac:dyDescent="0.2">
      <c r="A1" s="407" t="s">
        <v>118</v>
      </c>
      <c r="B1" s="407"/>
      <c r="C1" s="407"/>
      <c r="D1" s="407"/>
      <c r="E1" s="407"/>
      <c r="F1" s="407"/>
      <c r="G1" s="407"/>
      <c r="H1" s="407"/>
      <c r="I1" s="407"/>
      <c r="J1" s="407"/>
      <c r="K1" s="407"/>
      <c r="L1" s="407"/>
      <c r="M1" s="407"/>
      <c r="N1" s="407"/>
      <c r="O1" s="407"/>
      <c r="P1" s="407"/>
      <c r="Q1" s="407"/>
    </row>
    <row r="2" spans="1:17" s="2" customFormat="1" ht="24.75" customHeight="1" x14ac:dyDescent="0.2">
      <c r="A2" s="429" t="s">
        <v>693</v>
      </c>
      <c r="B2" s="429"/>
      <c r="C2" s="429"/>
      <c r="D2" s="429"/>
      <c r="E2" s="429"/>
      <c r="F2" s="429"/>
      <c r="G2" s="429"/>
      <c r="H2" s="429"/>
      <c r="I2" s="429"/>
      <c r="J2" s="429"/>
      <c r="K2" s="429"/>
      <c r="L2" s="429"/>
      <c r="M2" s="429"/>
      <c r="N2" s="429"/>
      <c r="O2" s="429"/>
      <c r="P2" s="429"/>
      <c r="Q2" s="429"/>
    </row>
    <row r="3" spans="1:17" s="5" customFormat="1" ht="24" customHeight="1" x14ac:dyDescent="0.2">
      <c r="A3" s="418" t="s">
        <v>152</v>
      </c>
      <c r="B3" s="418"/>
      <c r="C3" s="418"/>
      <c r="D3" s="418"/>
      <c r="E3" s="419" t="s">
        <v>305</v>
      </c>
      <c r="F3" s="419"/>
      <c r="G3" s="435" t="s">
        <v>40</v>
      </c>
      <c r="H3" s="435"/>
      <c r="I3" s="3" t="s">
        <v>124</v>
      </c>
      <c r="J3" s="422" t="s">
        <v>301</v>
      </c>
      <c r="K3" s="422"/>
      <c r="L3" s="422"/>
      <c r="M3" s="422"/>
      <c r="N3" s="95" t="s">
        <v>125</v>
      </c>
      <c r="O3" s="421" t="s">
        <v>240</v>
      </c>
      <c r="P3" s="421"/>
      <c r="Q3" s="421"/>
    </row>
    <row r="4" spans="1:17" s="5" customFormat="1" ht="17.25" customHeight="1" x14ac:dyDescent="0.2">
      <c r="A4" s="414" t="s">
        <v>129</v>
      </c>
      <c r="B4" s="414"/>
      <c r="C4" s="414"/>
      <c r="D4" s="414"/>
      <c r="E4" s="415" t="s">
        <v>297</v>
      </c>
      <c r="F4" s="415"/>
      <c r="G4" s="175"/>
      <c r="H4" s="33"/>
      <c r="I4" s="33"/>
      <c r="J4" s="33"/>
      <c r="K4" s="33"/>
      <c r="L4" s="33"/>
      <c r="M4" s="34"/>
      <c r="N4" s="96" t="s">
        <v>4</v>
      </c>
      <c r="O4" s="197">
        <v>42041</v>
      </c>
      <c r="P4" s="198" t="s">
        <v>627</v>
      </c>
      <c r="Q4" s="196"/>
    </row>
    <row r="5" spans="1:17" s="2" customFormat="1" ht="15" customHeight="1" x14ac:dyDescent="0.2">
      <c r="A5" s="6"/>
      <c r="B5" s="6"/>
      <c r="C5" s="6"/>
      <c r="D5" s="7"/>
      <c r="E5" s="8"/>
      <c r="F5" s="9"/>
      <c r="G5" s="176"/>
      <c r="H5" s="9"/>
      <c r="I5" s="9"/>
      <c r="J5" s="6"/>
      <c r="K5" s="6"/>
      <c r="L5" s="6"/>
      <c r="M5" s="10"/>
      <c r="N5" s="11"/>
      <c r="O5" s="455">
        <v>42041.663991782407</v>
      </c>
      <c r="P5" s="455"/>
      <c r="Q5" s="455"/>
    </row>
    <row r="6" spans="1:17" s="12" customFormat="1" ht="18.75" customHeight="1" x14ac:dyDescent="0.2">
      <c r="A6" s="405" t="s">
        <v>629</v>
      </c>
      <c r="B6" s="406"/>
      <c r="C6" s="406"/>
      <c r="D6" s="406"/>
      <c r="E6" s="406"/>
      <c r="F6" s="406"/>
      <c r="G6" s="406"/>
      <c r="H6" s="434"/>
      <c r="J6" s="405" t="s">
        <v>633</v>
      </c>
      <c r="K6" s="406"/>
      <c r="L6" s="406"/>
      <c r="M6" s="406"/>
      <c r="N6" s="406"/>
      <c r="O6" s="406"/>
      <c r="P6" s="406"/>
      <c r="Q6" s="434"/>
    </row>
    <row r="7" spans="1:17" ht="26.25" customHeight="1" x14ac:dyDescent="0.2">
      <c r="A7" s="52" t="s">
        <v>11</v>
      </c>
      <c r="B7" s="52" t="s">
        <v>123</v>
      </c>
      <c r="C7" s="52" t="s">
        <v>122</v>
      </c>
      <c r="D7" s="127" t="s">
        <v>12</v>
      </c>
      <c r="E7" s="128" t="s">
        <v>13</v>
      </c>
      <c r="F7" s="128" t="s">
        <v>38</v>
      </c>
      <c r="G7" s="170" t="s">
        <v>14</v>
      </c>
      <c r="H7" s="52" t="s">
        <v>26</v>
      </c>
      <c r="I7" s="13"/>
      <c r="J7" s="52" t="s">
        <v>11</v>
      </c>
      <c r="K7" s="52" t="s">
        <v>123</v>
      </c>
      <c r="L7" s="52" t="s">
        <v>122</v>
      </c>
      <c r="M7" s="127" t="s">
        <v>12</v>
      </c>
      <c r="N7" s="128" t="s">
        <v>13</v>
      </c>
      <c r="O7" s="128" t="s">
        <v>38</v>
      </c>
      <c r="P7" s="170" t="s">
        <v>14</v>
      </c>
      <c r="Q7" s="52" t="s">
        <v>26</v>
      </c>
    </row>
    <row r="8" spans="1:17" s="12" customFormat="1" ht="18.75" customHeight="1" x14ac:dyDescent="0.2">
      <c r="A8" s="21">
        <v>1</v>
      </c>
      <c r="B8" s="22" t="s">
        <v>306</v>
      </c>
      <c r="C8" s="23">
        <v>196</v>
      </c>
      <c r="D8" s="24">
        <v>37339</v>
      </c>
      <c r="E8" s="53" t="s">
        <v>520</v>
      </c>
      <c r="F8" s="53" t="s">
        <v>517</v>
      </c>
      <c r="G8" s="171">
        <v>30636</v>
      </c>
      <c r="H8" s="23">
        <v>2</v>
      </c>
      <c r="I8" s="20"/>
      <c r="J8" s="21">
        <v>1</v>
      </c>
      <c r="K8" s="22" t="s">
        <v>354</v>
      </c>
      <c r="L8" s="23">
        <v>206</v>
      </c>
      <c r="M8" s="24">
        <v>37669</v>
      </c>
      <c r="N8" s="53" t="s">
        <v>554</v>
      </c>
      <c r="O8" s="53" t="s">
        <v>456</v>
      </c>
      <c r="P8" s="171">
        <v>30701</v>
      </c>
      <c r="Q8" s="23">
        <v>3</v>
      </c>
    </row>
    <row r="9" spans="1:17" s="12" customFormat="1" ht="18.75" customHeight="1" x14ac:dyDescent="0.2">
      <c r="A9" s="21">
        <v>2</v>
      </c>
      <c r="B9" s="22" t="s">
        <v>307</v>
      </c>
      <c r="C9" s="23">
        <v>204</v>
      </c>
      <c r="D9" s="24">
        <v>37612</v>
      </c>
      <c r="E9" s="53" t="s">
        <v>521</v>
      </c>
      <c r="F9" s="53" t="s">
        <v>456</v>
      </c>
      <c r="G9" s="171">
        <v>34555</v>
      </c>
      <c r="H9" s="23">
        <v>9</v>
      </c>
      <c r="I9" s="20"/>
      <c r="J9" s="21">
        <v>2</v>
      </c>
      <c r="K9" s="22" t="s">
        <v>355</v>
      </c>
      <c r="L9" s="23">
        <v>185</v>
      </c>
      <c r="M9" s="24">
        <v>37585</v>
      </c>
      <c r="N9" s="53" t="s">
        <v>511</v>
      </c>
      <c r="O9" s="53" t="s">
        <v>500</v>
      </c>
      <c r="P9" s="171">
        <v>31220</v>
      </c>
      <c r="Q9" s="23">
        <v>5</v>
      </c>
    </row>
    <row r="10" spans="1:17" s="12" customFormat="1" ht="18.75" customHeight="1" x14ac:dyDescent="0.2">
      <c r="A10" s="21">
        <v>3</v>
      </c>
      <c r="B10" s="22" t="s">
        <v>308</v>
      </c>
      <c r="C10" s="23">
        <v>270</v>
      </c>
      <c r="D10" s="24">
        <v>37948</v>
      </c>
      <c r="E10" s="53" t="s">
        <v>539</v>
      </c>
      <c r="F10" s="53" t="s">
        <v>537</v>
      </c>
      <c r="G10" s="171">
        <v>35699</v>
      </c>
      <c r="H10" s="23">
        <v>10</v>
      </c>
      <c r="I10" s="20"/>
      <c r="J10" s="21">
        <v>3</v>
      </c>
      <c r="K10" s="22" t="s">
        <v>356</v>
      </c>
      <c r="L10" s="23">
        <v>226</v>
      </c>
      <c r="M10" s="24">
        <v>37347</v>
      </c>
      <c r="N10" s="53" t="s">
        <v>532</v>
      </c>
      <c r="O10" s="53" t="s">
        <v>531</v>
      </c>
      <c r="P10" s="171">
        <v>31074</v>
      </c>
      <c r="Q10" s="23">
        <v>4</v>
      </c>
    </row>
    <row r="11" spans="1:17" s="12" customFormat="1" ht="18.75" customHeight="1" x14ac:dyDescent="0.2">
      <c r="A11" s="21">
        <v>4</v>
      </c>
      <c r="B11" s="22" t="s">
        <v>309</v>
      </c>
      <c r="C11" s="23">
        <v>286</v>
      </c>
      <c r="D11" s="24">
        <v>37696</v>
      </c>
      <c r="E11" s="53" t="s">
        <v>543</v>
      </c>
      <c r="F11" s="53" t="s">
        <v>544</v>
      </c>
      <c r="G11" s="171">
        <v>40836</v>
      </c>
      <c r="H11" s="23">
        <v>12</v>
      </c>
      <c r="I11" s="20"/>
      <c r="J11" s="21">
        <v>4</v>
      </c>
      <c r="K11" s="22" t="s">
        <v>357</v>
      </c>
      <c r="L11" s="23">
        <v>281</v>
      </c>
      <c r="M11" s="24">
        <v>37622</v>
      </c>
      <c r="N11" s="53" t="s">
        <v>571</v>
      </c>
      <c r="O11" s="53" t="s">
        <v>567</v>
      </c>
      <c r="P11" s="171">
        <v>34778</v>
      </c>
      <c r="Q11" s="23">
        <v>10</v>
      </c>
    </row>
    <row r="12" spans="1:17" s="12" customFormat="1" ht="18.75" customHeight="1" x14ac:dyDescent="0.2">
      <c r="A12" s="21">
        <v>5</v>
      </c>
      <c r="B12" s="22" t="s">
        <v>310</v>
      </c>
      <c r="C12" s="23">
        <v>287</v>
      </c>
      <c r="D12" s="24">
        <v>37797</v>
      </c>
      <c r="E12" s="53" t="s">
        <v>545</v>
      </c>
      <c r="F12" s="53" t="s">
        <v>544</v>
      </c>
      <c r="G12" s="171">
        <v>33984</v>
      </c>
      <c r="H12" s="23">
        <v>8</v>
      </c>
      <c r="I12" s="20"/>
      <c r="J12" s="21">
        <v>5</v>
      </c>
      <c r="K12" s="22" t="s">
        <v>358</v>
      </c>
      <c r="L12" s="23">
        <v>215</v>
      </c>
      <c r="M12" s="24">
        <v>37260</v>
      </c>
      <c r="N12" s="53" t="s">
        <v>523</v>
      </c>
      <c r="O12" s="53" t="s">
        <v>524</v>
      </c>
      <c r="P12" s="171">
        <v>30152</v>
      </c>
      <c r="Q12" s="23">
        <v>1</v>
      </c>
    </row>
    <row r="13" spans="1:17" s="12" customFormat="1" ht="18.75" customHeight="1" x14ac:dyDescent="0.2">
      <c r="A13" s="21">
        <v>6</v>
      </c>
      <c r="B13" s="22" t="s">
        <v>311</v>
      </c>
      <c r="C13" s="23">
        <v>288</v>
      </c>
      <c r="D13" s="24">
        <v>37309</v>
      </c>
      <c r="E13" s="53" t="s">
        <v>546</v>
      </c>
      <c r="F13" s="53" t="s">
        <v>544</v>
      </c>
      <c r="G13" s="171">
        <v>32669</v>
      </c>
      <c r="H13" s="23">
        <v>4</v>
      </c>
      <c r="I13" s="20"/>
      <c r="J13" s="21">
        <v>6</v>
      </c>
      <c r="K13" s="22" t="s">
        <v>359</v>
      </c>
      <c r="L13" s="23">
        <v>255</v>
      </c>
      <c r="M13" s="24">
        <v>37303</v>
      </c>
      <c r="N13" s="53" t="s">
        <v>534</v>
      </c>
      <c r="O13" s="53" t="s">
        <v>535</v>
      </c>
      <c r="P13" s="171">
        <v>30408</v>
      </c>
      <c r="Q13" s="23">
        <v>2</v>
      </c>
    </row>
    <row r="14" spans="1:17" s="12" customFormat="1" ht="18.75" customHeight="1" x14ac:dyDescent="0.2">
      <c r="A14" s="21">
        <v>7</v>
      </c>
      <c r="B14" s="22" t="s">
        <v>312</v>
      </c>
      <c r="C14" s="23">
        <v>290</v>
      </c>
      <c r="D14" s="24">
        <v>37873</v>
      </c>
      <c r="E14" s="53" t="s">
        <v>547</v>
      </c>
      <c r="F14" s="53" t="s">
        <v>544</v>
      </c>
      <c r="G14" s="171">
        <v>33751</v>
      </c>
      <c r="H14" s="23">
        <v>7</v>
      </c>
      <c r="I14" s="20"/>
      <c r="J14" s="21">
        <v>7</v>
      </c>
      <c r="K14" s="22" t="s">
        <v>360</v>
      </c>
      <c r="L14" s="23">
        <v>268</v>
      </c>
      <c r="M14" s="24">
        <v>37727</v>
      </c>
      <c r="N14" s="53" t="s">
        <v>536</v>
      </c>
      <c r="O14" s="53" t="s">
        <v>537</v>
      </c>
      <c r="P14" s="171">
        <v>34343</v>
      </c>
      <c r="Q14" s="23">
        <v>9</v>
      </c>
    </row>
    <row r="15" spans="1:17" s="12" customFormat="1" ht="18.75" customHeight="1" x14ac:dyDescent="0.2">
      <c r="A15" s="21">
        <v>8</v>
      </c>
      <c r="B15" s="22" t="s">
        <v>313</v>
      </c>
      <c r="C15" s="23">
        <v>291</v>
      </c>
      <c r="D15" s="24">
        <v>37528</v>
      </c>
      <c r="E15" s="53" t="s">
        <v>548</v>
      </c>
      <c r="F15" s="53" t="s">
        <v>544</v>
      </c>
      <c r="G15" s="171">
        <v>33285</v>
      </c>
      <c r="H15" s="23">
        <v>6</v>
      </c>
      <c r="I15" s="20"/>
      <c r="J15" s="21">
        <v>8</v>
      </c>
      <c r="K15" s="22" t="s">
        <v>361</v>
      </c>
      <c r="L15" s="23">
        <v>271</v>
      </c>
      <c r="M15" s="24">
        <v>37817</v>
      </c>
      <c r="N15" s="53" t="s">
        <v>540</v>
      </c>
      <c r="O15" s="53" t="s">
        <v>537</v>
      </c>
      <c r="P15" s="171">
        <v>32966</v>
      </c>
      <c r="Q15" s="23">
        <v>8</v>
      </c>
    </row>
    <row r="16" spans="1:17" s="12" customFormat="1" ht="18.75" customHeight="1" x14ac:dyDescent="0.2">
      <c r="A16" s="21">
        <v>9</v>
      </c>
      <c r="B16" s="22" t="s">
        <v>314</v>
      </c>
      <c r="C16" s="23">
        <v>293</v>
      </c>
      <c r="D16" s="24">
        <v>37482</v>
      </c>
      <c r="E16" s="53" t="s">
        <v>549</v>
      </c>
      <c r="F16" s="53" t="s">
        <v>544</v>
      </c>
      <c r="G16" s="171">
        <v>35995</v>
      </c>
      <c r="H16" s="23">
        <v>11</v>
      </c>
      <c r="I16" s="20"/>
      <c r="J16" s="21">
        <v>9</v>
      </c>
      <c r="K16" s="22" t="s">
        <v>362</v>
      </c>
      <c r="L16" s="23">
        <v>221</v>
      </c>
      <c r="M16" s="24">
        <v>37681</v>
      </c>
      <c r="N16" s="53" t="s">
        <v>637</v>
      </c>
      <c r="O16" s="53" t="s">
        <v>469</v>
      </c>
      <c r="P16" s="171">
        <v>35729</v>
      </c>
      <c r="Q16" s="23">
        <v>11</v>
      </c>
    </row>
    <row r="17" spans="1:17" s="12" customFormat="1" ht="18.75" customHeight="1" x14ac:dyDescent="0.2">
      <c r="A17" s="21">
        <v>10</v>
      </c>
      <c r="B17" s="22" t="s">
        <v>315</v>
      </c>
      <c r="C17" s="23">
        <v>300</v>
      </c>
      <c r="D17" s="24">
        <v>37266</v>
      </c>
      <c r="E17" s="53" t="s">
        <v>600</v>
      </c>
      <c r="F17" s="53" t="s">
        <v>494</v>
      </c>
      <c r="G17" s="171">
        <v>30628</v>
      </c>
      <c r="H17" s="23">
        <v>1</v>
      </c>
      <c r="I17" s="20"/>
      <c r="J17" s="21">
        <v>10</v>
      </c>
      <c r="K17" s="22" t="s">
        <v>363</v>
      </c>
      <c r="L17" s="23">
        <v>224</v>
      </c>
      <c r="M17" s="24">
        <v>37801</v>
      </c>
      <c r="N17" s="53" t="s">
        <v>529</v>
      </c>
      <c r="O17" s="53" t="s">
        <v>469</v>
      </c>
      <c r="P17" s="171" t="s">
        <v>701</v>
      </c>
      <c r="Q17" s="23" t="s">
        <v>240</v>
      </c>
    </row>
    <row r="18" spans="1:17" s="12" customFormat="1" ht="18.75" customHeight="1" x14ac:dyDescent="0.2">
      <c r="A18" s="21">
        <v>11</v>
      </c>
      <c r="B18" s="22" t="s">
        <v>316</v>
      </c>
      <c r="C18" s="23">
        <v>435</v>
      </c>
      <c r="D18" s="24">
        <v>37257</v>
      </c>
      <c r="E18" s="53" t="s">
        <v>618</v>
      </c>
      <c r="F18" s="53" t="s">
        <v>531</v>
      </c>
      <c r="G18" s="171">
        <v>30759</v>
      </c>
      <c r="H18" s="23">
        <v>3</v>
      </c>
      <c r="I18" s="20"/>
      <c r="J18" s="21">
        <v>11</v>
      </c>
      <c r="K18" s="22" t="s">
        <v>364</v>
      </c>
      <c r="L18" s="23">
        <v>259</v>
      </c>
      <c r="M18" s="24">
        <v>37490</v>
      </c>
      <c r="N18" s="53" t="s">
        <v>560</v>
      </c>
      <c r="O18" s="53" t="s">
        <v>535</v>
      </c>
      <c r="P18" s="171">
        <v>32257</v>
      </c>
      <c r="Q18" s="23">
        <v>6</v>
      </c>
    </row>
    <row r="19" spans="1:17" s="12" customFormat="1" ht="18.75" customHeight="1" x14ac:dyDescent="0.2">
      <c r="A19" s="21">
        <v>12</v>
      </c>
      <c r="B19" s="22" t="s">
        <v>317</v>
      </c>
      <c r="C19" s="23">
        <v>439</v>
      </c>
      <c r="D19" s="24">
        <v>37257</v>
      </c>
      <c r="E19" s="53" t="s">
        <v>638</v>
      </c>
      <c r="F19" s="53" t="s">
        <v>578</v>
      </c>
      <c r="G19" s="171">
        <v>33116</v>
      </c>
      <c r="H19" s="23">
        <v>5</v>
      </c>
      <c r="I19" s="20"/>
      <c r="J19" s="21">
        <v>12</v>
      </c>
      <c r="K19" s="22" t="s">
        <v>365</v>
      </c>
      <c r="L19" s="23">
        <v>272</v>
      </c>
      <c r="M19" s="24">
        <v>37405</v>
      </c>
      <c r="N19" s="53" t="s">
        <v>565</v>
      </c>
      <c r="O19" s="53" t="s">
        <v>537</v>
      </c>
      <c r="P19" s="171">
        <v>32410</v>
      </c>
      <c r="Q19" s="23">
        <v>7</v>
      </c>
    </row>
    <row r="20" spans="1:17" s="12" customFormat="1" ht="18.75" customHeight="1" x14ac:dyDescent="0.2">
      <c r="A20" s="405" t="s">
        <v>630</v>
      </c>
      <c r="B20" s="406"/>
      <c r="C20" s="406"/>
      <c r="D20" s="406"/>
      <c r="E20" s="406"/>
      <c r="F20" s="406"/>
      <c r="G20" s="406"/>
      <c r="H20" s="434"/>
      <c r="I20" s="20"/>
      <c r="J20" s="405" t="s">
        <v>634</v>
      </c>
      <c r="K20" s="406"/>
      <c r="L20" s="406"/>
      <c r="M20" s="406"/>
      <c r="N20" s="406"/>
      <c r="O20" s="406"/>
      <c r="P20" s="406"/>
      <c r="Q20" s="434"/>
    </row>
    <row r="21" spans="1:17" s="12" customFormat="1" ht="26.25" customHeight="1" x14ac:dyDescent="0.2">
      <c r="A21" s="52" t="s">
        <v>11</v>
      </c>
      <c r="B21" s="52" t="s">
        <v>123</v>
      </c>
      <c r="C21" s="52" t="s">
        <v>122</v>
      </c>
      <c r="D21" s="127" t="s">
        <v>12</v>
      </c>
      <c r="E21" s="128" t="s">
        <v>13</v>
      </c>
      <c r="F21" s="128" t="s">
        <v>38</v>
      </c>
      <c r="G21" s="170" t="s">
        <v>14</v>
      </c>
      <c r="H21" s="52" t="s">
        <v>26</v>
      </c>
      <c r="I21" s="20"/>
      <c r="J21" s="52" t="s">
        <v>11</v>
      </c>
      <c r="K21" s="52" t="s">
        <v>123</v>
      </c>
      <c r="L21" s="52" t="s">
        <v>122</v>
      </c>
      <c r="M21" s="127" t="s">
        <v>12</v>
      </c>
      <c r="N21" s="128" t="s">
        <v>13</v>
      </c>
      <c r="O21" s="128" t="s">
        <v>38</v>
      </c>
      <c r="P21" s="170" t="s">
        <v>14</v>
      </c>
      <c r="Q21" s="52" t="s">
        <v>26</v>
      </c>
    </row>
    <row r="22" spans="1:17" s="12" customFormat="1" ht="18.75" customHeight="1" x14ac:dyDescent="0.2">
      <c r="A22" s="21">
        <v>1</v>
      </c>
      <c r="B22" s="22" t="s">
        <v>318</v>
      </c>
      <c r="C22" s="23">
        <v>295</v>
      </c>
      <c r="D22" s="24">
        <v>37276</v>
      </c>
      <c r="E22" s="53" t="s">
        <v>572</v>
      </c>
      <c r="F22" s="53" t="s">
        <v>494</v>
      </c>
      <c r="G22" s="171" t="s">
        <v>701</v>
      </c>
      <c r="H22" s="23" t="s">
        <v>240</v>
      </c>
      <c r="I22" s="20"/>
      <c r="J22" s="21">
        <v>1</v>
      </c>
      <c r="K22" s="22" t="s">
        <v>366</v>
      </c>
      <c r="L22" s="23">
        <v>266</v>
      </c>
      <c r="M22" s="24">
        <v>37292</v>
      </c>
      <c r="N22" s="53" t="s">
        <v>564</v>
      </c>
      <c r="O22" s="53" t="s">
        <v>485</v>
      </c>
      <c r="P22" s="171">
        <v>25089</v>
      </c>
      <c r="Q22" s="23">
        <v>1</v>
      </c>
    </row>
    <row r="23" spans="1:17" s="12" customFormat="1" ht="18.75" customHeight="1" x14ac:dyDescent="0.2">
      <c r="A23" s="21">
        <v>2</v>
      </c>
      <c r="B23" s="22" t="s">
        <v>319</v>
      </c>
      <c r="C23" s="23">
        <v>297</v>
      </c>
      <c r="D23" s="24">
        <v>37315</v>
      </c>
      <c r="E23" s="53" t="s">
        <v>598</v>
      </c>
      <c r="F23" s="53" t="s">
        <v>494</v>
      </c>
      <c r="G23" s="171" t="s">
        <v>694</v>
      </c>
      <c r="H23" s="23" t="s">
        <v>240</v>
      </c>
      <c r="I23" s="20"/>
      <c r="J23" s="21">
        <v>2</v>
      </c>
      <c r="K23" s="22" t="s">
        <v>367</v>
      </c>
      <c r="L23" s="23">
        <v>205</v>
      </c>
      <c r="M23" s="24">
        <v>37273</v>
      </c>
      <c r="N23" s="53" t="s">
        <v>553</v>
      </c>
      <c r="O23" s="53" t="s">
        <v>456</v>
      </c>
      <c r="P23" s="171">
        <v>25315</v>
      </c>
      <c r="Q23" s="23">
        <v>2</v>
      </c>
    </row>
    <row r="24" spans="1:17" s="12" customFormat="1" ht="18.75" customHeight="1" x14ac:dyDescent="0.2">
      <c r="A24" s="21">
        <v>3</v>
      </c>
      <c r="B24" s="22" t="s">
        <v>320</v>
      </c>
      <c r="C24" s="23">
        <v>175</v>
      </c>
      <c r="D24" s="24">
        <v>37257</v>
      </c>
      <c r="E24" s="53" t="s">
        <v>505</v>
      </c>
      <c r="F24" s="53" t="s">
        <v>451</v>
      </c>
      <c r="G24" s="171">
        <v>30988</v>
      </c>
      <c r="H24" s="23">
        <v>5</v>
      </c>
      <c r="I24" s="20"/>
      <c r="J24" s="21">
        <v>3</v>
      </c>
      <c r="K24" s="22" t="s">
        <v>368</v>
      </c>
      <c r="L24" s="23">
        <v>225</v>
      </c>
      <c r="M24" s="24">
        <v>37571</v>
      </c>
      <c r="N24" s="53" t="s">
        <v>530</v>
      </c>
      <c r="O24" s="53" t="s">
        <v>531</v>
      </c>
      <c r="P24" s="171">
        <v>30570</v>
      </c>
      <c r="Q24" s="23">
        <v>7</v>
      </c>
    </row>
    <row r="25" spans="1:17" s="12" customFormat="1" ht="18.75" customHeight="1" x14ac:dyDescent="0.2">
      <c r="A25" s="21">
        <v>4</v>
      </c>
      <c r="B25" s="22" t="s">
        <v>321</v>
      </c>
      <c r="C25" s="23">
        <v>178</v>
      </c>
      <c r="D25" s="24">
        <v>37347</v>
      </c>
      <c r="E25" s="53" t="s">
        <v>506</v>
      </c>
      <c r="F25" s="53" t="s">
        <v>451</v>
      </c>
      <c r="G25" s="171">
        <v>32126</v>
      </c>
      <c r="H25" s="23">
        <v>6</v>
      </c>
      <c r="I25" s="20"/>
      <c r="J25" s="21">
        <v>4</v>
      </c>
      <c r="K25" s="22" t="s">
        <v>369</v>
      </c>
      <c r="L25" s="23">
        <v>214</v>
      </c>
      <c r="M25" s="24">
        <v>37286</v>
      </c>
      <c r="N25" s="53" t="s">
        <v>580</v>
      </c>
      <c r="O25" s="53" t="s">
        <v>581</v>
      </c>
      <c r="P25" s="171" t="s">
        <v>694</v>
      </c>
      <c r="Q25" s="23" t="s">
        <v>240</v>
      </c>
    </row>
    <row r="26" spans="1:17" s="12" customFormat="1" ht="18.75" customHeight="1" x14ac:dyDescent="0.2">
      <c r="A26" s="21">
        <v>5</v>
      </c>
      <c r="B26" s="22" t="s">
        <v>322</v>
      </c>
      <c r="C26" s="23">
        <v>181</v>
      </c>
      <c r="D26" s="24">
        <v>37784</v>
      </c>
      <c r="E26" s="53" t="s">
        <v>508</v>
      </c>
      <c r="F26" s="53" t="s">
        <v>451</v>
      </c>
      <c r="G26" s="171">
        <v>40729</v>
      </c>
      <c r="H26" s="23">
        <v>10</v>
      </c>
      <c r="I26" s="20"/>
      <c r="J26" s="21">
        <v>5</v>
      </c>
      <c r="K26" s="22" t="s">
        <v>370</v>
      </c>
      <c r="L26" s="23">
        <v>241</v>
      </c>
      <c r="M26" s="24">
        <v>37396</v>
      </c>
      <c r="N26" s="53" t="s">
        <v>586</v>
      </c>
      <c r="O26" s="53" t="s">
        <v>133</v>
      </c>
      <c r="P26" s="171" t="s">
        <v>694</v>
      </c>
      <c r="Q26" s="23" t="s">
        <v>240</v>
      </c>
    </row>
    <row r="27" spans="1:17" s="12" customFormat="1" ht="18.75" customHeight="1" x14ac:dyDescent="0.2">
      <c r="A27" s="21">
        <v>6</v>
      </c>
      <c r="B27" s="22" t="s">
        <v>323</v>
      </c>
      <c r="C27" s="23">
        <v>184</v>
      </c>
      <c r="D27" s="24">
        <v>37610</v>
      </c>
      <c r="E27" s="53" t="s">
        <v>510</v>
      </c>
      <c r="F27" s="53" t="s">
        <v>509</v>
      </c>
      <c r="G27" s="171">
        <v>30899</v>
      </c>
      <c r="H27" s="23">
        <v>4</v>
      </c>
      <c r="I27" s="20"/>
      <c r="J27" s="21">
        <v>6</v>
      </c>
      <c r="K27" s="22" t="s">
        <v>371</v>
      </c>
      <c r="L27" s="23">
        <v>277</v>
      </c>
      <c r="M27" s="24">
        <v>37257</v>
      </c>
      <c r="N27" s="53" t="s">
        <v>568</v>
      </c>
      <c r="O27" s="53" t="s">
        <v>567</v>
      </c>
      <c r="P27" s="171">
        <v>30012</v>
      </c>
      <c r="Q27" s="23">
        <v>3</v>
      </c>
    </row>
    <row r="28" spans="1:17" s="12" customFormat="1" ht="18.75" customHeight="1" x14ac:dyDescent="0.2">
      <c r="A28" s="21">
        <v>7</v>
      </c>
      <c r="B28" s="22" t="s">
        <v>324</v>
      </c>
      <c r="C28" s="23">
        <v>189</v>
      </c>
      <c r="D28" s="24">
        <v>37543</v>
      </c>
      <c r="E28" s="53" t="s">
        <v>513</v>
      </c>
      <c r="F28" s="53" t="s">
        <v>454</v>
      </c>
      <c r="G28" s="171">
        <v>34145</v>
      </c>
      <c r="H28" s="23">
        <v>7</v>
      </c>
      <c r="I28" s="20"/>
      <c r="J28" s="21">
        <v>7</v>
      </c>
      <c r="K28" s="22" t="s">
        <v>372</v>
      </c>
      <c r="L28" s="23">
        <v>187</v>
      </c>
      <c r="M28" s="24">
        <v>37523</v>
      </c>
      <c r="N28" s="53" t="s">
        <v>512</v>
      </c>
      <c r="O28" s="53" t="s">
        <v>500</v>
      </c>
      <c r="P28" s="171">
        <v>31443</v>
      </c>
      <c r="Q28" s="23">
        <v>8</v>
      </c>
    </row>
    <row r="29" spans="1:17" s="12" customFormat="1" ht="18.75" customHeight="1" x14ac:dyDescent="0.2">
      <c r="A29" s="21">
        <v>8</v>
      </c>
      <c r="B29" s="22" t="s">
        <v>325</v>
      </c>
      <c r="C29" s="23">
        <v>190</v>
      </c>
      <c r="D29" s="24">
        <v>37691</v>
      </c>
      <c r="E29" s="53" t="s">
        <v>514</v>
      </c>
      <c r="F29" s="53" t="s">
        <v>454</v>
      </c>
      <c r="G29" s="171">
        <v>35319</v>
      </c>
      <c r="H29" s="23">
        <v>9</v>
      </c>
      <c r="I29" s="20"/>
      <c r="J29" s="21">
        <v>8</v>
      </c>
      <c r="K29" s="22" t="s">
        <v>373</v>
      </c>
      <c r="L29" s="23">
        <v>222</v>
      </c>
      <c r="M29" s="24">
        <v>37339</v>
      </c>
      <c r="N29" s="53" t="s">
        <v>528</v>
      </c>
      <c r="O29" s="53" t="s">
        <v>469</v>
      </c>
      <c r="P29" s="171">
        <v>30466</v>
      </c>
      <c r="Q29" s="23">
        <v>6</v>
      </c>
    </row>
    <row r="30" spans="1:17" s="12" customFormat="1" ht="18.75" customHeight="1" x14ac:dyDescent="0.2">
      <c r="A30" s="21">
        <v>9</v>
      </c>
      <c r="B30" s="22" t="s">
        <v>326</v>
      </c>
      <c r="C30" s="23">
        <v>191</v>
      </c>
      <c r="D30" s="24">
        <v>37743</v>
      </c>
      <c r="E30" s="53" t="s">
        <v>515</v>
      </c>
      <c r="F30" s="53" t="s">
        <v>454</v>
      </c>
      <c r="G30" s="171">
        <v>34815</v>
      </c>
      <c r="H30" s="23">
        <v>8</v>
      </c>
      <c r="I30" s="20"/>
      <c r="J30" s="21">
        <v>9</v>
      </c>
      <c r="K30" s="22" t="s">
        <v>374</v>
      </c>
      <c r="L30" s="23">
        <v>279</v>
      </c>
      <c r="M30" s="24">
        <v>37457</v>
      </c>
      <c r="N30" s="53" t="s">
        <v>570</v>
      </c>
      <c r="O30" s="53" t="s">
        <v>567</v>
      </c>
      <c r="P30" s="171">
        <v>30281</v>
      </c>
      <c r="Q30" s="23">
        <v>5</v>
      </c>
    </row>
    <row r="31" spans="1:17" s="12" customFormat="1" ht="18.75" customHeight="1" x14ac:dyDescent="0.2">
      <c r="A31" s="21">
        <v>10</v>
      </c>
      <c r="B31" s="22" t="s">
        <v>327</v>
      </c>
      <c r="C31" s="23">
        <v>193</v>
      </c>
      <c r="D31" s="24">
        <v>37555</v>
      </c>
      <c r="E31" s="53" t="s">
        <v>516</v>
      </c>
      <c r="F31" s="53" t="s">
        <v>517</v>
      </c>
      <c r="G31" s="171">
        <v>30532</v>
      </c>
      <c r="H31" s="23">
        <v>3</v>
      </c>
      <c r="I31" s="20"/>
      <c r="J31" s="21">
        <v>10</v>
      </c>
      <c r="K31" s="22" t="s">
        <v>375</v>
      </c>
      <c r="L31" s="23">
        <v>227</v>
      </c>
      <c r="M31" s="24">
        <v>37442</v>
      </c>
      <c r="N31" s="53" t="s">
        <v>555</v>
      </c>
      <c r="O31" s="53" t="s">
        <v>531</v>
      </c>
      <c r="P31" s="171">
        <v>31561</v>
      </c>
      <c r="Q31" s="23">
        <v>9</v>
      </c>
    </row>
    <row r="32" spans="1:17" s="12" customFormat="1" ht="18.75" customHeight="1" x14ac:dyDescent="0.2">
      <c r="A32" s="21">
        <v>11</v>
      </c>
      <c r="B32" s="22" t="s">
        <v>328</v>
      </c>
      <c r="C32" s="23">
        <v>194</v>
      </c>
      <c r="D32" s="24">
        <v>37422</v>
      </c>
      <c r="E32" s="53" t="s">
        <v>518</v>
      </c>
      <c r="F32" s="53" t="s">
        <v>517</v>
      </c>
      <c r="G32" s="171">
        <v>30453</v>
      </c>
      <c r="H32" s="23">
        <v>2</v>
      </c>
      <c r="I32" s="20"/>
      <c r="J32" s="21">
        <v>11</v>
      </c>
      <c r="K32" s="22" t="s">
        <v>376</v>
      </c>
      <c r="L32" s="23">
        <v>250</v>
      </c>
      <c r="M32" s="24">
        <v>37474</v>
      </c>
      <c r="N32" s="53" t="s">
        <v>533</v>
      </c>
      <c r="O32" s="53" t="s">
        <v>480</v>
      </c>
      <c r="P32" s="171">
        <v>31761</v>
      </c>
      <c r="Q32" s="23">
        <v>10</v>
      </c>
    </row>
    <row r="33" spans="1:17" s="12" customFormat="1" ht="18.75" customHeight="1" x14ac:dyDescent="0.2">
      <c r="A33" s="21">
        <v>12</v>
      </c>
      <c r="B33" s="22" t="s">
        <v>329</v>
      </c>
      <c r="C33" s="23">
        <v>195</v>
      </c>
      <c r="D33" s="24">
        <v>37375</v>
      </c>
      <c r="E33" s="53" t="s">
        <v>519</v>
      </c>
      <c r="F33" s="53" t="s">
        <v>517</v>
      </c>
      <c r="G33" s="171">
        <v>30336</v>
      </c>
      <c r="H33" s="23">
        <v>1</v>
      </c>
      <c r="I33" s="20"/>
      <c r="J33" s="21">
        <v>12</v>
      </c>
      <c r="K33" s="22" t="s">
        <v>377</v>
      </c>
      <c r="L33" s="23">
        <v>278</v>
      </c>
      <c r="M33" s="24">
        <v>37408</v>
      </c>
      <c r="N33" s="53" t="s">
        <v>569</v>
      </c>
      <c r="O33" s="53" t="s">
        <v>567</v>
      </c>
      <c r="P33" s="171">
        <v>30262</v>
      </c>
      <c r="Q33" s="23">
        <v>4</v>
      </c>
    </row>
    <row r="34" spans="1:17" s="12" customFormat="1" ht="18.75" customHeight="1" x14ac:dyDescent="0.2">
      <c r="A34" s="405" t="s">
        <v>631</v>
      </c>
      <c r="B34" s="406"/>
      <c r="C34" s="406"/>
      <c r="D34" s="406"/>
      <c r="E34" s="406"/>
      <c r="F34" s="406"/>
      <c r="G34" s="406"/>
      <c r="H34" s="434"/>
      <c r="I34" s="20"/>
      <c r="J34" s="405" t="s">
        <v>39</v>
      </c>
      <c r="K34" s="406"/>
      <c r="L34" s="406"/>
      <c r="M34" s="406"/>
      <c r="N34" s="406"/>
      <c r="O34" s="406"/>
      <c r="P34" s="406"/>
      <c r="Q34" s="434"/>
    </row>
    <row r="35" spans="1:17" s="12" customFormat="1" ht="24" customHeight="1" x14ac:dyDescent="0.2">
      <c r="A35" s="52" t="s">
        <v>11</v>
      </c>
      <c r="B35" s="52" t="s">
        <v>123</v>
      </c>
      <c r="C35" s="52" t="s">
        <v>122</v>
      </c>
      <c r="D35" s="127" t="s">
        <v>12</v>
      </c>
      <c r="E35" s="128" t="s">
        <v>13</v>
      </c>
      <c r="F35" s="128" t="s">
        <v>38</v>
      </c>
      <c r="G35" s="170" t="s">
        <v>14</v>
      </c>
      <c r="H35" s="52" t="s">
        <v>26</v>
      </c>
      <c r="I35" s="20"/>
      <c r="J35" s="52" t="s">
        <v>11</v>
      </c>
      <c r="K35" s="52" t="s">
        <v>123</v>
      </c>
      <c r="L35" s="52" t="s">
        <v>122</v>
      </c>
      <c r="M35" s="127" t="s">
        <v>12</v>
      </c>
      <c r="N35" s="128" t="s">
        <v>13</v>
      </c>
      <c r="O35" s="128" t="s">
        <v>38</v>
      </c>
      <c r="P35" s="170" t="s">
        <v>14</v>
      </c>
      <c r="Q35" s="52" t="s">
        <v>26</v>
      </c>
    </row>
    <row r="36" spans="1:17" s="12" customFormat="1" ht="18.75" customHeight="1" x14ac:dyDescent="0.2">
      <c r="A36" s="21">
        <v>1</v>
      </c>
      <c r="B36" s="22" t="s">
        <v>330</v>
      </c>
      <c r="C36" s="23">
        <v>230</v>
      </c>
      <c r="D36" s="24">
        <v>37559</v>
      </c>
      <c r="E36" s="53" t="s">
        <v>556</v>
      </c>
      <c r="F36" s="53" t="s">
        <v>557</v>
      </c>
      <c r="G36" s="171">
        <v>31928</v>
      </c>
      <c r="H36" s="23">
        <v>4</v>
      </c>
      <c r="I36" s="20"/>
      <c r="J36" s="21">
        <v>1</v>
      </c>
      <c r="K36" s="22" t="s">
        <v>378</v>
      </c>
      <c r="L36" s="23" t="s">
        <v>704</v>
      </c>
      <c r="M36" s="24" t="s">
        <v>704</v>
      </c>
      <c r="N36" s="53" t="s">
        <v>704</v>
      </c>
      <c r="O36" s="53" t="s">
        <v>704</v>
      </c>
      <c r="P36" s="171"/>
      <c r="Q36" s="23"/>
    </row>
    <row r="37" spans="1:17" s="12" customFormat="1" ht="18.75" customHeight="1" x14ac:dyDescent="0.2">
      <c r="A37" s="21">
        <v>2</v>
      </c>
      <c r="B37" s="22" t="s">
        <v>331</v>
      </c>
      <c r="C37" s="23">
        <v>233</v>
      </c>
      <c r="D37" s="24">
        <v>37890</v>
      </c>
      <c r="E37" s="53" t="s">
        <v>558</v>
      </c>
      <c r="F37" s="53" t="s">
        <v>133</v>
      </c>
      <c r="G37" s="171">
        <v>32176</v>
      </c>
      <c r="H37" s="23">
        <v>6</v>
      </c>
      <c r="I37" s="20"/>
      <c r="J37" s="21">
        <v>2</v>
      </c>
      <c r="K37" s="22" t="s">
        <v>379</v>
      </c>
      <c r="L37" s="23" t="s">
        <v>704</v>
      </c>
      <c r="M37" s="24" t="s">
        <v>704</v>
      </c>
      <c r="N37" s="53" t="s">
        <v>704</v>
      </c>
      <c r="O37" s="53" t="s">
        <v>704</v>
      </c>
      <c r="P37" s="171"/>
      <c r="Q37" s="23"/>
    </row>
    <row r="38" spans="1:17" s="12" customFormat="1" ht="18.75" customHeight="1" x14ac:dyDescent="0.2">
      <c r="A38" s="21">
        <v>3</v>
      </c>
      <c r="B38" s="22" t="s">
        <v>332</v>
      </c>
      <c r="C38" s="23">
        <v>234</v>
      </c>
      <c r="D38" s="24">
        <v>37417</v>
      </c>
      <c r="E38" s="53" t="s">
        <v>582</v>
      </c>
      <c r="F38" s="53" t="s">
        <v>133</v>
      </c>
      <c r="G38" s="171" t="s">
        <v>694</v>
      </c>
      <c r="H38" s="23" t="s">
        <v>240</v>
      </c>
      <c r="I38" s="20"/>
      <c r="J38" s="21">
        <v>3</v>
      </c>
      <c r="K38" s="22" t="s">
        <v>380</v>
      </c>
      <c r="L38" s="23" t="s">
        <v>704</v>
      </c>
      <c r="M38" s="24" t="s">
        <v>704</v>
      </c>
      <c r="N38" s="53" t="s">
        <v>704</v>
      </c>
      <c r="O38" s="53" t="s">
        <v>704</v>
      </c>
      <c r="P38" s="171"/>
      <c r="Q38" s="23"/>
    </row>
    <row r="39" spans="1:17" s="12" customFormat="1" ht="18.75" customHeight="1" x14ac:dyDescent="0.2">
      <c r="A39" s="21">
        <v>4</v>
      </c>
      <c r="B39" s="22" t="s">
        <v>333</v>
      </c>
      <c r="C39" s="23">
        <v>235</v>
      </c>
      <c r="D39" s="24">
        <v>37510</v>
      </c>
      <c r="E39" s="53" t="s">
        <v>583</v>
      </c>
      <c r="F39" s="53" t="s">
        <v>133</v>
      </c>
      <c r="G39" s="171">
        <v>31250</v>
      </c>
      <c r="H39" s="23">
        <v>1</v>
      </c>
      <c r="I39" s="20"/>
      <c r="J39" s="21">
        <v>4</v>
      </c>
      <c r="K39" s="22" t="s">
        <v>381</v>
      </c>
      <c r="L39" s="23" t="s">
        <v>704</v>
      </c>
      <c r="M39" s="24" t="s">
        <v>704</v>
      </c>
      <c r="N39" s="53" t="s">
        <v>704</v>
      </c>
      <c r="O39" s="53" t="s">
        <v>704</v>
      </c>
      <c r="P39" s="171"/>
      <c r="Q39" s="23"/>
    </row>
    <row r="40" spans="1:17" s="12" customFormat="1" ht="18.75" customHeight="1" x14ac:dyDescent="0.2">
      <c r="A40" s="21">
        <v>5</v>
      </c>
      <c r="B40" s="22" t="s">
        <v>334</v>
      </c>
      <c r="C40" s="23">
        <v>236</v>
      </c>
      <c r="D40" s="24">
        <v>37620</v>
      </c>
      <c r="E40" s="53" t="s">
        <v>584</v>
      </c>
      <c r="F40" s="53" t="s">
        <v>133</v>
      </c>
      <c r="G40" s="171">
        <v>32685</v>
      </c>
      <c r="H40" s="23">
        <v>7</v>
      </c>
      <c r="I40" s="20"/>
      <c r="J40" s="21">
        <v>5</v>
      </c>
      <c r="K40" s="22" t="s">
        <v>382</v>
      </c>
      <c r="L40" s="23" t="s">
        <v>704</v>
      </c>
      <c r="M40" s="24" t="s">
        <v>704</v>
      </c>
      <c r="N40" s="53" t="s">
        <v>704</v>
      </c>
      <c r="O40" s="53" t="s">
        <v>704</v>
      </c>
      <c r="P40" s="171"/>
      <c r="Q40" s="23"/>
    </row>
    <row r="41" spans="1:17" s="12" customFormat="1" ht="18.75" customHeight="1" x14ac:dyDescent="0.2">
      <c r="A41" s="21">
        <v>6</v>
      </c>
      <c r="B41" s="22" t="s">
        <v>335</v>
      </c>
      <c r="C41" s="23">
        <v>238</v>
      </c>
      <c r="D41" s="24">
        <v>37596</v>
      </c>
      <c r="E41" s="53" t="s">
        <v>585</v>
      </c>
      <c r="F41" s="53" t="s">
        <v>133</v>
      </c>
      <c r="G41" s="171">
        <v>33016</v>
      </c>
      <c r="H41" s="23">
        <v>9</v>
      </c>
      <c r="I41" s="20"/>
      <c r="J41" s="21">
        <v>6</v>
      </c>
      <c r="K41" s="22" t="s">
        <v>383</v>
      </c>
      <c r="L41" s="23" t="s">
        <v>704</v>
      </c>
      <c r="M41" s="24" t="s">
        <v>704</v>
      </c>
      <c r="N41" s="53" t="s">
        <v>704</v>
      </c>
      <c r="O41" s="53" t="s">
        <v>704</v>
      </c>
      <c r="P41" s="171"/>
      <c r="Q41" s="23"/>
    </row>
    <row r="42" spans="1:17" s="12" customFormat="1" ht="18.75" customHeight="1" x14ac:dyDescent="0.2">
      <c r="A42" s="21">
        <v>7</v>
      </c>
      <c r="B42" s="22" t="s">
        <v>336</v>
      </c>
      <c r="C42" s="23">
        <v>244</v>
      </c>
      <c r="D42" s="24">
        <v>37875</v>
      </c>
      <c r="E42" s="53" t="s">
        <v>587</v>
      </c>
      <c r="F42" s="53" t="s">
        <v>133</v>
      </c>
      <c r="G42" s="171" t="s">
        <v>694</v>
      </c>
      <c r="H42" s="23" t="s">
        <v>240</v>
      </c>
      <c r="I42" s="20"/>
      <c r="J42" s="21">
        <v>7</v>
      </c>
      <c r="K42" s="22" t="s">
        <v>384</v>
      </c>
      <c r="L42" s="23" t="s">
        <v>704</v>
      </c>
      <c r="M42" s="24" t="s">
        <v>704</v>
      </c>
      <c r="N42" s="53" t="s">
        <v>704</v>
      </c>
      <c r="O42" s="53" t="s">
        <v>704</v>
      </c>
      <c r="P42" s="171"/>
      <c r="Q42" s="23"/>
    </row>
    <row r="43" spans="1:17" s="12" customFormat="1" ht="18.75" customHeight="1" x14ac:dyDescent="0.2">
      <c r="A43" s="21">
        <v>8</v>
      </c>
      <c r="B43" s="22" t="s">
        <v>337</v>
      </c>
      <c r="C43" s="23">
        <v>245</v>
      </c>
      <c r="D43" s="24">
        <v>37805</v>
      </c>
      <c r="E43" s="53" t="s">
        <v>588</v>
      </c>
      <c r="F43" s="53" t="s">
        <v>133</v>
      </c>
      <c r="G43" s="171">
        <v>35666</v>
      </c>
      <c r="H43" s="23">
        <v>11</v>
      </c>
      <c r="I43" s="20"/>
      <c r="J43" s="21">
        <v>8</v>
      </c>
      <c r="K43" s="22" t="s">
        <v>385</v>
      </c>
      <c r="L43" s="23" t="s">
        <v>704</v>
      </c>
      <c r="M43" s="24" t="s">
        <v>704</v>
      </c>
      <c r="N43" s="53" t="s">
        <v>704</v>
      </c>
      <c r="O43" s="53" t="s">
        <v>704</v>
      </c>
      <c r="P43" s="171"/>
      <c r="Q43" s="23"/>
    </row>
    <row r="44" spans="1:17" s="12" customFormat="1" ht="18.75" customHeight="1" x14ac:dyDescent="0.2">
      <c r="A44" s="21">
        <v>9</v>
      </c>
      <c r="B44" s="22" t="s">
        <v>338</v>
      </c>
      <c r="C44" s="23">
        <v>247</v>
      </c>
      <c r="D44" s="24">
        <v>37986</v>
      </c>
      <c r="E44" s="53" t="s">
        <v>589</v>
      </c>
      <c r="F44" s="53" t="s">
        <v>133</v>
      </c>
      <c r="G44" s="171">
        <v>32170</v>
      </c>
      <c r="H44" s="23">
        <v>5</v>
      </c>
      <c r="I44" s="20"/>
      <c r="J44" s="21">
        <v>9</v>
      </c>
      <c r="K44" s="22" t="s">
        <v>386</v>
      </c>
      <c r="L44" s="23" t="s">
        <v>704</v>
      </c>
      <c r="M44" s="24" t="s">
        <v>704</v>
      </c>
      <c r="N44" s="53" t="s">
        <v>704</v>
      </c>
      <c r="O44" s="53" t="s">
        <v>704</v>
      </c>
      <c r="P44" s="171"/>
      <c r="Q44" s="23"/>
    </row>
    <row r="45" spans="1:17" s="12" customFormat="1" ht="18.75" customHeight="1" x14ac:dyDescent="0.2">
      <c r="A45" s="21">
        <v>10</v>
      </c>
      <c r="B45" s="22" t="s">
        <v>339</v>
      </c>
      <c r="C45" s="23">
        <v>260</v>
      </c>
      <c r="D45" s="24">
        <v>37648</v>
      </c>
      <c r="E45" s="53" t="s">
        <v>561</v>
      </c>
      <c r="F45" s="53" t="s">
        <v>562</v>
      </c>
      <c r="G45" s="171">
        <v>32710</v>
      </c>
      <c r="H45" s="23">
        <v>8</v>
      </c>
      <c r="I45" s="20"/>
      <c r="J45" s="21">
        <v>10</v>
      </c>
      <c r="K45" s="22" t="s">
        <v>387</v>
      </c>
      <c r="L45" s="23" t="s">
        <v>704</v>
      </c>
      <c r="M45" s="24" t="s">
        <v>704</v>
      </c>
      <c r="N45" s="53" t="s">
        <v>704</v>
      </c>
      <c r="O45" s="53" t="s">
        <v>704</v>
      </c>
      <c r="P45" s="171"/>
      <c r="Q45" s="23"/>
    </row>
    <row r="46" spans="1:17" s="12" customFormat="1" ht="18.75" customHeight="1" x14ac:dyDescent="0.2">
      <c r="A46" s="21">
        <v>11</v>
      </c>
      <c r="B46" s="22" t="s">
        <v>340</v>
      </c>
      <c r="C46" s="23">
        <v>261</v>
      </c>
      <c r="D46" s="24">
        <v>37874</v>
      </c>
      <c r="E46" s="53" t="s">
        <v>563</v>
      </c>
      <c r="F46" s="53" t="s">
        <v>562</v>
      </c>
      <c r="G46" s="171">
        <v>33181</v>
      </c>
      <c r="H46" s="23">
        <v>10</v>
      </c>
      <c r="I46" s="20"/>
      <c r="J46" s="21">
        <v>11</v>
      </c>
      <c r="K46" s="22" t="s">
        <v>388</v>
      </c>
      <c r="L46" s="23" t="s">
        <v>704</v>
      </c>
      <c r="M46" s="24" t="s">
        <v>704</v>
      </c>
      <c r="N46" s="53" t="s">
        <v>704</v>
      </c>
      <c r="O46" s="53" t="s">
        <v>704</v>
      </c>
      <c r="P46" s="171"/>
      <c r="Q46" s="23"/>
    </row>
    <row r="47" spans="1:17" s="12" customFormat="1" ht="18.75" customHeight="1" x14ac:dyDescent="0.2">
      <c r="A47" s="21">
        <v>12</v>
      </c>
      <c r="B47" s="22" t="s">
        <v>341</v>
      </c>
      <c r="C47" s="23">
        <v>262</v>
      </c>
      <c r="D47" s="24">
        <v>37607</v>
      </c>
      <c r="E47" s="53" t="s">
        <v>595</v>
      </c>
      <c r="F47" s="53" t="s">
        <v>596</v>
      </c>
      <c r="G47" s="171">
        <v>31401</v>
      </c>
      <c r="H47" s="23">
        <v>2</v>
      </c>
      <c r="I47" s="20"/>
      <c r="J47" s="21">
        <v>12</v>
      </c>
      <c r="K47" s="22"/>
      <c r="L47" s="23"/>
      <c r="M47" s="24"/>
      <c r="N47" s="53"/>
      <c r="O47" s="53"/>
      <c r="P47" s="171"/>
      <c r="Q47" s="23"/>
    </row>
    <row r="48" spans="1:17" s="12" customFormat="1" ht="18.75" customHeight="1" x14ac:dyDescent="0.2">
      <c r="A48" s="21">
        <v>13</v>
      </c>
      <c r="B48" s="22" t="s">
        <v>648</v>
      </c>
      <c r="C48" s="23">
        <v>263</v>
      </c>
      <c r="D48" s="24">
        <v>37741</v>
      </c>
      <c r="E48" s="53" t="s">
        <v>597</v>
      </c>
      <c r="F48" s="53" t="s">
        <v>596</v>
      </c>
      <c r="G48" s="171">
        <v>31785</v>
      </c>
      <c r="H48" s="23">
        <v>3</v>
      </c>
      <c r="I48" s="20"/>
      <c r="J48" s="21">
        <v>13</v>
      </c>
      <c r="K48" s="22" t="s">
        <v>389</v>
      </c>
      <c r="L48" s="23" t="s">
        <v>704</v>
      </c>
      <c r="M48" s="24" t="s">
        <v>704</v>
      </c>
      <c r="N48" s="53" t="s">
        <v>704</v>
      </c>
      <c r="O48" s="53" t="s">
        <v>704</v>
      </c>
      <c r="P48" s="171"/>
      <c r="Q48" s="23"/>
    </row>
    <row r="49" spans="1:18" s="12" customFormat="1" ht="18.75" customHeight="1" x14ac:dyDescent="0.2">
      <c r="A49" s="405" t="s">
        <v>632</v>
      </c>
      <c r="B49" s="406"/>
      <c r="C49" s="406"/>
      <c r="D49" s="406"/>
      <c r="E49" s="406"/>
      <c r="F49" s="406"/>
      <c r="G49" s="406"/>
      <c r="H49" s="434"/>
      <c r="I49" s="20"/>
      <c r="J49" s="405" t="s">
        <v>148</v>
      </c>
      <c r="K49" s="406"/>
      <c r="L49" s="406"/>
      <c r="M49" s="406"/>
      <c r="N49" s="406"/>
      <c r="O49" s="406"/>
      <c r="P49" s="406"/>
      <c r="Q49" s="434"/>
    </row>
    <row r="50" spans="1:18" s="12" customFormat="1" ht="24" customHeight="1" x14ac:dyDescent="0.2">
      <c r="A50" s="52" t="s">
        <v>11</v>
      </c>
      <c r="B50" s="52" t="s">
        <v>123</v>
      </c>
      <c r="C50" s="52" t="s">
        <v>122</v>
      </c>
      <c r="D50" s="127" t="s">
        <v>12</v>
      </c>
      <c r="E50" s="128" t="s">
        <v>13</v>
      </c>
      <c r="F50" s="128" t="s">
        <v>38</v>
      </c>
      <c r="G50" s="170" t="s">
        <v>14</v>
      </c>
      <c r="H50" s="52" t="s">
        <v>26</v>
      </c>
      <c r="I50" s="20"/>
      <c r="J50" s="52" t="s">
        <v>11</v>
      </c>
      <c r="K50" s="52" t="s">
        <v>123</v>
      </c>
      <c r="L50" s="52" t="s">
        <v>122</v>
      </c>
      <c r="M50" s="127" t="s">
        <v>12</v>
      </c>
      <c r="N50" s="128" t="s">
        <v>13</v>
      </c>
      <c r="O50" s="128" t="s">
        <v>38</v>
      </c>
      <c r="P50" s="170" t="s">
        <v>14</v>
      </c>
      <c r="Q50" s="52" t="s">
        <v>26</v>
      </c>
    </row>
    <row r="51" spans="1:18" s="12" customFormat="1" ht="18.75" customHeight="1" x14ac:dyDescent="0.2">
      <c r="A51" s="21">
        <v>1</v>
      </c>
      <c r="B51" s="22" t="s">
        <v>342</v>
      </c>
      <c r="C51" s="23">
        <v>256</v>
      </c>
      <c r="D51" s="24">
        <v>37571</v>
      </c>
      <c r="E51" s="53" t="s">
        <v>592</v>
      </c>
      <c r="F51" s="53" t="s">
        <v>535</v>
      </c>
      <c r="G51" s="171">
        <v>31824</v>
      </c>
      <c r="H51" s="23">
        <v>4</v>
      </c>
      <c r="I51" s="20"/>
      <c r="J51" s="21">
        <v>1</v>
      </c>
      <c r="K51" s="22" t="s">
        <v>390</v>
      </c>
      <c r="L51" s="23" t="s">
        <v>704</v>
      </c>
      <c r="M51" s="24" t="s">
        <v>704</v>
      </c>
      <c r="N51" s="53" t="s">
        <v>704</v>
      </c>
      <c r="O51" s="53" t="s">
        <v>704</v>
      </c>
      <c r="P51" s="171"/>
      <c r="Q51" s="23"/>
    </row>
    <row r="52" spans="1:18" s="12" customFormat="1" ht="18.75" customHeight="1" x14ac:dyDescent="0.2">
      <c r="A52" s="21">
        <v>2</v>
      </c>
      <c r="B52" s="22" t="s">
        <v>343</v>
      </c>
      <c r="C52" s="23">
        <v>253</v>
      </c>
      <c r="D52" s="24">
        <v>37778</v>
      </c>
      <c r="E52" s="53" t="s">
        <v>590</v>
      </c>
      <c r="F52" s="53" t="s">
        <v>535</v>
      </c>
      <c r="G52" s="171">
        <v>45059</v>
      </c>
      <c r="H52" s="23">
        <v>12</v>
      </c>
      <c r="I52" s="20"/>
      <c r="J52" s="21">
        <v>2</v>
      </c>
      <c r="K52" s="22" t="s">
        <v>391</v>
      </c>
      <c r="L52" s="23" t="s">
        <v>704</v>
      </c>
      <c r="M52" s="24" t="s">
        <v>704</v>
      </c>
      <c r="N52" s="53" t="s">
        <v>704</v>
      </c>
      <c r="O52" s="53" t="s">
        <v>704</v>
      </c>
      <c r="P52" s="171"/>
      <c r="Q52" s="23"/>
    </row>
    <row r="53" spans="1:18" s="12" customFormat="1" ht="18.75" customHeight="1" x14ac:dyDescent="0.2">
      <c r="A53" s="21">
        <v>3</v>
      </c>
      <c r="B53" s="22" t="s">
        <v>344</v>
      </c>
      <c r="C53" s="23">
        <v>257</v>
      </c>
      <c r="D53" s="24">
        <v>37645</v>
      </c>
      <c r="E53" s="53" t="s">
        <v>593</v>
      </c>
      <c r="F53" s="53" t="s">
        <v>535</v>
      </c>
      <c r="G53" s="171">
        <v>35955</v>
      </c>
      <c r="H53" s="23">
        <v>9</v>
      </c>
      <c r="I53" s="20"/>
      <c r="J53" s="21">
        <v>3</v>
      </c>
      <c r="K53" s="22" t="s">
        <v>392</v>
      </c>
      <c r="L53" s="23" t="s">
        <v>704</v>
      </c>
      <c r="M53" s="24" t="s">
        <v>704</v>
      </c>
      <c r="N53" s="53" t="s">
        <v>704</v>
      </c>
      <c r="O53" s="53" t="s">
        <v>704</v>
      </c>
      <c r="P53" s="171"/>
      <c r="Q53" s="23"/>
    </row>
    <row r="54" spans="1:18" s="12" customFormat="1" ht="18.75" customHeight="1" x14ac:dyDescent="0.2">
      <c r="A54" s="21">
        <v>4</v>
      </c>
      <c r="B54" s="22" t="s">
        <v>345</v>
      </c>
      <c r="C54" s="23">
        <v>254</v>
      </c>
      <c r="D54" s="24">
        <v>37873</v>
      </c>
      <c r="E54" s="53" t="s">
        <v>591</v>
      </c>
      <c r="F54" s="53" t="s">
        <v>535</v>
      </c>
      <c r="G54" s="171">
        <v>43746</v>
      </c>
      <c r="H54" s="23">
        <v>11</v>
      </c>
      <c r="I54" s="20"/>
      <c r="J54" s="21">
        <v>4</v>
      </c>
      <c r="K54" s="22" t="s">
        <v>393</v>
      </c>
      <c r="L54" s="23" t="s">
        <v>704</v>
      </c>
      <c r="M54" s="24" t="s">
        <v>704</v>
      </c>
      <c r="N54" s="53" t="s">
        <v>704</v>
      </c>
      <c r="O54" s="53" t="s">
        <v>704</v>
      </c>
      <c r="P54" s="171"/>
      <c r="Q54" s="23"/>
    </row>
    <row r="55" spans="1:18" s="12" customFormat="1" ht="18.75" customHeight="1" x14ac:dyDescent="0.2">
      <c r="A55" s="21">
        <v>5</v>
      </c>
      <c r="B55" s="22" t="s">
        <v>346</v>
      </c>
      <c r="C55" s="23">
        <v>258</v>
      </c>
      <c r="D55" s="24">
        <v>37649</v>
      </c>
      <c r="E55" s="53" t="s">
        <v>594</v>
      </c>
      <c r="F55" s="53" t="s">
        <v>535</v>
      </c>
      <c r="G55" s="171">
        <v>33676</v>
      </c>
      <c r="H55" s="23">
        <v>7</v>
      </c>
      <c r="I55" s="20"/>
      <c r="J55" s="21">
        <v>5</v>
      </c>
      <c r="K55" s="22" t="s">
        <v>394</v>
      </c>
      <c r="L55" s="23" t="s">
        <v>704</v>
      </c>
      <c r="M55" s="24" t="s">
        <v>704</v>
      </c>
      <c r="N55" s="53" t="s">
        <v>704</v>
      </c>
      <c r="O55" s="53" t="s">
        <v>704</v>
      </c>
      <c r="P55" s="171"/>
      <c r="Q55" s="23"/>
    </row>
    <row r="56" spans="1:18" s="12" customFormat="1" ht="18.75" customHeight="1" x14ac:dyDescent="0.2">
      <c r="A56" s="21">
        <v>6</v>
      </c>
      <c r="B56" s="22" t="s">
        <v>347</v>
      </c>
      <c r="C56" s="23">
        <v>275</v>
      </c>
      <c r="D56" s="24">
        <v>37316</v>
      </c>
      <c r="E56" s="53" t="s">
        <v>566</v>
      </c>
      <c r="F56" s="53" t="s">
        <v>489</v>
      </c>
      <c r="G56" s="171">
        <v>32196</v>
      </c>
      <c r="H56" s="23">
        <v>6</v>
      </c>
      <c r="I56" s="20"/>
      <c r="J56" s="21">
        <v>6</v>
      </c>
      <c r="K56" s="22" t="s">
        <v>395</v>
      </c>
      <c r="L56" s="23" t="s">
        <v>704</v>
      </c>
      <c r="M56" s="24" t="s">
        <v>704</v>
      </c>
      <c r="N56" s="53" t="s">
        <v>704</v>
      </c>
      <c r="O56" s="53" t="s">
        <v>704</v>
      </c>
      <c r="P56" s="171"/>
      <c r="Q56" s="23"/>
    </row>
    <row r="57" spans="1:18" s="12" customFormat="1" ht="18.75" customHeight="1" x14ac:dyDescent="0.2">
      <c r="A57" s="21">
        <v>7</v>
      </c>
      <c r="B57" s="22" t="s">
        <v>348</v>
      </c>
      <c r="C57" s="23">
        <v>308</v>
      </c>
      <c r="D57" s="24">
        <v>37482</v>
      </c>
      <c r="E57" s="53" t="s">
        <v>576</v>
      </c>
      <c r="F57" s="53" t="s">
        <v>496</v>
      </c>
      <c r="G57" s="171">
        <v>31908</v>
      </c>
      <c r="H57" s="23">
        <v>5</v>
      </c>
      <c r="I57" s="20"/>
      <c r="J57" s="21">
        <v>7</v>
      </c>
      <c r="K57" s="22" t="s">
        <v>396</v>
      </c>
      <c r="L57" s="23" t="s">
        <v>704</v>
      </c>
      <c r="M57" s="24" t="s">
        <v>704</v>
      </c>
      <c r="N57" s="53" t="s">
        <v>704</v>
      </c>
      <c r="O57" s="53" t="s">
        <v>704</v>
      </c>
      <c r="P57" s="171"/>
      <c r="Q57" s="23"/>
    </row>
    <row r="58" spans="1:18" s="12" customFormat="1" ht="18.75" customHeight="1" x14ac:dyDescent="0.2">
      <c r="A58" s="21">
        <v>8</v>
      </c>
      <c r="B58" s="22" t="s">
        <v>349</v>
      </c>
      <c r="C58" s="23">
        <v>309</v>
      </c>
      <c r="D58" s="24">
        <v>37936</v>
      </c>
      <c r="E58" s="53" t="s">
        <v>599</v>
      </c>
      <c r="F58" s="53" t="s">
        <v>496</v>
      </c>
      <c r="G58" s="171" t="s">
        <v>701</v>
      </c>
      <c r="H58" s="23" t="s">
        <v>240</v>
      </c>
      <c r="I58" s="20"/>
      <c r="J58" s="21">
        <v>8</v>
      </c>
      <c r="K58" s="22" t="s">
        <v>397</v>
      </c>
      <c r="L58" s="23" t="s">
        <v>704</v>
      </c>
      <c r="M58" s="24" t="s">
        <v>704</v>
      </c>
      <c r="N58" s="53" t="s">
        <v>704</v>
      </c>
      <c r="O58" s="53" t="s">
        <v>704</v>
      </c>
      <c r="P58" s="171"/>
      <c r="Q58" s="23"/>
    </row>
    <row r="59" spans="1:18" s="12" customFormat="1" ht="18.75" customHeight="1" x14ac:dyDescent="0.2">
      <c r="A59" s="21">
        <v>9</v>
      </c>
      <c r="B59" s="22" t="s">
        <v>350</v>
      </c>
      <c r="C59" s="23">
        <v>182</v>
      </c>
      <c r="D59" s="24">
        <v>37257</v>
      </c>
      <c r="E59" s="53" t="s">
        <v>577</v>
      </c>
      <c r="F59" s="53" t="s">
        <v>578</v>
      </c>
      <c r="G59" s="171">
        <v>34109</v>
      </c>
      <c r="H59" s="23">
        <v>8</v>
      </c>
      <c r="I59" s="20"/>
      <c r="J59" s="21">
        <v>9</v>
      </c>
      <c r="K59" s="22" t="s">
        <v>398</v>
      </c>
      <c r="L59" s="23" t="s">
        <v>704</v>
      </c>
      <c r="M59" s="24" t="s">
        <v>704</v>
      </c>
      <c r="N59" s="53" t="s">
        <v>704</v>
      </c>
      <c r="O59" s="53" t="s">
        <v>704</v>
      </c>
      <c r="P59" s="171"/>
      <c r="Q59" s="23"/>
    </row>
    <row r="60" spans="1:18" s="12" customFormat="1" ht="18.75" customHeight="1" x14ac:dyDescent="0.2">
      <c r="A60" s="21">
        <v>10</v>
      </c>
      <c r="B60" s="22" t="s">
        <v>351</v>
      </c>
      <c r="C60" s="23">
        <v>211</v>
      </c>
      <c r="D60" s="24">
        <v>37920</v>
      </c>
      <c r="E60" s="53" t="s">
        <v>522</v>
      </c>
      <c r="F60" s="53" t="s">
        <v>463</v>
      </c>
      <c r="G60" s="171">
        <v>43261</v>
      </c>
      <c r="H60" s="23">
        <v>10</v>
      </c>
      <c r="I60" s="20"/>
      <c r="J60" s="21">
        <v>10</v>
      </c>
      <c r="K60" s="22" t="s">
        <v>399</v>
      </c>
      <c r="L60" s="23" t="s">
        <v>704</v>
      </c>
      <c r="M60" s="24" t="s">
        <v>704</v>
      </c>
      <c r="N60" s="53" t="s">
        <v>704</v>
      </c>
      <c r="O60" s="53" t="s">
        <v>704</v>
      </c>
      <c r="P60" s="171"/>
      <c r="Q60" s="23"/>
    </row>
    <row r="61" spans="1:18" s="12" customFormat="1" ht="18.75" customHeight="1" x14ac:dyDescent="0.2">
      <c r="A61" s="21">
        <v>11</v>
      </c>
      <c r="B61" s="22" t="s">
        <v>352</v>
      </c>
      <c r="C61" s="23">
        <v>197</v>
      </c>
      <c r="D61" s="24">
        <v>37521</v>
      </c>
      <c r="E61" s="53" t="s">
        <v>551</v>
      </c>
      <c r="F61" s="53" t="s">
        <v>456</v>
      </c>
      <c r="G61" s="171">
        <v>25011</v>
      </c>
      <c r="H61" s="23">
        <v>1</v>
      </c>
      <c r="I61" s="20"/>
      <c r="J61" s="21">
        <v>11</v>
      </c>
      <c r="K61" s="22" t="s">
        <v>400</v>
      </c>
      <c r="L61" s="23" t="s">
        <v>704</v>
      </c>
      <c r="M61" s="24" t="s">
        <v>704</v>
      </c>
      <c r="N61" s="53" t="s">
        <v>704</v>
      </c>
      <c r="O61" s="53" t="s">
        <v>704</v>
      </c>
      <c r="P61" s="171"/>
      <c r="Q61" s="23"/>
    </row>
    <row r="62" spans="1:18" s="12" customFormat="1" ht="18.75" customHeight="1" x14ac:dyDescent="0.2">
      <c r="A62" s="21">
        <v>12</v>
      </c>
      <c r="B62" s="22" t="s">
        <v>353</v>
      </c>
      <c r="C62" s="23">
        <v>200</v>
      </c>
      <c r="D62" s="24">
        <v>37470</v>
      </c>
      <c r="E62" s="53" t="s">
        <v>579</v>
      </c>
      <c r="F62" s="53" t="s">
        <v>456</v>
      </c>
      <c r="G62" s="171">
        <v>25955</v>
      </c>
      <c r="H62" s="23">
        <v>2</v>
      </c>
      <c r="I62" s="20"/>
      <c r="J62" s="21">
        <v>12</v>
      </c>
      <c r="K62" s="22" t="s">
        <v>401</v>
      </c>
      <c r="L62" s="23" t="s">
        <v>704</v>
      </c>
      <c r="M62" s="24" t="s">
        <v>704</v>
      </c>
      <c r="N62" s="53" t="s">
        <v>704</v>
      </c>
      <c r="O62" s="53" t="s">
        <v>704</v>
      </c>
      <c r="P62" s="171"/>
      <c r="Q62" s="23"/>
    </row>
    <row r="63" spans="1:18" s="12" customFormat="1" ht="18.75" customHeight="1" x14ac:dyDescent="0.2">
      <c r="A63" s="21">
        <v>13</v>
      </c>
      <c r="B63" s="22" t="s">
        <v>647</v>
      </c>
      <c r="C63" s="23">
        <v>203</v>
      </c>
      <c r="D63" s="24">
        <v>37471</v>
      </c>
      <c r="E63" s="53" t="s">
        <v>552</v>
      </c>
      <c r="F63" s="53" t="s">
        <v>456</v>
      </c>
      <c r="G63" s="171">
        <v>30375</v>
      </c>
      <c r="H63" s="23">
        <v>3</v>
      </c>
      <c r="I63" s="20"/>
      <c r="J63" s="21"/>
      <c r="K63" s="22"/>
      <c r="L63" s="23"/>
      <c r="M63" s="24"/>
      <c r="N63" s="53"/>
      <c r="O63" s="53"/>
      <c r="P63" s="171"/>
      <c r="Q63" s="23"/>
    </row>
    <row r="64" spans="1:18" ht="14.25" customHeight="1" x14ac:dyDescent="0.2">
      <c r="A64" s="30" t="s">
        <v>19</v>
      </c>
      <c r="B64" s="30"/>
      <c r="C64" s="30"/>
      <c r="D64" s="30"/>
      <c r="E64" s="63"/>
      <c r="F64" s="55" t="s">
        <v>0</v>
      </c>
      <c r="G64" s="179" t="s">
        <v>1</v>
      </c>
      <c r="H64" s="26"/>
      <c r="I64" s="31" t="s">
        <v>2</v>
      </c>
      <c r="J64" s="31"/>
      <c r="K64" s="31"/>
      <c r="L64" s="31"/>
      <c r="N64" s="58" t="s">
        <v>3</v>
      </c>
      <c r="O64" s="59" t="s">
        <v>3</v>
      </c>
      <c r="P64" s="173" t="s">
        <v>3</v>
      </c>
      <c r="Q64" s="30"/>
      <c r="R64" s="32"/>
    </row>
  </sheetData>
  <mergeCells count="18">
    <mergeCell ref="A1:Q1"/>
    <mergeCell ref="A2:Q2"/>
    <mergeCell ref="A3:D3"/>
    <mergeCell ref="E3:F3"/>
    <mergeCell ref="G3:H3"/>
    <mergeCell ref="J3:M3"/>
    <mergeCell ref="O3:Q3"/>
    <mergeCell ref="O5:Q5"/>
    <mergeCell ref="J49:Q49"/>
    <mergeCell ref="J6:Q6"/>
    <mergeCell ref="J20:Q20"/>
    <mergeCell ref="J34:Q34"/>
    <mergeCell ref="A20:H20"/>
    <mergeCell ref="A34:H34"/>
    <mergeCell ref="A49:H49"/>
    <mergeCell ref="A4:D4"/>
    <mergeCell ref="E4:F4"/>
    <mergeCell ref="A6:H6"/>
  </mergeCells>
  <hyperlinks>
    <hyperlink ref="E3" location="'YARIŞMA PROGRAMI'!C7" display="100 m. Engelli"/>
  </hyperlinks>
  <printOptions horizontalCentered="1"/>
  <pageMargins left="0.27559055118110237" right="0.19685039370078741" top="0.51181102362204722" bottom="0.35433070866141736" header="0.39370078740157483" footer="0.27559055118110237"/>
  <pageSetup paperSize="9" scale="6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14</vt:i4>
      </vt:variant>
      <vt:variant>
        <vt:lpstr>Adlandırılmış Aralıklar</vt:lpstr>
      </vt:variant>
      <vt:variant>
        <vt:i4>12</vt:i4>
      </vt:variant>
    </vt:vector>
  </HeadingPairs>
  <TitlesOfParts>
    <vt:vector size="26" baseType="lpstr">
      <vt:lpstr>YARIŞMA BİLGİLERİ</vt:lpstr>
      <vt:lpstr>YARIŞMA PROGRAMI</vt:lpstr>
      <vt:lpstr>KAYIT LİSTESİ</vt:lpstr>
      <vt:lpstr>1.Gün Start Listeleri</vt:lpstr>
      <vt:lpstr>60M.SEÇME </vt:lpstr>
      <vt:lpstr>60M.SEÇME SONUÇ </vt:lpstr>
      <vt:lpstr>60M.Final</vt:lpstr>
      <vt:lpstr>YÜKSEK</vt:lpstr>
      <vt:lpstr>1000m</vt:lpstr>
      <vt:lpstr>1000m.-Sonuç</vt:lpstr>
      <vt:lpstr>60M.Seçme</vt:lpstr>
      <vt:lpstr>60M.Yarı Final</vt:lpstr>
      <vt:lpstr>60M.Eng.Yarı Final</vt:lpstr>
      <vt:lpstr>800M</vt:lpstr>
      <vt:lpstr>'1000m'!Yazdırma_Alanı</vt:lpstr>
      <vt:lpstr>'1000m.-Sonuç'!Yazdırma_Alanı</vt:lpstr>
      <vt:lpstr>'60M.Eng.Yarı Final'!Yazdırma_Alanı</vt:lpstr>
      <vt:lpstr>'60M.Final'!Yazdırma_Alanı</vt:lpstr>
      <vt:lpstr>'60M.Seçme'!Yazdırma_Alanı</vt:lpstr>
      <vt:lpstr>'60M.SEÇME '!Yazdırma_Alanı</vt:lpstr>
      <vt:lpstr>'60M.SEÇME SONUÇ '!Yazdırma_Alanı</vt:lpstr>
      <vt:lpstr>'60M.Yarı Final'!Yazdırma_Alanı</vt:lpstr>
      <vt:lpstr>'800M'!Yazdırma_Alanı</vt:lpstr>
      <vt:lpstr>'KAYIT LİSTESİ'!Yazdırma_Alanı</vt:lpstr>
      <vt:lpstr>YÜKSEK!Yazdırma_Alanı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pc-bilgisayar</cp:lastModifiedBy>
  <cp:lastPrinted>2015-02-06T11:19:47Z</cp:lastPrinted>
  <dcterms:created xsi:type="dcterms:W3CDTF">2004-05-10T13:01:28Z</dcterms:created>
  <dcterms:modified xsi:type="dcterms:W3CDTF">2015-02-06T15:21:43Z</dcterms:modified>
</cp:coreProperties>
</file>