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1.Gün Start Listeleri" sheetId="302" r:id="rId4"/>
    <sheet name="UZUN-A" sheetId="288" r:id="rId5"/>
    <sheet name="UZUN-B" sheetId="298" r:id="rId6"/>
    <sheet name="UZUN-GENEL SONUÇ" sheetId="305" r:id="rId7"/>
    <sheet name="60M.SEÇME " sheetId="293" r:id="rId8"/>
    <sheet name="60M.Seçme" sheetId="236" state="hidden" r:id="rId9"/>
    <sheet name="60M.SEÇME SONUÇ " sheetId="294" r:id="rId10"/>
    <sheet name="60M.Yarı Final" sheetId="280" state="hidden" r:id="rId11"/>
    <sheet name="60M.Final" sheetId="285" r:id="rId12"/>
    <sheet name="1000m1" sheetId="284" r:id="rId13"/>
    <sheet name="1000m.2" sheetId="299" r:id="rId14"/>
    <sheet name="1000m.-TOPLU" sheetId="306" r:id="rId15"/>
    <sheet name="300m-Toplu" sheetId="309" state="hidden" r:id="rId16"/>
    <sheet name="60M.Eng.Yarı Final" sheetId="291" state="hidden" r:id="rId17"/>
    <sheet name="800M" sheetId="289" state="hidden" r:id="rId18"/>
  </sheets>
  <definedNames>
    <definedName name="_xlnm._FilterDatabase" localSheetId="13" hidden="1">'1000m.2'!$B$6:$G$7</definedName>
    <definedName name="_xlnm._FilterDatabase" localSheetId="14" hidden="1">'1000m.-TOPLU'!$B$6:$G$7</definedName>
    <definedName name="_xlnm._FilterDatabase" localSheetId="12" hidden="1">'1000m1'!$B$6:$G$7</definedName>
    <definedName name="_xlnm._FilterDatabase" localSheetId="15" hidden="1">'300m-Toplu'!$B$6:$G$7</definedName>
    <definedName name="_xlnm._FilterDatabase" localSheetId="11" hidden="1">'60M.Final'!$B$6:$G$7</definedName>
    <definedName name="_xlnm._FilterDatabase" localSheetId="9" hidden="1">'60M.SEÇME SONUÇ '!$B$6:$G$7</definedName>
    <definedName name="_xlnm._FilterDatabase" localSheetId="10" hidden="1">'60M.Yarı Final'!$B$6:$G$7</definedName>
    <definedName name="_xlnm._FilterDatabase" localSheetId="2" hidden="1">'KAYIT LİSTESİ'!$A$3:$M$327</definedName>
    <definedName name="_xlnm._FilterDatabase" localSheetId="4" hidden="1">'UZUN-A'!$B$6:$L$7</definedName>
    <definedName name="_xlnm._FilterDatabase" localSheetId="5" hidden="1">'UZUN-B'!$B$6:$L$7</definedName>
    <definedName name="_xlnm._FilterDatabase" localSheetId="6" hidden="1">'UZUN-GENEL SONUÇ'!$B$6:$L$7</definedName>
    <definedName name="Excel_BuiltIn__FilterDatabase_3" localSheetId="14">#REF!</definedName>
    <definedName name="Excel_BuiltIn__FilterDatabase_3" localSheetId="15">#REF!</definedName>
    <definedName name="Excel_BuiltIn__FilterDatabase_3" localSheetId="2">#REF!</definedName>
    <definedName name="Excel_BuiltIn__FilterDatabase_3" localSheetId="6">#REF!</definedName>
    <definedName name="Excel_BuiltIn__FilterDatabase_3">#REF!</definedName>
    <definedName name="Excel_BuiltIn_Print_Area_11" localSheetId="16">#REF!</definedName>
    <definedName name="Excel_BuiltIn_Print_Area_11" localSheetId="17">#REF!</definedName>
    <definedName name="Excel_BuiltIn_Print_Area_12" localSheetId="16">#REF!</definedName>
    <definedName name="Excel_BuiltIn_Print_Area_12" localSheetId="17">#REF!</definedName>
    <definedName name="Excel_BuiltIn_Print_Area_13" localSheetId="16">#REF!</definedName>
    <definedName name="Excel_BuiltIn_Print_Area_13" localSheetId="17">#REF!</definedName>
    <definedName name="Excel_BuiltIn_Print_Area_16" localSheetId="16">#REF!</definedName>
    <definedName name="Excel_BuiltIn_Print_Area_16" localSheetId="17">#REF!</definedName>
    <definedName name="Excel_BuiltIn_Print_Area_19" localSheetId="16">#REF!</definedName>
    <definedName name="Excel_BuiltIn_Print_Area_19" localSheetId="17">#REF!</definedName>
    <definedName name="Excel_BuiltIn_Print_Area_20" localSheetId="16">#REF!</definedName>
    <definedName name="Excel_BuiltIn_Print_Area_20" localSheetId="17">#REF!</definedName>
    <definedName name="Excel_BuiltIn_Print_Area_21" localSheetId="16">#REF!</definedName>
    <definedName name="Excel_BuiltIn_Print_Area_21" localSheetId="17">#REF!</definedName>
    <definedName name="Excel_BuiltIn_Print_Area_4" localSheetId="16">#REF!</definedName>
    <definedName name="Excel_BuiltIn_Print_Area_4" localSheetId="17">#REF!</definedName>
    <definedName name="Excel_BuiltIn_Print_Area_5" localSheetId="16">#REF!</definedName>
    <definedName name="Excel_BuiltIn_Print_Area_5" localSheetId="17">#REF!</definedName>
    <definedName name="Excel_BuiltIn_Print_Area_9" localSheetId="16">#REF!</definedName>
    <definedName name="Excel_BuiltIn_Print_Area_9" localSheetId="17">#REF!</definedName>
    <definedName name="_xlnm.Print_Area" localSheetId="13">'1000m.2'!$A$1:$P$63</definedName>
    <definedName name="_xlnm.Print_Area" localSheetId="14">'1000m.-TOPLU'!$A$1:$O$63</definedName>
    <definedName name="_xlnm.Print_Area" localSheetId="12">'1000m1'!$A$1:$P$63</definedName>
    <definedName name="_xlnm.Print_Area" localSheetId="15">'300m-Toplu'!$A$1:$P$87</definedName>
    <definedName name="_xlnm.Print_Area" localSheetId="16">'60M.Eng.Yarı Final'!$A$1:$P$37</definedName>
    <definedName name="_xlnm.Print_Area" localSheetId="11">'60M.Final'!$A$1:$P$17</definedName>
    <definedName name="_xlnm.Print_Area" localSheetId="8">'60M.Seçme'!$A$1:$P$67</definedName>
    <definedName name="_xlnm.Print_Area" localSheetId="7">'60M.SEÇME '!$A$1:$Q$67</definedName>
    <definedName name="_xlnm.Print_Area" localSheetId="9">'60M.SEÇME SONUÇ '!$A$1:$O$49</definedName>
    <definedName name="_xlnm.Print_Area" localSheetId="10">'60M.Yarı Final'!$A$1:$P$37</definedName>
    <definedName name="_xlnm.Print_Area" localSheetId="17">'800M'!$A$1:$P$71</definedName>
    <definedName name="_xlnm.Print_Area" localSheetId="2">'KAYIT LİSTESİ'!$A$1:$M$327</definedName>
    <definedName name="_xlnm.Print_Area" localSheetId="4">'UZUN-A'!$A$1:$L$29</definedName>
    <definedName name="_xlnm.Print_Area" localSheetId="5">'UZUN-B'!$A$1:$L$29</definedName>
    <definedName name="_xlnm.Print_Area" localSheetId="6">'UZUN-GENEL SONUÇ'!$A$1:$L$38</definedName>
    <definedName name="_xlnm.Print_Titles" localSheetId="2">'KAYIT LİSTESİ'!$1:$3</definedName>
  </definedNames>
  <calcPr calcId="144525"/>
</workbook>
</file>

<file path=xl/calcChain.xml><?xml version="1.0" encoding="utf-8"?>
<calcChain xmlns="http://schemas.openxmlformats.org/spreadsheetml/2006/main">
  <c r="N85" i="309" l="1"/>
  <c r="M85" i="309"/>
  <c r="L85" i="309"/>
  <c r="K85" i="309"/>
  <c r="N84" i="309"/>
  <c r="M84" i="309"/>
  <c r="L84" i="309"/>
  <c r="K84" i="309"/>
  <c r="N83" i="309"/>
  <c r="M83" i="309"/>
  <c r="L83" i="309"/>
  <c r="K83" i="309"/>
  <c r="N82" i="309"/>
  <c r="M82" i="309"/>
  <c r="L82" i="309"/>
  <c r="K82" i="309"/>
  <c r="N81" i="309"/>
  <c r="M81" i="309"/>
  <c r="L81" i="309"/>
  <c r="K81" i="309"/>
  <c r="N80" i="309"/>
  <c r="M80" i="309"/>
  <c r="L80" i="309"/>
  <c r="K80" i="309"/>
  <c r="N77" i="309"/>
  <c r="M77" i="309"/>
  <c r="L77" i="309"/>
  <c r="K77" i="309"/>
  <c r="N76" i="309"/>
  <c r="M76" i="309"/>
  <c r="L76" i="309"/>
  <c r="K76" i="309"/>
  <c r="N75" i="309"/>
  <c r="M75" i="309"/>
  <c r="L75" i="309"/>
  <c r="K75" i="309"/>
  <c r="N74" i="309"/>
  <c r="M74" i="309"/>
  <c r="L74" i="309"/>
  <c r="K74" i="309"/>
  <c r="N73" i="309"/>
  <c r="M73" i="309"/>
  <c r="L73" i="309"/>
  <c r="K73" i="309"/>
  <c r="N72" i="309"/>
  <c r="M72" i="309"/>
  <c r="L72" i="309"/>
  <c r="K72" i="309"/>
  <c r="N69" i="309"/>
  <c r="M69" i="309"/>
  <c r="L69" i="309"/>
  <c r="K69" i="309"/>
  <c r="N68" i="309"/>
  <c r="M68" i="309"/>
  <c r="L68" i="309"/>
  <c r="K68" i="309"/>
  <c r="N67" i="309"/>
  <c r="M67" i="309"/>
  <c r="L67" i="309"/>
  <c r="K67" i="309"/>
  <c r="N66" i="309"/>
  <c r="M66" i="309"/>
  <c r="L66" i="309"/>
  <c r="K66" i="309"/>
  <c r="N65" i="309"/>
  <c r="M65" i="309"/>
  <c r="L65" i="309"/>
  <c r="K65" i="309"/>
  <c r="N64" i="309"/>
  <c r="M64" i="309"/>
  <c r="L64" i="309"/>
  <c r="K64" i="309"/>
  <c r="N61" i="309"/>
  <c r="M61" i="309"/>
  <c r="L61" i="309"/>
  <c r="K61" i="309"/>
  <c r="N60" i="309"/>
  <c r="M60" i="309"/>
  <c r="L60" i="309"/>
  <c r="K60" i="309"/>
  <c r="N59" i="309"/>
  <c r="M59" i="309"/>
  <c r="L59" i="309"/>
  <c r="K59" i="309"/>
  <c r="N58" i="309"/>
  <c r="M58" i="309"/>
  <c r="L58" i="309"/>
  <c r="K58" i="309"/>
  <c r="N57" i="309"/>
  <c r="M57" i="309"/>
  <c r="L57" i="309"/>
  <c r="K57" i="309"/>
  <c r="N56" i="309"/>
  <c r="M56" i="309"/>
  <c r="L56" i="309"/>
  <c r="K56" i="309"/>
  <c r="N53" i="309"/>
  <c r="M53" i="309"/>
  <c r="L53" i="309"/>
  <c r="K53" i="309"/>
  <c r="N52" i="309"/>
  <c r="M52" i="309"/>
  <c r="L52" i="309"/>
  <c r="K52" i="309"/>
  <c r="N51" i="309"/>
  <c r="M51" i="309"/>
  <c r="L51" i="309"/>
  <c r="K51" i="309"/>
  <c r="N50" i="309"/>
  <c r="M50" i="309"/>
  <c r="L50" i="309"/>
  <c r="K50" i="309"/>
  <c r="N49" i="309"/>
  <c r="M49" i="309"/>
  <c r="L49" i="309"/>
  <c r="K49" i="309"/>
  <c r="N48" i="309"/>
  <c r="M48" i="309"/>
  <c r="L48" i="309"/>
  <c r="K48" i="309"/>
  <c r="N45" i="309"/>
  <c r="M45" i="309"/>
  <c r="L45" i="309"/>
  <c r="K45" i="309"/>
  <c r="N44" i="309"/>
  <c r="M44" i="309"/>
  <c r="L44" i="309"/>
  <c r="K44" i="309"/>
  <c r="N43" i="309"/>
  <c r="M43" i="309"/>
  <c r="L43" i="309"/>
  <c r="K43" i="309"/>
  <c r="N42" i="309"/>
  <c r="M42" i="309"/>
  <c r="L42" i="309"/>
  <c r="K42" i="309"/>
  <c r="N41" i="309"/>
  <c r="M41" i="309"/>
  <c r="L41" i="309"/>
  <c r="K41" i="309"/>
  <c r="N40" i="309"/>
  <c r="M40" i="309"/>
  <c r="L40" i="309"/>
  <c r="K40" i="309"/>
  <c r="N37" i="309"/>
  <c r="M37" i="309"/>
  <c r="L37" i="309"/>
  <c r="K37" i="309"/>
  <c r="N5" i="309"/>
  <c r="O4" i="309"/>
  <c r="N4" i="309"/>
  <c r="D4" i="309"/>
  <c r="N3" i="309"/>
  <c r="I3" i="309"/>
  <c r="D3" i="309"/>
  <c r="A2" i="309"/>
  <c r="A1" i="309"/>
  <c r="F85" i="309" l="1"/>
  <c r="E85" i="309"/>
  <c r="E84" i="309"/>
  <c r="E83" i="309"/>
  <c r="E82" i="309"/>
  <c r="E81" i="309"/>
  <c r="E80" i="309"/>
  <c r="E77" i="309"/>
  <c r="E76" i="309"/>
  <c r="E75" i="309"/>
  <c r="E74" i="309"/>
  <c r="E73" i="309"/>
  <c r="E72" i="309"/>
  <c r="E69" i="309"/>
  <c r="E68" i="309"/>
  <c r="E67" i="309"/>
  <c r="E66" i="309"/>
  <c r="E65" i="309"/>
  <c r="E64" i="309"/>
  <c r="E61" i="309"/>
  <c r="E60" i="309"/>
  <c r="E59" i="309"/>
  <c r="E58" i="309"/>
  <c r="E57" i="309"/>
  <c r="E56" i="309"/>
  <c r="E53" i="309"/>
  <c r="E52" i="309"/>
  <c r="E51" i="309"/>
  <c r="E50" i="309"/>
  <c r="E49" i="309"/>
  <c r="E48" i="309"/>
  <c r="E45" i="309"/>
  <c r="E44" i="309"/>
  <c r="E43" i="309"/>
  <c r="E42" i="309"/>
  <c r="E41" i="309"/>
  <c r="E40" i="309"/>
  <c r="E37" i="309"/>
  <c r="E36" i="309"/>
  <c r="E35" i="309"/>
  <c r="E34" i="309"/>
  <c r="C85" i="309"/>
  <c r="C84" i="309"/>
  <c r="C83" i="309"/>
  <c r="C82" i="309"/>
  <c r="C81" i="309"/>
  <c r="C80" i="309"/>
  <c r="C77" i="309"/>
  <c r="C76" i="309"/>
  <c r="C75" i="309"/>
  <c r="C74" i="309"/>
  <c r="C73" i="309"/>
  <c r="C72" i="309"/>
  <c r="C69" i="309"/>
  <c r="C68" i="309"/>
  <c r="C67" i="309"/>
  <c r="C66" i="309"/>
  <c r="C65" i="309"/>
  <c r="C64" i="309"/>
  <c r="C61" i="309"/>
  <c r="C60" i="309"/>
  <c r="C59" i="309"/>
  <c r="C58" i="309"/>
  <c r="C57" i="309"/>
  <c r="C56" i="309"/>
  <c r="C53" i="309"/>
  <c r="C52" i="309"/>
  <c r="C51" i="309"/>
  <c r="C50" i="309"/>
  <c r="C49" i="309"/>
  <c r="C48" i="309"/>
  <c r="C45" i="309"/>
  <c r="C44" i="309"/>
  <c r="C43" i="309"/>
  <c r="C42" i="309"/>
  <c r="C41" i="309"/>
  <c r="C40" i="309"/>
  <c r="C37" i="309"/>
  <c r="C36" i="309"/>
  <c r="C35" i="309"/>
  <c r="C34" i="309"/>
  <c r="C33" i="309"/>
  <c r="C32" i="309"/>
  <c r="C29" i="309"/>
  <c r="C28" i="309"/>
  <c r="C27" i="309"/>
  <c r="C26" i="309"/>
  <c r="C25" i="309"/>
  <c r="C24" i="309"/>
  <c r="C21" i="309"/>
  <c r="C20" i="309"/>
  <c r="C19" i="309"/>
  <c r="C18" i="309"/>
  <c r="C17" i="309"/>
  <c r="C16" i="309"/>
  <c r="C13" i="309"/>
  <c r="C12" i="309"/>
  <c r="C11" i="309"/>
  <c r="C10" i="309"/>
  <c r="C9" i="309"/>
  <c r="C8" i="309"/>
  <c r="K36" i="309"/>
  <c r="K35" i="309"/>
  <c r="K34" i="309"/>
  <c r="K33" i="309"/>
  <c r="K32" i="309"/>
  <c r="K29" i="309"/>
  <c r="K28" i="309"/>
  <c r="K27" i="309"/>
  <c r="K26" i="309"/>
  <c r="K25" i="309"/>
  <c r="K24" i="309"/>
  <c r="K21" i="309"/>
  <c r="K20" i="309"/>
  <c r="K19" i="309"/>
  <c r="K18" i="309"/>
  <c r="K17" i="309"/>
  <c r="K16" i="309"/>
  <c r="K13" i="309"/>
  <c r="K12" i="309"/>
  <c r="K11" i="309"/>
  <c r="K10" i="309"/>
  <c r="K9" i="309"/>
  <c r="K8" i="309"/>
  <c r="D85" i="309"/>
  <c r="D83" i="309"/>
  <c r="D81" i="309"/>
  <c r="D77" i="309"/>
  <c r="D75" i="309"/>
  <c r="D73" i="309"/>
  <c r="D69" i="309"/>
  <c r="D67" i="309"/>
  <c r="D65" i="309"/>
  <c r="D61" i="309"/>
  <c r="D59" i="309"/>
  <c r="D57" i="309"/>
  <c r="D53" i="309"/>
  <c r="D51" i="309"/>
  <c r="D49" i="309"/>
  <c r="D45" i="309"/>
  <c r="D43" i="309"/>
  <c r="D41" i="309"/>
  <c r="D37" i="309"/>
  <c r="D35" i="309"/>
  <c r="E33" i="309"/>
  <c r="D32" i="309"/>
  <c r="F28" i="309"/>
  <c r="E27" i="309"/>
  <c r="D26" i="309"/>
  <c r="F24" i="309"/>
  <c r="E21" i="309"/>
  <c r="D20" i="309"/>
  <c r="F18" i="309"/>
  <c r="E17" i="309"/>
  <c r="D16" i="309"/>
  <c r="F12" i="309"/>
  <c r="E11" i="309"/>
  <c r="D10" i="309"/>
  <c r="F8" i="309"/>
  <c r="M36" i="309"/>
  <c r="L35" i="309"/>
  <c r="N33" i="309"/>
  <c r="M32" i="309"/>
  <c r="L29" i="309"/>
  <c r="N27" i="309"/>
  <c r="M26" i="309"/>
  <c r="L25" i="309"/>
  <c r="N21" i="309"/>
  <c r="M20" i="309"/>
  <c r="L19" i="309"/>
  <c r="N17" i="309"/>
  <c r="M16" i="309"/>
  <c r="L13" i="309"/>
  <c r="N11" i="309"/>
  <c r="M10" i="309"/>
  <c r="L9" i="309"/>
  <c r="F82" i="309"/>
  <c r="F76" i="309"/>
  <c r="F74" i="309"/>
  <c r="F68" i="309"/>
  <c r="F64" i="309"/>
  <c r="F58" i="309"/>
  <c r="F52" i="309"/>
  <c r="F48" i="309"/>
  <c r="F42" i="309"/>
  <c r="F36" i="309"/>
  <c r="D33" i="309"/>
  <c r="E28" i="309"/>
  <c r="F25" i="309"/>
  <c r="D21" i="309"/>
  <c r="E18" i="309"/>
  <c r="F13" i="309"/>
  <c r="D11" i="309"/>
  <c r="E8" i="309"/>
  <c r="M33" i="309"/>
  <c r="N28" i="309"/>
  <c r="L26" i="309"/>
  <c r="M21" i="309"/>
  <c r="N18" i="309"/>
  <c r="L16" i="309"/>
  <c r="M11" i="309"/>
  <c r="N8" i="309"/>
  <c r="D82" i="309"/>
  <c r="D80" i="309"/>
  <c r="D74" i="309"/>
  <c r="D68" i="309"/>
  <c r="D60" i="309"/>
  <c r="F83" i="309"/>
  <c r="F81" i="309"/>
  <c r="F77" i="309"/>
  <c r="F75" i="309"/>
  <c r="F73" i="309"/>
  <c r="F69" i="309"/>
  <c r="F67" i="309"/>
  <c r="F65" i="309"/>
  <c r="F61" i="309"/>
  <c r="F59" i="309"/>
  <c r="F57" i="309"/>
  <c r="F53" i="309"/>
  <c r="F51" i="309"/>
  <c r="F49" i="309"/>
  <c r="F45" i="309"/>
  <c r="F43" i="309"/>
  <c r="F41" i="309"/>
  <c r="F37" i="309"/>
  <c r="F35" i="309"/>
  <c r="F33" i="309"/>
  <c r="E32" i="309"/>
  <c r="D29" i="309"/>
  <c r="F27" i="309"/>
  <c r="E26" i="309"/>
  <c r="D25" i="309"/>
  <c r="F21" i="309"/>
  <c r="E20" i="309"/>
  <c r="D19" i="309"/>
  <c r="F17" i="309"/>
  <c r="E16" i="309"/>
  <c r="D13" i="309"/>
  <c r="F11" i="309"/>
  <c r="E10" i="309"/>
  <c r="D9" i="309"/>
  <c r="N36" i="309"/>
  <c r="M35" i="309"/>
  <c r="L34" i="309"/>
  <c r="N32" i="309"/>
  <c r="M29" i="309"/>
  <c r="L28" i="309"/>
  <c r="N26" i="309"/>
  <c r="M25" i="309"/>
  <c r="L24" i="309"/>
  <c r="N20" i="309"/>
  <c r="M19" i="309"/>
  <c r="L18" i="309"/>
  <c r="N16" i="309"/>
  <c r="M13" i="309"/>
  <c r="L12" i="309"/>
  <c r="N10" i="309"/>
  <c r="M9" i="309"/>
  <c r="L8" i="309"/>
  <c r="F84" i="309"/>
  <c r="F80" i="309"/>
  <c r="F72" i="309"/>
  <c r="F66" i="309"/>
  <c r="F60" i="309"/>
  <c r="F56" i="309"/>
  <c r="F50" i="309"/>
  <c r="F44" i="309"/>
  <c r="F40" i="309"/>
  <c r="F34" i="309"/>
  <c r="F29" i="309"/>
  <c r="D27" i="309"/>
  <c r="E24" i="309"/>
  <c r="F19" i="309"/>
  <c r="D17" i="309"/>
  <c r="E12" i="309"/>
  <c r="F9" i="309"/>
  <c r="L36" i="309"/>
  <c r="N34" i="309"/>
  <c r="L32" i="309"/>
  <c r="M27" i="309"/>
  <c r="N24" i="309"/>
  <c r="L20" i="309"/>
  <c r="M17" i="309"/>
  <c r="N12" i="309"/>
  <c r="L10" i="309"/>
  <c r="D84" i="309"/>
  <c r="D76" i="309"/>
  <c r="D72" i="309"/>
  <c r="D66" i="309"/>
  <c r="D64" i="309"/>
  <c r="D58" i="309"/>
  <c r="D56" i="309"/>
  <c r="D44" i="309"/>
  <c r="D34" i="309"/>
  <c r="F26" i="309"/>
  <c r="E19" i="309"/>
  <c r="D12" i="309"/>
  <c r="N35" i="309"/>
  <c r="M28" i="309"/>
  <c r="L21" i="309"/>
  <c r="N13" i="309"/>
  <c r="M8" i="309"/>
  <c r="D24" i="309"/>
  <c r="L33" i="309"/>
  <c r="M18" i="309"/>
  <c r="D48" i="309"/>
  <c r="D28" i="309"/>
  <c r="E13" i="309"/>
  <c r="N29" i="309"/>
  <c r="L17" i="309"/>
  <c r="D52" i="309"/>
  <c r="D42" i="309"/>
  <c r="F32" i="309"/>
  <c r="E25" i="309"/>
  <c r="D18" i="309"/>
  <c r="F10" i="309"/>
  <c r="M34" i="309"/>
  <c r="L27" i="309"/>
  <c r="N19" i="309"/>
  <c r="M12" i="309"/>
  <c r="D50" i="309"/>
  <c r="D40" i="309"/>
  <c r="E29" i="309"/>
  <c r="F16" i="309"/>
  <c r="E9" i="309"/>
  <c r="N25" i="309"/>
  <c r="L11" i="309"/>
  <c r="D36" i="309"/>
  <c r="F20" i="309"/>
  <c r="D8" i="309"/>
  <c r="M24" i="309"/>
  <c r="N9" i="309"/>
  <c r="O4" i="280" l="1"/>
  <c r="N4" i="280"/>
  <c r="N5" i="289"/>
  <c r="N5" i="291"/>
  <c r="N5" i="280"/>
  <c r="N5" i="236"/>
  <c r="N4" i="291"/>
  <c r="N3" i="291"/>
  <c r="I3" i="291"/>
  <c r="D3" i="291"/>
  <c r="D4" i="291"/>
  <c r="A2" i="291"/>
  <c r="A1" i="291"/>
  <c r="D3" i="289"/>
  <c r="N4" i="289"/>
  <c r="N3" i="289"/>
  <c r="I3" i="289"/>
  <c r="D4" i="289"/>
  <c r="A2" i="289"/>
  <c r="A1" i="289"/>
  <c r="D4" i="280"/>
  <c r="N3" i="280"/>
  <c r="I3" i="280"/>
  <c r="A2" i="280"/>
  <c r="A1" i="280"/>
  <c r="D4" i="236"/>
  <c r="I3" i="236"/>
  <c r="A2" i="236"/>
  <c r="N3" i="236"/>
  <c r="A1" i="236"/>
  <c r="D3" i="236"/>
  <c r="N4" i="236"/>
  <c r="L48" i="289" l="1"/>
  <c r="M50" i="289"/>
  <c r="M29" i="289"/>
  <c r="K26" i="289"/>
  <c r="K49" i="289"/>
  <c r="M67" i="289"/>
  <c r="K62" i="236"/>
  <c r="M28" i="236"/>
  <c r="K41" i="289"/>
  <c r="L44" i="289"/>
  <c r="N67" i="289"/>
  <c r="N42" i="289"/>
  <c r="K14" i="236"/>
  <c r="K58" i="289"/>
  <c r="N38" i="236"/>
  <c r="L29" i="289"/>
  <c r="K66" i="289"/>
  <c r="M65" i="236"/>
  <c r="M68" i="289"/>
  <c r="L40" i="236"/>
  <c r="L33" i="289"/>
  <c r="N12" i="236"/>
  <c r="M25" i="236"/>
  <c r="K40" i="289"/>
  <c r="N62" i="236"/>
  <c r="L34" i="236"/>
  <c r="N68" i="289"/>
  <c r="L41" i="236"/>
  <c r="M61" i="289"/>
  <c r="N29" i="289"/>
  <c r="M61" i="236"/>
  <c r="K37" i="289"/>
  <c r="M35" i="236"/>
  <c r="N58" i="236"/>
  <c r="N31" i="236"/>
  <c r="K34" i="289"/>
  <c r="L66" i="289"/>
  <c r="N53" i="236"/>
  <c r="M9" i="236"/>
  <c r="N52" i="236"/>
  <c r="K34" i="236"/>
  <c r="N32" i="289"/>
  <c r="K30" i="236"/>
  <c r="K18" i="289"/>
  <c r="L43" i="236"/>
  <c r="L10" i="289"/>
  <c r="M66" i="289"/>
  <c r="M37" i="289"/>
  <c r="L12" i="289"/>
  <c r="M24" i="236"/>
  <c r="N17" i="289"/>
  <c r="K60" i="236"/>
  <c r="K28" i="236"/>
  <c r="M55" i="236"/>
  <c r="M50" i="236"/>
  <c r="M21" i="236"/>
  <c r="K19" i="289"/>
  <c r="M18" i="236"/>
  <c r="K27" i="289"/>
  <c r="M32" i="236"/>
  <c r="N58" i="289"/>
  <c r="M14" i="236"/>
  <c r="L19" i="236"/>
  <c r="L41" i="289"/>
  <c r="L35" i="289"/>
  <c r="K9" i="236"/>
  <c r="N10" i="289"/>
  <c r="M49" i="236"/>
  <c r="K44" i="236"/>
  <c r="K13" i="236"/>
  <c r="L31" i="236"/>
  <c r="L28" i="236"/>
  <c r="N34" i="289"/>
  <c r="M60" i="236"/>
  <c r="K52" i="289"/>
  <c r="L42" i="236"/>
  <c r="M11" i="289"/>
  <c r="M10" i="289"/>
  <c r="L54" i="236"/>
  <c r="L55" i="236"/>
  <c r="M20" i="236"/>
  <c r="K11" i="289"/>
  <c r="N48" i="236"/>
  <c r="N11" i="236"/>
  <c r="K49" i="236"/>
  <c r="M45" i="289"/>
  <c r="L53" i="289"/>
  <c r="M43" i="289"/>
  <c r="M57" i="289"/>
  <c r="K35" i="236"/>
  <c r="K42" i="236"/>
  <c r="M52" i="236"/>
  <c r="L28" i="289"/>
  <c r="K60" i="289"/>
  <c r="L24" i="289"/>
  <c r="N16" i="289"/>
  <c r="L13" i="289"/>
  <c r="K36" i="289"/>
  <c r="K67" i="289"/>
  <c r="N60" i="236"/>
  <c r="M41" i="236"/>
  <c r="L18" i="236"/>
  <c r="L42" i="289"/>
  <c r="L44" i="236"/>
  <c r="L64" i="289"/>
  <c r="L43" i="289"/>
  <c r="L57" i="289"/>
  <c r="N9" i="236"/>
  <c r="K52" i="236"/>
  <c r="L30" i="236"/>
  <c r="M36" i="289"/>
  <c r="M60" i="289"/>
  <c r="N11" i="289"/>
  <c r="L64" i="236"/>
  <c r="M41" i="289"/>
  <c r="M34" i="289"/>
  <c r="N59" i="289"/>
  <c r="N37" i="289"/>
  <c r="N22" i="236"/>
  <c r="L65" i="289"/>
  <c r="N33" i="289"/>
  <c r="N13" i="289"/>
  <c r="L10" i="236"/>
  <c r="M39" i="236"/>
  <c r="N18" i="236"/>
  <c r="L61" i="236"/>
  <c r="M16" i="289"/>
  <c r="K25" i="236"/>
  <c r="M45" i="236"/>
  <c r="M48" i="289"/>
  <c r="L32" i="236"/>
  <c r="M18" i="289"/>
  <c r="K53" i="236"/>
  <c r="M56" i="289"/>
  <c r="K61" i="236"/>
  <c r="M25" i="289"/>
  <c r="K28" i="289"/>
  <c r="K59" i="236"/>
  <c r="N40" i="236"/>
  <c r="M11" i="236"/>
  <c r="M32" i="289"/>
  <c r="M38" i="236"/>
  <c r="M64" i="289"/>
  <c r="N9" i="289"/>
  <c r="L51" i="289"/>
  <c r="L29" i="236"/>
  <c r="K12" i="289"/>
  <c r="N40" i="289"/>
  <c r="N61" i="289"/>
  <c r="L59" i="236"/>
  <c r="L39" i="236"/>
  <c r="L45" i="236"/>
  <c r="N21" i="289"/>
  <c r="L59" i="289"/>
  <c r="M65" i="289"/>
  <c r="M51" i="236"/>
  <c r="K59" i="289"/>
  <c r="N39" i="236"/>
  <c r="M27" i="289"/>
  <c r="N26" i="289"/>
  <c r="N23" i="236"/>
  <c r="L23" i="236"/>
  <c r="M53" i="289"/>
  <c r="K43" i="289"/>
  <c r="K51" i="236"/>
  <c r="K48" i="236"/>
  <c r="N51" i="236"/>
  <c r="M43" i="236"/>
  <c r="N15" i="236"/>
  <c r="M33" i="236"/>
  <c r="L9" i="236"/>
  <c r="L37" i="289"/>
  <c r="N64" i="236"/>
  <c r="M9" i="289"/>
  <c r="L40" i="289"/>
  <c r="M28" i="289"/>
  <c r="L16" i="289"/>
  <c r="K56" i="289"/>
  <c r="N64" i="289"/>
  <c r="N60" i="289"/>
  <c r="M59" i="236"/>
  <c r="N24" i="289"/>
  <c r="M44" i="236"/>
  <c r="K33" i="289"/>
  <c r="K33" i="236"/>
  <c r="K40" i="236"/>
  <c r="M42" i="289"/>
  <c r="L58" i="236"/>
  <c r="N49" i="289"/>
  <c r="M42" i="236"/>
  <c r="M21" i="289"/>
  <c r="K50" i="289"/>
  <c r="M15" i="236"/>
  <c r="N24" i="236"/>
  <c r="K17" i="289"/>
  <c r="N13" i="236"/>
  <c r="K41" i="236"/>
  <c r="N56" i="289"/>
  <c r="M31" i="236"/>
  <c r="K65" i="236"/>
  <c r="M30" i="236"/>
  <c r="L65" i="236"/>
  <c r="M22" i="236"/>
  <c r="M54" i="236"/>
  <c r="K11" i="236"/>
  <c r="K48" i="289"/>
  <c r="L13" i="236"/>
  <c r="M69" i="289"/>
  <c r="M12" i="236"/>
  <c r="K32" i="289"/>
  <c r="K19" i="236"/>
  <c r="K12" i="236"/>
  <c r="K39" i="236"/>
  <c r="M19" i="289"/>
  <c r="M24" i="289"/>
  <c r="N50" i="236"/>
  <c r="K10" i="236"/>
  <c r="M10" i="236"/>
  <c r="L52" i="236"/>
  <c r="L26" i="289"/>
  <c r="K44" i="289"/>
  <c r="K8" i="289"/>
  <c r="M8" i="236"/>
  <c r="N50" i="289"/>
  <c r="L9" i="289"/>
  <c r="K65" i="289"/>
  <c r="N12" i="289"/>
  <c r="L60" i="236"/>
  <c r="M8" i="289"/>
  <c r="M58" i="236"/>
  <c r="K38" i="236"/>
  <c r="M33" i="289"/>
  <c r="K51" i="289"/>
  <c r="L12" i="236"/>
  <c r="L68" i="289"/>
  <c r="K69" i="289"/>
  <c r="N55" i="236"/>
  <c r="N28" i="236"/>
  <c r="K42" i="289"/>
  <c r="L8" i="289"/>
  <c r="N52" i="289"/>
  <c r="N32" i="236"/>
  <c r="M17" i="289"/>
  <c r="N51" i="289"/>
  <c r="M51" i="289"/>
  <c r="M34" i="236"/>
  <c r="M40" i="289"/>
  <c r="M13" i="236"/>
  <c r="K43" i="236"/>
  <c r="K64" i="289"/>
  <c r="M26" i="289"/>
  <c r="K16" i="289"/>
  <c r="L20" i="236"/>
  <c r="N69" i="289"/>
  <c r="L60" i="289"/>
  <c r="M59" i="289"/>
  <c r="K68" i="289"/>
  <c r="L51" i="236"/>
  <c r="K63" i="236"/>
  <c r="L50" i="289"/>
  <c r="N41" i="236"/>
  <c r="M64" i="236"/>
  <c r="L24" i="236"/>
  <c r="L27" i="289"/>
  <c r="K21" i="236"/>
  <c r="K54" i="236"/>
  <c r="L62" i="236"/>
  <c r="M29" i="236"/>
  <c r="L17" i="289"/>
  <c r="L14" i="236"/>
  <c r="N29" i="236"/>
  <c r="L33" i="236"/>
  <c r="L58" i="289"/>
  <c r="K8" i="236"/>
  <c r="N27" i="289"/>
  <c r="N36" i="289"/>
  <c r="K10" i="289"/>
  <c r="L8" i="236"/>
  <c r="L63" i="236"/>
  <c r="N35" i="289"/>
  <c r="L21" i="289"/>
  <c r="N53" i="289"/>
  <c r="N8" i="236"/>
  <c r="L15" i="236"/>
  <c r="N45" i="289"/>
  <c r="K20" i="236"/>
  <c r="L11" i="289"/>
  <c r="N20" i="289"/>
  <c r="K25" i="289"/>
  <c r="K13" i="289"/>
  <c r="K24" i="289"/>
  <c r="L52" i="289"/>
  <c r="N18" i="289"/>
  <c r="L45" i="289"/>
  <c r="M35" i="289"/>
  <c r="M53" i="236"/>
  <c r="N19" i="289"/>
  <c r="K15" i="236"/>
  <c r="L25" i="289"/>
  <c r="M40" i="236"/>
  <c r="K53" i="289"/>
  <c r="K20" i="289"/>
  <c r="K50" i="236"/>
  <c r="N48" i="289"/>
  <c r="K57" i="289"/>
  <c r="N49" i="236"/>
  <c r="K18" i="236"/>
  <c r="M48" i="236"/>
  <c r="M49" i="289"/>
  <c r="N43" i="236"/>
  <c r="L20" i="289"/>
  <c r="N66" i="289"/>
  <c r="N63" i="236"/>
  <c r="M20" i="289"/>
  <c r="N41" i="289"/>
  <c r="N65" i="289"/>
  <c r="M52" i="289"/>
  <c r="K24" i="236"/>
  <c r="K32" i="236"/>
  <c r="L38" i="236"/>
  <c r="N25" i="289"/>
  <c r="K45" i="236"/>
  <c r="N44" i="236"/>
  <c r="K61" i="289"/>
  <c r="M13" i="289"/>
  <c r="K22" i="236"/>
  <c r="N61" i="236"/>
  <c r="L49" i="289"/>
  <c r="M23" i="236"/>
  <c r="K58" i="236"/>
  <c r="N42" i="236"/>
  <c r="N30" i="236"/>
  <c r="K55" i="236"/>
  <c r="N54" i="236"/>
  <c r="K23" i="236"/>
  <c r="M12" i="289"/>
  <c r="N33" i="236"/>
  <c r="N20" i="236"/>
  <c r="K31" i="236"/>
  <c r="K45" i="289"/>
  <c r="L34" i="289"/>
  <c r="L21" i="236"/>
  <c r="N35" i="236"/>
  <c r="L67" i="289"/>
  <c r="L36" i="289"/>
  <c r="L11" i="236"/>
  <c r="L49" i="236"/>
  <c r="K35" i="289"/>
  <c r="L32" i="289"/>
  <c r="N45" i="236"/>
  <c r="L69" i="289"/>
  <c r="N25" i="236"/>
  <c r="N44" i="289"/>
  <c r="N21" i="236"/>
  <c r="K21" i="289"/>
  <c r="M63" i="236"/>
  <c r="L22" i="236"/>
  <c r="M44" i="289"/>
  <c r="N34" i="236"/>
  <c r="L56" i="289"/>
  <c r="L61" i="289"/>
  <c r="L19" i="289"/>
  <c r="L53" i="236"/>
  <c r="N28" i="289"/>
  <c r="K29" i="236"/>
  <c r="L48" i="236"/>
  <c r="L25" i="236"/>
  <c r="N10" i="236"/>
  <c r="K29" i="289"/>
  <c r="N14" i="236"/>
  <c r="K64" i="236"/>
  <c r="L35" i="236"/>
  <c r="N19" i="236"/>
  <c r="N59" i="236"/>
  <c r="N57" i="289"/>
  <c r="M58" i="289"/>
  <c r="N8" i="289"/>
  <c r="L50" i="236"/>
  <c r="M62" i="236"/>
  <c r="N65" i="236"/>
  <c r="K9" i="289"/>
  <c r="N43" i="289"/>
  <c r="L18" i="289"/>
  <c r="M19" i="236"/>
</calcChain>
</file>

<file path=xl/sharedStrings.xml><?xml version="1.0" encoding="utf-8"?>
<sst xmlns="http://schemas.openxmlformats.org/spreadsheetml/2006/main" count="5967" uniqueCount="894">
  <si>
    <t>Baş Hakem</t>
  </si>
  <si>
    <t>Lider</t>
  </si>
  <si>
    <t>Sekreter</t>
  </si>
  <si>
    <t>Hakem</t>
  </si>
  <si>
    <t>Müsabaka 
Direktörü</t>
  </si>
  <si>
    <t xml:space="preserve">Tarih-Saat </t>
  </si>
  <si>
    <t>SIRA NO</t>
  </si>
  <si>
    <t>ADI VE SOYADI</t>
  </si>
  <si>
    <t>SONUÇ</t>
  </si>
  <si>
    <t>SAAT</t>
  </si>
  <si>
    <t>BRANŞ</t>
  </si>
  <si>
    <t>Sıra No</t>
  </si>
  <si>
    <t>Doğum Tarihi</t>
  </si>
  <si>
    <t>Adı ve Soyadı</t>
  </si>
  <si>
    <t>Derece</t>
  </si>
  <si>
    <t>Puan</t>
  </si>
  <si>
    <t>1. SERİ</t>
  </si>
  <si>
    <t>2. SERİ</t>
  </si>
  <si>
    <t>3. SERİ</t>
  </si>
  <si>
    <t>Müsabakalar Direktörü</t>
  </si>
  <si>
    <t>İli-Kulübü</t>
  </si>
  <si>
    <t>YARIŞMA PROGRAMI</t>
  </si>
  <si>
    <t>DOĞUM TARİHİ</t>
  </si>
  <si>
    <t>S.N.</t>
  </si>
  <si>
    <t>Seri Geliş</t>
  </si>
  <si>
    <t>SERİ-KULVAR FORMÜLÜ</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</si>
  <si>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</si>
  <si>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</si>
  <si>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</si>
  <si>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</si>
  <si>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</si>
  <si>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</si>
  <si>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</si>
  <si>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</si>
  <si>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</si>
  <si>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</si>
  <si>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</si>
  <si>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</si>
  <si>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</si>
  <si>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</si>
  <si>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</si>
  <si>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</si>
  <si>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UZUN</t>
  </si>
  <si>
    <t>YÜKSEK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</si>
  <si>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</si>
  <si>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</si>
  <si>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</si>
  <si>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</si>
  <si>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</si>
  <si>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</si>
  <si>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</si>
  <si>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</si>
  <si>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</si>
  <si>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</si>
  <si>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</si>
  <si>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</si>
  <si>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</si>
  <si>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</si>
  <si>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</si>
  <si>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</si>
  <si>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</si>
  <si>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</si>
  <si>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</si>
  <si>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</si>
  <si>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</si>
  <si>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</si>
  <si>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</si>
  <si>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</si>
  <si>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</si>
  <si>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</si>
  <si>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</si>
  <si>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</si>
  <si>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</si>
  <si>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</si>
  <si>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</si>
  <si>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</si>
  <si>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</si>
  <si>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</si>
  <si>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</si>
  <si>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</si>
  <si>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</si>
  <si>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</si>
  <si>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</si>
  <si>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</si>
  <si>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</si>
  <si>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</si>
  <si>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</si>
  <si>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</si>
  <si>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</si>
  <si>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</si>
  <si>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</si>
  <si>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</si>
  <si>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</si>
  <si>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</si>
  <si>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</si>
  <si>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</si>
  <si>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</si>
  <si>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</si>
  <si>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</si>
  <si>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</si>
  <si>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</si>
  <si>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</si>
  <si>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</si>
  <si>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</si>
  <si>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</si>
  <si>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</si>
  <si>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</si>
  <si>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</si>
  <si>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</si>
  <si>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</si>
  <si>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</si>
  <si>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</si>
  <si>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</si>
  <si>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</si>
  <si>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</si>
  <si>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</si>
  <si>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60 Metre Seçme</t>
  </si>
  <si>
    <t>60 Metre Final</t>
  </si>
  <si>
    <t>Yüksek  Atlama</t>
  </si>
  <si>
    <t xml:space="preserve">60 Metre Engelli Seçme </t>
  </si>
  <si>
    <t>60 Metre Engelli Final</t>
  </si>
  <si>
    <t>60 Metre Yarı Final</t>
  </si>
  <si>
    <t>60 Metre Engelli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</si>
  <si>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</si>
  <si>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</si>
  <si>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</si>
  <si>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</si>
  <si>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</si>
  <si>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</si>
  <si>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</si>
  <si>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</si>
  <si>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</si>
  <si>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</si>
  <si>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</si>
  <si>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</si>
  <si>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</si>
  <si>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</si>
  <si>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</si>
  <si>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</si>
  <si>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</si>
  <si>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</si>
  <si>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</si>
  <si>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</si>
  <si>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</si>
  <si>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</si>
  <si>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</si>
  <si>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</si>
  <si>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</si>
  <si>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</si>
  <si>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</si>
  <si>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</si>
  <si>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</si>
  <si>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</si>
  <si>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</si>
  <si>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</si>
  <si>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</si>
  <si>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</si>
  <si>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</si>
  <si>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</si>
  <si>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</si>
  <si>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</si>
  <si>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</si>
  <si>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</si>
  <si>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</si>
  <si>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</si>
  <si>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</si>
  <si>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</si>
  <si>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</si>
  <si>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</si>
  <si>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</si>
  <si>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</si>
  <si>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</si>
  <si>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</si>
  <si>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</si>
  <si>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</si>
  <si>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</si>
  <si>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</si>
  <si>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</si>
  <si>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</si>
  <si>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</si>
  <si>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</si>
  <si>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</si>
  <si>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</si>
  <si>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</si>
  <si>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</si>
  <si>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</si>
  <si>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</si>
  <si>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</si>
  <si>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</si>
  <si>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</si>
  <si>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</si>
  <si>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</si>
  <si>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</si>
  <si>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</si>
  <si>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</si>
  <si>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</si>
  <si>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</si>
  <si>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</si>
  <si>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</si>
  <si>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</si>
  <si>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</si>
  <si>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</si>
  <si>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</si>
  <si>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</si>
  <si>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</si>
  <si>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</si>
  <si>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</si>
  <si>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</si>
  <si>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</si>
  <si>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</si>
  <si>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</si>
  <si>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</si>
  <si>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</si>
  <si>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</si>
  <si>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</si>
  <si>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</si>
  <si>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</si>
  <si>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</si>
  <si>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</si>
  <si>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</si>
  <si>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</si>
  <si>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</si>
  <si>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</si>
  <si>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</si>
  <si>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</si>
  <si>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</si>
  <si>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</si>
  <si>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</si>
  <si>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</si>
  <si>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</si>
  <si>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</si>
  <si>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</si>
  <si>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</si>
  <si>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</si>
  <si>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</si>
  <si>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</si>
  <si>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</si>
  <si>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</si>
  <si>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</si>
  <si>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</si>
  <si>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</si>
  <si>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</si>
  <si>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</si>
  <si>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</si>
  <si>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</si>
  <si>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800M-6-1</t>
  </si>
  <si>
    <t>800M-6-2</t>
  </si>
  <si>
    <t>800M-6-3</t>
  </si>
  <si>
    <t>800M-6-4</t>
  </si>
  <si>
    <t>800M-6-5</t>
  </si>
  <si>
    <t>800M-6-6</t>
  </si>
  <si>
    <t>800M-7-1</t>
  </si>
  <si>
    <t>800M-7-2</t>
  </si>
  <si>
    <t>800M-7-3</t>
  </si>
  <si>
    <t>800M-7-4</t>
  </si>
  <si>
    <t>800M-7-5</t>
  </si>
  <si>
    <t>800M-7-6</t>
  </si>
  <si>
    <t>800M-8-1</t>
  </si>
  <si>
    <t>800M-8-2</t>
  </si>
  <si>
    <t>800M-8-3</t>
  </si>
  <si>
    <t>800M-8-4</t>
  </si>
  <si>
    <t>800M-8-5</t>
  </si>
  <si>
    <t>800M-8-6</t>
  </si>
  <si>
    <t>KATEGORİ</t>
  </si>
  <si>
    <t>SERİ</t>
  </si>
  <si>
    <t>KULVAR</t>
  </si>
  <si>
    <t>ATMA-ATLAMA SIRASI</t>
  </si>
  <si>
    <t>YARIŞACAĞI 
BRANŞ</t>
  </si>
  <si>
    <t>-</t>
  </si>
  <si>
    <t>Uzun Atlama-B</t>
  </si>
  <si>
    <t>UZUN-A-1</t>
  </si>
  <si>
    <t>UZUN-A-2</t>
  </si>
  <si>
    <t>UZUN-A-3</t>
  </si>
  <si>
    <t>UZUN-A-4</t>
  </si>
  <si>
    <t>UZUN-A-5</t>
  </si>
  <si>
    <t>UZUN-A-6</t>
  </si>
  <si>
    <t>UZUN-A-7</t>
  </si>
  <si>
    <t>UZUN-A-8</t>
  </si>
  <si>
    <t>UZUN-A-9</t>
  </si>
  <si>
    <t>UZUN-A-10</t>
  </si>
  <si>
    <t>UZUN-A-11</t>
  </si>
  <si>
    <t>UZUN-A-12</t>
  </si>
  <si>
    <t>UZUN-A-13</t>
  </si>
  <si>
    <t>UZUN-A-14</t>
  </si>
  <si>
    <t>UZUN-A-15</t>
  </si>
  <si>
    <t>UZUN-A-16</t>
  </si>
  <si>
    <t>UZUN-A-17</t>
  </si>
  <si>
    <t>UZUN-A-18</t>
  </si>
  <si>
    <t>UZUN-A-19</t>
  </si>
  <si>
    <t>UZUN-A-20</t>
  </si>
  <si>
    <t>UZUN-B-1</t>
  </si>
  <si>
    <t>UZUN-B-2</t>
  </si>
  <si>
    <t>UZUN-B-3</t>
  </si>
  <si>
    <t>UZUN-B-4</t>
  </si>
  <si>
    <t>UZUN-B-5</t>
  </si>
  <si>
    <t>UZUN-B-6</t>
  </si>
  <si>
    <t>UZUN-B-7</t>
  </si>
  <si>
    <t>UZUN-B-8</t>
  </si>
  <si>
    <t>UZUN-B-9</t>
  </si>
  <si>
    <t>UZUN-B-10</t>
  </si>
  <si>
    <t>UZUN-B-11</t>
  </si>
  <si>
    <t>UZUN-B-12</t>
  </si>
  <si>
    <t>UZUN-B-13</t>
  </si>
  <si>
    <t>UZUN-B-14</t>
  </si>
  <si>
    <t>UZUN-B-15</t>
  </si>
  <si>
    <t>UZUN-B-16</t>
  </si>
  <si>
    <t>UZUN-B-17</t>
  </si>
  <si>
    <t>UZUN-B-18</t>
  </si>
  <si>
    <t>UZUN-B-19</t>
  </si>
  <si>
    <t>UZUN-B-20</t>
  </si>
  <si>
    <t>TARİH</t>
  </si>
  <si>
    <t>SIRA</t>
  </si>
  <si>
    <t>60M</t>
  </si>
  <si>
    <t>60M.ENG</t>
  </si>
  <si>
    <t>FİNAL</t>
  </si>
  <si>
    <t>CALL ROOM CONTROL</t>
  </si>
  <si>
    <t>START LİSTESİ</t>
  </si>
  <si>
    <t>GTR : Türkiye Gençler Rekoru</t>
  </si>
  <si>
    <t>YTR : Türkiye Yıldızlar Rekoru</t>
  </si>
  <si>
    <t>Kulvar</t>
  </si>
  <si>
    <t>Türkcell 16 Yaşaltı-B Kategorisi Türkiye Salon Şampiyonası</t>
  </si>
  <si>
    <t>16 Yaş Altı Kızlar B</t>
  </si>
  <si>
    <t>6-7 Şubat 2015</t>
  </si>
  <si>
    <t>16YAŞ KIZ B</t>
  </si>
  <si>
    <t>8.84 veya ilk üç</t>
  </si>
  <si>
    <t>47.24 veya ilk üç</t>
  </si>
  <si>
    <t>300 Metre</t>
  </si>
  <si>
    <t>300M-1-1</t>
  </si>
  <si>
    <t>300M-1-2</t>
  </si>
  <si>
    <t>300M-1-3</t>
  </si>
  <si>
    <t>300M-1-4</t>
  </si>
  <si>
    <t>300M-1-5</t>
  </si>
  <si>
    <t>300M-1-6</t>
  </si>
  <si>
    <t>300M-2-1</t>
  </si>
  <si>
    <t>300M-2-2</t>
  </si>
  <si>
    <t>300M-2-3</t>
  </si>
  <si>
    <t>300M-2-4</t>
  </si>
  <si>
    <t>300M-2-5</t>
  </si>
  <si>
    <t>300M-2-6</t>
  </si>
  <si>
    <t>300M-3-1</t>
  </si>
  <si>
    <t>300M-3-2</t>
  </si>
  <si>
    <t>300M-3-3</t>
  </si>
  <si>
    <t>300M-3-4</t>
  </si>
  <si>
    <t>300M-3-5</t>
  </si>
  <si>
    <t>300M-3-6</t>
  </si>
  <si>
    <t>300M-4-1</t>
  </si>
  <si>
    <t>300M-4-2</t>
  </si>
  <si>
    <t>300M-4-3</t>
  </si>
  <si>
    <t>300M-4-4</t>
  </si>
  <si>
    <t>300M-4-5</t>
  </si>
  <si>
    <t>300M-4-6</t>
  </si>
  <si>
    <t>300M-5-1</t>
  </si>
  <si>
    <t>300M-5-2</t>
  </si>
  <si>
    <t>300M-5-3</t>
  </si>
  <si>
    <t>300M-5-4</t>
  </si>
  <si>
    <t>300M-5-5</t>
  </si>
  <si>
    <t>300M-5-6</t>
  </si>
  <si>
    <t>300M-6-1</t>
  </si>
  <si>
    <t>300M-6-2</t>
  </si>
  <si>
    <t>300M-6-3</t>
  </si>
  <si>
    <t>300M-6-4</t>
  </si>
  <si>
    <t>300M-6-5</t>
  </si>
  <si>
    <t>300M-6-6</t>
  </si>
  <si>
    <t>300M-7-1</t>
  </si>
  <si>
    <t>300M-7-2</t>
  </si>
  <si>
    <t>300M-7-3</t>
  </si>
  <si>
    <t>300M-7-4</t>
  </si>
  <si>
    <t>300M-7-5</t>
  </si>
  <si>
    <t>300M-7-6</t>
  </si>
  <si>
    <t>300M-8-1</t>
  </si>
  <si>
    <t>300M-8-2</t>
  </si>
  <si>
    <t>300M-8-3</t>
  </si>
  <si>
    <t>300M-8-4</t>
  </si>
  <si>
    <t>300M-8-5</t>
  </si>
  <si>
    <t>300M-8-6</t>
  </si>
  <si>
    <t>3:20.14 veya ilk üç</t>
  </si>
  <si>
    <t>1000 Metre</t>
  </si>
  <si>
    <t>1000M-1-1</t>
  </si>
  <si>
    <t>1000M-1-2</t>
  </si>
  <si>
    <t>1000M-1-3</t>
  </si>
  <si>
    <t>1000M-1-4</t>
  </si>
  <si>
    <t>1000M-1-5</t>
  </si>
  <si>
    <t>1000M-1-6</t>
  </si>
  <si>
    <t>1000M-1-7</t>
  </si>
  <si>
    <t>1000M-1-8</t>
  </si>
  <si>
    <t>1000M-1-9</t>
  </si>
  <si>
    <t>1000M-6-1</t>
  </si>
  <si>
    <t>1000M-6-2</t>
  </si>
  <si>
    <t>1000M-6-3</t>
  </si>
  <si>
    <t>1000M-6-4</t>
  </si>
  <si>
    <t>1000M-6-5</t>
  </si>
  <si>
    <t>1000M-6-6</t>
  </si>
  <si>
    <t>1000M-6-7</t>
  </si>
  <si>
    <t>1000M-6-8</t>
  </si>
  <si>
    <t>1000M-6-9</t>
  </si>
  <si>
    <t>1000M-7-1</t>
  </si>
  <si>
    <t>1000M-7-2</t>
  </si>
  <si>
    <t>1000M-7-3</t>
  </si>
  <si>
    <t>1000M-7-4</t>
  </si>
  <si>
    <t>1000M-7-5</t>
  </si>
  <si>
    <t>1000M-7-6</t>
  </si>
  <si>
    <t>1000M-7-7</t>
  </si>
  <si>
    <t>1000M-7-8</t>
  </si>
  <si>
    <t>1000M-7-9</t>
  </si>
  <si>
    <t>1000M-2-1</t>
  </si>
  <si>
    <t>1000M-2-2</t>
  </si>
  <si>
    <t>1000M-2-3</t>
  </si>
  <si>
    <t>1000M-2-4</t>
  </si>
  <si>
    <t>1000M-2-5</t>
  </si>
  <si>
    <t>1000M-2-6</t>
  </si>
  <si>
    <t>1000M-2-7</t>
  </si>
  <si>
    <t>1000M-2-8</t>
  </si>
  <si>
    <t>1000M-2-9</t>
  </si>
  <si>
    <t>1000M-3-1</t>
  </si>
  <si>
    <t>1000M-3-2</t>
  </si>
  <si>
    <t>1000M-3-3</t>
  </si>
  <si>
    <t>1000M-3-4</t>
  </si>
  <si>
    <t>1000M-3-5</t>
  </si>
  <si>
    <t>1000M-3-6</t>
  </si>
  <si>
    <t>1000M-3-7</t>
  </si>
  <si>
    <t>1000M-3-8</t>
  </si>
  <si>
    <t>1000M-3-9</t>
  </si>
  <si>
    <t>1000M-4-1</t>
  </si>
  <si>
    <t>1000M-4-2</t>
  </si>
  <si>
    <t>1000M-4-3</t>
  </si>
  <si>
    <t>1000M-4-4</t>
  </si>
  <si>
    <t>1000M-4-5</t>
  </si>
  <si>
    <t>1000M-4-6</t>
  </si>
  <si>
    <t>1000M-4-7</t>
  </si>
  <si>
    <t>1000M-4-8</t>
  </si>
  <si>
    <t>1000M-4-9</t>
  </si>
  <si>
    <t>1000M-5-1</t>
  </si>
  <si>
    <t>1000M-5-2</t>
  </si>
  <si>
    <t>1000M-5-3</t>
  </si>
  <si>
    <t>1000M-5-4</t>
  </si>
  <si>
    <t>1000M-5-5</t>
  </si>
  <si>
    <t>1000M-5-6</t>
  </si>
  <si>
    <t>1000M-5-7</t>
  </si>
  <si>
    <t>1000M-5-8</t>
  </si>
  <si>
    <t>1000M-5-9</t>
  </si>
  <si>
    <t>10.54 veya ilk üç</t>
  </si>
  <si>
    <t>4.50 veya ilk üç</t>
  </si>
  <si>
    <t>1.35 veya ilk üç</t>
  </si>
  <si>
    <t>1000M-5-10</t>
  </si>
  <si>
    <t>1000M-5-11</t>
  </si>
  <si>
    <t>1000M-5-12</t>
  </si>
  <si>
    <t>1000M-6-10</t>
  </si>
  <si>
    <t>1000M-6-11</t>
  </si>
  <si>
    <t>1000M-6-12</t>
  </si>
  <si>
    <t>1000M-7-10</t>
  </si>
  <si>
    <t>1000M-7-11</t>
  </si>
  <si>
    <t>1000M-7-12</t>
  </si>
  <si>
    <t>1000M-1-10</t>
  </si>
  <si>
    <t>1000M-1-11</t>
  </si>
  <si>
    <t>1000M-1-12</t>
  </si>
  <si>
    <t>1000M-2-10</t>
  </si>
  <si>
    <t>1000M-2-11</t>
  </si>
  <si>
    <t>1000M-2-12</t>
  </si>
  <si>
    <t>1000M-3-10</t>
  </si>
  <si>
    <t>1000M-3-11</t>
  </si>
  <si>
    <t>1000M-3-12</t>
  </si>
  <si>
    <t>1000M-4-10</t>
  </si>
  <si>
    <t>1000M-4-11</t>
  </si>
  <si>
    <t>1000M-4-12</t>
  </si>
  <si>
    <t>300M</t>
  </si>
  <si>
    <t>1000M</t>
  </si>
  <si>
    <t>10.00</t>
  </si>
  <si>
    <t>09.30</t>
  </si>
  <si>
    <t>11.00</t>
  </si>
  <si>
    <t xml:space="preserve"> </t>
  </si>
  <si>
    <t>AYŞEGÜL DURAN</t>
  </si>
  <si>
    <t>ADIYAMAN</t>
  </si>
  <si>
    <t>SONGÜL KOÇER</t>
  </si>
  <si>
    <t>HEDİYE ARIKAN</t>
  </si>
  <si>
    <t>ANKARA</t>
  </si>
  <si>
    <t>MELİS NİL ÜRETEN</t>
  </si>
  <si>
    <t>BİLGE GÜR</t>
  </si>
  <si>
    <t>AYDIN</t>
  </si>
  <si>
    <t>EBRU YAMAN</t>
  </si>
  <si>
    <t>SELCAN KORKMAZ</t>
  </si>
  <si>
    <t>BEYZANUR AKMAN</t>
  </si>
  <si>
    <t>BURSA</t>
  </si>
  <si>
    <t>BUSE KIRBUĞA</t>
  </si>
  <si>
    <t>GÖZDE ÇAKAR</t>
  </si>
  <si>
    <t>MELEK SÜTLAN</t>
  </si>
  <si>
    <t>NİSANUR ATIŞ</t>
  </si>
  <si>
    <t>SÜMEYYA ÇANKAYA</t>
  </si>
  <si>
    <t>ASYA YAVAŞ</t>
  </si>
  <si>
    <t>ÇANAKKALE</t>
  </si>
  <si>
    <t>DUYGU ÖZÜGÜR</t>
  </si>
  <si>
    <t>EDİRNE</t>
  </si>
  <si>
    <t>EDA ALACA</t>
  </si>
  <si>
    <t>TUĞÇE ARSLANER</t>
  </si>
  <si>
    <t>ELİF POLAT</t>
  </si>
  <si>
    <t>GAZİANTEP</t>
  </si>
  <si>
    <t>ALEYNA DABANLI</t>
  </si>
  <si>
    <t>BEGÜM DAMLA KAKŞİ</t>
  </si>
  <si>
    <t>CEREN DURUR</t>
  </si>
  <si>
    <t>CEREN ŞEN</t>
  </si>
  <si>
    <t>DAMLA ÇELİK</t>
  </si>
  <si>
    <t>ECE KAVAKLIOĞLU</t>
  </si>
  <si>
    <t>EDA SEVGİ GÖKÇEN</t>
  </si>
  <si>
    <t>EKİN BULUTAY</t>
  </si>
  <si>
    <t>ELİF ELVAN YAKA</t>
  </si>
  <si>
    <t>ELİF ULUCUTSOY</t>
  </si>
  <si>
    <t>ELVAN AKLIŞ</t>
  </si>
  <si>
    <t>EYLÜL MAVZER</t>
  </si>
  <si>
    <t>MİNEL FİDAN</t>
  </si>
  <si>
    <t>NURCAN ERTEPE</t>
  </si>
  <si>
    <t>SELİN ÖZBEK</t>
  </si>
  <si>
    <t>SILANUR TOSUN</t>
  </si>
  <si>
    <t>ŞÜHEDA TÜLÜ</t>
  </si>
  <si>
    <t>TUANA TUNCER</t>
  </si>
  <si>
    <t>YAĞMUR ÇETİN</t>
  </si>
  <si>
    <t>ZEYNAP KİREMİTÇİ</t>
  </si>
  <si>
    <t>ZEYNEP ÇİÇEN</t>
  </si>
  <si>
    <t>ZÜBEYDE BULUTAY</t>
  </si>
  <si>
    <t>ASYA KÖK</t>
  </si>
  <si>
    <t>İZMİR</t>
  </si>
  <si>
    <t>SİMAY ÖZÇİFTÇİ</t>
  </si>
  <si>
    <t>SELCAN YAVUZ</t>
  </si>
  <si>
    <t>MALATYA</t>
  </si>
  <si>
    <t>ALEYNA ÇİMEN</t>
  </si>
  <si>
    <t>SAKARYA</t>
  </si>
  <si>
    <t>MELEK NUR ÜNVERİN</t>
  </si>
  <si>
    <t>SUENNUR BAŞTAN</t>
  </si>
  <si>
    <t>YAREN NİDA AKÇA</t>
  </si>
  <si>
    <t>ZEYNEP AKÇA</t>
  </si>
  <si>
    <t>İREM GÖKÇE ATASAYAR</t>
  </si>
  <si>
    <t>SAMSUN</t>
  </si>
  <si>
    <t>SONGÜL VARDAR</t>
  </si>
  <si>
    <t>ZEYNEP SILA BENLİ</t>
  </si>
  <si>
    <t>MELİS DAĞ</t>
  </si>
  <si>
    <t>ŞANLIURFA</t>
  </si>
  <si>
    <t>SEVDA CÜNCÜ</t>
  </si>
  <si>
    <t>BUSE ÖZ</t>
  </si>
  <si>
    <t>TEKİRDAĞ</t>
  </si>
  <si>
    <t>DAMLANUR KARA</t>
  </si>
  <si>
    <t>DOĞA SEVER</t>
  </si>
  <si>
    <t>IŞINSU KARADAĞ</t>
  </si>
  <si>
    <t>RÜMEYSA KIRIMLI</t>
  </si>
  <si>
    <t>TRABZON</t>
  </si>
  <si>
    <t>ÖZNUR DEĞİRMENCİ</t>
  </si>
  <si>
    <t>BALIKESİR</t>
  </si>
  <si>
    <t>ESRA GÜNDÜZ</t>
  </si>
  <si>
    <t>ŞEYDA YILANCI</t>
  </si>
  <si>
    <t>GİRESUN</t>
  </si>
  <si>
    <t>BAŞAK DURMUŞ</t>
  </si>
  <si>
    <t>DİLARA AÇIK</t>
  </si>
  <si>
    <t>MELİSA ATASOY</t>
  </si>
  <si>
    <t>TUĞBA İNCE</t>
  </si>
  <si>
    <t>PELİN ALATAŞ</t>
  </si>
  <si>
    <t>ZEYNEP KURT</t>
  </si>
  <si>
    <t>IŞIL GÜNEŞ İŞBİLEN</t>
  </si>
  <si>
    <t>HATİCE ARSLAN</t>
  </si>
  <si>
    <t>NAZAR YILMAZ</t>
  </si>
  <si>
    <t>TANLA DAMLA KURTTEKİN</t>
  </si>
  <si>
    <t>BURÇİN KANIK</t>
  </si>
  <si>
    <t>FADIME DAL</t>
  </si>
  <si>
    <t>KADER KAHRAMAN</t>
  </si>
  <si>
    <t>CANSU AR</t>
  </si>
  <si>
    <t>BİLECİK</t>
  </si>
  <si>
    <t>FATMANUR ÇELİKKIRAN</t>
  </si>
  <si>
    <t>AYBÜKE MACİT</t>
  </si>
  <si>
    <t>EDANUR YAŞAR</t>
  </si>
  <si>
    <t>ESRA KALKAN</t>
  </si>
  <si>
    <t>RABİA GÜNEY</t>
  </si>
  <si>
    <t>ROJBİN GÜNEŞ</t>
  </si>
  <si>
    <t>İPEK EYLÜL ERAVCI</t>
  </si>
  <si>
    <t>ŞEVVAL NUR ZENBEK</t>
  </si>
  <si>
    <t>DÜZCE</t>
  </si>
  <si>
    <t>TUĞÇE ÜSTER</t>
  </si>
  <si>
    <t>CANSU YAMAN</t>
  </si>
  <si>
    <t>ZUHAL ŞEN</t>
  </si>
  <si>
    <t>BEGÜM KILIÇ</t>
  </si>
  <si>
    <t>ERZİNCAN</t>
  </si>
  <si>
    <t>BERİVAN ATAŞ</t>
  </si>
  <si>
    <t>MEHTAP YEŞİL</t>
  </si>
  <si>
    <t>SEMİHA İZGİ</t>
  </si>
  <si>
    <t>YAĞMUR YILDIZ</t>
  </si>
  <si>
    <t>CEYDA BAYUR</t>
  </si>
  <si>
    <t>ESKİŞEHİR</t>
  </si>
  <si>
    <t>GAMZE ERDOĞAN</t>
  </si>
  <si>
    <t>ISPARTA</t>
  </si>
  <si>
    <t>SEVDENUR KARAGÜL</t>
  </si>
  <si>
    <t>TUANA HAVVA KARA</t>
  </si>
  <si>
    <t>EZGİ YAŞAR</t>
  </si>
  <si>
    <t>İLAYDA ÖRDOĞLU</t>
  </si>
  <si>
    <t>KARAMAN</t>
  </si>
  <si>
    <t>EMİNE NUR GÜVEN</t>
  </si>
  <si>
    <t>KOCAELİ</t>
  </si>
  <si>
    <t>KADER KURT</t>
  </si>
  <si>
    <t>NEBAHAT EZGİ ÖZYURT</t>
  </si>
  <si>
    <t>KÜTAHYA</t>
  </si>
  <si>
    <t>NİLGÜN KOÇYİĞİT</t>
  </si>
  <si>
    <t>ŞEVVAL ÖZDOĞAN</t>
  </si>
  <si>
    <t>NİĞDE</t>
  </si>
  <si>
    <t>ŞULE AKTAŞ</t>
  </si>
  <si>
    <t>CEREN AKDEMİR</t>
  </si>
  <si>
    <t>ZELİHA TÜRKOĞLU</t>
  </si>
  <si>
    <t>MERVE ARSLANTAŞ</t>
  </si>
  <si>
    <t>MERVE ATAÇ</t>
  </si>
  <si>
    <t>AYCEREN DEMİR</t>
  </si>
  <si>
    <t>FATMA NUR BİLGİ</t>
  </si>
  <si>
    <t>SEZA ÖZDOĞAN</t>
  </si>
  <si>
    <t>YAREN NUR ÇAĞSAL</t>
  </si>
  <si>
    <t>NURSENA DEMİRALAY</t>
  </si>
  <si>
    <t>ASİYENUR SANCAR</t>
  </si>
  <si>
    <t>ASLIHAN EROL</t>
  </si>
  <si>
    <t>EDANUR YAVUZ</t>
  </si>
  <si>
    <t>EMİNE ULUDAĞ</t>
  </si>
  <si>
    <t>SUEDA KAYACAN</t>
  </si>
  <si>
    <t>ŞEYMA SUNA ERDOĞAN</t>
  </si>
  <si>
    <t>YAĞMUR ALKAN</t>
  </si>
  <si>
    <t>RUMEYSA ÜNLÜK</t>
  </si>
  <si>
    <t>KARABÜK</t>
  </si>
  <si>
    <t>AYŞE BABİ</t>
  </si>
  <si>
    <t>KAYSERİ</t>
  </si>
  <si>
    <t>GİZEM SILA BEKLEN</t>
  </si>
  <si>
    <t>MERVE AYDOĞDU</t>
  </si>
  <si>
    <t>MERYEM TİDİM</t>
  </si>
  <si>
    <t>RAVZA NUR YAZICI</t>
  </si>
  <si>
    <t>ZELİHA GÜL DOĞAN</t>
  </si>
  <si>
    <t>SEMANUR SAYGISIZ</t>
  </si>
  <si>
    <t>KIRIKKALE</t>
  </si>
  <si>
    <t>URKUŞ IŞIK</t>
  </si>
  <si>
    <t>KIRŞEHİR</t>
  </si>
  <si>
    <t>DENİZ SÜNGÜ</t>
  </si>
  <si>
    <t>KKTC</t>
  </si>
  <si>
    <t>BEYZA NUR ÖZKAN</t>
  </si>
  <si>
    <t>HACER YILMAZ</t>
  </si>
  <si>
    <t>HATİCE BAKIR</t>
  </si>
  <si>
    <t>SİNEM ŞAHİN</t>
  </si>
  <si>
    <t>ARZU KIRDAR</t>
  </si>
  <si>
    <t>MUŞ</t>
  </si>
  <si>
    <t>DERYAKILINÇ</t>
  </si>
  <si>
    <t>GÜLSUM KÖMÜR</t>
  </si>
  <si>
    <t>HELİN KARA</t>
  </si>
  <si>
    <t>KEZİBAN SÖYLEMEZ</t>
  </si>
  <si>
    <t>MERYEM YILMAZ</t>
  </si>
  <si>
    <t>MİHRİBAN TURAN</t>
  </si>
  <si>
    <t>SEVDA İLGAZİ</t>
  </si>
  <si>
    <t>EDA YILMAZ</t>
  </si>
  <si>
    <t>MERVE KURTOĞLU</t>
  </si>
  <si>
    <t>AYŞE DEMİR</t>
  </si>
  <si>
    <t>ZEYNEP DEMİR</t>
  </si>
  <si>
    <t>NURCİHAN GÜLER</t>
  </si>
  <si>
    <t>TOKAT</t>
  </si>
  <si>
    <t>SEVGİ KORKMAZ</t>
  </si>
  <si>
    <t>TUĞBA ÖZAYDIN</t>
  </si>
  <si>
    <t>HATİCE BERİL UÇAKKUŞ</t>
  </si>
  <si>
    <t>MERVENUR ATASOY</t>
  </si>
  <si>
    <t>NURDAN KURT</t>
  </si>
  <si>
    <t>EBRAR BAYRAM</t>
  </si>
  <si>
    <t>BUSENUR VURGUN</t>
  </si>
  <si>
    <t>KADER ŞEN</t>
  </si>
  <si>
    <t>YAĞMUR GÜLTEKİN</t>
  </si>
  <si>
    <t>ZEHRA NUR ÖZDEMİR</t>
  </si>
  <si>
    <t>DUDU YILMAZ</t>
  </si>
  <si>
    <t>MUKADDES ÖZDİL</t>
  </si>
  <si>
    <t>ÜLKÜ ÖZBABA</t>
  </si>
  <si>
    <t>BEYZA BAŞ</t>
  </si>
  <si>
    <t>NİL UZER</t>
  </si>
  <si>
    <t>HAYRİYE NUR ARI</t>
  </si>
  <si>
    <t>EBRAR ESLEM ÇETİN</t>
  </si>
  <si>
    <t>GÜLSE BEYZA USTA</t>
  </si>
  <si>
    <t>GÖNÜL KÖKSAL</t>
  </si>
  <si>
    <t>CEREN BİÇER</t>
  </si>
  <si>
    <t>DOĞA OLGA ÖZBAKİ</t>
  </si>
  <si>
    <t>MELEK DOĞANCI</t>
  </si>
  <si>
    <t>BEYZANUR UÇAK</t>
  </si>
  <si>
    <t>60 METRE-SEÇME</t>
  </si>
  <si>
    <t>1000 METRE</t>
  </si>
  <si>
    <t>Uzun Atlama-A</t>
  </si>
  <si>
    <t>1. SERİ / SAAT: 10.00</t>
  </si>
  <si>
    <t>2. SERİ / SAAT: 10.05</t>
  </si>
  <si>
    <t>3. SERİ / SAAT: 10.10</t>
  </si>
  <si>
    <t>4. SERİ / SAAT: 10.15</t>
  </si>
  <si>
    <t>5. SERİ / SAAT: 10.20</t>
  </si>
  <si>
    <t>6. SERİ / SAAT: 10.25</t>
  </si>
  <si>
    <t>7. SERİ / SAAT: 10.30</t>
  </si>
  <si>
    <t>8. SERİ / SAAT: 10.35</t>
  </si>
  <si>
    <t>9. SERİ / SAAT: 10.40</t>
  </si>
  <si>
    <t>11.20</t>
  </si>
  <si>
    <t>1. SERİ / SAAT: 11.20</t>
  </si>
  <si>
    <t>2. SERİ / SAAT: 11.27</t>
  </si>
  <si>
    <t>3. SERİ / SAAT: 11.34</t>
  </si>
  <si>
    <t>4. SERİ / SAAT: 11.41</t>
  </si>
  <si>
    <t>5. SERİ / SAAT: 11.48</t>
  </si>
  <si>
    <t>6. SERİ / SAAT: 11.55</t>
  </si>
  <si>
    <t>7. SERİ / 12.02</t>
  </si>
  <si>
    <t>12.55</t>
  </si>
  <si>
    <t>2. SERİ/ SAAT: 10.05</t>
  </si>
  <si>
    <t>8. SERİ/ SAAT: 10.35</t>
  </si>
  <si>
    <t>10. SERİ / SAAT: 10.45</t>
  </si>
  <si>
    <t>10.45</t>
  </si>
  <si>
    <t>300M-11-1</t>
  </si>
  <si>
    <t>300M-11-2</t>
  </si>
  <si>
    <t>300M-11-3</t>
  </si>
  <si>
    <t>300M-11-4</t>
  </si>
  <si>
    <t>300M-11-5</t>
  </si>
  <si>
    <t>300M-11-6</t>
  </si>
  <si>
    <t>300M-12-1</t>
  </si>
  <si>
    <t>300M-12-2</t>
  </si>
  <si>
    <t>300M-12-3</t>
  </si>
  <si>
    <t>300M-12-4</t>
  </si>
  <si>
    <t>300M-12-5</t>
  </si>
  <si>
    <t>300M-12-6</t>
  </si>
  <si>
    <t>300M-13-1</t>
  </si>
  <si>
    <t>300M-13-2</t>
  </si>
  <si>
    <t>300M-13-3</t>
  </si>
  <si>
    <t>300M-13-4</t>
  </si>
  <si>
    <t>300M-13-5</t>
  </si>
  <si>
    <t>300M-13-6</t>
  </si>
  <si>
    <t>300M-14-1</t>
  </si>
  <si>
    <t>300M-14-2</t>
  </si>
  <si>
    <t>300M-14-3</t>
  </si>
  <si>
    <t>300M-14-4</t>
  </si>
  <si>
    <t>300M-14-5</t>
  </si>
  <si>
    <t>300M-14-6</t>
  </si>
  <si>
    <t>300M-15-1</t>
  </si>
  <si>
    <t>300M-15-2</t>
  </si>
  <si>
    <t>300M-15-3</t>
  </si>
  <si>
    <t>300M-15-4</t>
  </si>
  <si>
    <t>300M-15-5</t>
  </si>
  <si>
    <t>300M-15-6</t>
  </si>
  <si>
    <t>300M-16-1</t>
  </si>
  <si>
    <t>300M-16-2</t>
  </si>
  <si>
    <t>300M-16-3</t>
  </si>
  <si>
    <t>300M-16-4</t>
  </si>
  <si>
    <t>300M-16-5</t>
  </si>
  <si>
    <t>300M-16-6</t>
  </si>
  <si>
    <t>300M-17-1</t>
  </si>
  <si>
    <t>300M-17-2</t>
  </si>
  <si>
    <t>300M-17-3</t>
  </si>
  <si>
    <t>300M-17-4</t>
  </si>
  <si>
    <t>300M-17-5</t>
  </si>
  <si>
    <t>300M-17-6</t>
  </si>
  <si>
    <t>300M-18-1</t>
  </si>
  <si>
    <t>300M-18-2</t>
  </si>
  <si>
    <t>300M-18-3</t>
  </si>
  <si>
    <t>300M-18-4</t>
  </si>
  <si>
    <t>300M-18-5</t>
  </si>
  <si>
    <t>300M-18-6</t>
  </si>
  <si>
    <t>300M-19-1</t>
  </si>
  <si>
    <t>300M-19-2</t>
  </si>
  <si>
    <t>300M-19-3</t>
  </si>
  <si>
    <t>300M-19-4</t>
  </si>
  <si>
    <t>300M-19-5</t>
  </si>
  <si>
    <t>300M-19-6</t>
  </si>
  <si>
    <t>300M-20-1</t>
  </si>
  <si>
    <t>300M-20-2</t>
  </si>
  <si>
    <t>300M-20-3</t>
  </si>
  <si>
    <t>300M-20-4</t>
  </si>
  <si>
    <t>300M-20-5</t>
  </si>
  <si>
    <t>300M-20-6</t>
  </si>
  <si>
    <t>300M-9-1</t>
  </si>
  <si>
    <t>300M-9-2</t>
  </si>
  <si>
    <t>300M-9-3</t>
  </si>
  <si>
    <t>300M-9-4</t>
  </si>
  <si>
    <t>300M-9-5</t>
  </si>
  <si>
    <t>300M-9-6</t>
  </si>
  <si>
    <t>300M-10-1</t>
  </si>
  <si>
    <t>300M-10-2</t>
  </si>
  <si>
    <t>300M-10-3</t>
  </si>
  <si>
    <t>300M-10-4</t>
  </si>
  <si>
    <t>300M-10-5</t>
  </si>
  <si>
    <t>300M-10-6</t>
  </si>
  <si>
    <t>11. SERİ / SAAT: 10.50</t>
  </si>
  <si>
    <t>12. SERİ/ SAAT: 10.55</t>
  </si>
  <si>
    <t>13. SERİ / SAAT: 11.00</t>
  </si>
  <si>
    <t>14. SERİ / SAAT: 11.05</t>
  </si>
  <si>
    <t>15. SERİ / SAAT: 11.10</t>
  </si>
  <si>
    <t>16. SERİ / SAAT: 11.15</t>
  </si>
  <si>
    <t>17. SERİ / SAAT: 11.20</t>
  </si>
  <si>
    <t>18. SERİ/ SAAT: 11.25</t>
  </si>
  <si>
    <t>19. SERİ / SAAT: 11.30</t>
  </si>
  <si>
    <t>20. SERİ / SAAT: 11.35</t>
  </si>
  <si>
    <t>12.52</t>
  </si>
  <si>
    <t>A</t>
  </si>
  <si>
    <t>Uzun-A-1</t>
  </si>
  <si>
    <t>Uzun-A-2</t>
  </si>
  <si>
    <t>Uzun-A-3</t>
  </si>
  <si>
    <t>Uzun-A-4</t>
  </si>
  <si>
    <t>Uzun-A-5</t>
  </si>
  <si>
    <t>Uzun-A-6</t>
  </si>
  <si>
    <t>Uzun-A-7</t>
  </si>
  <si>
    <t>Uzun-A-8</t>
  </si>
  <si>
    <t>Uzun-A-9</t>
  </si>
  <si>
    <t>Uzun-A-10</t>
  </si>
  <si>
    <t>Uzun-A-11</t>
  </si>
  <si>
    <t>Uzun-A-12</t>
  </si>
  <si>
    <t>Uzun-A-13</t>
  </si>
  <si>
    <t>Uzun-A-14</t>
  </si>
  <si>
    <t>Uzun-A-15</t>
  </si>
  <si>
    <t>Uzun-B-1</t>
  </si>
  <si>
    <t>Uzun-B-2</t>
  </si>
  <si>
    <t>Uzun-B-3</t>
  </si>
  <si>
    <t>Uzun-B-4</t>
  </si>
  <si>
    <t>Uzun-B-5</t>
  </si>
  <si>
    <t>Uzun-B-6</t>
  </si>
  <si>
    <t>Uzun-B-7</t>
  </si>
  <si>
    <t>Uzun-B-8</t>
  </si>
  <si>
    <t>Uzun-B-9</t>
  </si>
  <si>
    <t>Uzun-B-10</t>
  </si>
  <si>
    <t>Uzun-B-11</t>
  </si>
  <si>
    <t>Uzun-B-12</t>
  </si>
  <si>
    <t>Uzun-B-13</t>
  </si>
  <si>
    <t>Uzun-B-14</t>
  </si>
  <si>
    <t>UZUN ATLAMA-A GRUBU / SAAT: 11.00</t>
  </si>
  <si>
    <t>UZUN ATLAMA-B GRUBU / SAAT: 09.30</t>
  </si>
  <si>
    <t>7. SERİ / SAAT: 12.02</t>
  </si>
  <si>
    <t>BERİVAN GÖRGEÇ</t>
  </si>
  <si>
    <t>NESLİHAN ADALI</t>
  </si>
  <si>
    <t>RAHİME İNCEDAL</t>
  </si>
  <si>
    <t>1</t>
  </si>
  <si>
    <t>2</t>
  </si>
  <si>
    <t>3</t>
  </si>
  <si>
    <t>4</t>
  </si>
  <si>
    <t>5</t>
  </si>
  <si>
    <t>6</t>
  </si>
  <si>
    <t>7</t>
  </si>
  <si>
    <t>8</t>
  </si>
  <si>
    <t>9</t>
  </si>
  <si>
    <t>1000M-7-13</t>
  </si>
  <si>
    <t>1000M-7-14</t>
  </si>
  <si>
    <t>1000M-7-15</t>
  </si>
  <si>
    <t>1000M-7-16</t>
  </si>
  <si>
    <t>1000M-7-17</t>
  </si>
  <si>
    <t>10</t>
  </si>
  <si>
    <t>11</t>
  </si>
  <si>
    <t>12</t>
  </si>
  <si>
    <t>13</t>
  </si>
  <si>
    <t>B</t>
  </si>
  <si>
    <t>1000M-4-13</t>
  </si>
  <si>
    <t>1000M-4-14</t>
  </si>
  <si>
    <t>1000M-4-15</t>
  </si>
  <si>
    <t>1000M-4-16</t>
  </si>
  <si>
    <t>14</t>
  </si>
  <si>
    <t>15</t>
  </si>
  <si>
    <t>16</t>
  </si>
  <si>
    <t>17</t>
  </si>
  <si>
    <t>18</t>
  </si>
  <si>
    <t>19</t>
  </si>
  <si>
    <t>20</t>
  </si>
  <si>
    <t>X</t>
  </si>
  <si>
    <t/>
  </si>
  <si>
    <t>DNS</t>
  </si>
  <si>
    <t>Uzun Atlama</t>
  </si>
  <si>
    <t>GENEL SIRALAMA</t>
  </si>
  <si>
    <t>9.12
(9.115)</t>
  </si>
  <si>
    <t>9.12
(9.111)</t>
  </si>
  <si>
    <t>9.34
(9.333)</t>
  </si>
  <si>
    <t>9.34
(9.331)</t>
  </si>
  <si>
    <t>9.47
(9.468)</t>
  </si>
  <si>
    <t>9.47
(9.463)</t>
  </si>
  <si>
    <t>9.49
(9.481)</t>
  </si>
  <si>
    <t>9.49
(9.482)</t>
  </si>
  <si>
    <t>9.60
(9.595)</t>
  </si>
  <si>
    <t>9.60
(9.594)</t>
  </si>
  <si>
    <t>9.71
(9.707)</t>
  </si>
  <si>
    <t>9.71
(9.703)</t>
  </si>
  <si>
    <t>9.75
(9.743)</t>
  </si>
  <si>
    <t>9.75
(9.741)</t>
  </si>
  <si>
    <t>DNF</t>
  </si>
  <si>
    <t>8.78
(8.777)</t>
  </si>
  <si>
    <t>8.78
(8.773)</t>
  </si>
  <si>
    <t>SARI KART</t>
  </si>
  <si>
    <t>60M.ENG-2-4</t>
  </si>
  <si>
    <t>60M.ENG-2-5</t>
  </si>
  <si>
    <t>60M.ENG-2-3</t>
  </si>
  <si>
    <t>60M.ENG-2-6</t>
  </si>
  <si>
    <t>60M.ENG-2-2</t>
  </si>
  <si>
    <t>60M.ENG-2-7</t>
  </si>
  <si>
    <t>60M.ENG-2-1</t>
  </si>
  <si>
    <t>60M.ENG-1-4</t>
  </si>
  <si>
    <t>60M.ENG-1-5</t>
  </si>
  <si>
    <t>60M.ENG-1-3</t>
  </si>
  <si>
    <t>60M.ENG-1-6</t>
  </si>
  <si>
    <t>60M.ENG-1-2</t>
  </si>
  <si>
    <t>60M.ENG-1-7</t>
  </si>
  <si>
    <t>YÜKSEK-1</t>
  </si>
  <si>
    <t>YÜKSEK-2</t>
  </si>
  <si>
    <t>YÜKSEK-3</t>
  </si>
  <si>
    <t>YÜKSEK-4</t>
  </si>
  <si>
    <t>YÜKSEK-13</t>
  </si>
  <si>
    <t>YÜKSEK-12</t>
  </si>
  <si>
    <t>YÜKSEK-11</t>
  </si>
  <si>
    <t>YÜKSEK-10</t>
  </si>
  <si>
    <t>YÜKSEK-9</t>
  </si>
  <si>
    <t>YÜKSEK-8</t>
  </si>
  <si>
    <t>YÜKSEK-7</t>
  </si>
  <si>
    <t>YÜKSEK-6</t>
  </si>
  <si>
    <t>YÜKSEK-5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</si>
</sst>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hh:mm;@"/>
    <numFmt numFmtId="166" formatCode="00\.00"/>
    <numFmt numFmtId="167" formatCode="0\:00\.00"/>
    <numFmt numFmtId="168" formatCode="0\.00"/>
  </numFmts>
  <fonts count="9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b/>
      <sz val="12"/>
      <color theme="1"/>
      <name val="Cambria"/>
      <family val="1"/>
      <charset val="162"/>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2"/>
      <color theme="1"/>
      <name val="Cambria"/>
      <family val="1"/>
      <charset val="162"/>
      <scheme val="major"/>
    </font>
    <font>
      <sz val="10"/>
      <color rgb="FFFF0000"/>
      <name val="Cambria"/>
      <family val="1"/>
      <charset val="162"/>
    </font>
    <font>
      <b/>
      <sz val="14"/>
      <color theme="1"/>
      <name val="Cambria"/>
      <family val="1"/>
      <charset val="162"/>
      <scheme val="major"/>
    </font>
    <font>
      <b/>
      <sz val="12"/>
      <color indexed="10"/>
      <name val="Cambria"/>
      <family val="1"/>
      <charset val="162"/>
      <scheme val="major"/>
    </font>
    <font>
      <b/>
      <sz val="20"/>
      <color theme="1"/>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6"/>
      <name val="Cambria"/>
      <family val="1"/>
      <charset val="162"/>
      <scheme val="major"/>
    </font>
    <font>
      <b/>
      <sz val="18"/>
      <name val="Cambria"/>
      <family val="1"/>
      <charset val="162"/>
      <scheme val="major"/>
    </font>
    <font>
      <u/>
      <sz val="12"/>
      <name val="Cambria"/>
      <family val="1"/>
      <charset val="162"/>
    </font>
    <font>
      <b/>
      <sz val="16"/>
      <color indexed="10"/>
      <name val="Cambria"/>
      <family val="1"/>
      <charset val="16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96">
    <xf numFmtId="0" fontId="0" fillId="0" borderId="0" xfId="0"/>
    <xf numFmtId="0" fontId="23"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4" fillId="0" borderId="0" xfId="36" applyFont="1" applyAlignment="1" applyProtection="1">
      <alignment wrapText="1"/>
      <protection locked="0"/>
    </xf>
    <xf numFmtId="0" fontId="45" fillId="25" borderId="10" xfId="36" applyFont="1" applyFill="1" applyBorder="1" applyAlignment="1" applyProtection="1">
      <alignment vertical="center" wrapText="1"/>
      <protection locked="0"/>
    </xf>
    <xf numFmtId="14" fontId="45" fillId="25" borderId="10" xfId="36" applyNumberFormat="1" applyFont="1" applyFill="1" applyBorder="1" applyAlignment="1" applyProtection="1">
      <alignment vertical="center" wrapText="1"/>
      <protection locked="0"/>
    </xf>
    <xf numFmtId="0" fontId="44" fillId="0" borderId="0" xfId="36" applyFont="1" applyAlignment="1" applyProtection="1">
      <alignment vertical="center" wrapText="1"/>
      <protection locked="0"/>
    </xf>
    <xf numFmtId="0" fontId="44" fillId="24" borderId="0" xfId="36" applyFont="1" applyFill="1" applyBorder="1" applyAlignment="1" applyProtection="1">
      <alignment horizontal="left" vertical="center" wrapText="1"/>
      <protection locked="0"/>
    </xf>
    <xf numFmtId="0" fontId="46" fillId="24" borderId="0" xfId="36" applyFont="1" applyFill="1" applyBorder="1" applyAlignment="1" applyProtection="1">
      <alignment vertical="center" wrapText="1"/>
      <protection locked="0"/>
    </xf>
    <xf numFmtId="0" fontId="44" fillId="24" borderId="0" xfId="36" applyFont="1" applyFill="1" applyBorder="1" applyAlignment="1" applyProtection="1">
      <alignment wrapText="1"/>
      <protection locked="0"/>
    </xf>
    <xf numFmtId="0" fontId="44" fillId="24" borderId="0" xfId="36" applyFont="1" applyFill="1" applyBorder="1" applyAlignment="1" applyProtection="1">
      <alignment horizontal="left" wrapText="1"/>
      <protection locked="0"/>
    </xf>
    <xf numFmtId="14" fontId="44" fillId="24" borderId="0" xfId="36" applyNumberFormat="1" applyFont="1" applyFill="1" applyBorder="1" applyAlignment="1" applyProtection="1">
      <alignment horizontal="left" vertical="center" wrapText="1"/>
      <protection locked="0"/>
    </xf>
    <xf numFmtId="0" fontId="46" fillId="24" borderId="0" xfId="36" applyNumberFormat="1" applyFont="1" applyFill="1" applyBorder="1" applyAlignment="1" applyProtection="1">
      <alignment horizontal="right" vertical="center" wrapText="1"/>
      <protection locked="0"/>
    </xf>
    <xf numFmtId="0" fontId="47" fillId="0" borderId="0" xfId="36" applyFont="1" applyFill="1" applyAlignment="1">
      <alignment vertical="center"/>
    </xf>
    <xf numFmtId="0" fontId="47" fillId="0" borderId="0" xfId="36" applyFont="1" applyFill="1" applyAlignment="1">
      <alignment horizontal="center" vertical="center"/>
    </xf>
    <xf numFmtId="0" fontId="47" fillId="0" borderId="0" xfId="36" applyFont="1" applyFill="1"/>
    <xf numFmtId="0" fontId="47" fillId="0" borderId="11" xfId="36" applyFont="1" applyFill="1" applyBorder="1" applyAlignment="1">
      <alignment horizontal="center" vertical="center"/>
    </xf>
    <xf numFmtId="14" fontId="47" fillId="0" borderId="11" xfId="36" applyNumberFormat="1" applyFont="1" applyFill="1" applyBorder="1" applyAlignment="1">
      <alignment horizontal="center" vertical="center"/>
    </xf>
    <xf numFmtId="0" fontId="48" fillId="0" borderId="11" xfId="36" applyFont="1" applyFill="1" applyBorder="1" applyAlignment="1">
      <alignment horizontal="center" vertical="center" wrapText="1"/>
    </xf>
    <xf numFmtId="166" fontId="47" fillId="0" borderId="11" xfId="36" applyNumberFormat="1" applyFont="1" applyFill="1" applyBorder="1" applyAlignment="1">
      <alignment horizontal="center" vertical="center"/>
    </xf>
    <xf numFmtId="1" fontId="47" fillId="0" borderId="11" xfId="36" applyNumberFormat="1" applyFont="1" applyFill="1" applyBorder="1" applyAlignment="1">
      <alignment horizontal="center" vertical="center"/>
    </xf>
    <xf numFmtId="0" fontId="49" fillId="0" borderId="0" xfId="36" applyFont="1" applyFill="1" applyAlignment="1">
      <alignment vertical="center"/>
    </xf>
    <xf numFmtId="0" fontId="50" fillId="0" borderId="11" xfId="36" applyFont="1" applyFill="1" applyBorder="1" applyAlignment="1">
      <alignment horizontal="center" vertical="center"/>
    </xf>
    <xf numFmtId="0" fontId="51" fillId="0" borderId="11" xfId="36" applyFont="1" applyFill="1" applyBorder="1" applyAlignment="1">
      <alignment horizontal="center" vertical="center"/>
    </xf>
    <xf numFmtId="1" fontId="50" fillId="0" borderId="11" xfId="36" applyNumberFormat="1" applyFont="1" applyFill="1" applyBorder="1" applyAlignment="1">
      <alignment horizontal="center" vertical="center"/>
    </xf>
    <xf numFmtId="14" fontId="50" fillId="0" borderId="11" xfId="36" applyNumberFormat="1" applyFont="1" applyFill="1" applyBorder="1" applyAlignment="1">
      <alignment horizontal="center" vertical="center"/>
    </xf>
    <xf numFmtId="166" fontId="50" fillId="0" borderId="11" xfId="36" applyNumberFormat="1" applyFont="1" applyFill="1" applyBorder="1" applyAlignment="1">
      <alignment horizontal="center" vertical="center"/>
    </xf>
    <xf numFmtId="0" fontId="47" fillId="0" borderId="0" xfId="36" applyFont="1" applyFill="1" applyAlignment="1">
      <alignment horizontal="center"/>
    </xf>
    <xf numFmtId="0" fontId="44" fillId="0" borderId="0" xfId="36" applyFont="1" applyFill="1" applyAlignment="1">
      <alignment horizontal="center"/>
    </xf>
    <xf numFmtId="14" fontId="47" fillId="0" borderId="0" xfId="36" applyNumberFormat="1" applyFont="1" applyFill="1"/>
    <xf numFmtId="0" fontId="47" fillId="0" borderId="0" xfId="36" applyNumberFormat="1" applyFont="1" applyFill="1" applyAlignment="1">
      <alignment horizontal="center"/>
    </xf>
    <xf numFmtId="0" fontId="47" fillId="0" borderId="0" xfId="36" applyFont="1" applyFill="1" applyBorder="1" applyAlignment="1"/>
    <xf numFmtId="0" fontId="47" fillId="0" borderId="0" xfId="36" applyFont="1" applyFill="1" applyAlignment="1"/>
    <xf numFmtId="2" fontId="47" fillId="0" borderId="0" xfId="36" applyNumberFormat="1" applyFont="1" applyFill="1" applyBorder="1" applyAlignment="1">
      <alignment horizontal="center"/>
    </xf>
    <xf numFmtId="0" fontId="46" fillId="29" borderId="12" xfId="36" applyFont="1" applyFill="1" applyBorder="1" applyAlignment="1" applyProtection="1">
      <alignment vertical="center" wrapText="1"/>
      <protection locked="0"/>
    </xf>
    <xf numFmtId="14" fontId="46"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7" fillId="0" borderId="0" xfId="36" applyFont="1" applyFill="1" applyBorder="1" applyAlignment="1">
      <alignment horizontal="center" vertical="center"/>
    </xf>
    <xf numFmtId="14" fontId="47" fillId="0" borderId="0" xfId="36" applyNumberFormat="1" applyFont="1" applyFill="1" applyBorder="1" applyAlignment="1">
      <alignment horizontal="center" vertical="center"/>
    </xf>
    <xf numFmtId="0" fontId="48" fillId="0" borderId="0" xfId="36" applyFont="1" applyFill="1" applyBorder="1" applyAlignment="1">
      <alignment horizontal="center" vertical="center" wrapText="1"/>
    </xf>
    <xf numFmtId="166" fontId="47" fillId="0" borderId="0" xfId="36" applyNumberFormat="1" applyFont="1" applyFill="1" applyBorder="1" applyAlignment="1">
      <alignment horizontal="center" vertical="center"/>
    </xf>
    <xf numFmtId="1" fontId="47"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xf>
    <xf numFmtId="0" fontId="51" fillId="0" borderId="0" xfId="36" applyFont="1" applyFill="1" applyBorder="1" applyAlignment="1">
      <alignment horizontal="center" vertical="center"/>
    </xf>
    <xf numFmtId="1" fontId="50" fillId="0" borderId="0" xfId="36" applyNumberFormat="1"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0" fillId="0" borderId="0" xfId="36" applyNumberFormat="1" applyFont="1" applyFill="1" applyBorder="1" applyAlignment="1">
      <alignment horizontal="left" vertical="center"/>
    </xf>
    <xf numFmtId="166" fontId="50" fillId="0" borderId="0" xfId="36" applyNumberFormat="1" applyFont="1" applyFill="1" applyBorder="1" applyAlignment="1">
      <alignment horizontal="center" vertical="center"/>
    </xf>
    <xf numFmtId="0" fontId="47" fillId="0" borderId="0" xfId="36" applyNumberFormat="1" applyFont="1" applyFill="1" applyBorder="1" applyAlignment="1">
      <alignment horizontal="left"/>
    </xf>
    <xf numFmtId="0" fontId="47" fillId="0" borderId="0" xfId="36" applyFont="1" applyFill="1" applyAlignment="1">
      <alignment horizontal="left"/>
    </xf>
    <xf numFmtId="0" fontId="52" fillId="29" borderId="11" xfId="36" applyFont="1" applyFill="1" applyBorder="1" applyAlignment="1">
      <alignment horizontal="center" vertical="center" wrapText="1"/>
    </xf>
    <xf numFmtId="14" fontId="52" fillId="29" borderId="11" xfId="36" applyNumberFormat="1" applyFont="1" applyFill="1" applyBorder="1" applyAlignment="1">
      <alignment horizontal="center" vertical="center" wrapText="1"/>
    </xf>
    <xf numFmtId="0" fontId="52" fillId="29" borderId="11" xfId="36" applyNumberFormat="1" applyFont="1" applyFill="1" applyBorder="1" applyAlignment="1">
      <alignment horizontal="center" vertical="center" wrapText="1"/>
    </xf>
    <xf numFmtId="0" fontId="53" fillId="29" borderId="11" xfId="36" applyFont="1" applyFill="1" applyBorder="1" applyAlignment="1">
      <alignment horizontal="center" vertical="center" wrapText="1"/>
    </xf>
    <xf numFmtId="0" fontId="50" fillId="0" borderId="11" xfId="36" applyNumberFormat="1" applyFont="1" applyFill="1" applyBorder="1" applyAlignment="1">
      <alignment horizontal="left" vertical="center" wrapText="1"/>
    </xf>
    <xf numFmtId="166" fontId="47" fillId="0" borderId="0" xfId="36" applyNumberFormat="1" applyFont="1" applyFill="1" applyBorder="1" applyAlignment="1">
      <alignment horizontal="center" vertical="center" wrapText="1"/>
    </xf>
    <xf numFmtId="0" fontId="47" fillId="0" borderId="0" xfId="36" applyFont="1" applyFill="1" applyAlignment="1">
      <alignment horizontal="left" wrapText="1"/>
    </xf>
    <xf numFmtId="0" fontId="47" fillId="0" borderId="0" xfId="36" applyFont="1" applyFill="1" applyAlignment="1">
      <alignment wrapText="1"/>
    </xf>
    <xf numFmtId="0" fontId="50" fillId="0" borderId="0" xfId="36" applyNumberFormat="1" applyFont="1" applyFill="1" applyBorder="1" applyAlignment="1">
      <alignment horizontal="left" vertical="center" wrapText="1"/>
    </xf>
    <xf numFmtId="0" fontId="47" fillId="0" borderId="0" xfId="36" applyNumberFormat="1" applyFont="1" applyFill="1" applyBorder="1" applyAlignment="1">
      <alignment horizontal="center" wrapText="1"/>
    </xf>
    <xf numFmtId="0" fontId="47" fillId="0" borderId="0" xfId="36" applyNumberFormat="1" applyFont="1" applyFill="1" applyBorder="1" applyAlignment="1">
      <alignment horizontal="left" wrapText="1"/>
    </xf>
    <xf numFmtId="0" fontId="47" fillId="0" borderId="0" xfId="36" applyNumberFormat="1" applyFont="1" applyFill="1" applyAlignment="1">
      <alignment horizontal="center" wrapText="1"/>
    </xf>
    <xf numFmtId="0" fontId="47" fillId="0" borderId="11" xfId="36" applyFont="1" applyFill="1" applyBorder="1" applyAlignment="1">
      <alignment horizontal="center" vertical="center" wrapText="1"/>
    </xf>
    <xf numFmtId="0" fontId="47" fillId="0" borderId="0" xfId="36" applyFont="1" applyFill="1" applyBorder="1" applyAlignment="1">
      <alignment horizontal="center" vertical="center" wrapText="1"/>
    </xf>
    <xf numFmtId="0" fontId="47" fillId="0" borderId="0" xfId="36" applyFont="1" applyFill="1" applyBorder="1" applyAlignment="1">
      <alignment wrapText="1"/>
    </xf>
    <xf numFmtId="14" fontId="50" fillId="0" borderId="0" xfId="36" applyNumberFormat="1" applyFont="1" applyFill="1" applyBorder="1" applyAlignment="1">
      <alignment horizontal="center" vertical="center" wrapText="1"/>
    </xf>
    <xf numFmtId="14" fontId="47" fillId="0" borderId="0" xfId="36" applyNumberFormat="1" applyFont="1" applyFill="1" applyAlignment="1">
      <alignment wrapText="1"/>
    </xf>
    <xf numFmtId="0" fontId="47" fillId="30" borderId="0" xfId="36" applyFont="1" applyFill="1" applyAlignment="1">
      <alignment vertical="center"/>
    </xf>
    <xf numFmtId="0" fontId="47" fillId="30" borderId="0" xfId="36" applyFont="1" applyFill="1" applyAlignment="1">
      <alignment horizontal="center" vertical="center"/>
    </xf>
    <xf numFmtId="0" fontId="49" fillId="30" borderId="0" xfId="36" applyFont="1" applyFill="1" applyAlignment="1">
      <alignment vertical="center"/>
    </xf>
    <xf numFmtId="0" fontId="54"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0" fontId="56" fillId="25" borderId="10" xfId="36" applyNumberFormat="1" applyFont="1" applyFill="1" applyBorder="1" applyAlignment="1" applyProtection="1">
      <alignment horizontal="right" vertical="center" wrapText="1"/>
      <protection locked="0"/>
    </xf>
    <xf numFmtId="0" fontId="57" fillId="29" borderId="12" xfId="36" applyNumberFormat="1" applyFont="1" applyFill="1" applyBorder="1" applyAlignment="1" applyProtection="1">
      <alignment horizontal="right" vertical="center" wrapText="1"/>
      <protection locked="0"/>
    </xf>
    <xf numFmtId="0" fontId="56"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6"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58"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59"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0" fillId="0" borderId="0" xfId="0" applyFont="1"/>
    <xf numFmtId="0" fontId="61"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Alignment="1">
      <alignment horizontal="center" vertical="center"/>
    </xf>
    <xf numFmtId="0" fontId="61" fillId="0" borderId="0" xfId="0" applyFont="1" applyAlignment="1">
      <alignment wrapText="1"/>
    </xf>
    <xf numFmtId="0" fontId="62" fillId="0" borderId="11" xfId="0" applyFont="1" applyBorder="1" applyAlignment="1">
      <alignment vertical="center" wrapText="1"/>
    </xf>
    <xf numFmtId="0" fontId="62" fillId="0" borderId="0" xfId="0" applyFont="1" applyAlignment="1">
      <alignment vertical="center" wrapText="1"/>
    </xf>
    <xf numFmtId="0" fontId="63" fillId="27" borderId="0" xfId="0" applyFont="1" applyFill="1" applyAlignment="1">
      <alignment horizontal="center" vertical="center"/>
    </xf>
    <xf numFmtId="0" fontId="64" fillId="32" borderId="11" xfId="31" applyFont="1" applyFill="1" applyBorder="1" applyAlignment="1" applyProtection="1">
      <alignment horizontal="center" vertical="center" wrapText="1"/>
    </xf>
    <xf numFmtId="0" fontId="63" fillId="0" borderId="0" xfId="0" applyFont="1" applyAlignment="1">
      <alignment horizontal="center" vertical="center"/>
    </xf>
    <xf numFmtId="0" fontId="46" fillId="0" borderId="0" xfId="0" applyFont="1" applyFill="1" applyBorder="1" applyAlignment="1">
      <alignment vertical="center" wrapText="1"/>
    </xf>
    <xf numFmtId="0" fontId="50" fillId="27" borderId="0" xfId="0" applyFont="1" applyFill="1" applyAlignment="1">
      <alignment horizontal="center" vertical="center"/>
    </xf>
    <xf numFmtId="0" fontId="50" fillId="0" borderId="0" xfId="0" applyFont="1" applyAlignment="1">
      <alignment horizontal="center" vertical="center"/>
    </xf>
    <xf numFmtId="0" fontId="50" fillId="0" borderId="0" xfId="0" applyFont="1" applyFill="1" applyBorder="1" applyAlignment="1">
      <alignment horizontal="center" vertical="center" wrapText="1"/>
    </xf>
    <xf numFmtId="0" fontId="65" fillId="0" borderId="0" xfId="0" applyFont="1" applyFill="1" applyBorder="1" applyAlignment="1">
      <alignment horizontal="left" vertical="center" wrapText="1"/>
    </xf>
    <xf numFmtId="0" fontId="61" fillId="0" borderId="0" xfId="0" applyFont="1" applyAlignment="1">
      <alignment horizontal="center" vertical="center" wrapText="1"/>
    </xf>
    <xf numFmtId="0" fontId="63" fillId="0" borderId="0" xfId="0" applyFont="1" applyFill="1" applyAlignment="1">
      <alignment horizontal="center" vertical="center"/>
    </xf>
    <xf numFmtId="0" fontId="63" fillId="0" borderId="0" xfId="0" applyFont="1" applyAlignment="1">
      <alignment horizontal="center" vertical="center" wrapText="1"/>
    </xf>
    <xf numFmtId="0" fontId="63" fillId="0" borderId="0" xfId="0" applyFont="1" applyFill="1" applyAlignment="1">
      <alignment horizontal="center" vertical="center" wrapText="1"/>
    </xf>
    <xf numFmtId="0" fontId="54" fillId="0" borderId="0" xfId="0" applyFont="1" applyAlignment="1">
      <alignment horizontal="center" vertical="center" wrapText="1"/>
    </xf>
    <xf numFmtId="0" fontId="54" fillId="0" borderId="0" xfId="0" applyFont="1" applyFill="1" applyAlignment="1">
      <alignment horizontal="center" vertical="center" wrapText="1"/>
    </xf>
    <xf numFmtId="0" fontId="66" fillId="29" borderId="11" xfId="0" applyFont="1" applyFill="1" applyBorder="1" applyAlignment="1">
      <alignment horizontal="left" vertical="center" wrapText="1"/>
    </xf>
    <xf numFmtId="0" fontId="66" fillId="29" borderId="11" xfId="0" applyFont="1" applyFill="1" applyBorder="1" applyAlignment="1">
      <alignment vertical="center" wrapText="1"/>
    </xf>
    <xf numFmtId="0" fontId="67" fillId="33" borderId="11" xfId="0" applyFont="1" applyFill="1" applyBorder="1" applyAlignment="1">
      <alignment horizontal="center" vertical="center" wrapText="1"/>
    </xf>
    <xf numFmtId="14" fontId="54" fillId="0" borderId="11" xfId="36" applyNumberFormat="1" applyFont="1" applyFill="1" applyBorder="1" applyAlignment="1">
      <alignment horizontal="center" vertical="center"/>
    </xf>
    <xf numFmtId="166" fontId="54" fillId="0" borderId="11" xfId="36" applyNumberFormat="1" applyFont="1" applyFill="1" applyBorder="1" applyAlignment="1">
      <alignment horizontal="center" vertical="center"/>
    </xf>
    <xf numFmtId="14" fontId="53" fillId="29" borderId="11" xfId="36" applyNumberFormat="1" applyFont="1" applyFill="1" applyBorder="1" applyAlignment="1">
      <alignment horizontal="center" vertical="center" wrapText="1"/>
    </xf>
    <xf numFmtId="0" fontId="53"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68"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68"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6"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6" fillId="32" borderId="11" xfId="31" applyFont="1" applyFill="1" applyBorder="1" applyAlignment="1" applyProtection="1">
      <alignment horizontal="left" vertical="center" wrapText="1"/>
    </xf>
    <xf numFmtId="0" fontId="66" fillId="32" borderId="11" xfId="31" applyFont="1" applyFill="1" applyBorder="1" applyAlignment="1" applyProtection="1">
      <alignment horizontal="left" vertical="center"/>
    </xf>
    <xf numFmtId="0" fontId="69" fillId="28" borderId="11" xfId="0"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71" fillId="36" borderId="19" xfId="0" applyNumberFormat="1" applyFont="1" applyFill="1" applyBorder="1" applyAlignment="1">
      <alignment vertical="center" wrapText="1"/>
    </xf>
    <xf numFmtId="164" fontId="7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6"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63" fillId="27" borderId="0" xfId="0" applyFont="1" applyFill="1" applyAlignment="1">
      <alignment vertical="center"/>
    </xf>
    <xf numFmtId="0" fontId="72" fillId="34" borderId="11" xfId="36" applyFont="1" applyFill="1" applyBorder="1" applyAlignment="1" applyProtection="1">
      <alignment horizontal="center" vertical="center" wrapText="1"/>
      <protection locked="0"/>
    </xf>
    <xf numFmtId="0" fontId="73" fillId="0" borderId="11" xfId="36" applyFont="1" applyFill="1" applyBorder="1" applyAlignment="1" applyProtection="1">
      <alignment horizontal="center" vertical="center" wrapText="1"/>
      <protection locked="0"/>
    </xf>
    <xf numFmtId="0" fontId="70" fillId="0" borderId="0" xfId="36" applyFont="1" applyFill="1" applyAlignment="1" applyProtection="1">
      <alignment horizontal="center" wrapText="1"/>
      <protection locked="0"/>
    </xf>
    <xf numFmtId="1" fontId="74" fillId="0" borderId="0" xfId="36" applyNumberFormat="1" applyFont="1" applyFill="1" applyAlignment="1" applyProtection="1">
      <alignment horizontal="center" wrapText="1"/>
      <protection locked="0"/>
    </xf>
    <xf numFmtId="168" fontId="39" fillId="0" borderId="11" xfId="36" applyNumberFormat="1" applyFont="1" applyFill="1" applyBorder="1" applyAlignment="1" applyProtection="1">
      <alignment horizontal="center" vertical="center" wrapText="1"/>
      <protection locked="0"/>
    </xf>
    <xf numFmtId="0" fontId="54" fillId="0" borderId="11" xfId="36" applyFont="1" applyFill="1" applyBorder="1" applyAlignment="1">
      <alignment horizontal="left" vertical="center" wrapText="1"/>
    </xf>
    <xf numFmtId="0" fontId="75" fillId="0" borderId="11" xfId="36" applyFont="1" applyFill="1" applyBorder="1" applyAlignment="1">
      <alignment horizontal="left" vertical="center" wrapText="1"/>
    </xf>
    <xf numFmtId="0" fontId="47" fillId="0" borderId="11" xfId="36" applyFont="1" applyFill="1" applyBorder="1" applyAlignment="1">
      <alignment horizontal="left" vertical="center" wrapText="1"/>
    </xf>
    <xf numFmtId="0" fontId="48"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7" fontId="53" fillId="29" borderId="11" xfId="36" applyNumberFormat="1" applyFont="1" applyFill="1" applyBorder="1" applyAlignment="1">
      <alignment horizontal="center" vertical="center" wrapText="1"/>
    </xf>
    <xf numFmtId="167" fontId="50" fillId="0" borderId="11" xfId="36" applyNumberFormat="1" applyFont="1" applyFill="1" applyBorder="1" applyAlignment="1">
      <alignment horizontal="center" vertical="center"/>
    </xf>
    <xf numFmtId="167" fontId="50" fillId="0" borderId="0" xfId="36" applyNumberFormat="1" applyFont="1" applyFill="1" applyBorder="1" applyAlignment="1">
      <alignment horizontal="center" vertical="center"/>
    </xf>
    <xf numFmtId="167" fontId="47" fillId="0" borderId="0" xfId="36" applyNumberFormat="1" applyFont="1" applyFill="1" applyAlignment="1">
      <alignment horizontal="center"/>
    </xf>
    <xf numFmtId="167" fontId="47" fillId="0" borderId="0" xfId="36" applyNumberFormat="1" applyFont="1" applyFill="1"/>
    <xf numFmtId="167" fontId="46" fillId="29" borderId="12" xfId="36" applyNumberFormat="1" applyFont="1" applyFill="1" applyBorder="1" applyAlignment="1" applyProtection="1">
      <alignment vertical="center" wrapText="1"/>
      <protection locked="0"/>
    </xf>
    <xf numFmtId="167" fontId="44" fillId="24" borderId="0" xfId="36" applyNumberFormat="1" applyFont="1" applyFill="1" applyBorder="1" applyAlignment="1" applyProtection="1">
      <alignment horizontal="left" wrapText="1"/>
      <protection locked="0"/>
    </xf>
    <xf numFmtId="167" fontId="54" fillId="0" borderId="11" xfId="36" applyNumberFormat="1" applyFont="1" applyFill="1" applyBorder="1" applyAlignment="1">
      <alignment horizontal="center" vertical="center"/>
    </xf>
    <xf numFmtId="167" fontId="47" fillId="0" borderId="0" xfId="36" applyNumberFormat="1" applyFont="1" applyFill="1" applyBorder="1" applyAlignment="1">
      <alignment horizontal="center" vertical="center"/>
    </xf>
    <xf numFmtId="167" fontId="47"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35" fillId="29" borderId="10" xfId="36" applyFont="1" applyFill="1" applyBorder="1" applyAlignment="1" applyProtection="1">
      <alignment horizontal="right" vertical="center" wrapText="1"/>
      <protection locked="0"/>
    </xf>
    <xf numFmtId="0" fontId="58" fillId="31" borderId="11" xfId="36"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56" fillId="25" borderId="10" xfId="36" applyNumberFormat="1" applyFont="1" applyFill="1" applyBorder="1" applyAlignment="1" applyProtection="1">
      <alignment horizontal="right" vertical="center" wrapText="1"/>
      <protection locked="0"/>
    </xf>
    <xf numFmtId="0" fontId="44" fillId="24" borderId="24" xfId="36" applyNumberFormat="1" applyFont="1" applyFill="1" applyBorder="1" applyAlignment="1" applyProtection="1">
      <alignment vertical="center" wrapText="1"/>
      <protection locked="0"/>
    </xf>
    <xf numFmtId="165" fontId="46" fillId="24" borderId="24" xfId="36" applyNumberFormat="1" applyFont="1" applyFill="1" applyBorder="1" applyAlignment="1" applyProtection="1">
      <alignment horizontal="center" vertical="center" wrapText="1"/>
      <protection locked="0"/>
    </xf>
    <xf numFmtId="165" fontId="54" fillId="27" borderId="0" xfId="0" applyNumberFormat="1" applyFont="1" applyFill="1" applyAlignment="1">
      <alignment horizontal="left" vertical="center"/>
    </xf>
    <xf numFmtId="165" fontId="69" fillId="28" borderId="11" xfId="0" applyNumberFormat="1" applyFont="1" applyFill="1" applyBorder="1" applyAlignment="1">
      <alignment horizontal="center" vertical="center" wrapText="1"/>
    </xf>
    <xf numFmtId="165" fontId="54" fillId="27" borderId="0" xfId="0" applyNumberFormat="1" applyFont="1" applyFill="1" applyAlignment="1">
      <alignment horizontal="center" vertical="center"/>
    </xf>
    <xf numFmtId="165" fontId="54" fillId="0" borderId="0" xfId="0" applyNumberFormat="1" applyFont="1" applyFill="1" applyAlignment="1">
      <alignment horizontal="left" vertical="center"/>
    </xf>
    <xf numFmtId="165" fontId="63" fillId="0" borderId="0" xfId="0" applyNumberFormat="1" applyFont="1" applyAlignment="1">
      <alignment horizontal="center" vertical="center"/>
    </xf>
    <xf numFmtId="165" fontId="63" fillId="0" borderId="0" xfId="0" applyNumberFormat="1" applyFont="1" applyAlignment="1">
      <alignment horizontal="center" vertical="center" wrapText="1"/>
    </xf>
    <xf numFmtId="165" fontId="54" fillId="0" borderId="0" xfId="0" applyNumberFormat="1" applyFont="1" applyAlignment="1">
      <alignment horizontal="center" vertical="center" wrapText="1"/>
    </xf>
    <xf numFmtId="165" fontId="54" fillId="0" borderId="0" xfId="0" applyNumberFormat="1" applyFont="1" applyAlignment="1">
      <alignment horizontal="left" vertical="center"/>
    </xf>
    <xf numFmtId="14" fontId="54" fillId="27" borderId="0" xfId="0" applyNumberFormat="1" applyFont="1" applyFill="1" applyAlignment="1">
      <alignment horizontal="left" vertical="center"/>
    </xf>
    <xf numFmtId="14" fontId="69" fillId="28" borderId="11" xfId="0" applyNumberFormat="1" applyFont="1" applyFill="1" applyBorder="1" applyAlignment="1">
      <alignment horizontal="center" vertical="center" wrapText="1"/>
    </xf>
    <xf numFmtId="14" fontId="54" fillId="27" borderId="0" xfId="0" applyNumberFormat="1" applyFont="1" applyFill="1" applyAlignment="1">
      <alignment horizontal="center" vertical="center"/>
    </xf>
    <xf numFmtId="14" fontId="54" fillId="0" borderId="0" xfId="0" applyNumberFormat="1" applyFont="1" applyFill="1" applyAlignment="1">
      <alignment horizontal="left" vertical="center"/>
    </xf>
    <xf numFmtId="14" fontId="63" fillId="0" borderId="0" xfId="0" applyNumberFormat="1" applyFont="1" applyAlignment="1">
      <alignment horizontal="center" vertical="center"/>
    </xf>
    <xf numFmtId="14" fontId="63" fillId="0" borderId="0" xfId="0" applyNumberFormat="1" applyFont="1" applyAlignment="1">
      <alignment horizontal="center" vertical="center" wrapText="1"/>
    </xf>
    <xf numFmtId="14" fontId="54" fillId="0" borderId="0" xfId="0" applyNumberFormat="1" applyFont="1" applyAlignment="1">
      <alignment horizontal="center" vertical="center" wrapText="1"/>
    </xf>
    <xf numFmtId="14" fontId="54" fillId="0" borderId="0" xfId="0" applyNumberFormat="1" applyFont="1" applyAlignment="1">
      <alignment horizontal="left" vertical="center"/>
    </xf>
    <xf numFmtId="0" fontId="77" fillId="32" borderId="11" xfId="31" applyFont="1" applyFill="1" applyBorder="1" applyAlignment="1" applyProtection="1">
      <alignment horizontal="center" vertical="center" wrapText="1"/>
    </xf>
    <xf numFmtId="0" fontId="78" fillId="29" borderId="12" xfId="36" applyNumberFormat="1" applyFont="1" applyFill="1" applyBorder="1" applyAlignment="1" applyProtection="1">
      <alignment vertical="center" wrapText="1"/>
      <protection locked="0"/>
    </xf>
    <xf numFmtId="14" fontId="78" fillId="29" borderId="12" xfId="36" applyNumberFormat="1" applyFont="1" applyFill="1" applyBorder="1" applyAlignment="1" applyProtection="1">
      <alignment vertical="center" wrapText="1"/>
      <protection locked="0"/>
    </xf>
    <xf numFmtId="165" fontId="78" fillId="29" borderId="12" xfId="36" applyNumberFormat="1" applyFont="1" applyFill="1" applyBorder="1" applyAlignment="1" applyProtection="1">
      <alignment vertical="center" wrapText="1"/>
      <protection locked="0"/>
    </xf>
    <xf numFmtId="0" fontId="35" fillId="29" borderId="10" xfId="36" applyFont="1" applyFill="1" applyBorder="1" applyAlignment="1" applyProtection="1">
      <alignment vertical="center" wrapText="1"/>
      <protection locked="0"/>
    </xf>
    <xf numFmtId="165" fontId="32" fillId="29" borderId="12" xfId="36" applyNumberFormat="1" applyFont="1" applyFill="1" applyBorder="1" applyAlignment="1" applyProtection="1">
      <alignment vertical="center" wrapText="1"/>
      <protection locked="0"/>
    </xf>
    <xf numFmtId="14" fontId="77" fillId="34" borderId="11" xfId="0" applyNumberFormat="1" applyFont="1" applyFill="1" applyBorder="1" applyAlignment="1">
      <alignment horizontal="center" vertical="center" wrapText="1"/>
    </xf>
    <xf numFmtId="165" fontId="32" fillId="29" borderId="12" xfId="36" applyNumberFormat="1" applyFont="1" applyFill="1" applyBorder="1" applyAlignment="1" applyProtection="1">
      <alignment horizontal="center" vertical="center" wrapText="1"/>
      <protection locked="0"/>
    </xf>
    <xf numFmtId="0" fontId="79" fillId="36" borderId="25" xfId="0" applyNumberFormat="1" applyFont="1" applyFill="1" applyBorder="1" applyAlignment="1">
      <alignment horizontal="center" vertical="center" wrapText="1"/>
    </xf>
    <xf numFmtId="168" fontId="42" fillId="0" borderId="11" xfId="36" applyNumberFormat="1" applyFont="1" applyFill="1" applyBorder="1" applyAlignment="1" applyProtection="1">
      <alignment horizontal="center" vertical="center" wrapText="1"/>
      <protection hidden="1"/>
    </xf>
    <xf numFmtId="168" fontId="50" fillId="0" borderId="11" xfId="36" applyNumberFormat="1" applyFont="1" applyFill="1" applyBorder="1" applyAlignment="1">
      <alignment horizontal="center" vertical="center"/>
    </xf>
    <xf numFmtId="0" fontId="92" fillId="0" borderId="0" xfId="0" applyFont="1" applyBorder="1" applyAlignment="1">
      <alignment horizontal="center" vertical="center"/>
    </xf>
    <xf numFmtId="0" fontId="0" fillId="0" borderId="0" xfId="0" applyBorder="1"/>
    <xf numFmtId="168" fontId="39" fillId="0" borderId="11" xfId="36" applyNumberFormat="1" applyFont="1" applyFill="1" applyBorder="1" applyAlignment="1" applyProtection="1">
      <alignment horizontal="center" vertical="center" wrapText="1"/>
      <protection hidden="1"/>
    </xf>
    <xf numFmtId="0" fontId="63" fillId="27" borderId="0" xfId="0" applyFont="1" applyFill="1" applyAlignment="1">
      <alignment horizontal="center" vertical="center"/>
    </xf>
    <xf numFmtId="49" fontId="77" fillId="34" borderId="11" xfId="0" applyNumberFormat="1" applyFont="1" applyFill="1" applyBorder="1" applyAlignment="1">
      <alignment horizontal="center" vertical="center" wrapText="1"/>
    </xf>
    <xf numFmtId="0" fontId="23" fillId="0" borderId="40" xfId="36" applyFont="1" applyFill="1" applyBorder="1" applyAlignment="1" applyProtection="1">
      <alignment horizontal="center" vertical="center" wrapText="1"/>
      <protection locked="0"/>
    </xf>
    <xf numFmtId="0" fontId="68" fillId="0" borderId="40" xfId="36" applyFont="1" applyFill="1" applyBorder="1" applyAlignment="1" applyProtection="1">
      <alignment horizontal="center" vertical="center" wrapText="1"/>
      <protection hidden="1"/>
    </xf>
    <xf numFmtId="14" fontId="23" fillId="0" borderId="40" xfId="36" applyNumberFormat="1" applyFont="1" applyFill="1" applyBorder="1" applyAlignment="1" applyProtection="1">
      <alignment horizontal="center" vertical="center" wrapText="1"/>
      <protection locked="0"/>
    </xf>
    <xf numFmtId="0" fontId="23" fillId="0" borderId="40" xfId="36" applyFont="1" applyFill="1" applyBorder="1" applyAlignment="1" applyProtection="1">
      <alignment vertical="center" wrapText="1"/>
      <protection locked="0"/>
    </xf>
    <xf numFmtId="0" fontId="73" fillId="0" borderId="40" xfId="36" applyFont="1" applyFill="1" applyBorder="1" applyAlignment="1" applyProtection="1">
      <alignment horizontal="center" vertical="center" wrapText="1"/>
      <protection locked="0"/>
    </xf>
    <xf numFmtId="49" fontId="23" fillId="0" borderId="40" xfId="36" applyNumberFormat="1" applyFont="1" applyFill="1" applyBorder="1" applyAlignment="1" applyProtection="1">
      <alignment horizontal="center" vertical="center" wrapText="1"/>
      <protection locked="0"/>
    </xf>
    <xf numFmtId="1" fontId="23" fillId="0" borderId="40" xfId="36" applyNumberFormat="1" applyFont="1" applyFill="1" applyBorder="1" applyAlignment="1" applyProtection="1">
      <alignment horizontal="center" vertical="center" wrapText="1"/>
      <protection locked="0"/>
    </xf>
    <xf numFmtId="0" fontId="23" fillId="38" borderId="11" xfId="36" applyFont="1" applyFill="1" applyBorder="1" applyAlignment="1" applyProtection="1">
      <alignment horizontal="center" vertical="center" wrapText="1"/>
      <protection locked="0"/>
    </xf>
    <xf numFmtId="0" fontId="68" fillId="38" borderId="11" xfId="36" applyFont="1" applyFill="1" applyBorder="1" applyAlignment="1" applyProtection="1">
      <alignment horizontal="center" vertical="center" wrapText="1"/>
      <protection hidden="1"/>
    </xf>
    <xf numFmtId="14" fontId="23" fillId="38" borderId="11" xfId="36" applyNumberFormat="1" applyFont="1" applyFill="1" applyBorder="1" applyAlignment="1" applyProtection="1">
      <alignment horizontal="center" vertical="center" wrapText="1"/>
      <protection locked="0"/>
    </xf>
    <xf numFmtId="0" fontId="23" fillId="38" borderId="11" xfId="36" applyFont="1" applyFill="1" applyBorder="1" applyAlignment="1" applyProtection="1">
      <alignment vertical="center" wrapText="1"/>
      <protection locked="0"/>
    </xf>
    <xf numFmtId="0" fontId="73" fillId="38" borderId="11" xfId="36" applyFont="1" applyFill="1" applyBorder="1" applyAlignment="1" applyProtection="1">
      <alignment horizontal="center" vertical="center" wrapText="1"/>
      <protection locked="0"/>
    </xf>
    <xf numFmtId="49" fontId="23" fillId="38" borderId="11" xfId="36" applyNumberFormat="1" applyFont="1" applyFill="1" applyBorder="1" applyAlignment="1" applyProtection="1">
      <alignment horizontal="center" vertical="center" wrapText="1"/>
      <protection locked="0"/>
    </xf>
    <xf numFmtId="1" fontId="23" fillId="38" borderId="11" xfId="36" applyNumberFormat="1" applyFont="1" applyFill="1" applyBorder="1" applyAlignment="1" applyProtection="1">
      <alignment horizontal="center" vertical="center" wrapText="1"/>
      <protection locked="0"/>
    </xf>
    <xf numFmtId="14" fontId="76" fillId="38" borderId="11" xfId="36" applyNumberFormat="1" applyFont="1" applyFill="1" applyBorder="1" applyAlignment="1" applyProtection="1">
      <alignment horizontal="center" vertical="center" wrapText="1"/>
      <protection locked="0"/>
    </xf>
    <xf numFmtId="0" fontId="76" fillId="38" borderId="11" xfId="36" applyFont="1" applyFill="1" applyBorder="1" applyAlignment="1" applyProtection="1">
      <alignment vertical="center" wrapText="1"/>
      <protection locked="0"/>
    </xf>
    <xf numFmtId="0" fontId="76" fillId="38" borderId="11" xfId="36" applyFont="1" applyFill="1" applyBorder="1" applyAlignment="1" applyProtection="1">
      <alignment horizontal="center" vertical="center" wrapText="1"/>
      <protection locked="0"/>
    </xf>
    <xf numFmtId="0" fontId="23" fillId="38" borderId="41" xfId="36" applyFont="1" applyFill="1" applyBorder="1" applyAlignment="1" applyProtection="1">
      <alignment horizontal="center" vertical="center" wrapText="1"/>
      <protection locked="0"/>
    </xf>
    <xf numFmtId="0" fontId="68" fillId="38" borderId="41" xfId="36" applyFont="1" applyFill="1" applyBorder="1" applyAlignment="1" applyProtection="1">
      <alignment horizontal="center" vertical="center" wrapText="1"/>
      <protection hidden="1"/>
    </xf>
    <xf numFmtId="14" fontId="23" fillId="38" borderId="41" xfId="36" applyNumberFormat="1" applyFont="1" applyFill="1" applyBorder="1" applyAlignment="1" applyProtection="1">
      <alignment horizontal="center" vertical="center" wrapText="1"/>
      <protection locked="0"/>
    </xf>
    <xf numFmtId="0" fontId="23" fillId="38" borderId="41" xfId="36" applyFont="1" applyFill="1" applyBorder="1" applyAlignment="1" applyProtection="1">
      <alignment vertical="center" wrapText="1"/>
      <protection locked="0"/>
    </xf>
    <xf numFmtId="0" fontId="73" fillId="38" borderId="41" xfId="36" applyFont="1" applyFill="1" applyBorder="1" applyAlignment="1" applyProtection="1">
      <alignment horizontal="center" vertical="center" wrapText="1"/>
      <protection locked="0"/>
    </xf>
    <xf numFmtId="49" fontId="23" fillId="38" borderId="41" xfId="36" applyNumberFormat="1" applyFont="1" applyFill="1" applyBorder="1" applyAlignment="1" applyProtection="1">
      <alignment horizontal="center" vertical="center" wrapText="1"/>
      <protection locked="0"/>
    </xf>
    <xf numFmtId="1" fontId="23" fillId="38" borderId="41" xfId="36" applyNumberFormat="1" applyFont="1" applyFill="1" applyBorder="1" applyAlignment="1" applyProtection="1">
      <alignment horizontal="center" vertical="center" wrapText="1"/>
      <protection locked="0"/>
    </xf>
    <xf numFmtId="0" fontId="23" fillId="34" borderId="40" xfId="36" applyFont="1" applyFill="1" applyBorder="1" applyAlignment="1" applyProtection="1">
      <alignment horizontal="center" vertical="center" wrapText="1"/>
      <protection locked="0"/>
    </xf>
    <xf numFmtId="0" fontId="68" fillId="34" borderId="40" xfId="36" applyFont="1" applyFill="1" applyBorder="1" applyAlignment="1" applyProtection="1">
      <alignment horizontal="center" vertical="center" wrapText="1"/>
      <protection hidden="1"/>
    </xf>
    <xf numFmtId="14" fontId="23" fillId="34" borderId="40" xfId="36" applyNumberFormat="1" applyFont="1" applyFill="1" applyBorder="1" applyAlignment="1" applyProtection="1">
      <alignment horizontal="center" vertical="center" wrapText="1"/>
      <protection locked="0"/>
    </xf>
    <xf numFmtId="0" fontId="23" fillId="34" borderId="40" xfId="36" applyFont="1" applyFill="1" applyBorder="1" applyAlignment="1" applyProtection="1">
      <alignment vertical="center" wrapText="1"/>
      <protection locked="0"/>
    </xf>
    <xf numFmtId="0" fontId="73" fillId="34" borderId="40" xfId="36" applyFont="1" applyFill="1" applyBorder="1" applyAlignment="1" applyProtection="1">
      <alignment horizontal="center" vertical="center" wrapText="1"/>
      <protection locked="0"/>
    </xf>
    <xf numFmtId="49" fontId="23" fillId="34" borderId="11" xfId="36" applyNumberFormat="1" applyFont="1" applyFill="1" applyBorder="1" applyAlignment="1" applyProtection="1">
      <alignment horizontal="center" vertical="center" wrapText="1"/>
      <protection locked="0"/>
    </xf>
    <xf numFmtId="49" fontId="23" fillId="34" borderId="40" xfId="36" applyNumberFormat="1" applyFont="1" applyFill="1" applyBorder="1" applyAlignment="1" applyProtection="1">
      <alignment horizontal="center" vertical="center" wrapText="1"/>
      <protection locked="0"/>
    </xf>
    <xf numFmtId="1" fontId="23" fillId="34" borderId="40"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horizontal="center" vertical="center" wrapText="1"/>
      <protection locked="0"/>
    </xf>
    <xf numFmtId="14" fontId="23" fillId="34" borderId="1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vertical="center" wrapText="1"/>
      <protection locked="0"/>
    </xf>
    <xf numFmtId="0" fontId="73" fillId="34" borderId="11" xfId="36" applyFont="1" applyFill="1" applyBorder="1" applyAlignment="1" applyProtection="1">
      <alignment horizontal="center" vertical="center" wrapText="1"/>
      <protection locked="0"/>
    </xf>
    <xf numFmtId="1" fontId="23" fillId="34" borderId="11" xfId="36" applyNumberFormat="1" applyFont="1" applyFill="1" applyBorder="1" applyAlignment="1" applyProtection="1">
      <alignment horizontal="center" vertical="center" wrapText="1"/>
      <protection locked="0"/>
    </xf>
    <xf numFmtId="14" fontId="76" fillId="34" borderId="11" xfId="36" applyNumberFormat="1" applyFont="1" applyFill="1" applyBorder="1" applyAlignment="1" applyProtection="1">
      <alignment horizontal="center" vertical="center" wrapText="1"/>
      <protection locked="0"/>
    </xf>
    <xf numFmtId="0" fontId="76" fillId="34" borderId="11" xfId="36" applyFont="1" applyFill="1" applyBorder="1" applyAlignment="1" applyProtection="1">
      <alignment vertical="center" wrapText="1"/>
      <protection locked="0"/>
    </xf>
    <xf numFmtId="0" fontId="76" fillId="34" borderId="11" xfId="36" applyFont="1" applyFill="1" applyBorder="1" applyAlignment="1" applyProtection="1">
      <alignment horizontal="center" vertical="center" wrapText="1"/>
      <protection locked="0"/>
    </xf>
    <xf numFmtId="0" fontId="23" fillId="34" borderId="41" xfId="36" applyFont="1" applyFill="1" applyBorder="1" applyAlignment="1" applyProtection="1">
      <alignment horizontal="center" vertical="center" wrapText="1"/>
      <protection locked="0"/>
    </xf>
    <xf numFmtId="0" fontId="68" fillId="34" borderId="41" xfId="36" applyFont="1" applyFill="1" applyBorder="1" applyAlignment="1" applyProtection="1">
      <alignment horizontal="center" vertical="center" wrapText="1"/>
      <protection hidden="1"/>
    </xf>
    <xf numFmtId="14" fontId="23" fillId="34" borderId="41" xfId="36" applyNumberFormat="1" applyFont="1" applyFill="1" applyBorder="1" applyAlignment="1" applyProtection="1">
      <alignment horizontal="center" vertical="center" wrapText="1"/>
      <protection locked="0"/>
    </xf>
    <xf numFmtId="0" fontId="23" fillId="34" borderId="41" xfId="36" applyFont="1" applyFill="1" applyBorder="1" applyAlignment="1" applyProtection="1">
      <alignment vertical="center" wrapText="1"/>
      <protection locked="0"/>
    </xf>
    <xf numFmtId="0" fontId="73" fillId="34" borderId="41" xfId="36" applyFont="1" applyFill="1" applyBorder="1" applyAlignment="1" applyProtection="1">
      <alignment horizontal="center" vertical="center" wrapText="1"/>
      <protection locked="0"/>
    </xf>
    <xf numFmtId="49" fontId="23" fillId="34" borderId="41" xfId="36" applyNumberFormat="1" applyFont="1" applyFill="1" applyBorder="1" applyAlignment="1" applyProtection="1">
      <alignment horizontal="center" vertical="center" wrapText="1"/>
      <protection locked="0"/>
    </xf>
    <xf numFmtId="1" fontId="23" fillId="34" borderId="41" xfId="36" applyNumberFormat="1" applyFont="1" applyFill="1" applyBorder="1" applyAlignment="1" applyProtection="1">
      <alignment horizontal="center" vertical="center" wrapText="1"/>
      <protection locked="0"/>
    </xf>
    <xf numFmtId="0" fontId="23" fillId="40" borderId="40" xfId="36" applyFont="1" applyFill="1" applyBorder="1" applyAlignment="1" applyProtection="1">
      <alignment horizontal="center" vertical="center" wrapText="1"/>
      <protection locked="0"/>
    </xf>
    <xf numFmtId="0" fontId="68" fillId="40" borderId="40" xfId="36" applyFont="1" applyFill="1" applyBorder="1" applyAlignment="1" applyProtection="1">
      <alignment horizontal="center" vertical="center" wrapText="1"/>
      <protection hidden="1"/>
    </xf>
    <xf numFmtId="14" fontId="23" fillId="40" borderId="40" xfId="36" applyNumberFormat="1" applyFont="1" applyFill="1" applyBorder="1" applyAlignment="1" applyProtection="1">
      <alignment horizontal="center" vertical="center" wrapText="1"/>
      <protection locked="0"/>
    </xf>
    <xf numFmtId="0" fontId="23" fillId="40" borderId="40" xfId="36" applyFont="1" applyFill="1" applyBorder="1" applyAlignment="1" applyProtection="1">
      <alignment vertical="center" wrapText="1"/>
      <protection locked="0"/>
    </xf>
    <xf numFmtId="0" fontId="73" fillId="40" borderId="40" xfId="36" applyFont="1" applyFill="1" applyBorder="1" applyAlignment="1" applyProtection="1">
      <alignment horizontal="center" vertical="center" wrapText="1"/>
      <protection locked="0"/>
    </xf>
    <xf numFmtId="49" fontId="23" fillId="40" borderId="11" xfId="36" applyNumberFormat="1" applyFont="1" applyFill="1" applyBorder="1" applyAlignment="1" applyProtection="1">
      <alignment horizontal="center" vertical="center" wrapText="1"/>
      <protection locked="0"/>
    </xf>
    <xf numFmtId="49" fontId="23" fillId="40" borderId="40" xfId="36" applyNumberFormat="1" applyFont="1" applyFill="1" applyBorder="1" applyAlignment="1" applyProtection="1">
      <alignment horizontal="center" vertical="center" wrapText="1"/>
      <protection locked="0"/>
    </xf>
    <xf numFmtId="1" fontId="23" fillId="40" borderId="40"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horizontal="center" vertical="center" wrapText="1"/>
      <protection locked="0"/>
    </xf>
    <xf numFmtId="0" fontId="68" fillId="40" borderId="11" xfId="36" applyFont="1" applyFill="1" applyBorder="1" applyAlignment="1" applyProtection="1">
      <alignment horizontal="center" vertical="center" wrapText="1"/>
      <protection hidden="1"/>
    </xf>
    <xf numFmtId="14" fontId="23" fillId="40" borderId="11"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vertical="center" wrapText="1"/>
      <protection locked="0"/>
    </xf>
    <xf numFmtId="0" fontId="73" fillId="40" borderId="11" xfId="36" applyFont="1" applyFill="1" applyBorder="1" applyAlignment="1" applyProtection="1">
      <alignment horizontal="center" vertical="center" wrapText="1"/>
      <protection locked="0"/>
    </xf>
    <xf numFmtId="1" fontId="23" fillId="40" borderId="11" xfId="36" applyNumberFormat="1" applyFont="1" applyFill="1" applyBorder="1" applyAlignment="1" applyProtection="1">
      <alignment horizontal="center" vertical="center" wrapText="1"/>
      <protection locked="0"/>
    </xf>
    <xf numFmtId="14" fontId="76" fillId="40" borderId="11" xfId="36" applyNumberFormat="1" applyFont="1" applyFill="1" applyBorder="1" applyAlignment="1" applyProtection="1">
      <alignment horizontal="center" vertical="center" wrapText="1"/>
      <protection locked="0"/>
    </xf>
    <xf numFmtId="0" fontId="76" fillId="40" borderId="11" xfId="36" applyFont="1" applyFill="1" applyBorder="1" applyAlignment="1" applyProtection="1">
      <alignment vertical="center" wrapText="1"/>
      <protection locked="0"/>
    </xf>
    <xf numFmtId="0" fontId="76" fillId="40" borderId="11" xfId="36" applyFont="1" applyFill="1" applyBorder="1" applyAlignment="1" applyProtection="1">
      <alignment horizontal="center" vertical="center" wrapText="1"/>
      <protection locked="0"/>
    </xf>
    <xf numFmtId="0" fontId="23" fillId="40" borderId="41" xfId="36" applyFont="1" applyFill="1" applyBorder="1" applyAlignment="1" applyProtection="1">
      <alignment horizontal="center" vertical="center" wrapText="1"/>
      <protection locked="0"/>
    </xf>
    <xf numFmtId="0" fontId="68" fillId="40" borderId="41" xfId="36" applyFont="1" applyFill="1" applyBorder="1" applyAlignment="1" applyProtection="1">
      <alignment horizontal="center" vertical="center" wrapText="1"/>
      <protection hidden="1"/>
    </xf>
    <xf numFmtId="14" fontId="23" fillId="40" borderId="41" xfId="36" applyNumberFormat="1" applyFont="1" applyFill="1" applyBorder="1" applyAlignment="1" applyProtection="1">
      <alignment horizontal="center" vertical="center" wrapText="1"/>
      <protection locked="0"/>
    </xf>
    <xf numFmtId="0" fontId="23" fillId="40" borderId="41" xfId="36" applyFont="1" applyFill="1" applyBorder="1" applyAlignment="1" applyProtection="1">
      <alignment vertical="center" wrapText="1"/>
      <protection locked="0"/>
    </xf>
    <xf numFmtId="0" fontId="73" fillId="40" borderId="41" xfId="36" applyFont="1" applyFill="1" applyBorder="1" applyAlignment="1" applyProtection="1">
      <alignment horizontal="center" vertical="center" wrapText="1"/>
      <protection locked="0"/>
    </xf>
    <xf numFmtId="49" fontId="23" fillId="40" borderId="41" xfId="36" applyNumberFormat="1" applyFont="1" applyFill="1" applyBorder="1" applyAlignment="1" applyProtection="1">
      <alignment horizontal="center" vertical="center" wrapText="1"/>
      <protection locked="0"/>
    </xf>
    <xf numFmtId="1" fontId="23" fillId="40" borderId="41" xfId="36" applyNumberFormat="1" applyFont="1" applyFill="1" applyBorder="1" applyAlignment="1" applyProtection="1">
      <alignment horizontal="center" vertical="center" wrapText="1"/>
      <protection locked="0"/>
    </xf>
    <xf numFmtId="0" fontId="23" fillId="34" borderId="42" xfId="36" applyFont="1" applyFill="1" applyBorder="1" applyAlignment="1" applyProtection="1">
      <alignment horizontal="center" vertical="center" wrapText="1"/>
      <protection locked="0"/>
    </xf>
    <xf numFmtId="0" fontId="68" fillId="34" borderId="42" xfId="36" applyFont="1" applyFill="1" applyBorder="1" applyAlignment="1" applyProtection="1">
      <alignment horizontal="center" vertical="center" wrapText="1"/>
      <protection hidden="1"/>
    </xf>
    <xf numFmtId="14" fontId="23" fillId="34" borderId="42" xfId="36" applyNumberFormat="1" applyFont="1" applyFill="1" applyBorder="1" applyAlignment="1" applyProtection="1">
      <alignment horizontal="center" vertical="center" wrapText="1"/>
      <protection locked="0"/>
    </xf>
    <xf numFmtId="0" fontId="23" fillId="34" borderId="42" xfId="36" applyFont="1" applyFill="1" applyBorder="1" applyAlignment="1" applyProtection="1">
      <alignment vertical="center" wrapText="1"/>
      <protection locked="0"/>
    </xf>
    <xf numFmtId="0" fontId="73" fillId="34" borderId="42" xfId="36" applyFont="1" applyFill="1" applyBorder="1" applyAlignment="1" applyProtection="1">
      <alignment horizontal="center" vertical="center" wrapText="1"/>
      <protection locked="0"/>
    </xf>
    <xf numFmtId="166" fontId="23" fillId="34" borderId="42" xfId="36" applyNumberFormat="1" applyFont="1" applyFill="1" applyBorder="1" applyAlignment="1" applyProtection="1">
      <alignment horizontal="center" vertical="center" wrapText="1"/>
      <protection locked="0"/>
    </xf>
    <xf numFmtId="49" fontId="23" fillId="34" borderId="42" xfId="36" applyNumberFormat="1" applyFont="1" applyFill="1" applyBorder="1" applyAlignment="1" applyProtection="1">
      <alignment horizontal="center" vertical="center" wrapText="1"/>
      <protection locked="0"/>
    </xf>
    <xf numFmtId="1" fontId="23" fillId="34" borderId="42" xfId="36" applyNumberFormat="1" applyFont="1" applyFill="1" applyBorder="1" applyAlignment="1" applyProtection="1">
      <alignment horizontal="center" vertical="center" wrapText="1"/>
      <protection locked="0"/>
    </xf>
    <xf numFmtId="0" fontId="23" fillId="40" borderId="42" xfId="36" applyFont="1" applyFill="1" applyBorder="1" applyAlignment="1" applyProtection="1">
      <alignment horizontal="center" vertical="center" wrapText="1"/>
      <protection locked="0"/>
    </xf>
    <xf numFmtId="0" fontId="68" fillId="40" borderId="42" xfId="36" applyFont="1" applyFill="1" applyBorder="1" applyAlignment="1" applyProtection="1">
      <alignment horizontal="center" vertical="center" wrapText="1"/>
      <protection hidden="1"/>
    </xf>
    <xf numFmtId="14" fontId="23" fillId="40" borderId="42" xfId="36" applyNumberFormat="1" applyFont="1" applyFill="1" applyBorder="1" applyAlignment="1" applyProtection="1">
      <alignment horizontal="center" vertical="center" wrapText="1"/>
      <protection locked="0"/>
    </xf>
    <xf numFmtId="0" fontId="23" fillId="40" borderId="42" xfId="36" applyFont="1" applyFill="1" applyBorder="1" applyAlignment="1" applyProtection="1">
      <alignment vertical="center" wrapText="1"/>
      <protection locked="0"/>
    </xf>
    <xf numFmtId="0" fontId="73" fillId="40" borderId="42" xfId="36" applyFont="1" applyFill="1" applyBorder="1" applyAlignment="1" applyProtection="1">
      <alignment horizontal="center" vertical="center" wrapText="1"/>
      <protection locked="0"/>
    </xf>
    <xf numFmtId="166" fontId="23" fillId="40" borderId="42" xfId="36" applyNumberFormat="1" applyFont="1" applyFill="1" applyBorder="1" applyAlignment="1" applyProtection="1">
      <alignment horizontal="center" vertical="center" wrapText="1"/>
      <protection locked="0"/>
    </xf>
    <xf numFmtId="49" fontId="23" fillId="40" borderId="42" xfId="36" applyNumberFormat="1" applyFont="1" applyFill="1" applyBorder="1" applyAlignment="1" applyProtection="1">
      <alignment horizontal="center" vertical="center" wrapText="1"/>
      <protection locked="0"/>
    </xf>
    <xf numFmtId="1" fontId="23" fillId="40" borderId="42" xfId="36" applyNumberFormat="1" applyFont="1" applyFill="1" applyBorder="1" applyAlignment="1" applyProtection="1">
      <alignment horizontal="center" vertical="center" wrapText="1"/>
      <protection locked="0"/>
    </xf>
    <xf numFmtId="166" fontId="23" fillId="40" borderId="11" xfId="36" applyNumberFormat="1" applyFont="1" applyFill="1" applyBorder="1" applyAlignment="1" applyProtection="1">
      <alignment horizontal="center" vertical="center" wrapText="1"/>
      <protection locked="0"/>
    </xf>
    <xf numFmtId="166" fontId="23" fillId="40" borderId="41" xfId="36" applyNumberFormat="1" applyFont="1" applyFill="1" applyBorder="1" applyAlignment="1" applyProtection="1">
      <alignment horizontal="center" vertical="center" wrapText="1"/>
      <protection locked="0"/>
    </xf>
    <xf numFmtId="166" fontId="23" fillId="38" borderId="11" xfId="36" applyNumberFormat="1" applyFont="1" applyFill="1" applyBorder="1" applyAlignment="1" applyProtection="1">
      <alignment horizontal="center" vertical="center" wrapText="1"/>
      <protection locked="0"/>
    </xf>
    <xf numFmtId="166" fontId="23" fillId="38" borderId="41" xfId="36" applyNumberFormat="1" applyFont="1" applyFill="1" applyBorder="1" applyAlignment="1" applyProtection="1">
      <alignment horizontal="center" vertical="center" wrapText="1"/>
      <protection locked="0"/>
    </xf>
    <xf numFmtId="166" fontId="23" fillId="34" borderId="41" xfId="36" applyNumberFormat="1" applyFont="1" applyFill="1" applyBorder="1" applyAlignment="1" applyProtection="1">
      <alignment horizontal="center" vertical="center" wrapText="1"/>
      <protection locked="0"/>
    </xf>
    <xf numFmtId="0" fontId="23" fillId="34" borderId="26" xfId="36" applyFont="1" applyFill="1" applyBorder="1" applyAlignment="1" applyProtection="1">
      <alignment horizontal="center" vertical="center" wrapText="1"/>
      <protection locked="0"/>
    </xf>
    <xf numFmtId="0" fontId="68" fillId="34" borderId="26" xfId="36" applyFont="1" applyFill="1" applyBorder="1" applyAlignment="1" applyProtection="1">
      <alignment horizontal="center" vertical="center" wrapText="1"/>
      <protection hidden="1"/>
    </xf>
    <xf numFmtId="14" fontId="23" fillId="34" borderId="26" xfId="36" applyNumberFormat="1" applyFont="1" applyFill="1" applyBorder="1" applyAlignment="1" applyProtection="1">
      <alignment horizontal="center" vertical="center" wrapText="1"/>
      <protection locked="0"/>
    </xf>
    <xf numFmtId="0" fontId="23" fillId="34" borderId="26" xfId="36" applyFont="1" applyFill="1" applyBorder="1" applyAlignment="1" applyProtection="1">
      <alignment vertical="center" wrapText="1"/>
      <protection locked="0"/>
    </xf>
    <xf numFmtId="0" fontId="73" fillId="34" borderId="26" xfId="36" applyFont="1" applyFill="1" applyBorder="1" applyAlignment="1" applyProtection="1">
      <alignment horizontal="center" vertical="center" wrapText="1"/>
      <protection locked="0"/>
    </xf>
    <xf numFmtId="166" fontId="23" fillId="34" borderId="26" xfId="36" applyNumberFormat="1" applyFont="1" applyFill="1" applyBorder="1" applyAlignment="1" applyProtection="1">
      <alignment horizontal="center" vertical="center" wrapText="1"/>
      <protection locked="0"/>
    </xf>
    <xf numFmtId="49" fontId="23" fillId="34" borderId="26" xfId="36" applyNumberFormat="1" applyFont="1" applyFill="1" applyBorder="1" applyAlignment="1" applyProtection="1">
      <alignment horizontal="center" vertical="center" wrapText="1"/>
      <protection locked="0"/>
    </xf>
    <xf numFmtId="1" fontId="23" fillId="34" borderId="26" xfId="36" applyNumberFormat="1" applyFont="1" applyFill="1" applyBorder="1" applyAlignment="1" applyProtection="1">
      <alignment horizontal="center" vertical="center" wrapText="1"/>
      <protection locked="0"/>
    </xf>
    <xf numFmtId="0" fontId="23" fillId="38" borderId="26" xfId="36" applyFont="1" applyFill="1" applyBorder="1" applyAlignment="1" applyProtection="1">
      <alignment horizontal="center" vertical="center" wrapText="1"/>
      <protection locked="0"/>
    </xf>
    <xf numFmtId="0" fontId="68" fillId="38" borderId="26" xfId="36" applyFont="1" applyFill="1" applyBorder="1" applyAlignment="1" applyProtection="1">
      <alignment horizontal="center" vertical="center" wrapText="1"/>
      <protection hidden="1"/>
    </xf>
    <xf numFmtId="14" fontId="23" fillId="38" borderId="26" xfId="36" applyNumberFormat="1" applyFont="1" applyFill="1" applyBorder="1" applyAlignment="1" applyProtection="1">
      <alignment horizontal="center" vertical="center" wrapText="1"/>
      <protection locked="0"/>
    </xf>
    <xf numFmtId="0" fontId="23" fillId="38" borderId="26" xfId="36" applyFont="1" applyFill="1" applyBorder="1" applyAlignment="1" applyProtection="1">
      <alignment vertical="center" wrapText="1"/>
      <protection locked="0"/>
    </xf>
    <xf numFmtId="0" fontId="73" fillId="38" borderId="26" xfId="36" applyFont="1" applyFill="1" applyBorder="1" applyAlignment="1" applyProtection="1">
      <alignment horizontal="center" vertical="center" wrapText="1"/>
      <protection locked="0"/>
    </xf>
    <xf numFmtId="166" fontId="23" fillId="38" borderId="26" xfId="36" applyNumberFormat="1" applyFont="1" applyFill="1" applyBorder="1" applyAlignment="1" applyProtection="1">
      <alignment horizontal="center" vertical="center" wrapText="1"/>
      <protection locked="0"/>
    </xf>
    <xf numFmtId="49" fontId="23" fillId="38" borderId="26" xfId="36" applyNumberFormat="1" applyFont="1" applyFill="1" applyBorder="1" applyAlignment="1" applyProtection="1">
      <alignment horizontal="center" vertical="center" wrapText="1"/>
      <protection locked="0"/>
    </xf>
    <xf numFmtId="1" fontId="23" fillId="38" borderId="26" xfId="36" applyNumberFormat="1" applyFont="1" applyFill="1" applyBorder="1" applyAlignment="1" applyProtection="1">
      <alignment horizontal="center" vertical="center" wrapText="1"/>
      <protection locked="0"/>
    </xf>
    <xf numFmtId="0" fontId="56" fillId="25" borderId="10" xfId="36" applyNumberFormat="1" applyFont="1" applyFill="1" applyBorder="1" applyAlignment="1" applyProtection="1">
      <alignment horizontal="right" vertical="center" wrapText="1"/>
      <protection locked="0"/>
    </xf>
    <xf numFmtId="0" fontId="58" fillId="31" borderId="11"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9" fillId="0" borderId="40" xfId="36" applyFont="1" applyFill="1" applyBorder="1" applyAlignment="1" applyProtection="1">
      <alignment horizontal="center" vertical="center" wrapText="1"/>
      <protection locked="0"/>
    </xf>
    <xf numFmtId="0" fontId="59" fillId="0" borderId="40" xfId="36" applyFont="1" applyFill="1" applyBorder="1" applyAlignment="1" applyProtection="1">
      <alignment horizontal="center" vertical="center" wrapText="1"/>
      <protection locked="0"/>
    </xf>
    <xf numFmtId="1" fontId="39" fillId="0" borderId="40" xfId="36" applyNumberFormat="1" applyFont="1" applyFill="1" applyBorder="1" applyAlignment="1" applyProtection="1">
      <alignment horizontal="center" vertical="center" wrapText="1"/>
      <protection locked="0"/>
    </xf>
    <xf numFmtId="14" fontId="39" fillId="0" borderId="40" xfId="36" applyNumberFormat="1" applyFont="1" applyFill="1" applyBorder="1" applyAlignment="1" applyProtection="1">
      <alignment horizontal="center" vertical="center" wrapText="1"/>
      <protection locked="0"/>
    </xf>
    <xf numFmtId="0" fontId="39" fillId="0" borderId="40" xfId="36" applyFont="1" applyFill="1" applyBorder="1" applyAlignment="1" applyProtection="1">
      <alignment horizontal="left" vertical="center" wrapText="1"/>
      <protection locked="0"/>
    </xf>
    <xf numFmtId="168" fontId="39" fillId="0" borderId="40" xfId="36" applyNumberFormat="1" applyFont="1" applyFill="1" applyBorder="1" applyAlignment="1" applyProtection="1">
      <alignment horizontal="center" vertical="center" wrapText="1"/>
      <protection locked="0"/>
    </xf>
    <xf numFmtId="168" fontId="39" fillId="0" borderId="40" xfId="36" applyNumberFormat="1" applyFont="1" applyFill="1" applyBorder="1" applyAlignment="1" applyProtection="1">
      <alignment horizontal="center" vertical="center" wrapText="1"/>
      <protection hidden="1"/>
    </xf>
    <xf numFmtId="168" fontId="42" fillId="0" borderId="40" xfId="36" applyNumberFormat="1" applyFont="1" applyFill="1" applyBorder="1" applyAlignment="1" applyProtection="1">
      <alignment horizontal="center" vertical="center" wrapText="1"/>
      <protection hidden="1"/>
    </xf>
    <xf numFmtId="1" fontId="27" fillId="0" borderId="40"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center" vertical="center" wrapText="1"/>
      <protection locked="0"/>
    </xf>
    <xf numFmtId="0" fontId="59" fillId="0" borderId="41" xfId="36" applyFont="1" applyFill="1" applyBorder="1" applyAlignment="1" applyProtection="1">
      <alignment horizontal="center" vertical="center" wrapText="1"/>
      <protection locked="0"/>
    </xf>
    <xf numFmtId="1" fontId="39" fillId="0" borderId="41" xfId="36" applyNumberFormat="1" applyFont="1" applyFill="1" applyBorder="1" applyAlignment="1" applyProtection="1">
      <alignment horizontal="center" vertical="center" wrapText="1"/>
      <protection locked="0"/>
    </xf>
    <xf numFmtId="14" fontId="39" fillId="0" borderId="41"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left" vertical="center" wrapText="1"/>
      <protection locked="0"/>
    </xf>
    <xf numFmtId="168" fontId="39" fillId="0" borderId="41" xfId="36" applyNumberFormat="1" applyFont="1" applyFill="1" applyBorder="1" applyAlignment="1" applyProtection="1">
      <alignment horizontal="center" vertical="center" wrapText="1"/>
      <protection locked="0"/>
    </xf>
    <xf numFmtId="168" fontId="39" fillId="0" borderId="41" xfId="36" applyNumberFormat="1" applyFont="1" applyFill="1" applyBorder="1" applyAlignment="1" applyProtection="1">
      <alignment horizontal="center" vertical="center" wrapText="1"/>
      <protection hidden="1"/>
    </xf>
    <xf numFmtId="168" fontId="42" fillId="0" borderId="41" xfId="36" applyNumberFormat="1" applyFont="1" applyFill="1" applyBorder="1" applyAlignment="1" applyProtection="1">
      <alignment horizontal="center" vertical="center" wrapText="1"/>
      <protection hidden="1"/>
    </xf>
    <xf numFmtId="1" fontId="27" fillId="0" borderId="41" xfId="36" applyNumberFormat="1" applyFont="1" applyFill="1" applyBorder="1" applyAlignment="1" applyProtection="1">
      <alignment horizontal="center" vertical="center" wrapText="1"/>
      <protection locked="0"/>
    </xf>
    <xf numFmtId="168" fontId="94" fillId="39" borderId="11" xfId="36" applyNumberFormat="1" applyFont="1" applyFill="1" applyBorder="1" applyAlignment="1" applyProtection="1">
      <alignment horizontal="center" vertical="center" wrapText="1"/>
      <protection locked="0"/>
    </xf>
    <xf numFmtId="0" fontId="47" fillId="0" borderId="40" xfId="36" applyFont="1" applyFill="1" applyBorder="1" applyAlignment="1">
      <alignment horizontal="center" vertical="center"/>
    </xf>
    <xf numFmtId="14" fontId="47" fillId="0" borderId="40" xfId="36" applyNumberFormat="1" applyFont="1" applyFill="1" applyBorder="1" applyAlignment="1">
      <alignment horizontal="center" vertical="center"/>
    </xf>
    <xf numFmtId="0" fontId="47" fillId="0" borderId="40" xfId="36" applyFont="1" applyFill="1" applyBorder="1" applyAlignment="1">
      <alignment horizontal="center" vertical="center" wrapText="1"/>
    </xf>
    <xf numFmtId="0" fontId="48" fillId="0" borderId="40" xfId="36" applyFont="1" applyFill="1" applyBorder="1" applyAlignment="1">
      <alignment horizontal="center" vertical="center" wrapText="1"/>
    </xf>
    <xf numFmtId="168" fontId="50" fillId="0" borderId="40" xfId="36" applyNumberFormat="1" applyFont="1" applyFill="1" applyBorder="1" applyAlignment="1">
      <alignment horizontal="center" vertical="center"/>
    </xf>
    <xf numFmtId="1" fontId="47" fillId="0" borderId="40" xfId="36" applyNumberFormat="1" applyFont="1" applyFill="1" applyBorder="1" applyAlignment="1">
      <alignment horizontal="center" vertical="center"/>
    </xf>
    <xf numFmtId="0" fontId="47" fillId="0" borderId="41" xfId="36" applyFont="1" applyFill="1" applyBorder="1" applyAlignment="1">
      <alignment horizontal="center" vertical="center"/>
    </xf>
    <xf numFmtId="14" fontId="47" fillId="0" borderId="41" xfId="36" applyNumberFormat="1" applyFont="1" applyFill="1" applyBorder="1" applyAlignment="1">
      <alignment horizontal="center" vertical="center"/>
    </xf>
    <xf numFmtId="0" fontId="47" fillId="0" borderId="41" xfId="36" applyFont="1" applyFill="1" applyBorder="1" applyAlignment="1">
      <alignment horizontal="center" vertical="center" wrapText="1"/>
    </xf>
    <xf numFmtId="0" fontId="48" fillId="0" borderId="41" xfId="36" applyFont="1" applyFill="1" applyBorder="1" applyAlignment="1">
      <alignment horizontal="center" vertical="center" wrapText="1"/>
    </xf>
    <xf numFmtId="168" fontId="50" fillId="0" borderId="41" xfId="36" applyNumberFormat="1" applyFont="1" applyFill="1" applyBorder="1" applyAlignment="1">
      <alignment horizontal="center" vertical="center"/>
    </xf>
    <xf numFmtId="1" fontId="47" fillId="0" borderId="41" xfId="36" applyNumberFormat="1" applyFont="1" applyFill="1" applyBorder="1" applyAlignment="1">
      <alignment horizontal="center" vertical="center"/>
    </xf>
    <xf numFmtId="168" fontId="50" fillId="0" borderId="11" xfId="36" applyNumberFormat="1" applyFont="1" applyFill="1" applyBorder="1" applyAlignment="1">
      <alignment horizontal="center" vertical="center" wrapText="1"/>
    </xf>
    <xf numFmtId="168" fontId="47" fillId="0" borderId="11" xfId="36" applyNumberFormat="1" applyFont="1" applyFill="1" applyBorder="1" applyAlignment="1">
      <alignment horizontal="center" vertical="center" wrapText="1"/>
    </xf>
    <xf numFmtId="1" fontId="50" fillId="0" borderId="40" xfId="36" applyNumberFormat="1" applyFont="1" applyFill="1" applyBorder="1" applyAlignment="1">
      <alignment horizontal="center" vertical="center"/>
    </xf>
    <xf numFmtId="14" fontId="50" fillId="0" borderId="40" xfId="36" applyNumberFormat="1" applyFont="1" applyFill="1" applyBorder="1" applyAlignment="1">
      <alignment horizontal="center" vertical="center"/>
    </xf>
    <xf numFmtId="0" fontId="50" fillId="0" borderId="40" xfId="36" applyNumberFormat="1" applyFont="1" applyFill="1" applyBorder="1" applyAlignment="1">
      <alignment horizontal="left" vertical="center" wrapText="1"/>
    </xf>
    <xf numFmtId="167" fontId="50" fillId="0" borderId="40" xfId="36" applyNumberFormat="1" applyFont="1" applyFill="1" applyBorder="1" applyAlignment="1">
      <alignment horizontal="center" vertical="center"/>
    </xf>
    <xf numFmtId="1" fontId="50" fillId="0" borderId="41" xfId="36" applyNumberFormat="1" applyFont="1" applyFill="1" applyBorder="1" applyAlignment="1">
      <alignment horizontal="center" vertical="center"/>
    </xf>
    <xf numFmtId="14" fontId="50" fillId="0" borderId="41" xfId="36" applyNumberFormat="1" applyFont="1" applyFill="1" applyBorder="1" applyAlignment="1">
      <alignment horizontal="center" vertical="center"/>
    </xf>
    <xf numFmtId="0" fontId="50" fillId="0" borderId="41" xfId="36" applyNumberFormat="1" applyFont="1" applyFill="1" applyBorder="1" applyAlignment="1">
      <alignment horizontal="left" vertical="center" wrapText="1"/>
    </xf>
    <xf numFmtId="167" fontId="50" fillId="0" borderId="41" xfId="36" applyNumberFormat="1" applyFont="1" applyFill="1" applyBorder="1" applyAlignment="1">
      <alignment horizontal="center" vertical="center"/>
    </xf>
    <xf numFmtId="0" fontId="47" fillId="0" borderId="40" xfId="36" applyFont="1" applyFill="1" applyBorder="1" applyAlignment="1">
      <alignment horizontal="left" vertical="center" wrapText="1"/>
    </xf>
    <xf numFmtId="0" fontId="48" fillId="0" borderId="40" xfId="36" applyFont="1" applyFill="1" applyBorder="1" applyAlignment="1">
      <alignment horizontal="left" vertical="center" wrapText="1"/>
    </xf>
    <xf numFmtId="0" fontId="47" fillId="0" borderId="41" xfId="36" applyFont="1" applyFill="1" applyBorder="1" applyAlignment="1">
      <alignment horizontal="left" vertical="center" wrapText="1"/>
    </xf>
    <xf numFmtId="0" fontId="48" fillId="0" borderId="41" xfId="36" applyFont="1" applyFill="1" applyBorder="1" applyAlignment="1">
      <alignment horizontal="left" vertical="center" wrapText="1"/>
    </xf>
    <xf numFmtId="14" fontId="76" fillId="34" borderId="26" xfId="36" applyNumberFormat="1" applyFont="1" applyFill="1" applyBorder="1" applyAlignment="1" applyProtection="1">
      <alignment horizontal="center" vertical="center" wrapText="1"/>
      <protection locked="0"/>
    </xf>
    <xf numFmtId="0" fontId="76" fillId="34" borderId="26" xfId="36" applyFont="1" applyFill="1" applyBorder="1" applyAlignment="1" applyProtection="1">
      <alignment vertical="center" wrapText="1"/>
      <protection locked="0"/>
    </xf>
    <xf numFmtId="0" fontId="76" fillId="34" borderId="26" xfId="36" applyFont="1" applyFill="1" applyBorder="1" applyAlignment="1" applyProtection="1">
      <alignment horizontal="center" vertical="center" wrapText="1"/>
      <protection locked="0"/>
    </xf>
    <xf numFmtId="164" fontId="81" fillId="36" borderId="17" xfId="0" applyNumberFormat="1" applyFont="1" applyFill="1" applyBorder="1" applyAlignment="1">
      <alignment horizontal="right" vertical="center"/>
    </xf>
    <xf numFmtId="164" fontId="81" fillId="36" borderId="0" xfId="0" applyNumberFormat="1" applyFont="1" applyFill="1" applyBorder="1" applyAlignment="1">
      <alignment horizontal="right" vertical="center"/>
    </xf>
    <xf numFmtId="164" fontId="81" fillId="36" borderId="30" xfId="0" applyNumberFormat="1" applyFont="1" applyFill="1" applyBorder="1" applyAlignment="1">
      <alignment horizontal="right" vertical="center"/>
    </xf>
    <xf numFmtId="164" fontId="81" fillId="36" borderId="31" xfId="0" applyNumberFormat="1" applyFont="1" applyFill="1" applyBorder="1" applyAlignment="1">
      <alignment horizontal="right" vertical="center"/>
    </xf>
    <xf numFmtId="164" fontId="81" fillId="36" borderId="32" xfId="0" applyNumberFormat="1" applyFont="1" applyFill="1" applyBorder="1" applyAlignment="1">
      <alignment horizontal="right" vertical="center"/>
    </xf>
    <xf numFmtId="164" fontId="81" fillId="36" borderId="33" xfId="0" applyNumberFormat="1" applyFont="1" applyFill="1" applyBorder="1" applyAlignment="1">
      <alignment horizontal="right" vertical="center"/>
    </xf>
    <xf numFmtId="164" fontId="71" fillId="36" borderId="25" xfId="0" applyNumberFormat="1" applyFont="1" applyFill="1" applyBorder="1" applyAlignment="1">
      <alignment horizontal="left" vertical="center" wrapText="1"/>
    </xf>
    <xf numFmtId="164" fontId="71" fillId="36" borderId="19" xfId="0" applyNumberFormat="1" applyFont="1" applyFill="1" applyBorder="1" applyAlignment="1">
      <alignment horizontal="left" vertical="center" wrapText="1"/>
    </xf>
    <xf numFmtId="164" fontId="71" fillId="36" borderId="20"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81" fillId="36" borderId="17" xfId="0" applyFont="1" applyFill="1" applyBorder="1" applyAlignment="1">
      <alignment horizontal="center" vertical="center" wrapText="1"/>
    </xf>
    <xf numFmtId="0" fontId="81" fillId="36" borderId="0" xfId="0" applyFont="1" applyFill="1" applyBorder="1" applyAlignment="1">
      <alignment horizontal="center" vertical="center" wrapText="1"/>
    </xf>
    <xf numFmtId="0" fontId="81"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82" fillId="36" borderId="17" xfId="0" applyNumberFormat="1" applyFont="1" applyFill="1" applyBorder="1" applyAlignment="1">
      <alignment horizontal="center" vertical="center" wrapText="1"/>
    </xf>
    <xf numFmtId="0" fontId="82" fillId="36" borderId="0" xfId="0" applyFont="1" applyFill="1" applyBorder="1" applyAlignment="1">
      <alignment horizontal="center" vertical="center" wrapText="1"/>
    </xf>
    <xf numFmtId="0" fontId="82" fillId="36" borderId="18" xfId="0" applyFont="1" applyFill="1" applyBorder="1" applyAlignment="1">
      <alignment horizontal="center" vertical="center" wrapText="1"/>
    </xf>
    <xf numFmtId="164" fontId="74" fillId="36" borderId="17" xfId="0" applyNumberFormat="1" applyFont="1" applyFill="1" applyBorder="1" applyAlignment="1">
      <alignment horizontal="right"/>
    </xf>
    <xf numFmtId="164" fontId="74" fillId="36" borderId="0" xfId="0" applyNumberFormat="1" applyFont="1" applyFill="1" applyBorder="1" applyAlignment="1">
      <alignment horizontal="right"/>
    </xf>
    <xf numFmtId="164" fontId="83" fillId="29" borderId="34" xfId="0" applyNumberFormat="1" applyFont="1" applyFill="1" applyBorder="1" applyAlignment="1">
      <alignment horizontal="center" vertical="center"/>
    </xf>
    <xf numFmtId="164" fontId="83" fillId="29" borderId="35" xfId="0" applyNumberFormat="1" applyFont="1" applyFill="1" applyBorder="1" applyAlignment="1">
      <alignment horizontal="center" vertical="center"/>
    </xf>
    <xf numFmtId="164" fontId="83" fillId="29" borderId="36"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81" fillId="36" borderId="27" xfId="0" applyNumberFormat="1" applyFont="1" applyFill="1" applyBorder="1" applyAlignment="1">
      <alignment horizontal="right" vertical="center"/>
    </xf>
    <xf numFmtId="164" fontId="81" fillId="36" borderId="28" xfId="0" applyNumberFormat="1" applyFont="1" applyFill="1" applyBorder="1" applyAlignment="1">
      <alignment horizontal="right" vertical="center"/>
    </xf>
    <xf numFmtId="164" fontId="81" fillId="36" borderId="29" xfId="0" applyNumberFormat="1" applyFont="1" applyFill="1" applyBorder="1" applyAlignment="1">
      <alignment horizontal="right" vertical="center"/>
    </xf>
    <xf numFmtId="0" fontId="84" fillId="33" borderId="11" xfId="0" applyFont="1" applyFill="1" applyBorder="1" applyAlignment="1">
      <alignment horizontal="center" vertical="center" wrapText="1"/>
    </xf>
    <xf numFmtId="0" fontId="80" fillId="33" borderId="11" xfId="0" applyFont="1" applyFill="1" applyBorder="1" applyAlignment="1">
      <alignment horizontal="center" vertical="center" wrapText="1"/>
    </xf>
    <xf numFmtId="0" fontId="85" fillId="29" borderId="21" xfId="0" applyFont="1" applyFill="1" applyBorder="1" applyAlignment="1">
      <alignment horizontal="right" vertical="center" wrapText="1"/>
    </xf>
    <xf numFmtId="0" fontId="85" fillId="29" borderId="13" xfId="0" applyFont="1" applyFill="1" applyBorder="1" applyAlignment="1">
      <alignment horizontal="right" vertical="center" wrapText="1"/>
    </xf>
    <xf numFmtId="0" fontId="85" fillId="29" borderId="13" xfId="0" applyFont="1" applyFill="1" applyBorder="1" applyAlignment="1">
      <alignment horizontal="left" vertical="center" wrapText="1"/>
    </xf>
    <xf numFmtId="0" fontId="85" fillId="29" borderId="22" xfId="0" applyFont="1" applyFill="1" applyBorder="1" applyAlignment="1">
      <alignment horizontal="left" vertical="center" wrapText="1"/>
    </xf>
    <xf numFmtId="0" fontId="55" fillId="28" borderId="17" xfId="0" applyFont="1" applyFill="1" applyBorder="1" applyAlignment="1">
      <alignment horizontal="center" vertical="center" wrapText="1"/>
    </xf>
    <xf numFmtId="0" fontId="55" fillId="28" borderId="0" xfId="0" applyFont="1" applyFill="1" applyBorder="1" applyAlignment="1">
      <alignment horizontal="center" vertical="center" wrapText="1"/>
    </xf>
    <xf numFmtId="0" fontId="55" fillId="28" borderId="18" xfId="0" applyFont="1" applyFill="1" applyBorder="1" applyAlignment="1">
      <alignment horizontal="center" vertical="center" wrapText="1"/>
    </xf>
    <xf numFmtId="0" fontId="86" fillId="26" borderId="14" xfId="0" applyFont="1" applyFill="1" applyBorder="1" applyAlignment="1">
      <alignment horizontal="center" vertical="center" wrapText="1"/>
    </xf>
    <xf numFmtId="0" fontId="86" fillId="26" borderId="15" xfId="0" applyFont="1" applyFill="1" applyBorder="1" applyAlignment="1">
      <alignment horizontal="center" vertical="center" wrapText="1"/>
    </xf>
    <xf numFmtId="0" fontId="86" fillId="26" borderId="16" xfId="0" applyFont="1" applyFill="1" applyBorder="1" applyAlignment="1">
      <alignment horizontal="center" vertical="center" wrapText="1"/>
    </xf>
    <xf numFmtId="0" fontId="46" fillId="35" borderId="17" xfId="0" applyFont="1" applyFill="1" applyBorder="1" applyAlignment="1">
      <alignment horizontal="center" vertical="center" wrapText="1"/>
    </xf>
    <xf numFmtId="0" fontId="46" fillId="35" borderId="0" xfId="0" applyFont="1" applyFill="1" applyBorder="1" applyAlignment="1">
      <alignment horizontal="center" vertical="center" wrapText="1"/>
    </xf>
    <xf numFmtId="0" fontId="46"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5" fontId="36" fillId="30" borderId="23" xfId="36" applyNumberFormat="1" applyFont="1" applyFill="1" applyBorder="1" applyAlignment="1" applyProtection="1">
      <alignment horizontal="center" vertical="center" wrapText="1"/>
      <protection locked="0"/>
    </xf>
    <xf numFmtId="0" fontId="92" fillId="39" borderId="23" xfId="0" applyFont="1" applyFill="1" applyBorder="1" applyAlignment="1">
      <alignment horizontal="center" vertical="center"/>
    </xf>
    <xf numFmtId="0" fontId="66" fillId="33" borderId="38" xfId="36" applyFont="1" applyFill="1" applyBorder="1" applyAlignment="1">
      <alignment horizontal="center" vertical="center"/>
    </xf>
    <xf numFmtId="0" fontId="66" fillId="33" borderId="23" xfId="36" applyFont="1" applyFill="1" applyBorder="1" applyAlignment="1">
      <alignment horizontal="center" vertical="center"/>
    </xf>
    <xf numFmtId="0" fontId="0" fillId="0" borderId="23" xfId="0" applyBorder="1"/>
    <xf numFmtId="0" fontId="87" fillId="29" borderId="0" xfId="36" applyFont="1" applyFill="1" applyBorder="1" applyAlignment="1" applyProtection="1">
      <alignment horizontal="center" vertical="center" wrapText="1"/>
      <protection locked="0"/>
    </xf>
    <xf numFmtId="0" fontId="88" fillId="31" borderId="37" xfId="36" applyFont="1" applyFill="1" applyBorder="1" applyAlignment="1" applyProtection="1">
      <alignment horizontal="center" vertical="center" wrapText="1"/>
      <protection locked="0"/>
    </xf>
    <xf numFmtId="0" fontId="92" fillId="0" borderId="10" xfId="0" applyFont="1" applyBorder="1" applyAlignment="1">
      <alignment horizontal="center" vertical="center"/>
    </xf>
    <xf numFmtId="0" fontId="92" fillId="39" borderId="13" xfId="0" applyFont="1" applyFill="1" applyBorder="1" applyAlignment="1">
      <alignment horizontal="center" vertical="center"/>
    </xf>
    <xf numFmtId="0" fontId="93" fillId="39" borderId="23" xfId="0" applyFont="1" applyFill="1" applyBorder="1" applyAlignment="1">
      <alignment horizontal="center"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0" fillId="31" borderId="11" xfId="36" applyFont="1" applyFill="1" applyBorder="1" applyAlignment="1" applyProtection="1">
      <alignment horizontal="center" vertical="center" wrapText="1"/>
      <protection locked="0"/>
    </xf>
    <xf numFmtId="14" fontId="90" fillId="31"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7"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91" fillId="29" borderId="10" xfId="31" applyFont="1" applyFill="1" applyBorder="1" applyAlignment="1" applyProtection="1">
      <alignment horizontal="left" vertical="center" wrapText="1"/>
      <protection locked="0"/>
    </xf>
    <xf numFmtId="0" fontId="7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14" fontId="32" fillId="29" borderId="12" xfId="36" applyNumberFormat="1" applyFont="1" applyFill="1" applyBorder="1" applyAlignment="1" applyProtection="1">
      <alignment horizontal="center" vertical="center" wrapText="1"/>
      <protection locked="0"/>
    </xf>
    <xf numFmtId="165" fontId="57" fillId="24" borderId="24" xfId="36" applyNumberFormat="1" applyFont="1" applyFill="1" applyBorder="1" applyAlignment="1" applyProtection="1">
      <alignment horizontal="center" vertical="center" wrapText="1"/>
      <protection locked="0"/>
    </xf>
    <xf numFmtId="0" fontId="58" fillId="31" borderId="11" xfId="36" applyFont="1" applyFill="1" applyBorder="1" applyAlignment="1" applyProtection="1">
      <alignment horizontal="center" vertical="center" wrapText="1"/>
      <protection locked="0"/>
    </xf>
    <xf numFmtId="2" fontId="90" fillId="31" borderId="26" xfId="36" applyNumberFormat="1" applyFont="1" applyFill="1" applyBorder="1" applyAlignment="1" applyProtection="1">
      <alignment horizontal="center" vertical="center" wrapText="1"/>
      <protection locked="0"/>
    </xf>
    <xf numFmtId="2" fontId="90" fillId="31" borderId="40" xfId="36" applyNumberFormat="1" applyFont="1" applyFill="1" applyBorder="1" applyAlignment="1" applyProtection="1">
      <alignment horizontal="center" vertical="center" wrapText="1"/>
      <protection locked="0"/>
    </xf>
    <xf numFmtId="0" fontId="95" fillId="29" borderId="12" xfId="36" applyFont="1" applyFill="1" applyBorder="1" applyAlignment="1" applyProtection="1">
      <alignment horizontal="center" vertical="center" wrapText="1"/>
      <protection locked="0"/>
    </xf>
    <xf numFmtId="0" fontId="0" fillId="0" borderId="39" xfId="0" applyBorder="1"/>
    <xf numFmtId="0" fontId="66" fillId="33" borderId="39" xfId="36" applyFont="1" applyFill="1" applyBorder="1" applyAlignment="1">
      <alignment horizontal="center" vertical="center"/>
    </xf>
    <xf numFmtId="0" fontId="57" fillId="29" borderId="12" xfId="36" applyFont="1" applyFill="1" applyBorder="1" applyAlignment="1" applyProtection="1">
      <alignment horizontal="right" vertical="center" wrapText="1"/>
      <protection locked="0"/>
    </xf>
    <xf numFmtId="0" fontId="78" fillId="29" borderId="12" xfId="36" applyFont="1" applyFill="1" applyBorder="1" applyAlignment="1" applyProtection="1">
      <alignment horizontal="left" vertical="center" wrapText="1"/>
      <protection locked="0"/>
    </xf>
    <xf numFmtId="0" fontId="57" fillId="25" borderId="10" xfId="36" applyFont="1" applyFill="1" applyBorder="1" applyAlignment="1" applyProtection="1">
      <alignment horizontal="right" vertical="center" wrapText="1"/>
      <protection locked="0"/>
    </xf>
    <xf numFmtId="0" fontId="89" fillId="25" borderId="10" xfId="31" applyFont="1" applyFill="1" applyBorder="1" applyAlignment="1" applyProtection="1">
      <alignment horizontal="left" vertical="center" wrapText="1"/>
      <protection locked="0"/>
    </xf>
    <xf numFmtId="0" fontId="56" fillId="25" borderId="10" xfId="36" applyNumberFormat="1" applyFont="1" applyFill="1" applyBorder="1" applyAlignment="1" applyProtection="1">
      <alignment horizontal="right" vertical="center" wrapText="1"/>
      <protection locked="0"/>
    </xf>
    <xf numFmtId="0" fontId="78" fillId="25" borderId="10" xfId="36" applyNumberFormat="1" applyFont="1" applyFill="1" applyBorder="1" applyAlignment="1" applyProtection="1">
      <alignment horizontal="left" vertical="center" wrapText="1"/>
      <protection locked="0"/>
    </xf>
    <xf numFmtId="0" fontId="45" fillId="25" borderId="10" xfId="36" applyFont="1" applyFill="1" applyBorder="1" applyAlignment="1" applyProtection="1">
      <alignment horizontal="left" vertical="center" wrapText="1"/>
      <protection locked="0"/>
    </xf>
    <xf numFmtId="0" fontId="53" fillId="33" borderId="11" xfId="36" applyFont="1" applyFill="1" applyBorder="1" applyAlignment="1">
      <alignment horizontal="center" textRotation="90" wrapText="1"/>
    </xf>
    <xf numFmtId="0" fontId="53" fillId="33" borderId="26" xfId="36" applyFont="1" applyFill="1" applyBorder="1" applyAlignment="1">
      <alignment horizontal="center" textRotation="90" wrapText="1"/>
    </xf>
    <xf numFmtId="0" fontId="53" fillId="33" borderId="40" xfId="36" applyFont="1" applyFill="1" applyBorder="1" applyAlignment="1">
      <alignment horizontal="center" textRotation="90" wrapText="1"/>
    </xf>
    <xf numFmtId="0" fontId="52" fillId="33" borderId="11" xfId="36" applyFont="1" applyFill="1" applyBorder="1" applyAlignment="1" applyProtection="1">
      <alignment horizontal="center" vertical="center" wrapText="1"/>
      <protection locked="0"/>
    </xf>
    <xf numFmtId="165" fontId="44" fillId="24" borderId="24" xfId="36" applyNumberFormat="1" applyFont="1" applyFill="1" applyBorder="1" applyAlignment="1" applyProtection="1">
      <alignment horizontal="center" vertical="center" wrapText="1"/>
      <protection locked="0"/>
    </xf>
    <xf numFmtId="0" fontId="52" fillId="33" borderId="11" xfId="36" applyFont="1" applyFill="1" applyBorder="1" applyAlignment="1">
      <alignment horizontal="center" vertical="center" wrapText="1"/>
    </xf>
    <xf numFmtId="0" fontId="52" fillId="33" borderId="26" xfId="36" applyFont="1" applyFill="1" applyBorder="1" applyAlignment="1">
      <alignment horizontal="center" vertical="center" wrapText="1"/>
    </xf>
    <xf numFmtId="0" fontId="52" fillId="33" borderId="40" xfId="36" applyFont="1" applyFill="1" applyBorder="1" applyAlignment="1">
      <alignment horizontal="center" vertical="center" wrapText="1"/>
    </xf>
    <xf numFmtId="0" fontId="78" fillId="29" borderId="12" xfId="36" applyNumberFormat="1" applyFont="1" applyFill="1" applyBorder="1" applyAlignment="1" applyProtection="1">
      <alignment horizontal="left" vertical="center" wrapText="1"/>
      <protection locked="0"/>
    </xf>
    <xf numFmtId="0" fontId="44" fillId="24" borderId="10" xfId="36" applyNumberFormat="1" applyFont="1" applyFill="1" applyBorder="1" applyAlignment="1" applyProtection="1">
      <alignment horizontal="left" vertical="center" wrapText="1"/>
      <protection locked="0"/>
    </xf>
    <xf numFmtId="0" fontId="88" fillId="33" borderId="37" xfId="36" applyFont="1" applyFill="1" applyBorder="1" applyAlignment="1" applyProtection="1">
      <alignment horizontal="center" vertical="center" wrapText="1"/>
      <protection locked="0"/>
    </xf>
    <xf numFmtId="0" fontId="52" fillId="33" borderId="11" xfId="36" applyFont="1" applyFill="1" applyBorder="1" applyAlignment="1">
      <alignment horizontal="center" vertical="center"/>
    </xf>
    <xf numFmtId="0" fontId="56" fillId="25" borderId="10" xfId="36" applyNumberFormat="1" applyFont="1" applyFill="1" applyBorder="1" applyAlignment="1" applyProtection="1">
      <alignment horizontal="center" vertical="center" wrapText="1"/>
      <protection locked="0"/>
    </xf>
    <xf numFmtId="167" fontId="52" fillId="33" borderId="11" xfId="36" applyNumberFormat="1" applyFont="1" applyFill="1" applyBorder="1" applyAlignment="1">
      <alignment horizontal="center"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4350"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4354"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4351"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180975</xdr:colOff>
      <xdr:row>11</xdr:row>
      <xdr:rowOff>466725</xdr:rowOff>
    </xdr:from>
    <xdr:to>
      <xdr:col>7</xdr:col>
      <xdr:colOff>533400</xdr:colOff>
      <xdr:row>12</xdr:row>
      <xdr:rowOff>438150</xdr:rowOff>
    </xdr:to>
    <xdr:pic>
      <xdr:nvPicPr>
        <xdr:cNvPr id="184352" name="3 Resim" descr="TUUUUUUUUU.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38350" y="3581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3</xdr:col>
      <xdr:colOff>381000</xdr:colOff>
      <xdr:row>2</xdr:row>
      <xdr:rowOff>19050</xdr:rowOff>
    </xdr:to>
    <xdr:pic>
      <xdr:nvPicPr>
        <xdr:cNvPr id="16309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1905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200025</xdr:rowOff>
    </xdr:from>
    <xdr:to>
      <xdr:col>14</xdr:col>
      <xdr:colOff>904876</xdr:colOff>
      <xdr:row>1</xdr:row>
      <xdr:rowOff>266700</xdr:rowOff>
    </xdr:to>
    <xdr:pic>
      <xdr:nvPicPr>
        <xdr:cNvPr id="163091"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72475" y="2000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2</xdr:col>
      <xdr:colOff>952500</xdr:colOff>
      <xdr:row>2</xdr:row>
      <xdr:rowOff>180975</xdr:rowOff>
    </xdr:to>
    <xdr:pic>
      <xdr:nvPicPr>
        <xdr:cNvPr id="162067"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28575"/>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971550</xdr:colOff>
      <xdr:row>0</xdr:row>
      <xdr:rowOff>114300</xdr:rowOff>
    </xdr:from>
    <xdr:to>
      <xdr:col>14</xdr:col>
      <xdr:colOff>971550</xdr:colOff>
      <xdr:row>1</xdr:row>
      <xdr:rowOff>257175</xdr:rowOff>
    </xdr:to>
    <xdr:pic>
      <xdr:nvPicPr>
        <xdr:cNvPr id="162068"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7700" y="11430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161925</xdr:colOff>
      <xdr:row>0</xdr:row>
      <xdr:rowOff>0</xdr:rowOff>
    </xdr:from>
    <xdr:to>
      <xdr:col>2</xdr:col>
      <xdr:colOff>952500</xdr:colOff>
      <xdr:row>2</xdr:row>
      <xdr:rowOff>152400</xdr:rowOff>
    </xdr:to>
    <xdr:pic>
      <xdr:nvPicPr>
        <xdr:cNvPr id="18025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914400</xdr:colOff>
      <xdr:row>0</xdr:row>
      <xdr:rowOff>114300</xdr:rowOff>
    </xdr:from>
    <xdr:to>
      <xdr:col>15</xdr:col>
      <xdr:colOff>85725</xdr:colOff>
      <xdr:row>1</xdr:row>
      <xdr:rowOff>257175</xdr:rowOff>
    </xdr:to>
    <xdr:pic>
      <xdr:nvPicPr>
        <xdr:cNvPr id="18026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43875" y="11430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161925</xdr:colOff>
      <xdr:row>0</xdr:row>
      <xdr:rowOff>0</xdr:rowOff>
    </xdr:from>
    <xdr:to>
      <xdr:col>2</xdr:col>
      <xdr:colOff>952500</xdr:colOff>
      <xdr:row>2</xdr:row>
      <xdr:rowOff>152400</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1263651</xdr:colOff>
      <xdr:row>0</xdr:row>
      <xdr:rowOff>124884</xdr:rowOff>
    </xdr:from>
    <xdr:to>
      <xdr:col>14</xdr:col>
      <xdr:colOff>117476</xdr:colOff>
      <xdr:row>1</xdr:row>
      <xdr:rowOff>267759</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9484" y="124884"/>
          <a:ext cx="2557992" cy="64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895350</xdr:colOff>
      <xdr:row>0</xdr:row>
      <xdr:rowOff>142875</xdr:rowOff>
    </xdr:from>
    <xdr:to>
      <xdr:col>14</xdr:col>
      <xdr:colOff>641350</xdr:colOff>
      <xdr:row>2</xdr:row>
      <xdr:rowOff>105834</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1525" y="142875"/>
          <a:ext cx="2562226" cy="648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6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1853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 y="28575"/>
          <a:ext cx="15621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1853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4975" y="371475"/>
          <a:ext cx="2124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1661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0</xdr:row>
      <xdr:rowOff>209550</xdr:rowOff>
    </xdr:from>
    <xdr:to>
      <xdr:col>11</xdr:col>
      <xdr:colOff>295275</xdr:colOff>
      <xdr:row>1</xdr:row>
      <xdr:rowOff>219075</xdr:rowOff>
    </xdr:to>
    <xdr:pic>
      <xdr:nvPicPr>
        <xdr:cNvPr id="1661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15225" y="209550"/>
          <a:ext cx="2524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0</xdr:row>
      <xdr:rowOff>104775</xdr:rowOff>
    </xdr:from>
    <xdr:to>
      <xdr:col>3</xdr:col>
      <xdr:colOff>876300</xdr:colOff>
      <xdr:row>2</xdr:row>
      <xdr:rowOff>66675</xdr:rowOff>
    </xdr:to>
    <xdr:pic>
      <xdr:nvPicPr>
        <xdr:cNvPr id="176315"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7725" y="10477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0</xdr:row>
      <xdr:rowOff>228600</xdr:rowOff>
    </xdr:from>
    <xdr:to>
      <xdr:col>12</xdr:col>
      <xdr:colOff>28575</xdr:colOff>
      <xdr:row>1</xdr:row>
      <xdr:rowOff>238125</xdr:rowOff>
    </xdr:to>
    <xdr:pic>
      <xdr:nvPicPr>
        <xdr:cNvPr id="176316"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0450" y="2286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0</xdr:row>
      <xdr:rowOff>209550</xdr:rowOff>
    </xdr:from>
    <xdr:to>
      <xdr:col>11</xdr:col>
      <xdr:colOff>295275</xdr:colOff>
      <xdr:row>1</xdr:row>
      <xdr:rowOff>219075</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15225" y="209550"/>
          <a:ext cx="2524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276225</xdr:colOff>
      <xdr:row>0</xdr:row>
      <xdr:rowOff>28575</xdr:rowOff>
    </xdr:from>
    <xdr:to>
      <xdr:col>4</xdr:col>
      <xdr:colOff>1095375</xdr:colOff>
      <xdr:row>2</xdr:row>
      <xdr:rowOff>85725</xdr:rowOff>
    </xdr:to>
    <xdr:pic>
      <xdr:nvPicPr>
        <xdr:cNvPr id="17126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38325" y="285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1200150</xdr:colOff>
      <xdr:row>0</xdr:row>
      <xdr:rowOff>161925</xdr:rowOff>
    </xdr:from>
    <xdr:to>
      <xdr:col>15</xdr:col>
      <xdr:colOff>937683</xdr:colOff>
      <xdr:row>1</xdr:row>
      <xdr:rowOff>219075</xdr:rowOff>
    </xdr:to>
    <xdr:pic>
      <xdr:nvPicPr>
        <xdr:cNvPr id="17126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20100" y="1619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161925</xdr:colOff>
      <xdr:row>0</xdr:row>
      <xdr:rowOff>38100</xdr:rowOff>
    </xdr:from>
    <xdr:to>
      <xdr:col>3</xdr:col>
      <xdr:colOff>381000</xdr:colOff>
      <xdr:row>2</xdr:row>
      <xdr:rowOff>19050</xdr:rowOff>
    </xdr:to>
    <xdr:pic>
      <xdr:nvPicPr>
        <xdr:cNvPr id="17229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38100"/>
          <a:ext cx="1047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1028700</xdr:colOff>
      <xdr:row>0</xdr:row>
      <xdr:rowOff>190500</xdr:rowOff>
    </xdr:from>
    <xdr:to>
      <xdr:col>13</xdr:col>
      <xdr:colOff>923925</xdr:colOff>
      <xdr:row>1</xdr:row>
      <xdr:rowOff>200025</xdr:rowOff>
    </xdr:to>
    <xdr:pic>
      <xdr:nvPicPr>
        <xdr:cNvPr id="17229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48675" y="190500"/>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5900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1028700</xdr:colOff>
      <xdr:row>0</xdr:row>
      <xdr:rowOff>190500</xdr:rowOff>
    </xdr:from>
    <xdr:to>
      <xdr:col>14</xdr:col>
      <xdr:colOff>1019174</xdr:colOff>
      <xdr:row>1</xdr:row>
      <xdr:rowOff>200025</xdr:rowOff>
    </xdr:to>
    <xdr:pic>
      <xdr:nvPicPr>
        <xdr:cNvPr id="15900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00" y="19050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2" sqref="A2:K2"/>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47"/>
      <c r="B1" s="148"/>
      <c r="C1" s="148"/>
      <c r="D1" s="148"/>
      <c r="E1" s="148"/>
      <c r="F1" s="148"/>
      <c r="G1" s="148"/>
      <c r="H1" s="148"/>
      <c r="I1" s="148"/>
      <c r="J1" s="148"/>
      <c r="K1" s="149"/>
    </row>
    <row r="2" spans="1:11" ht="116.25" customHeight="1" x14ac:dyDescent="0.2">
      <c r="A2" s="401" t="s">
        <v>123</v>
      </c>
      <c r="B2" s="402"/>
      <c r="C2" s="402"/>
      <c r="D2" s="402"/>
      <c r="E2" s="402"/>
      <c r="F2" s="402"/>
      <c r="G2" s="402"/>
      <c r="H2" s="402"/>
      <c r="I2" s="402"/>
      <c r="J2" s="402"/>
      <c r="K2" s="403"/>
    </row>
    <row r="3" spans="1:11" ht="14.25" x14ac:dyDescent="0.2">
      <c r="A3" s="150"/>
      <c r="B3" s="151"/>
      <c r="C3" s="151"/>
      <c r="D3" s="151"/>
      <c r="E3" s="151"/>
      <c r="F3" s="151"/>
      <c r="G3" s="151"/>
      <c r="H3" s="151"/>
      <c r="I3" s="151"/>
      <c r="J3" s="151"/>
      <c r="K3" s="152"/>
    </row>
    <row r="4" spans="1:11" x14ac:dyDescent="0.2">
      <c r="A4" s="153"/>
      <c r="B4" s="154"/>
      <c r="C4" s="154"/>
      <c r="D4" s="154"/>
      <c r="E4" s="154"/>
      <c r="F4" s="154"/>
      <c r="G4" s="154"/>
      <c r="H4" s="154"/>
      <c r="I4" s="154"/>
      <c r="J4" s="154"/>
      <c r="K4" s="155"/>
    </row>
    <row r="5" spans="1:11" x14ac:dyDescent="0.2">
      <c r="A5" s="153"/>
      <c r="B5" s="154"/>
      <c r="C5" s="154"/>
      <c r="D5" s="154"/>
      <c r="E5" s="154"/>
      <c r="F5" s="154"/>
      <c r="G5" s="154"/>
      <c r="H5" s="154"/>
      <c r="I5" s="154"/>
      <c r="J5" s="154"/>
      <c r="K5" s="155"/>
    </row>
    <row r="6" spans="1:11" x14ac:dyDescent="0.2">
      <c r="A6" s="153"/>
      <c r="B6" s="154"/>
      <c r="C6" s="154"/>
      <c r="D6" s="154"/>
      <c r="E6" s="154"/>
      <c r="F6" s="154"/>
      <c r="G6" s="154"/>
      <c r="H6" s="154"/>
      <c r="I6" s="154"/>
      <c r="J6" s="154"/>
      <c r="K6" s="155"/>
    </row>
    <row r="7" spans="1:11" x14ac:dyDescent="0.2">
      <c r="A7" s="153"/>
      <c r="B7" s="154"/>
      <c r="C7" s="154"/>
      <c r="D7" s="154"/>
      <c r="E7" s="154"/>
      <c r="F7" s="154"/>
      <c r="G7" s="154"/>
      <c r="H7" s="154"/>
      <c r="I7" s="154"/>
      <c r="J7" s="154"/>
      <c r="K7" s="155"/>
    </row>
    <row r="8" spans="1:11" x14ac:dyDescent="0.2">
      <c r="A8" s="153"/>
      <c r="B8" s="154"/>
      <c r="C8" s="154"/>
      <c r="D8" s="154"/>
      <c r="E8" s="154"/>
      <c r="F8" s="154"/>
      <c r="G8" s="154"/>
      <c r="H8" s="154"/>
      <c r="I8" s="154"/>
      <c r="J8" s="154"/>
      <c r="K8" s="155"/>
    </row>
    <row r="9" spans="1:11" x14ac:dyDescent="0.2">
      <c r="A9" s="153"/>
      <c r="B9" s="154"/>
      <c r="C9" s="154"/>
      <c r="D9" s="154"/>
      <c r="E9" s="154"/>
      <c r="F9" s="154"/>
      <c r="G9" s="154"/>
      <c r="H9" s="154"/>
      <c r="I9" s="154"/>
      <c r="J9" s="154"/>
      <c r="K9" s="155"/>
    </row>
    <row r="10" spans="1:11" x14ac:dyDescent="0.2">
      <c r="A10" s="153"/>
      <c r="B10" s="154"/>
      <c r="C10" s="154"/>
      <c r="D10" s="154"/>
      <c r="E10" s="154"/>
      <c r="F10" s="154"/>
      <c r="G10" s="154"/>
      <c r="H10" s="154"/>
      <c r="I10" s="154"/>
      <c r="J10" s="154"/>
      <c r="K10" s="155"/>
    </row>
    <row r="11" spans="1:11" x14ac:dyDescent="0.2">
      <c r="A11" s="153"/>
      <c r="B11" s="154"/>
      <c r="C11" s="154"/>
      <c r="D11" s="154"/>
      <c r="E11" s="154"/>
      <c r="F11" s="154"/>
      <c r="G11" s="154"/>
      <c r="H11" s="154"/>
      <c r="I11" s="154"/>
      <c r="J11" s="154"/>
      <c r="K11" s="155"/>
    </row>
    <row r="12" spans="1:11" ht="51.75" customHeight="1" x14ac:dyDescent="0.35">
      <c r="A12" s="418"/>
      <c r="B12" s="419"/>
      <c r="C12" s="419"/>
      <c r="D12" s="419"/>
      <c r="E12" s="419"/>
      <c r="F12" s="419"/>
      <c r="G12" s="419"/>
      <c r="H12" s="419"/>
      <c r="I12" s="419"/>
      <c r="J12" s="419"/>
      <c r="K12" s="420"/>
    </row>
    <row r="13" spans="1:11" ht="71.25" customHeight="1" x14ac:dyDescent="0.2">
      <c r="A13" s="404"/>
      <c r="B13" s="405"/>
      <c r="C13" s="405"/>
      <c r="D13" s="405"/>
      <c r="E13" s="405"/>
      <c r="F13" s="405"/>
      <c r="G13" s="405"/>
      <c r="H13" s="405"/>
      <c r="I13" s="405"/>
      <c r="J13" s="405"/>
      <c r="K13" s="406"/>
    </row>
    <row r="14" spans="1:11" ht="72" customHeight="1" x14ac:dyDescent="0.2">
      <c r="A14" s="410" t="s">
        <v>320</v>
      </c>
      <c r="B14" s="411"/>
      <c r="C14" s="411"/>
      <c r="D14" s="411"/>
      <c r="E14" s="411"/>
      <c r="F14" s="411"/>
      <c r="G14" s="411"/>
      <c r="H14" s="411"/>
      <c r="I14" s="411"/>
      <c r="J14" s="411"/>
      <c r="K14" s="412"/>
    </row>
    <row r="15" spans="1:11" ht="51.75" customHeight="1" x14ac:dyDescent="0.2">
      <c r="A15" s="407"/>
      <c r="B15" s="408"/>
      <c r="C15" s="408"/>
      <c r="D15" s="408"/>
      <c r="E15" s="408"/>
      <c r="F15" s="408"/>
      <c r="G15" s="408"/>
      <c r="H15" s="408"/>
      <c r="I15" s="408"/>
      <c r="J15" s="408"/>
      <c r="K15" s="409"/>
    </row>
    <row r="16" spans="1:11" x14ac:dyDescent="0.2">
      <c r="A16" s="153"/>
      <c r="B16" s="154"/>
      <c r="C16" s="154"/>
      <c r="D16" s="154"/>
      <c r="E16" s="154"/>
      <c r="F16" s="154"/>
      <c r="G16" s="154"/>
      <c r="H16" s="154"/>
      <c r="I16" s="154"/>
      <c r="J16" s="154"/>
      <c r="K16" s="155"/>
    </row>
    <row r="17" spans="1:11" ht="25.5" x14ac:dyDescent="0.35">
      <c r="A17" s="421"/>
      <c r="B17" s="422"/>
      <c r="C17" s="422"/>
      <c r="D17" s="422"/>
      <c r="E17" s="422"/>
      <c r="F17" s="422"/>
      <c r="G17" s="422"/>
      <c r="H17" s="422"/>
      <c r="I17" s="422"/>
      <c r="J17" s="422"/>
      <c r="K17" s="423"/>
    </row>
    <row r="18" spans="1:11" ht="24.75" customHeight="1" x14ac:dyDescent="0.2">
      <c r="A18" s="415" t="s">
        <v>136</v>
      </c>
      <c r="B18" s="416"/>
      <c r="C18" s="416"/>
      <c r="D18" s="416"/>
      <c r="E18" s="416"/>
      <c r="F18" s="416"/>
      <c r="G18" s="416"/>
      <c r="H18" s="416"/>
      <c r="I18" s="416"/>
      <c r="J18" s="416"/>
      <c r="K18" s="417"/>
    </row>
    <row r="19" spans="1:11" s="42" customFormat="1" ht="35.25" customHeight="1" x14ac:dyDescent="0.2">
      <c r="A19" s="424" t="s">
        <v>132</v>
      </c>
      <c r="B19" s="425"/>
      <c r="C19" s="425"/>
      <c r="D19" s="425"/>
      <c r="E19" s="426"/>
      <c r="F19" s="390" t="s">
        <v>320</v>
      </c>
      <c r="G19" s="391"/>
      <c r="H19" s="391"/>
      <c r="I19" s="391"/>
      <c r="J19" s="391"/>
      <c r="K19" s="392"/>
    </row>
    <row r="20" spans="1:11" s="42" customFormat="1" ht="35.25" customHeight="1" x14ac:dyDescent="0.2">
      <c r="A20" s="384" t="s">
        <v>133</v>
      </c>
      <c r="B20" s="385"/>
      <c r="C20" s="385"/>
      <c r="D20" s="385"/>
      <c r="E20" s="386"/>
      <c r="F20" s="390" t="s">
        <v>138</v>
      </c>
      <c r="G20" s="391"/>
      <c r="H20" s="391"/>
      <c r="I20" s="391"/>
      <c r="J20" s="391"/>
      <c r="K20" s="392"/>
    </row>
    <row r="21" spans="1:11" s="42" customFormat="1" ht="35.25" customHeight="1" x14ac:dyDescent="0.2">
      <c r="A21" s="384" t="s">
        <v>134</v>
      </c>
      <c r="B21" s="385"/>
      <c r="C21" s="385"/>
      <c r="D21" s="385"/>
      <c r="E21" s="386"/>
      <c r="F21" s="390" t="s">
        <v>321</v>
      </c>
      <c r="G21" s="391"/>
      <c r="H21" s="391"/>
      <c r="I21" s="391"/>
      <c r="J21" s="391"/>
      <c r="K21" s="392"/>
    </row>
    <row r="22" spans="1:11" s="42" customFormat="1" ht="35.25" customHeight="1" x14ac:dyDescent="0.2">
      <c r="A22" s="384" t="s">
        <v>135</v>
      </c>
      <c r="B22" s="385"/>
      <c r="C22" s="385"/>
      <c r="D22" s="385"/>
      <c r="E22" s="386"/>
      <c r="F22" s="390" t="s">
        <v>322</v>
      </c>
      <c r="G22" s="391"/>
      <c r="H22" s="391"/>
      <c r="I22" s="391"/>
      <c r="J22" s="391"/>
      <c r="K22" s="392"/>
    </row>
    <row r="23" spans="1:11" s="42" customFormat="1" ht="35.25" customHeight="1" x14ac:dyDescent="0.2">
      <c r="A23" s="387" t="s">
        <v>137</v>
      </c>
      <c r="B23" s="388"/>
      <c r="C23" s="388"/>
      <c r="D23" s="388"/>
      <c r="E23" s="389"/>
      <c r="F23" s="216">
        <v>173</v>
      </c>
      <c r="G23" s="156"/>
      <c r="H23" s="156"/>
      <c r="I23" s="156"/>
      <c r="J23" s="156"/>
      <c r="K23" s="157"/>
    </row>
    <row r="24" spans="1:11" ht="15.75" x14ac:dyDescent="0.25">
      <c r="A24" s="413"/>
      <c r="B24" s="414"/>
      <c r="C24" s="414"/>
      <c r="D24" s="414"/>
      <c r="E24" s="414"/>
      <c r="F24" s="393"/>
      <c r="G24" s="393"/>
      <c r="H24" s="393"/>
      <c r="I24" s="393"/>
      <c r="J24" s="393"/>
      <c r="K24" s="394"/>
    </row>
    <row r="25" spans="1:11" ht="20.25" x14ac:dyDescent="0.3">
      <c r="A25" s="398"/>
      <c r="B25" s="399"/>
      <c r="C25" s="399"/>
      <c r="D25" s="399"/>
      <c r="E25" s="399"/>
      <c r="F25" s="399"/>
      <c r="G25" s="399"/>
      <c r="H25" s="399"/>
      <c r="I25" s="399"/>
      <c r="J25" s="399"/>
      <c r="K25" s="400"/>
    </row>
    <row r="26" spans="1:11" x14ac:dyDescent="0.2">
      <c r="A26" s="153"/>
      <c r="B26" s="154"/>
      <c r="C26" s="154"/>
      <c r="D26" s="154"/>
      <c r="E26" s="154"/>
      <c r="F26" s="154"/>
      <c r="G26" s="154"/>
      <c r="H26" s="154"/>
      <c r="I26" s="154"/>
      <c r="J26" s="154"/>
      <c r="K26" s="155"/>
    </row>
    <row r="27" spans="1:11" ht="20.25" x14ac:dyDescent="0.3">
      <c r="A27" s="395"/>
      <c r="B27" s="396"/>
      <c r="C27" s="396"/>
      <c r="D27" s="396"/>
      <c r="E27" s="396"/>
      <c r="F27" s="396"/>
      <c r="G27" s="396"/>
      <c r="H27" s="396"/>
      <c r="I27" s="396"/>
      <c r="J27" s="396"/>
      <c r="K27" s="397"/>
    </row>
    <row r="28" spans="1:11" x14ac:dyDescent="0.2">
      <c r="A28" s="153"/>
      <c r="B28" s="154"/>
      <c r="C28" s="154"/>
      <c r="D28" s="154"/>
      <c r="E28" s="154"/>
      <c r="F28" s="154"/>
      <c r="G28" s="154"/>
      <c r="H28" s="154"/>
      <c r="I28" s="154"/>
      <c r="J28" s="154"/>
      <c r="K28" s="155"/>
    </row>
    <row r="29" spans="1:11" x14ac:dyDescent="0.2">
      <c r="A29" s="153"/>
      <c r="B29" s="154"/>
      <c r="C29" s="154"/>
      <c r="D29" s="154"/>
      <c r="E29" s="154"/>
      <c r="F29" s="154"/>
      <c r="G29" s="154"/>
      <c r="H29" s="154"/>
      <c r="I29" s="154"/>
      <c r="J29" s="154"/>
      <c r="K29" s="155"/>
    </row>
    <row r="30" spans="1:11" x14ac:dyDescent="0.2">
      <c r="A30" s="158"/>
      <c r="B30" s="159"/>
      <c r="C30" s="159"/>
      <c r="D30" s="159"/>
      <c r="E30" s="159"/>
      <c r="F30" s="159"/>
      <c r="G30" s="159"/>
      <c r="H30" s="159"/>
      <c r="I30" s="159"/>
      <c r="J30" s="159"/>
      <c r="K30" s="160"/>
    </row>
  </sheetData>
  <mergeCells count="20">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49"/>
  <sheetViews>
    <sheetView view="pageBreakPreview" zoomScale="90" zoomScaleNormal="100" zoomScaleSheetLayoutView="90" workbookViewId="0"/>
  </sheetViews>
  <sheetFormatPr defaultRowHeight="12.75" x14ac:dyDescent="0.2"/>
  <cols>
    <col min="1" max="1" width="4.85546875" style="33" customWidth="1"/>
    <col min="2" max="2" width="6.28515625" style="33" customWidth="1"/>
    <col min="3" max="3" width="12.42578125" style="21" customWidth="1"/>
    <col min="4" max="4" width="22.28515625" style="63" customWidth="1"/>
    <col min="5" max="5" width="17.7109375" style="63" customWidth="1"/>
    <col min="6" max="6" width="13.7109375" style="21" customWidth="1"/>
    <col min="7" max="7" width="7.28515625" style="34" customWidth="1"/>
    <col min="8" max="8" width="1.7109375" style="21" customWidth="1"/>
    <col min="9" max="9" width="5.42578125" style="33" customWidth="1"/>
    <col min="10" max="10" width="7" style="33" customWidth="1"/>
    <col min="11" max="11" width="12.5703125" style="33" customWidth="1"/>
    <col min="12" max="12" width="22.5703125" style="72" customWidth="1"/>
    <col min="13" max="13" width="17.7109375" style="67" customWidth="1"/>
    <col min="14" max="14" width="14.140625" style="36" customWidth="1"/>
    <col min="15" max="15" width="8.28515625" style="21" customWidth="1"/>
    <col min="16" max="16" width="5.7109375" style="21" customWidth="1"/>
    <col min="17" max="16384" width="9.140625" style="21"/>
  </cols>
  <sheetData>
    <row r="1" spans="1:15" s="9" customFormat="1" ht="48.75" customHeight="1" x14ac:dyDescent="0.2">
      <c r="A1" s="451" t="s">
        <v>123</v>
      </c>
      <c r="B1" s="451"/>
      <c r="C1" s="451"/>
      <c r="D1" s="451"/>
      <c r="E1" s="451"/>
      <c r="F1" s="451"/>
      <c r="G1" s="451"/>
      <c r="H1" s="451"/>
      <c r="I1" s="451"/>
      <c r="J1" s="451"/>
      <c r="K1" s="451"/>
      <c r="L1" s="451"/>
      <c r="M1" s="451"/>
      <c r="N1" s="451"/>
      <c r="O1" s="451"/>
    </row>
    <row r="2" spans="1:15" s="9" customFormat="1" ht="21" customHeight="1" x14ac:dyDescent="0.2">
      <c r="A2" s="492" t="s">
        <v>320</v>
      </c>
      <c r="B2" s="492"/>
      <c r="C2" s="492"/>
      <c r="D2" s="492"/>
      <c r="E2" s="492"/>
      <c r="F2" s="492"/>
      <c r="G2" s="492"/>
      <c r="H2" s="492"/>
      <c r="I2" s="492"/>
      <c r="J2" s="492"/>
      <c r="K2" s="492"/>
      <c r="L2" s="492"/>
      <c r="M2" s="492"/>
      <c r="N2" s="492"/>
      <c r="O2" s="492"/>
    </row>
    <row r="3" spans="1:15" s="12" customFormat="1" ht="20.25" customHeight="1" x14ac:dyDescent="0.2">
      <c r="A3" s="477" t="s">
        <v>203</v>
      </c>
      <c r="B3" s="477"/>
      <c r="C3" s="477"/>
      <c r="D3" s="478" t="s">
        <v>116</v>
      </c>
      <c r="E3" s="478"/>
      <c r="F3" s="479" t="s">
        <v>39</v>
      </c>
      <c r="G3" s="479"/>
      <c r="H3" s="10" t="s">
        <v>129</v>
      </c>
      <c r="I3" s="481" t="s">
        <v>324</v>
      </c>
      <c r="J3" s="481"/>
      <c r="K3" s="481"/>
      <c r="L3" s="80" t="s">
        <v>130</v>
      </c>
      <c r="M3" s="480" t="s">
        <v>268</v>
      </c>
      <c r="N3" s="480"/>
      <c r="O3" s="480"/>
    </row>
    <row r="4" spans="1:15" s="12" customFormat="1" ht="20.25" customHeight="1" x14ac:dyDescent="0.2">
      <c r="A4" s="475" t="s">
        <v>134</v>
      </c>
      <c r="B4" s="475"/>
      <c r="C4" s="475"/>
      <c r="D4" s="476" t="s">
        <v>321</v>
      </c>
      <c r="E4" s="476"/>
      <c r="F4" s="40"/>
      <c r="G4" s="40"/>
      <c r="H4" s="40"/>
      <c r="I4" s="40"/>
      <c r="J4" s="40"/>
      <c r="K4" s="40"/>
      <c r="L4" s="79" t="s">
        <v>5</v>
      </c>
      <c r="M4" s="210">
        <v>42041</v>
      </c>
      <c r="N4" s="211" t="s">
        <v>466</v>
      </c>
      <c r="O4" s="209"/>
    </row>
    <row r="5" spans="1:15" s="9" customFormat="1" ht="6" customHeight="1" x14ac:dyDescent="0.2">
      <c r="A5" s="13"/>
      <c r="B5" s="13"/>
      <c r="C5" s="14"/>
      <c r="D5" s="15"/>
      <c r="E5" s="16"/>
      <c r="F5" s="16"/>
      <c r="G5" s="16"/>
      <c r="H5" s="16"/>
      <c r="I5" s="13"/>
      <c r="J5" s="13"/>
      <c r="K5" s="13"/>
      <c r="L5" s="17"/>
      <c r="M5" s="18"/>
      <c r="N5" s="491"/>
      <c r="O5" s="491"/>
    </row>
    <row r="6" spans="1:15" s="19" customFormat="1" ht="24.95" customHeight="1" x14ac:dyDescent="0.2">
      <c r="A6" s="482" t="s">
        <v>11</v>
      </c>
      <c r="B6" s="483" t="s">
        <v>127</v>
      </c>
      <c r="C6" s="485" t="s">
        <v>152</v>
      </c>
      <c r="D6" s="487" t="s">
        <v>13</v>
      </c>
      <c r="E6" s="487" t="s">
        <v>20</v>
      </c>
      <c r="F6" s="487" t="s">
        <v>14</v>
      </c>
      <c r="G6" s="493" t="s">
        <v>15</v>
      </c>
      <c r="H6" s="73"/>
      <c r="I6" s="482" t="s">
        <v>11</v>
      </c>
      <c r="J6" s="483" t="s">
        <v>127</v>
      </c>
      <c r="K6" s="485" t="s">
        <v>152</v>
      </c>
      <c r="L6" s="487" t="s">
        <v>13</v>
      </c>
      <c r="M6" s="487" t="s">
        <v>20</v>
      </c>
      <c r="N6" s="487" t="s">
        <v>14</v>
      </c>
      <c r="O6" s="493" t="s">
        <v>15</v>
      </c>
    </row>
    <row r="7" spans="1:15" ht="26.25" customHeight="1" x14ac:dyDescent="0.2">
      <c r="A7" s="482"/>
      <c r="B7" s="484"/>
      <c r="C7" s="485"/>
      <c r="D7" s="487"/>
      <c r="E7" s="487"/>
      <c r="F7" s="487"/>
      <c r="G7" s="493"/>
      <c r="H7" s="74"/>
      <c r="I7" s="482"/>
      <c r="J7" s="484"/>
      <c r="K7" s="485"/>
      <c r="L7" s="487"/>
      <c r="M7" s="487"/>
      <c r="N7" s="487"/>
      <c r="O7" s="493"/>
    </row>
    <row r="8" spans="1:15" s="19" customFormat="1" ht="27.75" customHeight="1" x14ac:dyDescent="0.2">
      <c r="A8" s="22">
        <v>1</v>
      </c>
      <c r="B8" s="22">
        <v>106</v>
      </c>
      <c r="C8" s="23">
        <v>37704</v>
      </c>
      <c r="D8" s="68" t="s">
        <v>519</v>
      </c>
      <c r="E8" s="24" t="s">
        <v>518</v>
      </c>
      <c r="F8" s="218">
        <v>817</v>
      </c>
      <c r="G8" s="26"/>
      <c r="H8" s="75"/>
      <c r="I8" s="22">
        <v>41</v>
      </c>
      <c r="J8" s="22">
        <v>35</v>
      </c>
      <c r="K8" s="23">
        <v>37859</v>
      </c>
      <c r="L8" s="68" t="s">
        <v>484</v>
      </c>
      <c r="M8" s="24" t="s">
        <v>481</v>
      </c>
      <c r="N8" s="218">
        <v>962</v>
      </c>
      <c r="O8" s="26"/>
    </row>
    <row r="9" spans="1:15" s="19" customFormat="1" ht="27.75" customHeight="1" x14ac:dyDescent="0.2">
      <c r="A9" s="22">
        <v>2</v>
      </c>
      <c r="B9" s="22">
        <v>77</v>
      </c>
      <c r="C9" s="23">
        <v>37520</v>
      </c>
      <c r="D9" s="68" t="s">
        <v>497</v>
      </c>
      <c r="E9" s="24" t="s">
        <v>138</v>
      </c>
      <c r="F9" s="218">
        <v>869</v>
      </c>
      <c r="G9" s="26"/>
      <c r="H9" s="27"/>
      <c r="I9" s="22">
        <v>42</v>
      </c>
      <c r="J9" s="22">
        <v>80</v>
      </c>
      <c r="K9" s="23">
        <v>37542</v>
      </c>
      <c r="L9" s="68" t="s">
        <v>548</v>
      </c>
      <c r="M9" s="24" t="s">
        <v>138</v>
      </c>
      <c r="N9" s="218">
        <v>965</v>
      </c>
      <c r="O9" s="26"/>
    </row>
    <row r="10" spans="1:15" s="19" customFormat="1" ht="27.75" customHeight="1" x14ac:dyDescent="0.2">
      <c r="A10" s="22">
        <v>3</v>
      </c>
      <c r="B10" s="22">
        <v>73</v>
      </c>
      <c r="C10" s="23">
        <v>37269</v>
      </c>
      <c r="D10" s="68" t="s">
        <v>547</v>
      </c>
      <c r="E10" s="24" t="s">
        <v>138</v>
      </c>
      <c r="F10" s="218">
        <v>871</v>
      </c>
      <c r="G10" s="26"/>
      <c r="H10" s="27"/>
      <c r="I10" s="22">
        <v>43</v>
      </c>
      <c r="J10" s="22">
        <v>51</v>
      </c>
      <c r="K10" s="23">
        <v>37571</v>
      </c>
      <c r="L10" s="68" t="s">
        <v>489</v>
      </c>
      <c r="M10" s="24" t="s">
        <v>490</v>
      </c>
      <c r="N10" s="218">
        <v>966</v>
      </c>
      <c r="O10" s="26"/>
    </row>
    <row r="11" spans="1:15" s="19" customFormat="1" ht="27.75" customHeight="1" x14ac:dyDescent="0.2">
      <c r="A11" s="22">
        <v>4</v>
      </c>
      <c r="B11" s="22">
        <v>61</v>
      </c>
      <c r="C11" s="23">
        <v>37340</v>
      </c>
      <c r="D11" s="68" t="s">
        <v>493</v>
      </c>
      <c r="E11" s="24" t="s">
        <v>494</v>
      </c>
      <c r="F11" s="218">
        <v>875</v>
      </c>
      <c r="G11" s="26"/>
      <c r="H11" s="27"/>
      <c r="I11" s="22">
        <v>44</v>
      </c>
      <c r="J11" s="22">
        <v>166</v>
      </c>
      <c r="K11" s="23">
        <v>37263</v>
      </c>
      <c r="L11" s="68" t="s">
        <v>538</v>
      </c>
      <c r="M11" s="24" t="s">
        <v>536</v>
      </c>
      <c r="N11" s="368" t="s">
        <v>861</v>
      </c>
      <c r="O11" s="26"/>
    </row>
    <row r="12" spans="1:15" s="19" customFormat="1" ht="27.75" customHeight="1" x14ac:dyDescent="0.2">
      <c r="A12" s="22">
        <v>5</v>
      </c>
      <c r="B12" s="22">
        <v>91</v>
      </c>
      <c r="C12" s="23">
        <v>37266</v>
      </c>
      <c r="D12" s="68" t="s">
        <v>549</v>
      </c>
      <c r="E12" s="24" t="s">
        <v>138</v>
      </c>
      <c r="F12" s="218">
        <v>876</v>
      </c>
      <c r="G12" s="26"/>
      <c r="H12" s="27"/>
      <c r="I12" s="22">
        <v>45</v>
      </c>
      <c r="J12" s="22">
        <v>10</v>
      </c>
      <c r="K12" s="23">
        <v>37359</v>
      </c>
      <c r="L12" s="68" t="s">
        <v>473</v>
      </c>
      <c r="M12" s="24" t="s">
        <v>474</v>
      </c>
      <c r="N12" s="368" t="s">
        <v>860</v>
      </c>
      <c r="O12" s="26"/>
    </row>
    <row r="13" spans="1:15" s="19" customFormat="1" ht="27.75" customHeight="1" x14ac:dyDescent="0.2">
      <c r="A13" s="22">
        <v>6</v>
      </c>
      <c r="B13" s="22">
        <v>11</v>
      </c>
      <c r="C13" s="23">
        <v>37861</v>
      </c>
      <c r="D13" s="68" t="s">
        <v>475</v>
      </c>
      <c r="E13" s="24" t="s">
        <v>474</v>
      </c>
      <c r="F13" s="218">
        <v>879</v>
      </c>
      <c r="G13" s="26"/>
      <c r="H13" s="27"/>
      <c r="I13" s="22">
        <v>46</v>
      </c>
      <c r="J13" s="22">
        <v>103</v>
      </c>
      <c r="K13" s="23">
        <v>37862</v>
      </c>
      <c r="L13" s="68" t="s">
        <v>515</v>
      </c>
      <c r="M13" s="24" t="s">
        <v>138</v>
      </c>
      <c r="N13" s="368" t="s">
        <v>863</v>
      </c>
      <c r="O13" s="26"/>
    </row>
    <row r="14" spans="1:15" s="19" customFormat="1" ht="27.75" customHeight="1" x14ac:dyDescent="0.2">
      <c r="A14" s="22">
        <v>7</v>
      </c>
      <c r="B14" s="22">
        <v>17</v>
      </c>
      <c r="C14" s="23">
        <v>37630</v>
      </c>
      <c r="D14" s="68" t="s">
        <v>478</v>
      </c>
      <c r="E14" s="24" t="s">
        <v>477</v>
      </c>
      <c r="F14" s="218">
        <v>881</v>
      </c>
      <c r="G14" s="26"/>
      <c r="H14" s="27"/>
      <c r="I14" s="22">
        <v>47</v>
      </c>
      <c r="J14" s="22">
        <v>31</v>
      </c>
      <c r="K14" s="23">
        <v>37325</v>
      </c>
      <c r="L14" s="68" t="s">
        <v>544</v>
      </c>
      <c r="M14" s="24" t="s">
        <v>481</v>
      </c>
      <c r="N14" s="368" t="s">
        <v>862</v>
      </c>
      <c r="O14" s="26"/>
    </row>
    <row r="15" spans="1:15" s="19" customFormat="1" ht="27.75" customHeight="1" thickBot="1" x14ac:dyDescent="0.25">
      <c r="A15" s="361">
        <v>8</v>
      </c>
      <c r="B15" s="361">
        <v>105</v>
      </c>
      <c r="C15" s="362">
        <v>37667</v>
      </c>
      <c r="D15" s="363" t="s">
        <v>517</v>
      </c>
      <c r="E15" s="364" t="s">
        <v>518</v>
      </c>
      <c r="F15" s="365">
        <v>882</v>
      </c>
      <c r="G15" s="366"/>
      <c r="H15" s="27"/>
      <c r="I15" s="22">
        <v>48</v>
      </c>
      <c r="J15" s="22">
        <v>84</v>
      </c>
      <c r="K15" s="23">
        <v>37440</v>
      </c>
      <c r="L15" s="68" t="s">
        <v>503</v>
      </c>
      <c r="M15" s="24" t="s">
        <v>138</v>
      </c>
      <c r="N15" s="218">
        <v>980</v>
      </c>
      <c r="O15" s="26"/>
    </row>
    <row r="16" spans="1:15" s="19" customFormat="1" ht="27.75" customHeight="1" x14ac:dyDescent="0.2">
      <c r="A16" s="355">
        <v>9</v>
      </c>
      <c r="B16" s="355">
        <v>15</v>
      </c>
      <c r="C16" s="356">
        <v>37335</v>
      </c>
      <c r="D16" s="357" t="s">
        <v>476</v>
      </c>
      <c r="E16" s="358" t="s">
        <v>477</v>
      </c>
      <c r="F16" s="359">
        <v>892</v>
      </c>
      <c r="G16" s="360"/>
      <c r="H16" s="27"/>
      <c r="I16" s="22">
        <v>49</v>
      </c>
      <c r="J16" s="22">
        <v>81</v>
      </c>
      <c r="K16" s="23">
        <v>37529</v>
      </c>
      <c r="L16" s="68" t="s">
        <v>500</v>
      </c>
      <c r="M16" s="24" t="s">
        <v>138</v>
      </c>
      <c r="N16" s="218">
        <v>982</v>
      </c>
      <c r="O16" s="26"/>
    </row>
    <row r="17" spans="1:15" s="19" customFormat="1" ht="27.75" customHeight="1" x14ac:dyDescent="0.2">
      <c r="A17" s="22">
        <v>10</v>
      </c>
      <c r="B17" s="22">
        <v>42</v>
      </c>
      <c r="C17" s="23">
        <v>37839</v>
      </c>
      <c r="D17" s="68" t="s">
        <v>487</v>
      </c>
      <c r="E17" s="24" t="s">
        <v>488</v>
      </c>
      <c r="F17" s="218">
        <v>894</v>
      </c>
      <c r="G17" s="26"/>
      <c r="H17" s="27"/>
      <c r="I17" s="22">
        <v>50</v>
      </c>
      <c r="J17" s="22">
        <v>158</v>
      </c>
      <c r="K17" s="23">
        <v>37408</v>
      </c>
      <c r="L17" s="68" t="s">
        <v>644</v>
      </c>
      <c r="M17" s="24" t="s">
        <v>533</v>
      </c>
      <c r="N17" s="218">
        <v>983</v>
      </c>
      <c r="O17" s="26"/>
    </row>
    <row r="18" spans="1:15" s="19" customFormat="1" ht="27.75" customHeight="1" x14ac:dyDescent="0.2">
      <c r="A18" s="22">
        <v>11</v>
      </c>
      <c r="B18" s="22">
        <v>95</v>
      </c>
      <c r="C18" s="23">
        <v>37751</v>
      </c>
      <c r="D18" s="68" t="s">
        <v>510</v>
      </c>
      <c r="E18" s="24" t="s">
        <v>138</v>
      </c>
      <c r="F18" s="218">
        <v>902</v>
      </c>
      <c r="G18" s="26"/>
      <c r="H18" s="27"/>
      <c r="I18" s="22">
        <v>51</v>
      </c>
      <c r="J18" s="22">
        <v>41</v>
      </c>
      <c r="K18" s="23">
        <v>37957</v>
      </c>
      <c r="L18" s="68" t="s">
        <v>486</v>
      </c>
      <c r="M18" s="24" t="s">
        <v>481</v>
      </c>
      <c r="N18" s="218">
        <v>985</v>
      </c>
      <c r="O18" s="26"/>
    </row>
    <row r="19" spans="1:15" s="19" customFormat="1" ht="27.75" customHeight="1" x14ac:dyDescent="0.2">
      <c r="A19" s="22">
        <v>12</v>
      </c>
      <c r="B19" s="22">
        <v>1</v>
      </c>
      <c r="C19" s="23">
        <v>37339</v>
      </c>
      <c r="D19" s="68" t="s">
        <v>470</v>
      </c>
      <c r="E19" s="24" t="s">
        <v>471</v>
      </c>
      <c r="F19" s="218">
        <v>905</v>
      </c>
      <c r="G19" s="26"/>
      <c r="H19" s="27"/>
      <c r="I19" s="22">
        <v>52</v>
      </c>
      <c r="J19" s="22">
        <v>34</v>
      </c>
      <c r="K19" s="23">
        <v>37549</v>
      </c>
      <c r="L19" s="68" t="s">
        <v>483</v>
      </c>
      <c r="M19" s="24" t="s">
        <v>481</v>
      </c>
      <c r="N19" s="218">
        <v>996</v>
      </c>
      <c r="O19" s="26"/>
    </row>
    <row r="20" spans="1:15" s="19" customFormat="1" ht="27.75" customHeight="1" x14ac:dyDescent="0.2">
      <c r="A20" s="22">
        <v>13</v>
      </c>
      <c r="B20" s="22">
        <v>153</v>
      </c>
      <c r="C20" s="23">
        <v>37357</v>
      </c>
      <c r="D20" s="68" t="s">
        <v>528</v>
      </c>
      <c r="E20" s="24" t="s">
        <v>529</v>
      </c>
      <c r="F20" s="218">
        <v>906</v>
      </c>
      <c r="G20" s="26"/>
      <c r="H20" s="27"/>
      <c r="I20" s="22">
        <v>53</v>
      </c>
      <c r="J20" s="22">
        <v>100</v>
      </c>
      <c r="K20" s="23">
        <v>37692</v>
      </c>
      <c r="L20" s="68" t="s">
        <v>513</v>
      </c>
      <c r="M20" s="24" t="s">
        <v>138</v>
      </c>
      <c r="N20" s="218">
        <v>999</v>
      </c>
      <c r="O20" s="26"/>
    </row>
    <row r="21" spans="1:15" s="19" customFormat="1" ht="27.75" customHeight="1" x14ac:dyDescent="0.2">
      <c r="A21" s="22">
        <v>14</v>
      </c>
      <c r="B21" s="22">
        <v>93</v>
      </c>
      <c r="C21" s="23">
        <v>37643</v>
      </c>
      <c r="D21" s="68" t="s">
        <v>508</v>
      </c>
      <c r="E21" s="24" t="s">
        <v>138</v>
      </c>
      <c r="F21" s="368" t="s">
        <v>851</v>
      </c>
      <c r="G21" s="26"/>
      <c r="H21" s="27"/>
      <c r="I21" s="22">
        <v>54</v>
      </c>
      <c r="J21" s="22">
        <v>92</v>
      </c>
      <c r="K21" s="23">
        <v>37637</v>
      </c>
      <c r="L21" s="68" t="s">
        <v>507</v>
      </c>
      <c r="M21" s="24" t="s">
        <v>138</v>
      </c>
      <c r="N21" s="218">
        <v>1001</v>
      </c>
      <c r="O21" s="26"/>
    </row>
    <row r="22" spans="1:15" s="19" customFormat="1" ht="27.75" customHeight="1" x14ac:dyDescent="0.2">
      <c r="A22" s="22">
        <v>15</v>
      </c>
      <c r="B22" s="22">
        <v>151</v>
      </c>
      <c r="C22" s="23">
        <v>37645</v>
      </c>
      <c r="D22" s="68" t="s">
        <v>527</v>
      </c>
      <c r="E22" s="24" t="s">
        <v>523</v>
      </c>
      <c r="F22" s="368" t="s">
        <v>850</v>
      </c>
      <c r="G22" s="26"/>
      <c r="H22" s="27"/>
      <c r="I22" s="22">
        <v>55</v>
      </c>
      <c r="J22" s="22">
        <v>79</v>
      </c>
      <c r="K22" s="23">
        <v>37711</v>
      </c>
      <c r="L22" s="68" t="s">
        <v>499</v>
      </c>
      <c r="M22" s="24" t="s">
        <v>138</v>
      </c>
      <c r="N22" s="218">
        <v>1016</v>
      </c>
      <c r="O22" s="26"/>
    </row>
    <row r="23" spans="1:15" s="19" customFormat="1" ht="27.75" customHeight="1" x14ac:dyDescent="0.2">
      <c r="A23" s="22">
        <v>16</v>
      </c>
      <c r="B23" s="22">
        <v>18</v>
      </c>
      <c r="C23" s="23">
        <v>37257</v>
      </c>
      <c r="D23" s="68" t="s">
        <v>479</v>
      </c>
      <c r="E23" s="24" t="s">
        <v>477</v>
      </c>
      <c r="F23" s="218">
        <v>913</v>
      </c>
      <c r="G23" s="26"/>
      <c r="H23" s="27"/>
      <c r="I23" s="22">
        <v>56</v>
      </c>
      <c r="J23" s="22">
        <v>132</v>
      </c>
      <c r="K23" s="23">
        <v>37438</v>
      </c>
      <c r="L23" s="68" t="s">
        <v>520</v>
      </c>
      <c r="M23" s="24" t="s">
        <v>521</v>
      </c>
      <c r="N23" s="218">
        <v>1019</v>
      </c>
      <c r="O23" s="26"/>
    </row>
    <row r="24" spans="1:15" s="19" customFormat="1" ht="27.75" customHeight="1" x14ac:dyDescent="0.2">
      <c r="A24" s="22">
        <v>17</v>
      </c>
      <c r="B24" s="22">
        <v>83</v>
      </c>
      <c r="C24" s="23">
        <v>37305</v>
      </c>
      <c r="D24" s="68" t="s">
        <v>502</v>
      </c>
      <c r="E24" s="24" t="s">
        <v>138</v>
      </c>
      <c r="F24" s="218">
        <v>914</v>
      </c>
      <c r="G24" s="26"/>
      <c r="H24" s="27"/>
      <c r="I24" s="22">
        <v>57</v>
      </c>
      <c r="J24" s="22">
        <v>98</v>
      </c>
      <c r="K24" s="23">
        <v>37670</v>
      </c>
      <c r="L24" s="68" t="s">
        <v>512</v>
      </c>
      <c r="M24" s="24" t="s">
        <v>138</v>
      </c>
      <c r="N24" s="218">
        <v>1021</v>
      </c>
      <c r="O24" s="26"/>
    </row>
    <row r="25" spans="1:15" s="19" customFormat="1" ht="27.75" customHeight="1" x14ac:dyDescent="0.2">
      <c r="A25" s="22">
        <v>18</v>
      </c>
      <c r="B25" s="22">
        <v>27</v>
      </c>
      <c r="C25" s="23">
        <v>37333</v>
      </c>
      <c r="D25" s="68" t="s">
        <v>480</v>
      </c>
      <c r="E25" s="24" t="s">
        <v>481</v>
      </c>
      <c r="F25" s="218">
        <v>916</v>
      </c>
      <c r="G25" s="26"/>
      <c r="H25" s="27"/>
      <c r="I25" s="22">
        <v>58</v>
      </c>
      <c r="J25" s="22">
        <v>164</v>
      </c>
      <c r="K25" s="23">
        <v>37623</v>
      </c>
      <c r="L25" s="68" t="s">
        <v>535</v>
      </c>
      <c r="M25" s="24" t="s">
        <v>536</v>
      </c>
      <c r="N25" s="218">
        <v>1028</v>
      </c>
      <c r="O25" s="26"/>
    </row>
    <row r="26" spans="1:15" s="19" customFormat="1" ht="27.75" customHeight="1" x14ac:dyDescent="0.2">
      <c r="A26" s="22">
        <v>19</v>
      </c>
      <c r="B26" s="22">
        <v>63</v>
      </c>
      <c r="C26" s="23">
        <v>37855</v>
      </c>
      <c r="D26" s="68" t="s">
        <v>545</v>
      </c>
      <c r="E26" s="24" t="s">
        <v>546</v>
      </c>
      <c r="F26" s="218">
        <v>919</v>
      </c>
      <c r="G26" s="26"/>
      <c r="H26" s="27"/>
      <c r="I26" s="22">
        <v>59</v>
      </c>
      <c r="J26" s="22">
        <v>74</v>
      </c>
      <c r="K26" s="23">
        <v>37744</v>
      </c>
      <c r="L26" s="68" t="s">
        <v>496</v>
      </c>
      <c r="M26" s="24" t="s">
        <v>138</v>
      </c>
      <c r="N26" s="218">
        <v>1041</v>
      </c>
      <c r="O26" s="26"/>
    </row>
    <row r="27" spans="1:15" s="19" customFormat="1" ht="27.75" customHeight="1" x14ac:dyDescent="0.2">
      <c r="A27" s="22">
        <v>20</v>
      </c>
      <c r="B27" s="22">
        <v>72</v>
      </c>
      <c r="C27" s="23">
        <v>37408</v>
      </c>
      <c r="D27" s="68" t="s">
        <v>495</v>
      </c>
      <c r="E27" s="24" t="s">
        <v>138</v>
      </c>
      <c r="F27" s="218">
        <v>922</v>
      </c>
      <c r="G27" s="26"/>
      <c r="H27" s="27"/>
      <c r="I27" s="22">
        <v>60</v>
      </c>
      <c r="J27" s="22">
        <v>94</v>
      </c>
      <c r="K27" s="23">
        <v>37685</v>
      </c>
      <c r="L27" s="68" t="s">
        <v>509</v>
      </c>
      <c r="M27" s="24" t="s">
        <v>138</v>
      </c>
      <c r="N27" s="218">
        <v>1052</v>
      </c>
      <c r="O27" s="26"/>
    </row>
    <row r="28" spans="1:15" s="19" customFormat="1" ht="27.75" customHeight="1" x14ac:dyDescent="0.2">
      <c r="A28" s="22">
        <v>21</v>
      </c>
      <c r="B28" s="22">
        <v>86</v>
      </c>
      <c r="C28" s="23">
        <v>37515</v>
      </c>
      <c r="D28" s="68" t="s">
        <v>505</v>
      </c>
      <c r="E28" s="24" t="s">
        <v>138</v>
      </c>
      <c r="F28" s="218">
        <v>923</v>
      </c>
      <c r="G28" s="26"/>
      <c r="H28" s="27"/>
      <c r="I28" s="22">
        <v>61</v>
      </c>
      <c r="J28" s="22">
        <v>149</v>
      </c>
      <c r="K28" s="23">
        <v>37669</v>
      </c>
      <c r="L28" s="68" t="s">
        <v>525</v>
      </c>
      <c r="M28" s="24" t="s">
        <v>523</v>
      </c>
      <c r="N28" s="218">
        <v>1062</v>
      </c>
      <c r="O28" s="26"/>
    </row>
    <row r="29" spans="1:15" s="19" customFormat="1" ht="27.75" customHeight="1" x14ac:dyDescent="0.2">
      <c r="A29" s="22">
        <v>22</v>
      </c>
      <c r="B29" s="22">
        <v>28</v>
      </c>
      <c r="C29" s="23">
        <v>37884</v>
      </c>
      <c r="D29" s="68" t="s">
        <v>482</v>
      </c>
      <c r="E29" s="24" t="s">
        <v>481</v>
      </c>
      <c r="F29" s="218">
        <v>924</v>
      </c>
      <c r="G29" s="26"/>
      <c r="H29" s="27"/>
      <c r="I29" s="22">
        <v>62</v>
      </c>
      <c r="J29" s="22">
        <v>144</v>
      </c>
      <c r="K29" s="23">
        <v>37689</v>
      </c>
      <c r="L29" s="68" t="s">
        <v>522</v>
      </c>
      <c r="M29" s="24" t="s">
        <v>523</v>
      </c>
      <c r="N29" s="218">
        <v>1075</v>
      </c>
      <c r="O29" s="26"/>
    </row>
    <row r="30" spans="1:15" s="19" customFormat="1" ht="27.75" customHeight="1" x14ac:dyDescent="0.2">
      <c r="A30" s="22">
        <v>23</v>
      </c>
      <c r="B30" s="22">
        <v>174</v>
      </c>
      <c r="C30" s="23">
        <v>37432</v>
      </c>
      <c r="D30" s="68" t="s">
        <v>540</v>
      </c>
      <c r="E30" s="24" t="s">
        <v>541</v>
      </c>
      <c r="F30" s="218">
        <v>925</v>
      </c>
      <c r="G30" s="26"/>
      <c r="H30" s="27"/>
      <c r="I30" s="22">
        <v>63</v>
      </c>
      <c r="J30" s="22">
        <v>78</v>
      </c>
      <c r="K30" s="23">
        <v>37384</v>
      </c>
      <c r="L30" s="68" t="s">
        <v>498</v>
      </c>
      <c r="M30" s="24" t="s">
        <v>138</v>
      </c>
      <c r="N30" s="218">
        <v>1102</v>
      </c>
      <c r="O30" s="26"/>
    </row>
    <row r="31" spans="1:15" s="19" customFormat="1" ht="27.75" customHeight="1" x14ac:dyDescent="0.2">
      <c r="A31" s="22">
        <v>24</v>
      </c>
      <c r="B31" s="22">
        <v>154</v>
      </c>
      <c r="C31" s="23">
        <v>37299</v>
      </c>
      <c r="D31" s="68" t="s">
        <v>530</v>
      </c>
      <c r="E31" s="24" t="s">
        <v>529</v>
      </c>
      <c r="F31" s="218">
        <v>926</v>
      </c>
      <c r="G31" s="26"/>
      <c r="H31" s="27"/>
      <c r="I31" s="22">
        <v>64</v>
      </c>
      <c r="J31" s="22">
        <v>437</v>
      </c>
      <c r="K31" s="23">
        <v>37622</v>
      </c>
      <c r="L31" s="68" t="s">
        <v>813</v>
      </c>
      <c r="M31" s="24" t="s">
        <v>533</v>
      </c>
      <c r="N31" s="218">
        <v>1126</v>
      </c>
      <c r="O31" s="26"/>
    </row>
    <row r="32" spans="1:15" s="19" customFormat="1" ht="27.75" customHeight="1" x14ac:dyDescent="0.2">
      <c r="A32" s="22">
        <v>25</v>
      </c>
      <c r="B32" s="22">
        <v>52</v>
      </c>
      <c r="C32" s="23">
        <v>37732</v>
      </c>
      <c r="D32" s="68" t="s">
        <v>491</v>
      </c>
      <c r="E32" s="24" t="s">
        <v>490</v>
      </c>
      <c r="F32" s="218">
        <v>927</v>
      </c>
      <c r="G32" s="26"/>
      <c r="H32" s="27"/>
      <c r="I32" s="22">
        <v>65</v>
      </c>
      <c r="J32" s="22">
        <v>38</v>
      </c>
      <c r="K32" s="23">
        <v>37841</v>
      </c>
      <c r="L32" s="68" t="s">
        <v>485</v>
      </c>
      <c r="M32" s="24" t="s">
        <v>481</v>
      </c>
      <c r="N32" s="218">
        <v>1578</v>
      </c>
      <c r="O32" s="26"/>
    </row>
    <row r="33" spans="1:15" s="19" customFormat="1" ht="27.75" customHeight="1" x14ac:dyDescent="0.2">
      <c r="A33" s="22">
        <v>26</v>
      </c>
      <c r="B33" s="22">
        <v>168</v>
      </c>
      <c r="C33" s="23">
        <v>37544</v>
      </c>
      <c r="D33" s="68" t="s">
        <v>553</v>
      </c>
      <c r="E33" s="24" t="s">
        <v>536</v>
      </c>
      <c r="F33" s="218">
        <v>929</v>
      </c>
      <c r="G33" s="26"/>
      <c r="H33" s="27"/>
      <c r="I33" s="22" t="s">
        <v>268</v>
      </c>
      <c r="J33" s="22">
        <v>102</v>
      </c>
      <c r="K33" s="23">
        <v>37963</v>
      </c>
      <c r="L33" s="68" t="s">
        <v>514</v>
      </c>
      <c r="M33" s="24" t="s">
        <v>138</v>
      </c>
      <c r="N33" s="218" t="s">
        <v>847</v>
      </c>
      <c r="O33" s="26"/>
    </row>
    <row r="34" spans="1:15" s="19" customFormat="1" ht="27.75" customHeight="1" x14ac:dyDescent="0.2">
      <c r="A34" s="22">
        <v>27</v>
      </c>
      <c r="B34" s="22">
        <v>4</v>
      </c>
      <c r="C34" s="23">
        <v>37257</v>
      </c>
      <c r="D34" s="68" t="s">
        <v>472</v>
      </c>
      <c r="E34" s="24" t="s">
        <v>471</v>
      </c>
      <c r="F34" s="368" t="s">
        <v>853</v>
      </c>
      <c r="G34" s="26"/>
      <c r="H34" s="27"/>
      <c r="I34" s="22" t="s">
        <v>268</v>
      </c>
      <c r="J34" s="22">
        <v>87</v>
      </c>
      <c r="K34" s="23">
        <v>37886</v>
      </c>
      <c r="L34" s="68" t="s">
        <v>506</v>
      </c>
      <c r="M34" s="24" t="s">
        <v>138</v>
      </c>
      <c r="N34" s="218" t="s">
        <v>847</v>
      </c>
      <c r="O34" s="26"/>
    </row>
    <row r="35" spans="1:15" s="19" customFormat="1" ht="27.75" customHeight="1" x14ac:dyDescent="0.2">
      <c r="A35" s="22">
        <v>28</v>
      </c>
      <c r="B35" s="22">
        <v>97</v>
      </c>
      <c r="C35" s="23">
        <v>37576</v>
      </c>
      <c r="D35" s="68" t="s">
        <v>511</v>
      </c>
      <c r="E35" s="24" t="s">
        <v>138</v>
      </c>
      <c r="F35" s="368" t="s">
        <v>852</v>
      </c>
      <c r="G35" s="26"/>
      <c r="H35" s="27"/>
      <c r="I35" s="22" t="s">
        <v>268</v>
      </c>
      <c r="J35" s="22">
        <v>85</v>
      </c>
      <c r="K35" s="23">
        <v>37257</v>
      </c>
      <c r="L35" s="68" t="s">
        <v>504</v>
      </c>
      <c r="M35" s="24" t="s">
        <v>138</v>
      </c>
      <c r="N35" s="218" t="s">
        <v>847</v>
      </c>
      <c r="O35" s="26"/>
    </row>
    <row r="36" spans="1:15" s="19" customFormat="1" ht="27.75" customHeight="1" x14ac:dyDescent="0.2">
      <c r="A36" s="22">
        <v>29</v>
      </c>
      <c r="B36" s="22">
        <v>82</v>
      </c>
      <c r="C36" s="23">
        <v>37720</v>
      </c>
      <c r="D36" s="68" t="s">
        <v>501</v>
      </c>
      <c r="E36" s="24" t="s">
        <v>138</v>
      </c>
      <c r="F36" s="218">
        <v>937</v>
      </c>
      <c r="G36" s="26"/>
      <c r="H36" s="27"/>
      <c r="I36" s="22"/>
      <c r="J36" s="22"/>
      <c r="K36" s="23"/>
      <c r="L36" s="68"/>
      <c r="M36" s="24"/>
      <c r="N36" s="218"/>
      <c r="O36" s="26"/>
    </row>
    <row r="37" spans="1:15" s="19" customFormat="1" ht="27.75" customHeight="1" x14ac:dyDescent="0.2">
      <c r="A37" s="22">
        <v>30</v>
      </c>
      <c r="B37" s="22">
        <v>22</v>
      </c>
      <c r="C37" s="23">
        <v>37895</v>
      </c>
      <c r="D37" s="68" t="s">
        <v>542</v>
      </c>
      <c r="E37" s="24" t="s">
        <v>543</v>
      </c>
      <c r="F37" s="218">
        <v>938</v>
      </c>
      <c r="G37" s="26"/>
      <c r="H37" s="27"/>
      <c r="I37" s="22"/>
      <c r="J37" s="22"/>
      <c r="K37" s="23"/>
      <c r="L37" s="68"/>
      <c r="M37" s="24"/>
      <c r="N37" s="218"/>
      <c r="O37" s="26"/>
    </row>
    <row r="38" spans="1:15" s="19" customFormat="1" ht="27.75" customHeight="1" x14ac:dyDescent="0.2">
      <c r="A38" s="22">
        <v>31</v>
      </c>
      <c r="B38" s="22">
        <v>169</v>
      </c>
      <c r="C38" s="23">
        <v>37672</v>
      </c>
      <c r="D38" s="68" t="s">
        <v>539</v>
      </c>
      <c r="E38" s="24" t="s">
        <v>536</v>
      </c>
      <c r="F38" s="218">
        <v>939</v>
      </c>
      <c r="G38" s="26"/>
      <c r="H38" s="27"/>
      <c r="I38" s="22"/>
      <c r="J38" s="22"/>
      <c r="K38" s="23"/>
      <c r="L38" s="68"/>
      <c r="M38" s="24"/>
      <c r="N38" s="218"/>
      <c r="O38" s="26"/>
    </row>
    <row r="39" spans="1:15" s="19" customFormat="1" ht="27.75" customHeight="1" x14ac:dyDescent="0.2">
      <c r="A39" s="22">
        <v>32</v>
      </c>
      <c r="B39" s="22">
        <v>160</v>
      </c>
      <c r="C39" s="23">
        <v>37330</v>
      </c>
      <c r="D39" s="68" t="s">
        <v>551</v>
      </c>
      <c r="E39" s="24" t="s">
        <v>533</v>
      </c>
      <c r="F39" s="218">
        <v>946</v>
      </c>
      <c r="G39" s="26"/>
      <c r="H39" s="27"/>
      <c r="I39" s="22"/>
      <c r="J39" s="22"/>
      <c r="K39" s="23"/>
      <c r="L39" s="68"/>
      <c r="M39" s="24"/>
      <c r="N39" s="218"/>
      <c r="O39" s="26"/>
    </row>
    <row r="40" spans="1:15" s="19" customFormat="1" ht="27.75" customHeight="1" x14ac:dyDescent="0.2">
      <c r="A40" s="22">
        <v>33</v>
      </c>
      <c r="B40" s="22">
        <v>157</v>
      </c>
      <c r="C40" s="23">
        <v>37755</v>
      </c>
      <c r="D40" s="68" t="s">
        <v>531</v>
      </c>
      <c r="E40" s="24" t="s">
        <v>529</v>
      </c>
      <c r="F40" s="368" t="s">
        <v>855</v>
      </c>
      <c r="G40" s="26"/>
      <c r="H40" s="27"/>
      <c r="I40" s="22"/>
      <c r="J40" s="22"/>
      <c r="K40" s="23"/>
      <c r="L40" s="68"/>
      <c r="M40" s="24"/>
      <c r="N40" s="218"/>
      <c r="O40" s="26"/>
    </row>
    <row r="41" spans="1:15" s="19" customFormat="1" ht="27.75" customHeight="1" x14ac:dyDescent="0.2">
      <c r="A41" s="22">
        <v>34</v>
      </c>
      <c r="B41" s="22">
        <v>150</v>
      </c>
      <c r="C41" s="23">
        <v>37894</v>
      </c>
      <c r="D41" s="68" t="s">
        <v>526</v>
      </c>
      <c r="E41" s="24" t="s">
        <v>523</v>
      </c>
      <c r="F41" s="368" t="s">
        <v>854</v>
      </c>
      <c r="G41" s="26"/>
      <c r="H41" s="27"/>
      <c r="I41" s="22"/>
      <c r="J41" s="22"/>
      <c r="K41" s="23"/>
      <c r="L41" s="68"/>
      <c r="M41" s="24"/>
      <c r="N41" s="218"/>
      <c r="O41" s="26"/>
    </row>
    <row r="42" spans="1:15" s="19" customFormat="1" ht="27.75" customHeight="1" x14ac:dyDescent="0.2">
      <c r="A42" s="22">
        <v>35</v>
      </c>
      <c r="B42" s="22">
        <v>147</v>
      </c>
      <c r="C42" s="23">
        <v>37781</v>
      </c>
      <c r="D42" s="68" t="s">
        <v>524</v>
      </c>
      <c r="E42" s="24" t="s">
        <v>523</v>
      </c>
      <c r="F42" s="368" t="s">
        <v>856</v>
      </c>
      <c r="G42" s="26"/>
      <c r="H42" s="27"/>
      <c r="I42" s="22"/>
      <c r="J42" s="22"/>
      <c r="K42" s="23"/>
      <c r="L42" s="68"/>
      <c r="M42" s="24"/>
      <c r="N42" s="218"/>
      <c r="O42" s="26"/>
    </row>
    <row r="43" spans="1:15" s="19" customFormat="1" ht="27.75" customHeight="1" x14ac:dyDescent="0.2">
      <c r="A43" s="22">
        <v>36</v>
      </c>
      <c r="B43" s="22">
        <v>156</v>
      </c>
      <c r="C43" s="23">
        <v>37319</v>
      </c>
      <c r="D43" s="68" t="s">
        <v>550</v>
      </c>
      <c r="E43" s="24" t="s">
        <v>529</v>
      </c>
      <c r="F43" s="368" t="s">
        <v>857</v>
      </c>
      <c r="G43" s="26"/>
      <c r="H43" s="27"/>
      <c r="I43" s="22"/>
      <c r="J43" s="22"/>
      <c r="K43" s="23"/>
      <c r="L43" s="68"/>
      <c r="M43" s="24"/>
      <c r="N43" s="218"/>
      <c r="O43" s="26"/>
    </row>
    <row r="44" spans="1:15" s="19" customFormat="1" ht="27.75" customHeight="1" x14ac:dyDescent="0.2">
      <c r="A44" s="22">
        <v>37</v>
      </c>
      <c r="B44" s="22">
        <v>161</v>
      </c>
      <c r="C44" s="23">
        <v>37356</v>
      </c>
      <c r="D44" s="68" t="s">
        <v>534</v>
      </c>
      <c r="E44" s="24" t="s">
        <v>533</v>
      </c>
      <c r="F44" s="218">
        <v>955</v>
      </c>
      <c r="G44" s="26"/>
      <c r="H44" s="27"/>
      <c r="I44" s="22"/>
      <c r="J44" s="22"/>
      <c r="K44" s="23"/>
      <c r="L44" s="68"/>
      <c r="M44" s="24"/>
      <c r="N44" s="218"/>
      <c r="O44" s="26"/>
    </row>
    <row r="45" spans="1:15" s="19" customFormat="1" ht="27.75" customHeight="1" x14ac:dyDescent="0.2">
      <c r="A45" s="22">
        <v>38</v>
      </c>
      <c r="B45" s="22">
        <v>159</v>
      </c>
      <c r="C45" s="23">
        <v>37583</v>
      </c>
      <c r="D45" s="68" t="s">
        <v>532</v>
      </c>
      <c r="E45" s="24" t="s">
        <v>533</v>
      </c>
      <c r="F45" s="218">
        <v>958</v>
      </c>
      <c r="G45" s="26"/>
      <c r="H45" s="27"/>
      <c r="I45" s="22"/>
      <c r="J45" s="22"/>
      <c r="K45" s="23"/>
      <c r="L45" s="68"/>
      <c r="M45" s="24"/>
      <c r="N45" s="218"/>
      <c r="O45" s="26"/>
    </row>
    <row r="46" spans="1:15" s="19" customFormat="1" ht="27.75" customHeight="1" x14ac:dyDescent="0.2">
      <c r="A46" s="22">
        <v>39</v>
      </c>
      <c r="B46" s="22">
        <v>53</v>
      </c>
      <c r="C46" s="23">
        <v>37845</v>
      </c>
      <c r="D46" s="68" t="s">
        <v>492</v>
      </c>
      <c r="E46" s="24" t="s">
        <v>490</v>
      </c>
      <c r="F46" s="368" t="s">
        <v>859</v>
      </c>
      <c r="G46" s="26"/>
      <c r="H46" s="27"/>
      <c r="I46" s="22"/>
      <c r="J46" s="22"/>
      <c r="K46" s="23"/>
      <c r="L46" s="68"/>
      <c r="M46" s="24"/>
      <c r="N46" s="218"/>
      <c r="O46" s="26"/>
    </row>
    <row r="47" spans="1:15" s="19" customFormat="1" ht="27.75" customHeight="1" x14ac:dyDescent="0.2">
      <c r="A47" s="22">
        <v>40</v>
      </c>
      <c r="B47" s="22">
        <v>104</v>
      </c>
      <c r="C47" s="23">
        <v>37305</v>
      </c>
      <c r="D47" s="68" t="s">
        <v>516</v>
      </c>
      <c r="E47" s="24" t="s">
        <v>138</v>
      </c>
      <c r="F47" s="368" t="s">
        <v>858</v>
      </c>
      <c r="G47" s="26"/>
      <c r="H47" s="27"/>
      <c r="I47" s="22"/>
      <c r="J47" s="22"/>
      <c r="K47" s="23"/>
      <c r="L47" s="68"/>
      <c r="M47" s="24"/>
      <c r="N47" s="218"/>
      <c r="O47" s="26"/>
    </row>
    <row r="48" spans="1:15" ht="13.5" customHeight="1" x14ac:dyDescent="0.2">
      <c r="A48" s="43"/>
      <c r="B48" s="43"/>
      <c r="C48" s="44"/>
      <c r="D48" s="69"/>
      <c r="E48" s="45"/>
      <c r="F48" s="46"/>
      <c r="G48" s="47"/>
      <c r="I48" s="48"/>
      <c r="J48" s="49"/>
      <c r="K48" s="50"/>
      <c r="L48" s="71"/>
      <c r="M48" s="64"/>
      <c r="N48" s="52"/>
      <c r="O48" s="53"/>
    </row>
    <row r="49" spans="1:15" ht="14.25" customHeight="1" x14ac:dyDescent="0.2">
      <c r="A49" s="37" t="s">
        <v>19</v>
      </c>
      <c r="B49" s="37"/>
      <c r="C49" s="37"/>
      <c r="D49" s="70"/>
      <c r="E49" s="62" t="s">
        <v>0</v>
      </c>
      <c r="F49" s="55" t="s">
        <v>1</v>
      </c>
      <c r="G49" s="33"/>
      <c r="H49" s="38" t="s">
        <v>2</v>
      </c>
      <c r="I49" s="38"/>
      <c r="J49" s="38"/>
      <c r="K49" s="38"/>
      <c r="M49" s="65" t="s">
        <v>3</v>
      </c>
      <c r="N49" s="54" t="s">
        <v>3</v>
      </c>
      <c r="O49" s="33" t="s">
        <v>3</v>
      </c>
    </row>
  </sheetData>
  <autoFilter ref="B6:G7"/>
  <sortState ref="I13:O14">
    <sortCondition descending="1" ref="I13:I14"/>
  </sortState>
  <mergeCells count="24">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 ref="F6:F7"/>
    <mergeCell ref="N6:N7"/>
    <mergeCell ref="O6:O7"/>
    <mergeCell ref="G6:G7"/>
    <mergeCell ref="I6:I7"/>
    <mergeCell ref="J6:J7"/>
    <mergeCell ref="K6:K7"/>
    <mergeCell ref="L6:L7"/>
  </mergeCells>
  <conditionalFormatting sqref="N36:N47">
    <cfRule type="duplicateValues" dxfId="9" priority="3" stopIfTrue="1"/>
  </conditionalFormatting>
  <conditionalFormatting sqref="F8:F47">
    <cfRule type="duplicateValues" dxfId="8" priority="2" stopIfTrue="1"/>
  </conditionalFormatting>
  <conditionalFormatting sqref="N8:N35">
    <cfRule type="duplicateValues" dxfId="7"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90" zoomScaleNormal="100" zoomScaleSheetLayoutView="90" workbookViewId="0">
      <selection activeCell="L30" sqref="L30"/>
    </sheetView>
  </sheetViews>
  <sheetFormatPr defaultRowHeight="12.75" x14ac:dyDescent="0.2"/>
  <cols>
    <col min="1" max="2" width="4.85546875" style="33" customWidth="1"/>
    <col min="3" max="3" width="15.42578125" style="21" customWidth="1"/>
    <col min="4" max="4" width="20.85546875" style="63" customWidth="1"/>
    <col min="5" max="5" width="18.28515625" style="63" customWidth="1"/>
    <col min="6" max="6" width="14.42578125" style="21" customWidth="1"/>
    <col min="7" max="7" width="5.7109375" style="34" customWidth="1"/>
    <col min="8" max="8" width="2.140625" style="21" customWidth="1"/>
    <col min="9" max="9" width="6.5703125" style="33" customWidth="1"/>
    <col min="10" max="10" width="8.5703125" style="33" hidden="1" customWidth="1"/>
    <col min="11" max="11" width="6.5703125" style="33" customWidth="1"/>
    <col min="12" max="12" width="13.7109375" style="35" customWidth="1"/>
    <col min="13" max="13" width="23.7109375" style="67" customWidth="1"/>
    <col min="14" max="14" width="14.7109375" style="67" customWidth="1"/>
    <col min="15" max="15" width="15.5703125" style="21" customWidth="1"/>
    <col min="16" max="16" width="7.140625" style="21" customWidth="1"/>
    <col min="17" max="17" width="5.7109375" style="21" customWidth="1"/>
    <col min="18" max="16384" width="9.140625" style="21"/>
  </cols>
  <sheetData>
    <row r="1" spans="1:16" s="9" customFormat="1" ht="48.75" customHeight="1" x14ac:dyDescent="0.2">
      <c r="A1" s="451" t="str">
        <f>('YARIŞMA BİLGİLERİ'!A2)</f>
        <v>Türkiye Atletizm Federasyonu
İstanbul Atletizm İl Temsilciliği</v>
      </c>
      <c r="B1" s="451"/>
      <c r="C1" s="451"/>
      <c r="D1" s="451"/>
      <c r="E1" s="451"/>
      <c r="F1" s="451"/>
      <c r="G1" s="451"/>
      <c r="H1" s="451"/>
      <c r="I1" s="451"/>
      <c r="J1" s="451"/>
      <c r="K1" s="451"/>
      <c r="L1" s="451"/>
      <c r="M1" s="451"/>
      <c r="N1" s="451"/>
      <c r="O1" s="451"/>
      <c r="P1" s="451"/>
    </row>
    <row r="2" spans="1:16" s="9" customFormat="1" ht="24.75" customHeight="1" x14ac:dyDescent="0.2">
      <c r="A2" s="492" t="str">
        <f>'YARIŞMA BİLGİLERİ'!F19</f>
        <v>Türkcell 16 Yaşaltı-B Kategorisi Türkiye Salon Şampiyonası</v>
      </c>
      <c r="B2" s="492"/>
      <c r="C2" s="492"/>
      <c r="D2" s="492"/>
      <c r="E2" s="492"/>
      <c r="F2" s="492"/>
      <c r="G2" s="492"/>
      <c r="H2" s="492"/>
      <c r="I2" s="492"/>
      <c r="J2" s="492"/>
      <c r="K2" s="492"/>
      <c r="L2" s="492"/>
      <c r="M2" s="492"/>
      <c r="N2" s="492"/>
      <c r="O2" s="492"/>
      <c r="P2" s="492"/>
    </row>
    <row r="3" spans="1:16" s="12" customFormat="1" ht="21" customHeight="1" x14ac:dyDescent="0.2">
      <c r="A3" s="477" t="s">
        <v>203</v>
      </c>
      <c r="B3" s="477"/>
      <c r="C3" s="477"/>
      <c r="D3" s="478" t="s">
        <v>121</v>
      </c>
      <c r="E3" s="478"/>
      <c r="F3" s="494" t="s">
        <v>39</v>
      </c>
      <c r="G3" s="494"/>
      <c r="H3" s="10" t="s">
        <v>129</v>
      </c>
      <c r="I3" s="481" t="str">
        <f>'YARIŞMA PROGRAMI'!E7</f>
        <v>8.84 veya ilk üç</v>
      </c>
      <c r="J3" s="481"/>
      <c r="K3" s="481"/>
      <c r="L3" s="481"/>
      <c r="M3" s="78" t="s">
        <v>201</v>
      </c>
      <c r="N3" s="480" t="str">
        <f>('YARIŞMA PROGRAMI'!F7)</f>
        <v>-</v>
      </c>
      <c r="O3" s="480"/>
      <c r="P3" s="480"/>
    </row>
    <row r="4" spans="1:16" s="12" customFormat="1" ht="17.25" customHeight="1" x14ac:dyDescent="0.2">
      <c r="A4" s="475" t="s">
        <v>134</v>
      </c>
      <c r="B4" s="475"/>
      <c r="C4" s="475"/>
      <c r="D4" s="476" t="str">
        <f>'YARIŞMA BİLGİLERİ'!F21</f>
        <v>16 Yaş Altı Kızlar B</v>
      </c>
      <c r="E4" s="476"/>
      <c r="F4" s="40"/>
      <c r="G4" s="40"/>
      <c r="H4" s="40"/>
      <c r="I4" s="40"/>
      <c r="J4" s="40"/>
      <c r="K4" s="40"/>
      <c r="L4" s="41"/>
      <c r="M4" s="79" t="s">
        <v>200</v>
      </c>
      <c r="N4" s="210">
        <f>'YARIŞMA PROGRAMI'!B8</f>
        <v>42041</v>
      </c>
      <c r="O4" s="211">
        <f>'YARIŞMA PROGRAMI'!C8</f>
        <v>0</v>
      </c>
      <c r="P4" s="209"/>
    </row>
    <row r="5" spans="1:16" s="9" customFormat="1" ht="21" customHeight="1" x14ac:dyDescent="0.2">
      <c r="A5" s="13"/>
      <c r="B5" s="13"/>
      <c r="C5" s="14"/>
      <c r="D5" s="15"/>
      <c r="E5" s="16"/>
      <c r="F5" s="16"/>
      <c r="G5" s="16"/>
      <c r="H5" s="16"/>
      <c r="I5" s="13"/>
      <c r="J5" s="13"/>
      <c r="K5" s="13"/>
      <c r="L5" s="17"/>
      <c r="M5" s="18"/>
      <c r="N5" s="486">
        <f ca="1">NOW()</f>
        <v>42041.704787615738</v>
      </c>
      <c r="O5" s="486"/>
      <c r="P5" s="486"/>
    </row>
    <row r="6" spans="1:16" s="19" customFormat="1" ht="24.95" customHeight="1" x14ac:dyDescent="0.2">
      <c r="A6" s="482" t="s">
        <v>11</v>
      </c>
      <c r="B6" s="483" t="s">
        <v>127</v>
      </c>
      <c r="C6" s="485" t="s">
        <v>152</v>
      </c>
      <c r="D6" s="487" t="s">
        <v>13</v>
      </c>
      <c r="E6" s="487" t="s">
        <v>37</v>
      </c>
      <c r="F6" s="487" t="s">
        <v>14</v>
      </c>
      <c r="G6" s="488" t="s">
        <v>24</v>
      </c>
      <c r="I6" s="448" t="s">
        <v>16</v>
      </c>
      <c r="J6" s="449"/>
      <c r="K6" s="449"/>
      <c r="L6" s="449"/>
      <c r="M6" s="449"/>
      <c r="N6" s="449"/>
      <c r="O6" s="449"/>
      <c r="P6" s="474"/>
    </row>
    <row r="7" spans="1:16" ht="26.25" customHeight="1" x14ac:dyDescent="0.2">
      <c r="A7" s="482"/>
      <c r="B7" s="484"/>
      <c r="C7" s="485"/>
      <c r="D7" s="487"/>
      <c r="E7" s="487"/>
      <c r="F7" s="487"/>
      <c r="G7" s="489"/>
      <c r="H7" s="20"/>
      <c r="I7" s="59" t="s">
        <v>319</v>
      </c>
      <c r="J7" s="56" t="s">
        <v>128</v>
      </c>
      <c r="K7" s="56" t="s">
        <v>127</v>
      </c>
      <c r="L7" s="57" t="s">
        <v>12</v>
      </c>
      <c r="M7" s="58" t="s">
        <v>13</v>
      </c>
      <c r="N7" s="58" t="s">
        <v>37</v>
      </c>
      <c r="O7" s="56" t="s">
        <v>14</v>
      </c>
      <c r="P7" s="56" t="s">
        <v>24</v>
      </c>
    </row>
    <row r="8" spans="1:16" s="19" customFormat="1" ht="38.25" customHeight="1" x14ac:dyDescent="0.2">
      <c r="A8" s="22">
        <v>1</v>
      </c>
      <c r="B8" s="22"/>
      <c r="C8" s="23"/>
      <c r="D8" s="172"/>
      <c r="E8" s="173"/>
      <c r="F8" s="218"/>
      <c r="G8" s="26"/>
      <c r="H8" s="27"/>
      <c r="I8" s="28">
        <v>1</v>
      </c>
      <c r="J8" s="29" t="s">
        <v>44</v>
      </c>
      <c r="K8" s="30"/>
      <c r="L8" s="31"/>
      <c r="M8" s="60"/>
      <c r="N8" s="60"/>
      <c r="O8" s="218"/>
      <c r="P8" s="30"/>
    </row>
    <row r="9" spans="1:16" s="19" customFormat="1" ht="38.25" customHeight="1" x14ac:dyDescent="0.2">
      <c r="A9" s="22">
        <v>2</v>
      </c>
      <c r="B9" s="22"/>
      <c r="C9" s="23"/>
      <c r="D9" s="172"/>
      <c r="E9" s="173"/>
      <c r="F9" s="218"/>
      <c r="G9" s="26"/>
      <c r="H9" s="27"/>
      <c r="I9" s="28">
        <v>2</v>
      </c>
      <c r="J9" s="29" t="s">
        <v>45</v>
      </c>
      <c r="K9" s="30"/>
      <c r="L9" s="31"/>
      <c r="M9" s="60"/>
      <c r="N9" s="60"/>
      <c r="O9" s="218"/>
      <c r="P9" s="30"/>
    </row>
    <row r="10" spans="1:16" s="19" customFormat="1" ht="38.25" customHeight="1" x14ac:dyDescent="0.2">
      <c r="A10" s="22">
        <v>3</v>
      </c>
      <c r="B10" s="22"/>
      <c r="C10" s="23"/>
      <c r="D10" s="172"/>
      <c r="E10" s="173"/>
      <c r="F10" s="218"/>
      <c r="G10" s="26"/>
      <c r="H10" s="27"/>
      <c r="I10" s="28">
        <v>3</v>
      </c>
      <c r="J10" s="29" t="s">
        <v>46</v>
      </c>
      <c r="K10" s="30"/>
      <c r="L10" s="31"/>
      <c r="M10" s="60"/>
      <c r="N10" s="60"/>
      <c r="O10" s="218"/>
      <c r="P10" s="30"/>
    </row>
    <row r="11" spans="1:16" s="19" customFormat="1" ht="38.25" customHeight="1" x14ac:dyDescent="0.2">
      <c r="A11" s="22">
        <v>4</v>
      </c>
      <c r="B11" s="22"/>
      <c r="C11" s="23"/>
      <c r="D11" s="172"/>
      <c r="E11" s="173"/>
      <c r="F11" s="218"/>
      <c r="G11" s="26"/>
      <c r="H11" s="27"/>
      <c r="I11" s="28">
        <v>4</v>
      </c>
      <c r="J11" s="29" t="s">
        <v>47</v>
      </c>
      <c r="K11" s="30"/>
      <c r="L11" s="31"/>
      <c r="M11" s="60"/>
      <c r="N11" s="60"/>
      <c r="O11" s="218"/>
      <c r="P11" s="30"/>
    </row>
    <row r="12" spans="1:16" s="19" customFormat="1" ht="38.25" customHeight="1" x14ac:dyDescent="0.2">
      <c r="A12" s="22">
        <v>5</v>
      </c>
      <c r="B12" s="22"/>
      <c r="C12" s="23"/>
      <c r="D12" s="172"/>
      <c r="E12" s="173"/>
      <c r="F12" s="218"/>
      <c r="G12" s="26"/>
      <c r="H12" s="27"/>
      <c r="I12" s="28">
        <v>5</v>
      </c>
      <c r="J12" s="29" t="s">
        <v>48</v>
      </c>
      <c r="K12" s="30"/>
      <c r="L12" s="31"/>
      <c r="M12" s="60"/>
      <c r="N12" s="60"/>
      <c r="O12" s="218"/>
      <c r="P12" s="30"/>
    </row>
    <row r="13" spans="1:16" s="19" customFormat="1" ht="38.25" customHeight="1" x14ac:dyDescent="0.2">
      <c r="A13" s="22">
        <v>6</v>
      </c>
      <c r="B13" s="22"/>
      <c r="C13" s="23"/>
      <c r="D13" s="172"/>
      <c r="E13" s="173"/>
      <c r="F13" s="218"/>
      <c r="G13" s="26"/>
      <c r="H13" s="27"/>
      <c r="I13" s="28">
        <v>6</v>
      </c>
      <c r="J13" s="29" t="s">
        <v>49</v>
      </c>
      <c r="K13" s="30"/>
      <c r="L13" s="31"/>
      <c r="M13" s="60"/>
      <c r="N13" s="60"/>
      <c r="O13" s="218"/>
      <c r="P13" s="30"/>
    </row>
    <row r="14" spans="1:16" s="19" customFormat="1" ht="38.25" customHeight="1" x14ac:dyDescent="0.2">
      <c r="A14" s="22">
        <v>7</v>
      </c>
      <c r="B14" s="22"/>
      <c r="C14" s="23"/>
      <c r="D14" s="172"/>
      <c r="E14" s="173"/>
      <c r="F14" s="218"/>
      <c r="G14" s="26"/>
      <c r="H14" s="27"/>
      <c r="I14" s="28">
        <v>7</v>
      </c>
      <c r="J14" s="29" t="s">
        <v>124</v>
      </c>
      <c r="K14" s="30"/>
      <c r="L14" s="31"/>
      <c r="M14" s="60"/>
      <c r="N14" s="60"/>
      <c r="O14" s="218"/>
      <c r="P14" s="30"/>
    </row>
    <row r="15" spans="1:16" s="19" customFormat="1" ht="38.25" customHeight="1" x14ac:dyDescent="0.2">
      <c r="A15" s="22">
        <v>8</v>
      </c>
      <c r="B15" s="22"/>
      <c r="C15" s="23"/>
      <c r="D15" s="172"/>
      <c r="E15" s="173"/>
      <c r="F15" s="218"/>
      <c r="G15" s="26"/>
      <c r="H15" s="27"/>
      <c r="I15" s="28">
        <v>8</v>
      </c>
      <c r="J15" s="29" t="s">
        <v>125</v>
      </c>
      <c r="K15" s="30"/>
      <c r="L15" s="31"/>
      <c r="M15" s="60"/>
      <c r="N15" s="60"/>
      <c r="O15" s="218"/>
      <c r="P15" s="30"/>
    </row>
    <row r="16" spans="1:16" s="19" customFormat="1" ht="38.25" customHeight="1" x14ac:dyDescent="0.2">
      <c r="A16" s="22">
        <v>9</v>
      </c>
      <c r="B16" s="22"/>
      <c r="C16" s="23"/>
      <c r="D16" s="172"/>
      <c r="E16" s="173"/>
      <c r="F16" s="218"/>
      <c r="G16" s="26"/>
      <c r="H16" s="27"/>
      <c r="I16" s="448" t="s">
        <v>17</v>
      </c>
      <c r="J16" s="449"/>
      <c r="K16" s="449"/>
      <c r="L16" s="449"/>
      <c r="M16" s="449"/>
      <c r="N16" s="449"/>
      <c r="O16" s="449"/>
      <c r="P16" s="474"/>
    </row>
    <row r="17" spans="1:16" s="19" customFormat="1" ht="38.25" customHeight="1" x14ac:dyDescent="0.2">
      <c r="A17" s="22">
        <v>10</v>
      </c>
      <c r="B17" s="22"/>
      <c r="C17" s="23"/>
      <c r="D17" s="172"/>
      <c r="E17" s="173"/>
      <c r="F17" s="218"/>
      <c r="G17" s="26"/>
      <c r="H17" s="27"/>
      <c r="I17" s="59" t="s">
        <v>319</v>
      </c>
      <c r="J17" s="56" t="s">
        <v>128</v>
      </c>
      <c r="K17" s="56" t="s">
        <v>127</v>
      </c>
      <c r="L17" s="57" t="s">
        <v>12</v>
      </c>
      <c r="M17" s="58" t="s">
        <v>13</v>
      </c>
      <c r="N17" s="58" t="s">
        <v>37</v>
      </c>
      <c r="O17" s="56" t="s">
        <v>14</v>
      </c>
      <c r="P17" s="56" t="s">
        <v>24</v>
      </c>
    </row>
    <row r="18" spans="1:16" s="19" customFormat="1" ht="38.25" customHeight="1" x14ac:dyDescent="0.2">
      <c r="A18" s="22">
        <v>11</v>
      </c>
      <c r="B18" s="22"/>
      <c r="C18" s="23"/>
      <c r="D18" s="172"/>
      <c r="E18" s="173"/>
      <c r="F18" s="218"/>
      <c r="G18" s="26"/>
      <c r="H18" s="27"/>
      <c r="I18" s="28">
        <v>1</v>
      </c>
      <c r="J18" s="29" t="s">
        <v>50</v>
      </c>
      <c r="K18" s="30"/>
      <c r="L18" s="31"/>
      <c r="M18" s="60"/>
      <c r="N18" s="60"/>
      <c r="O18" s="218"/>
      <c r="P18" s="30"/>
    </row>
    <row r="19" spans="1:16" s="19" customFormat="1" ht="38.25" customHeight="1" x14ac:dyDescent="0.2">
      <c r="A19" s="22">
        <v>12</v>
      </c>
      <c r="B19" s="22"/>
      <c r="C19" s="23"/>
      <c r="D19" s="172"/>
      <c r="E19" s="173"/>
      <c r="F19" s="218"/>
      <c r="G19" s="26"/>
      <c r="H19" s="27"/>
      <c r="I19" s="28">
        <v>2</v>
      </c>
      <c r="J19" s="29" t="s">
        <v>51</v>
      </c>
      <c r="K19" s="30"/>
      <c r="L19" s="31"/>
      <c r="M19" s="60"/>
      <c r="N19" s="60"/>
      <c r="O19" s="218"/>
      <c r="P19" s="30"/>
    </row>
    <row r="20" spans="1:16" s="19" customFormat="1" ht="38.25" customHeight="1" x14ac:dyDescent="0.2">
      <c r="A20" s="22">
        <v>13</v>
      </c>
      <c r="B20" s="22"/>
      <c r="C20" s="23"/>
      <c r="D20" s="172"/>
      <c r="E20" s="173"/>
      <c r="F20" s="218"/>
      <c r="G20" s="26"/>
      <c r="H20" s="27"/>
      <c r="I20" s="28">
        <v>3</v>
      </c>
      <c r="J20" s="29" t="s">
        <v>52</v>
      </c>
      <c r="K20" s="30"/>
      <c r="L20" s="31"/>
      <c r="M20" s="60"/>
      <c r="N20" s="60"/>
      <c r="O20" s="218"/>
      <c r="P20" s="30"/>
    </row>
    <row r="21" spans="1:16" s="19" customFormat="1" ht="38.25" customHeight="1" x14ac:dyDescent="0.2">
      <c r="A21" s="22">
        <v>14</v>
      </c>
      <c r="B21" s="22"/>
      <c r="C21" s="23"/>
      <c r="D21" s="172"/>
      <c r="E21" s="173"/>
      <c r="F21" s="218"/>
      <c r="G21" s="26"/>
      <c r="H21" s="27"/>
      <c r="I21" s="28">
        <v>4</v>
      </c>
      <c r="J21" s="29" t="s">
        <v>53</v>
      </c>
      <c r="K21" s="30"/>
      <c r="L21" s="31"/>
      <c r="M21" s="60"/>
      <c r="N21" s="60"/>
      <c r="O21" s="218"/>
      <c r="P21" s="30"/>
    </row>
    <row r="22" spans="1:16" s="19" customFormat="1" ht="38.25" customHeight="1" x14ac:dyDescent="0.2">
      <c r="A22" s="22">
        <v>15</v>
      </c>
      <c r="B22" s="22"/>
      <c r="C22" s="23"/>
      <c r="D22" s="172"/>
      <c r="E22" s="173"/>
      <c r="F22" s="218"/>
      <c r="G22" s="26"/>
      <c r="H22" s="27"/>
      <c r="I22" s="28">
        <v>5</v>
      </c>
      <c r="J22" s="29" t="s">
        <v>54</v>
      </c>
      <c r="K22" s="30"/>
      <c r="L22" s="31"/>
      <c r="M22" s="60"/>
      <c r="N22" s="60"/>
      <c r="O22" s="218"/>
      <c r="P22" s="30"/>
    </row>
    <row r="23" spans="1:16" s="19" customFormat="1" ht="38.25" customHeight="1" x14ac:dyDescent="0.2">
      <c r="A23" s="22">
        <v>16</v>
      </c>
      <c r="B23" s="22"/>
      <c r="C23" s="23"/>
      <c r="D23" s="172"/>
      <c r="E23" s="173"/>
      <c r="F23" s="218"/>
      <c r="G23" s="26"/>
      <c r="H23" s="27"/>
      <c r="I23" s="28">
        <v>6</v>
      </c>
      <c r="J23" s="29" t="s">
        <v>55</v>
      </c>
      <c r="K23" s="30"/>
      <c r="L23" s="31"/>
      <c r="M23" s="60"/>
      <c r="N23" s="60"/>
      <c r="O23" s="218"/>
      <c r="P23" s="30"/>
    </row>
    <row r="24" spans="1:16" s="19" customFormat="1" ht="38.25" customHeight="1" x14ac:dyDescent="0.2">
      <c r="A24" s="22">
        <v>17</v>
      </c>
      <c r="B24" s="22"/>
      <c r="C24" s="23"/>
      <c r="D24" s="172"/>
      <c r="E24" s="173"/>
      <c r="F24" s="218"/>
      <c r="G24" s="26"/>
      <c r="H24" s="27"/>
      <c r="I24" s="28">
        <v>7</v>
      </c>
      <c r="J24" s="29" t="s">
        <v>140</v>
      </c>
      <c r="K24" s="30"/>
      <c r="L24" s="31"/>
      <c r="M24" s="60"/>
      <c r="N24" s="60"/>
      <c r="O24" s="218"/>
      <c r="P24" s="30"/>
    </row>
    <row r="25" spans="1:16" s="19" customFormat="1" ht="38.25" customHeight="1" x14ac:dyDescent="0.2">
      <c r="A25" s="22">
        <v>18</v>
      </c>
      <c r="B25" s="22"/>
      <c r="C25" s="23"/>
      <c r="D25" s="172"/>
      <c r="E25" s="173"/>
      <c r="F25" s="218"/>
      <c r="G25" s="26"/>
      <c r="H25" s="27"/>
      <c r="I25" s="28">
        <v>8</v>
      </c>
      <c r="J25" s="29" t="s">
        <v>141</v>
      </c>
      <c r="K25" s="30"/>
      <c r="L25" s="31"/>
      <c r="M25" s="60"/>
      <c r="N25" s="60"/>
      <c r="O25" s="218"/>
      <c r="P25" s="30"/>
    </row>
    <row r="26" spans="1:16" s="19" customFormat="1" ht="38.25" customHeight="1" x14ac:dyDescent="0.2">
      <c r="A26" s="22">
        <v>19</v>
      </c>
      <c r="B26" s="22"/>
      <c r="C26" s="23"/>
      <c r="D26" s="172"/>
      <c r="E26" s="173"/>
      <c r="F26" s="218"/>
      <c r="G26" s="26"/>
      <c r="H26" s="27"/>
      <c r="I26" s="448" t="s">
        <v>18</v>
      </c>
      <c r="J26" s="449"/>
      <c r="K26" s="449"/>
      <c r="L26" s="449"/>
      <c r="M26" s="449"/>
      <c r="N26" s="449"/>
      <c r="O26" s="449"/>
      <c r="P26" s="474"/>
    </row>
    <row r="27" spans="1:16" s="19" customFormat="1" ht="38.25" customHeight="1" x14ac:dyDescent="0.2">
      <c r="A27" s="22">
        <v>20</v>
      </c>
      <c r="B27" s="22"/>
      <c r="C27" s="23"/>
      <c r="D27" s="172"/>
      <c r="E27" s="173"/>
      <c r="F27" s="218"/>
      <c r="G27" s="26"/>
      <c r="H27" s="27"/>
      <c r="I27" s="59" t="s">
        <v>319</v>
      </c>
      <c r="J27" s="56" t="s">
        <v>128</v>
      </c>
      <c r="K27" s="56" t="s">
        <v>127</v>
      </c>
      <c r="L27" s="57" t="s">
        <v>12</v>
      </c>
      <c r="M27" s="58" t="s">
        <v>13</v>
      </c>
      <c r="N27" s="58" t="s">
        <v>37</v>
      </c>
      <c r="O27" s="56" t="s">
        <v>14</v>
      </c>
      <c r="P27" s="56" t="s">
        <v>24</v>
      </c>
    </row>
    <row r="28" spans="1:16" s="19" customFormat="1" ht="38.25" customHeight="1" x14ac:dyDescent="0.2">
      <c r="A28" s="22">
        <v>21</v>
      </c>
      <c r="B28" s="22"/>
      <c r="C28" s="23"/>
      <c r="D28" s="172"/>
      <c r="E28" s="173"/>
      <c r="F28" s="218"/>
      <c r="G28" s="26"/>
      <c r="H28" s="27"/>
      <c r="I28" s="28">
        <v>1</v>
      </c>
      <c r="J28" s="29" t="s">
        <v>56</v>
      </c>
      <c r="K28" s="30"/>
      <c r="L28" s="31"/>
      <c r="M28" s="60"/>
      <c r="N28" s="60"/>
      <c r="O28" s="218"/>
      <c r="P28" s="30"/>
    </row>
    <row r="29" spans="1:16" s="19" customFormat="1" ht="38.25" customHeight="1" x14ac:dyDescent="0.2">
      <c r="A29" s="22">
        <v>22</v>
      </c>
      <c r="B29" s="22"/>
      <c r="C29" s="23"/>
      <c r="D29" s="172"/>
      <c r="E29" s="173"/>
      <c r="F29" s="218"/>
      <c r="G29" s="26"/>
      <c r="H29" s="27"/>
      <c r="I29" s="28">
        <v>2</v>
      </c>
      <c r="J29" s="29" t="s">
        <v>57</v>
      </c>
      <c r="K29" s="30"/>
      <c r="L29" s="31"/>
      <c r="M29" s="60"/>
      <c r="N29" s="60"/>
      <c r="O29" s="218"/>
      <c r="P29" s="30"/>
    </row>
    <row r="30" spans="1:16" s="19" customFormat="1" ht="38.25" customHeight="1" x14ac:dyDescent="0.2">
      <c r="A30" s="22">
        <v>23</v>
      </c>
      <c r="B30" s="22"/>
      <c r="C30" s="23"/>
      <c r="D30" s="172"/>
      <c r="E30" s="173"/>
      <c r="F30" s="218"/>
      <c r="G30" s="26"/>
      <c r="H30" s="27"/>
      <c r="I30" s="28">
        <v>3</v>
      </c>
      <c r="J30" s="29" t="s">
        <v>58</v>
      </c>
      <c r="K30" s="30"/>
      <c r="L30" s="31"/>
      <c r="M30" s="60"/>
      <c r="N30" s="60"/>
      <c r="O30" s="218"/>
      <c r="P30" s="30"/>
    </row>
    <row r="31" spans="1:16" s="19" customFormat="1" ht="38.25" customHeight="1" x14ac:dyDescent="0.2">
      <c r="A31" s="22">
        <v>24</v>
      </c>
      <c r="B31" s="22"/>
      <c r="C31" s="23"/>
      <c r="D31" s="172"/>
      <c r="E31" s="173"/>
      <c r="F31" s="218"/>
      <c r="G31" s="26"/>
      <c r="H31" s="27"/>
      <c r="I31" s="28">
        <v>4</v>
      </c>
      <c r="J31" s="29" t="s">
        <v>59</v>
      </c>
      <c r="K31" s="30"/>
      <c r="L31" s="31"/>
      <c r="M31" s="60"/>
      <c r="N31" s="60"/>
      <c r="O31" s="218"/>
      <c r="P31" s="30"/>
    </row>
    <row r="32" spans="1:16" s="19" customFormat="1" ht="38.25" customHeight="1" x14ac:dyDescent="0.2">
      <c r="A32" s="22">
        <v>25</v>
      </c>
      <c r="B32" s="22"/>
      <c r="C32" s="23"/>
      <c r="D32" s="172"/>
      <c r="E32" s="173"/>
      <c r="F32" s="218"/>
      <c r="G32" s="26"/>
      <c r="H32" s="27"/>
      <c r="I32" s="28">
        <v>5</v>
      </c>
      <c r="J32" s="29" t="s">
        <v>60</v>
      </c>
      <c r="K32" s="30"/>
      <c r="L32" s="31"/>
      <c r="M32" s="60"/>
      <c r="N32" s="60"/>
      <c r="O32" s="218"/>
      <c r="P32" s="30"/>
    </row>
    <row r="33" spans="1:17" s="19" customFormat="1" ht="38.25" customHeight="1" x14ac:dyDescent="0.2">
      <c r="A33" s="22">
        <v>26</v>
      </c>
      <c r="B33" s="22"/>
      <c r="C33" s="23"/>
      <c r="D33" s="172"/>
      <c r="E33" s="173"/>
      <c r="F33" s="218"/>
      <c r="G33" s="26"/>
      <c r="H33" s="27"/>
      <c r="I33" s="28">
        <v>6</v>
      </c>
      <c r="J33" s="29" t="s">
        <v>61</v>
      </c>
      <c r="K33" s="30"/>
      <c r="L33" s="31"/>
      <c r="M33" s="60"/>
      <c r="N33" s="60"/>
      <c r="O33" s="218"/>
      <c r="P33" s="30"/>
    </row>
    <row r="34" spans="1:17" s="19" customFormat="1" ht="38.25" customHeight="1" x14ac:dyDescent="0.2">
      <c r="A34" s="22">
        <v>27</v>
      </c>
      <c r="B34" s="22"/>
      <c r="C34" s="23"/>
      <c r="D34" s="172"/>
      <c r="E34" s="173"/>
      <c r="F34" s="218"/>
      <c r="G34" s="26"/>
      <c r="H34" s="27"/>
      <c r="I34" s="28">
        <v>7</v>
      </c>
      <c r="J34" s="29" t="s">
        <v>142</v>
      </c>
      <c r="K34" s="30"/>
      <c r="L34" s="31"/>
      <c r="M34" s="60"/>
      <c r="N34" s="60"/>
      <c r="O34" s="218"/>
      <c r="P34" s="30"/>
    </row>
    <row r="35" spans="1:17" s="19" customFormat="1" ht="38.25" customHeight="1" x14ac:dyDescent="0.2">
      <c r="A35" s="22">
        <v>28</v>
      </c>
      <c r="B35" s="22"/>
      <c r="C35" s="23"/>
      <c r="D35" s="172"/>
      <c r="E35" s="173"/>
      <c r="F35" s="218"/>
      <c r="G35" s="26"/>
      <c r="H35" s="27"/>
      <c r="I35" s="28">
        <v>8</v>
      </c>
      <c r="J35" s="29" t="s">
        <v>143</v>
      </c>
      <c r="K35" s="30"/>
      <c r="L35" s="31"/>
      <c r="M35" s="60"/>
      <c r="N35" s="60"/>
      <c r="O35" s="218"/>
      <c r="P35" s="30"/>
    </row>
    <row r="36" spans="1:17" ht="13.5" customHeight="1" x14ac:dyDescent="0.2">
      <c r="A36" s="43"/>
      <c r="B36" s="43"/>
      <c r="C36" s="44"/>
      <c r="D36" s="69"/>
      <c r="E36" s="45"/>
      <c r="F36" s="46"/>
      <c r="G36" s="47"/>
      <c r="I36" s="48"/>
      <c r="J36" s="49"/>
      <c r="K36" s="50"/>
      <c r="L36" s="51"/>
      <c r="M36" s="64"/>
      <c r="N36" s="64"/>
      <c r="O36" s="53"/>
      <c r="P36" s="50"/>
    </row>
    <row r="37" spans="1:17" ht="14.25" customHeight="1" x14ac:dyDescent="0.2">
      <c r="A37" s="37" t="s">
        <v>19</v>
      </c>
      <c r="B37" s="37"/>
      <c r="C37" s="37"/>
      <c r="D37" s="70"/>
      <c r="E37" s="62" t="s">
        <v>0</v>
      </c>
      <c r="F37" s="55" t="s">
        <v>1</v>
      </c>
      <c r="G37" s="33"/>
      <c r="H37" s="38" t="s">
        <v>2</v>
      </c>
      <c r="I37" s="38"/>
      <c r="J37" s="38"/>
      <c r="K37" s="38"/>
      <c r="M37" s="65" t="s">
        <v>3</v>
      </c>
      <c r="N37" s="66" t="s">
        <v>3</v>
      </c>
      <c r="O37" s="33" t="s">
        <v>3</v>
      </c>
      <c r="P37" s="37"/>
      <c r="Q37" s="39"/>
    </row>
  </sheetData>
  <autoFilter ref="B6:G7"/>
  <mergeCells count="20">
    <mergeCell ref="I16:P16"/>
    <mergeCell ref="F6:F7"/>
    <mergeCell ref="I26:P26"/>
    <mergeCell ref="I6:P6"/>
    <mergeCell ref="N5:P5"/>
    <mergeCell ref="A6:A7"/>
    <mergeCell ref="B6:B7"/>
    <mergeCell ref="C6:C7"/>
    <mergeCell ref="G6:G7"/>
    <mergeCell ref="D6:D7"/>
    <mergeCell ref="E6:E7"/>
    <mergeCell ref="A4:C4"/>
    <mergeCell ref="D4:E4"/>
    <mergeCell ref="N3:P3"/>
    <mergeCell ref="I3:L3"/>
    <mergeCell ref="A1:P1"/>
    <mergeCell ref="A2:P2"/>
    <mergeCell ref="A3:C3"/>
    <mergeCell ref="D3:E3"/>
    <mergeCell ref="F3:G3"/>
  </mergeCells>
  <conditionalFormatting sqref="F8:F35">
    <cfRule type="duplicateValues" dxfId="6"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ignoredErrors>
    <ignoredError sqref="D4 I3 N3 N5 N4:O4"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zoomScale="90" zoomScaleNormal="100" zoomScaleSheetLayoutView="90" workbookViewId="0"/>
  </sheetViews>
  <sheetFormatPr defaultRowHeight="12.75" x14ac:dyDescent="0.2"/>
  <cols>
    <col min="1" max="2" width="4.85546875" style="33" customWidth="1"/>
    <col min="3" max="3" width="14.42578125" style="21" customWidth="1"/>
    <col min="4" max="4" width="20.85546875" style="63" customWidth="1"/>
    <col min="5" max="5" width="18.28515625" style="63" customWidth="1"/>
    <col min="6" max="6" width="15.28515625" style="21" customWidth="1"/>
    <col min="7" max="7" width="6" style="34" customWidth="1"/>
    <col min="8" max="8" width="2.140625" style="21" customWidth="1"/>
    <col min="9" max="9" width="6.7109375" style="33" customWidth="1"/>
    <col min="10" max="10" width="14.28515625" style="33" hidden="1" customWidth="1"/>
    <col min="11" max="11" width="6.5703125" style="33" customWidth="1"/>
    <col min="12" max="12" width="12.7109375" style="35" customWidth="1"/>
    <col min="13" max="13" width="23.7109375" style="67" customWidth="1"/>
    <col min="14" max="14" width="14.7109375" style="67" customWidth="1"/>
    <col min="15" max="15" width="13.85546875" style="21" customWidth="1"/>
    <col min="16" max="16" width="6.5703125" style="21" customWidth="1"/>
    <col min="17" max="17" width="5.7109375" style="21" customWidth="1"/>
    <col min="18" max="16384" width="9.140625" style="21"/>
  </cols>
  <sheetData>
    <row r="1" spans="1:16" s="9" customFormat="1" ht="44.25" customHeight="1" x14ac:dyDescent="0.2">
      <c r="A1" s="451" t="s">
        <v>123</v>
      </c>
      <c r="B1" s="451"/>
      <c r="C1" s="451"/>
      <c r="D1" s="451"/>
      <c r="E1" s="451"/>
      <c r="F1" s="451"/>
      <c r="G1" s="451"/>
      <c r="H1" s="451"/>
      <c r="I1" s="451"/>
      <c r="J1" s="451"/>
      <c r="K1" s="451"/>
      <c r="L1" s="451"/>
      <c r="M1" s="451"/>
      <c r="N1" s="451"/>
      <c r="O1" s="451"/>
      <c r="P1" s="451"/>
    </row>
    <row r="2" spans="1:16" s="9" customFormat="1" ht="24.75" customHeight="1" x14ac:dyDescent="0.2">
      <c r="A2" s="492" t="s">
        <v>320</v>
      </c>
      <c r="B2" s="492"/>
      <c r="C2" s="492"/>
      <c r="D2" s="492"/>
      <c r="E2" s="492"/>
      <c r="F2" s="492"/>
      <c r="G2" s="492"/>
      <c r="H2" s="492"/>
      <c r="I2" s="492"/>
      <c r="J2" s="492"/>
      <c r="K2" s="492"/>
      <c r="L2" s="492"/>
      <c r="M2" s="492"/>
      <c r="N2" s="492"/>
      <c r="O2" s="492"/>
      <c r="P2" s="492"/>
    </row>
    <row r="3" spans="1:16" s="12" customFormat="1" ht="24.75" customHeight="1" x14ac:dyDescent="0.2">
      <c r="A3" s="477" t="s">
        <v>203</v>
      </c>
      <c r="B3" s="477"/>
      <c r="C3" s="477"/>
      <c r="D3" s="478" t="s">
        <v>117</v>
      </c>
      <c r="E3" s="478"/>
      <c r="F3" s="494" t="s">
        <v>39</v>
      </c>
      <c r="G3" s="494"/>
      <c r="H3" s="10" t="s">
        <v>129</v>
      </c>
      <c r="I3" s="481" t="s">
        <v>324</v>
      </c>
      <c r="J3" s="481"/>
      <c r="K3" s="481"/>
      <c r="L3" s="481"/>
      <c r="M3" s="78" t="s">
        <v>201</v>
      </c>
      <c r="N3" s="480" t="s">
        <v>268</v>
      </c>
      <c r="O3" s="480"/>
      <c r="P3" s="480"/>
    </row>
    <row r="4" spans="1:16" s="12" customFormat="1" ht="17.25" customHeight="1" x14ac:dyDescent="0.2">
      <c r="A4" s="475" t="s">
        <v>134</v>
      </c>
      <c r="B4" s="475"/>
      <c r="C4" s="475"/>
      <c r="D4" s="476" t="s">
        <v>321</v>
      </c>
      <c r="E4" s="476"/>
      <c r="F4" s="40"/>
      <c r="G4" s="40"/>
      <c r="H4" s="40"/>
      <c r="I4" s="40"/>
      <c r="J4" s="40"/>
      <c r="K4" s="40"/>
      <c r="L4" s="41"/>
      <c r="M4" s="79" t="s">
        <v>200</v>
      </c>
      <c r="N4" s="210">
        <v>42041</v>
      </c>
      <c r="O4" s="211" t="s">
        <v>691</v>
      </c>
      <c r="P4" s="210"/>
    </row>
    <row r="5" spans="1:16" s="9" customFormat="1" ht="19.5" customHeight="1" x14ac:dyDescent="0.2">
      <c r="A5" s="13"/>
      <c r="B5" s="13"/>
      <c r="C5" s="14"/>
      <c r="D5" s="15"/>
      <c r="E5" s="16"/>
      <c r="F5" s="16"/>
      <c r="G5" s="16"/>
      <c r="H5" s="16"/>
      <c r="I5" s="13"/>
      <c r="J5" s="13"/>
      <c r="K5" s="13"/>
      <c r="L5" s="17"/>
      <c r="M5" s="18"/>
      <c r="N5" s="486">
        <v>42041.656854398148</v>
      </c>
      <c r="O5" s="486"/>
      <c r="P5" s="486"/>
    </row>
    <row r="6" spans="1:16" s="19" customFormat="1" ht="40.5" customHeight="1" x14ac:dyDescent="0.2">
      <c r="A6" s="482" t="s">
        <v>11</v>
      </c>
      <c r="B6" s="483" t="s">
        <v>127</v>
      </c>
      <c r="C6" s="485" t="s">
        <v>152</v>
      </c>
      <c r="D6" s="487" t="s">
        <v>13</v>
      </c>
      <c r="E6" s="487" t="s">
        <v>37</v>
      </c>
      <c r="F6" s="487" t="s">
        <v>14</v>
      </c>
      <c r="G6" s="488" t="s">
        <v>24</v>
      </c>
      <c r="I6" s="448" t="s">
        <v>314</v>
      </c>
      <c r="J6" s="449"/>
      <c r="K6" s="449"/>
      <c r="L6" s="449"/>
      <c r="M6" s="449"/>
      <c r="N6" s="449"/>
      <c r="O6" s="449"/>
      <c r="P6" s="474"/>
    </row>
    <row r="7" spans="1:16" ht="40.5" customHeight="1" x14ac:dyDescent="0.2">
      <c r="A7" s="482"/>
      <c r="B7" s="484"/>
      <c r="C7" s="485"/>
      <c r="D7" s="487"/>
      <c r="E7" s="487"/>
      <c r="F7" s="487"/>
      <c r="G7" s="489"/>
      <c r="H7" s="20"/>
      <c r="I7" s="59" t="s">
        <v>319</v>
      </c>
      <c r="J7" s="56" t="s">
        <v>128</v>
      </c>
      <c r="K7" s="56" t="s">
        <v>127</v>
      </c>
      <c r="L7" s="57" t="s">
        <v>12</v>
      </c>
      <c r="M7" s="58" t="s">
        <v>13</v>
      </c>
      <c r="N7" s="58" t="s">
        <v>37</v>
      </c>
      <c r="O7" s="56" t="s">
        <v>14</v>
      </c>
      <c r="P7" s="56" t="s">
        <v>24</v>
      </c>
    </row>
    <row r="8" spans="1:16" s="19" customFormat="1" ht="50.25" customHeight="1" x14ac:dyDescent="0.2">
      <c r="A8" s="22">
        <v>1</v>
      </c>
      <c r="B8" s="22">
        <v>106</v>
      </c>
      <c r="C8" s="23">
        <v>37704</v>
      </c>
      <c r="D8" s="172" t="s">
        <v>519</v>
      </c>
      <c r="E8" s="173" t="s">
        <v>518</v>
      </c>
      <c r="F8" s="218">
        <v>816</v>
      </c>
      <c r="G8" s="26">
        <v>1</v>
      </c>
      <c r="H8" s="27"/>
      <c r="I8" s="28">
        <v>1</v>
      </c>
      <c r="J8" s="29" t="s">
        <v>44</v>
      </c>
      <c r="K8" s="30">
        <v>105</v>
      </c>
      <c r="L8" s="31">
        <v>37667</v>
      </c>
      <c r="M8" s="60" t="s">
        <v>517</v>
      </c>
      <c r="N8" s="60" t="s">
        <v>518</v>
      </c>
      <c r="O8" s="218">
        <v>890</v>
      </c>
      <c r="P8" s="30">
        <v>7</v>
      </c>
    </row>
    <row r="9" spans="1:16" s="19" customFormat="1" ht="50.25" customHeight="1" x14ac:dyDescent="0.2">
      <c r="A9" s="22">
        <v>2</v>
      </c>
      <c r="B9" s="22">
        <v>77</v>
      </c>
      <c r="C9" s="23">
        <v>37520</v>
      </c>
      <c r="D9" s="172" t="s">
        <v>497</v>
      </c>
      <c r="E9" s="173" t="s">
        <v>138</v>
      </c>
      <c r="F9" s="218">
        <v>858</v>
      </c>
      <c r="G9" s="26">
        <v>2</v>
      </c>
      <c r="H9" s="27"/>
      <c r="I9" s="28">
        <v>2</v>
      </c>
      <c r="J9" s="29" t="s">
        <v>45</v>
      </c>
      <c r="K9" s="30">
        <v>17</v>
      </c>
      <c r="L9" s="31">
        <v>37630</v>
      </c>
      <c r="M9" s="60" t="s">
        <v>478</v>
      </c>
      <c r="N9" s="60" t="s">
        <v>477</v>
      </c>
      <c r="O9" s="218">
        <v>891</v>
      </c>
      <c r="P9" s="30">
        <v>8</v>
      </c>
    </row>
    <row r="10" spans="1:16" s="19" customFormat="1" ht="50.25" customHeight="1" x14ac:dyDescent="0.2">
      <c r="A10" s="22">
        <v>3</v>
      </c>
      <c r="B10" s="22">
        <v>73</v>
      </c>
      <c r="C10" s="23">
        <v>37269</v>
      </c>
      <c r="D10" s="172" t="s">
        <v>547</v>
      </c>
      <c r="E10" s="173" t="s">
        <v>138</v>
      </c>
      <c r="F10" s="218">
        <v>873</v>
      </c>
      <c r="G10" s="26">
        <v>3</v>
      </c>
      <c r="H10" s="27"/>
      <c r="I10" s="28">
        <v>3</v>
      </c>
      <c r="J10" s="29" t="s">
        <v>46</v>
      </c>
      <c r="K10" s="30">
        <v>73</v>
      </c>
      <c r="L10" s="31">
        <v>37269</v>
      </c>
      <c r="M10" s="60" t="s">
        <v>547</v>
      </c>
      <c r="N10" s="60" t="s">
        <v>138</v>
      </c>
      <c r="O10" s="218">
        <v>873</v>
      </c>
      <c r="P10" s="30">
        <v>3</v>
      </c>
    </row>
    <row r="11" spans="1:16" s="19" customFormat="1" ht="50.25" customHeight="1" x14ac:dyDescent="0.2">
      <c r="A11" s="22">
        <v>4</v>
      </c>
      <c r="B11" s="22">
        <v>11</v>
      </c>
      <c r="C11" s="23">
        <v>37861</v>
      </c>
      <c r="D11" s="172" t="s">
        <v>475</v>
      </c>
      <c r="E11" s="173" t="s">
        <v>474</v>
      </c>
      <c r="F11" s="367" t="s">
        <v>866</v>
      </c>
      <c r="G11" s="26">
        <v>4</v>
      </c>
      <c r="H11" s="27"/>
      <c r="I11" s="28">
        <v>4</v>
      </c>
      <c r="J11" s="29" t="s">
        <v>47</v>
      </c>
      <c r="K11" s="30">
        <v>106</v>
      </c>
      <c r="L11" s="31">
        <v>37704</v>
      </c>
      <c r="M11" s="60" t="s">
        <v>519</v>
      </c>
      <c r="N11" s="60" t="s">
        <v>518</v>
      </c>
      <c r="O11" s="218">
        <v>816</v>
      </c>
      <c r="P11" s="30">
        <v>1</v>
      </c>
    </row>
    <row r="12" spans="1:16" s="19" customFormat="1" ht="50.25" customHeight="1" x14ac:dyDescent="0.2">
      <c r="A12" s="22">
        <v>5</v>
      </c>
      <c r="B12" s="22">
        <v>91</v>
      </c>
      <c r="C12" s="23">
        <v>37266</v>
      </c>
      <c r="D12" s="172" t="s">
        <v>549</v>
      </c>
      <c r="E12" s="173" t="s">
        <v>138</v>
      </c>
      <c r="F12" s="367" t="s">
        <v>865</v>
      </c>
      <c r="G12" s="26">
        <v>5</v>
      </c>
      <c r="H12" s="27"/>
      <c r="I12" s="28">
        <v>5</v>
      </c>
      <c r="J12" s="29" t="s">
        <v>48</v>
      </c>
      <c r="K12" s="30">
        <v>77</v>
      </c>
      <c r="L12" s="31">
        <v>37520</v>
      </c>
      <c r="M12" s="60" t="s">
        <v>497</v>
      </c>
      <c r="N12" s="60" t="s">
        <v>138</v>
      </c>
      <c r="O12" s="218">
        <v>858</v>
      </c>
      <c r="P12" s="30">
        <v>2</v>
      </c>
    </row>
    <row r="13" spans="1:16" s="19" customFormat="1" ht="50.25" customHeight="1" thickBot="1" x14ac:dyDescent="0.25">
      <c r="A13" s="361">
        <v>6</v>
      </c>
      <c r="B13" s="361">
        <v>61</v>
      </c>
      <c r="C13" s="362">
        <v>37340</v>
      </c>
      <c r="D13" s="379" t="s">
        <v>493</v>
      </c>
      <c r="E13" s="380" t="s">
        <v>494</v>
      </c>
      <c r="F13" s="365">
        <v>879</v>
      </c>
      <c r="G13" s="366">
        <v>6</v>
      </c>
      <c r="H13" s="27"/>
      <c r="I13" s="28">
        <v>6</v>
      </c>
      <c r="J13" s="29" t="s">
        <v>49</v>
      </c>
      <c r="K13" s="30">
        <v>61</v>
      </c>
      <c r="L13" s="31">
        <v>37340</v>
      </c>
      <c r="M13" s="60" t="s">
        <v>493</v>
      </c>
      <c r="N13" s="60" t="s">
        <v>494</v>
      </c>
      <c r="O13" s="218">
        <v>879</v>
      </c>
      <c r="P13" s="30">
        <v>6</v>
      </c>
    </row>
    <row r="14" spans="1:16" s="19" customFormat="1" ht="50.25" customHeight="1" x14ac:dyDescent="0.2">
      <c r="A14" s="355">
        <v>7</v>
      </c>
      <c r="B14" s="355">
        <v>105</v>
      </c>
      <c r="C14" s="356">
        <v>37667</v>
      </c>
      <c r="D14" s="377" t="s">
        <v>517</v>
      </c>
      <c r="E14" s="378" t="s">
        <v>518</v>
      </c>
      <c r="F14" s="359">
        <v>890</v>
      </c>
      <c r="G14" s="360">
        <v>7</v>
      </c>
      <c r="H14" s="27"/>
      <c r="I14" s="28">
        <v>7</v>
      </c>
      <c r="J14" s="29" t="s">
        <v>124</v>
      </c>
      <c r="K14" s="30">
        <v>91</v>
      </c>
      <c r="L14" s="31">
        <v>37266</v>
      </c>
      <c r="M14" s="60" t="s">
        <v>549</v>
      </c>
      <c r="N14" s="60" t="s">
        <v>138</v>
      </c>
      <c r="O14" s="367" t="s">
        <v>865</v>
      </c>
      <c r="P14" s="30">
        <v>5</v>
      </c>
    </row>
    <row r="15" spans="1:16" s="19" customFormat="1" ht="50.25" customHeight="1" x14ac:dyDescent="0.2">
      <c r="A15" s="22">
        <v>8</v>
      </c>
      <c r="B15" s="22">
        <v>17</v>
      </c>
      <c r="C15" s="23">
        <v>37630</v>
      </c>
      <c r="D15" s="172" t="s">
        <v>478</v>
      </c>
      <c r="E15" s="173" t="s">
        <v>477</v>
      </c>
      <c r="F15" s="218">
        <v>891</v>
      </c>
      <c r="G15" s="26">
        <v>8</v>
      </c>
      <c r="H15" s="27"/>
      <c r="I15" s="28">
        <v>8</v>
      </c>
      <c r="J15" s="29" t="s">
        <v>125</v>
      </c>
      <c r="K15" s="30">
        <v>11</v>
      </c>
      <c r="L15" s="31">
        <v>37861</v>
      </c>
      <c r="M15" s="60" t="s">
        <v>475</v>
      </c>
      <c r="N15" s="60" t="s">
        <v>474</v>
      </c>
      <c r="O15" s="367" t="s">
        <v>866</v>
      </c>
      <c r="P15" s="30">
        <v>4</v>
      </c>
    </row>
    <row r="16" spans="1:16" ht="13.5" customHeight="1" x14ac:dyDescent="0.2">
      <c r="A16" s="43"/>
      <c r="B16" s="43"/>
      <c r="C16" s="44"/>
      <c r="D16" s="69"/>
      <c r="E16" s="45"/>
      <c r="F16" s="46"/>
      <c r="G16" s="47"/>
      <c r="I16" s="48"/>
      <c r="J16" s="49"/>
      <c r="K16" s="50"/>
      <c r="L16" s="51"/>
      <c r="M16" s="64"/>
      <c r="N16" s="64"/>
      <c r="O16" s="53"/>
      <c r="P16" s="50"/>
    </row>
    <row r="17" spans="1:17" ht="14.25" customHeight="1" x14ac:dyDescent="0.2">
      <c r="A17" s="37" t="s">
        <v>19</v>
      </c>
      <c r="B17" s="37"/>
      <c r="C17" s="37"/>
      <c r="D17" s="70"/>
      <c r="E17" s="62" t="s">
        <v>0</v>
      </c>
      <c r="F17" s="55" t="s">
        <v>1</v>
      </c>
      <c r="G17" s="33"/>
      <c r="H17" s="38" t="s">
        <v>2</v>
      </c>
      <c r="I17" s="38"/>
      <c r="J17" s="38"/>
      <c r="K17" s="38"/>
      <c r="M17" s="65" t="s">
        <v>3</v>
      </c>
      <c r="N17" s="66" t="s">
        <v>3</v>
      </c>
      <c r="O17" s="33" t="s">
        <v>3</v>
      </c>
      <c r="P17" s="37"/>
      <c r="Q17" s="39"/>
    </row>
  </sheetData>
  <autoFilter ref="B6:G7"/>
  <sortState ref="B8:G15">
    <sortCondition ref="G8:G15"/>
  </sortState>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63"/>
  <sheetViews>
    <sheetView view="pageBreakPreview" zoomScale="90" zoomScaleNormal="100" zoomScaleSheetLayoutView="90" workbookViewId="0"/>
  </sheetViews>
  <sheetFormatPr defaultRowHeight="12.75" x14ac:dyDescent="0.2"/>
  <cols>
    <col min="1" max="2" width="4.85546875" style="33" customWidth="1"/>
    <col min="3" max="3" width="14.42578125" style="21" customWidth="1"/>
    <col min="4" max="4" width="22.140625" style="63" customWidth="1"/>
    <col min="5" max="5" width="17.140625" style="63" customWidth="1"/>
    <col min="6" max="6" width="13.7109375" style="179" customWidth="1"/>
    <col min="7" max="7" width="7.5703125" style="34" customWidth="1"/>
    <col min="8" max="8" width="2.140625" style="21" customWidth="1"/>
    <col min="9" max="9" width="4.42578125" style="33" customWidth="1"/>
    <col min="10" max="10" width="12.42578125" style="33" hidden="1" customWidth="1"/>
    <col min="11" max="11" width="6.5703125" style="33" customWidth="1"/>
    <col min="12" max="12" width="11.5703125" style="35" customWidth="1"/>
    <col min="13" max="13" width="23.7109375" style="67" customWidth="1"/>
    <col min="14" max="14" width="14.7109375" style="67" customWidth="1"/>
    <col min="15" max="15" width="15.42578125" style="179" customWidth="1"/>
    <col min="16" max="16" width="7.7109375" style="21" customWidth="1"/>
    <col min="17" max="17" width="5.7109375" style="21" customWidth="1"/>
    <col min="18" max="16384" width="9.140625" style="21"/>
  </cols>
  <sheetData>
    <row r="1" spans="1:16" s="9" customFormat="1" ht="39" customHeight="1" x14ac:dyDescent="0.2">
      <c r="A1" s="451" t="s">
        <v>123</v>
      </c>
      <c r="B1" s="451"/>
      <c r="C1" s="451"/>
      <c r="D1" s="451"/>
      <c r="E1" s="451"/>
      <c r="F1" s="451"/>
      <c r="G1" s="451"/>
      <c r="H1" s="451"/>
      <c r="I1" s="451"/>
      <c r="J1" s="451"/>
      <c r="K1" s="451"/>
      <c r="L1" s="451"/>
      <c r="M1" s="451"/>
      <c r="N1" s="451"/>
      <c r="O1" s="451"/>
      <c r="P1" s="451"/>
    </row>
    <row r="2" spans="1:16" s="9" customFormat="1" ht="24.75" customHeight="1" x14ac:dyDescent="0.2">
      <c r="A2" s="492" t="s">
        <v>320</v>
      </c>
      <c r="B2" s="492"/>
      <c r="C2" s="492"/>
      <c r="D2" s="492"/>
      <c r="E2" s="492"/>
      <c r="F2" s="492"/>
      <c r="G2" s="492"/>
      <c r="H2" s="492"/>
      <c r="I2" s="492"/>
      <c r="J2" s="492"/>
      <c r="K2" s="492"/>
      <c r="L2" s="492"/>
      <c r="M2" s="492"/>
      <c r="N2" s="492"/>
      <c r="O2" s="492"/>
      <c r="P2" s="492"/>
    </row>
    <row r="3" spans="1:16" s="12" customFormat="1" ht="24" customHeight="1" x14ac:dyDescent="0.2">
      <c r="A3" s="477" t="s">
        <v>203</v>
      </c>
      <c r="B3" s="477"/>
      <c r="C3" s="477"/>
      <c r="D3" s="478" t="s">
        <v>376</v>
      </c>
      <c r="E3" s="478"/>
      <c r="F3" s="494" t="s">
        <v>39</v>
      </c>
      <c r="G3" s="494"/>
      <c r="H3" s="10" t="s">
        <v>129</v>
      </c>
      <c r="I3" s="481" t="s">
        <v>375</v>
      </c>
      <c r="J3" s="481"/>
      <c r="K3" s="481"/>
      <c r="L3" s="481"/>
      <c r="M3" s="78" t="s">
        <v>130</v>
      </c>
      <c r="N3" s="480" t="s">
        <v>268</v>
      </c>
      <c r="O3" s="480"/>
      <c r="P3" s="480"/>
    </row>
    <row r="4" spans="1:16" s="12" customFormat="1" ht="17.25" customHeight="1" x14ac:dyDescent="0.2">
      <c r="A4" s="475" t="s">
        <v>134</v>
      </c>
      <c r="B4" s="475"/>
      <c r="C4" s="475"/>
      <c r="D4" s="476" t="s">
        <v>321</v>
      </c>
      <c r="E4" s="476"/>
      <c r="F4" s="180"/>
      <c r="G4" s="40"/>
      <c r="H4" s="40"/>
      <c r="I4" s="40"/>
      <c r="J4" s="40"/>
      <c r="K4" s="40"/>
      <c r="L4" s="41"/>
      <c r="M4" s="79" t="s">
        <v>5</v>
      </c>
      <c r="N4" s="210">
        <v>42041</v>
      </c>
      <c r="O4" s="211" t="s">
        <v>683</v>
      </c>
      <c r="P4" s="209"/>
    </row>
    <row r="5" spans="1:16" s="9" customFormat="1" ht="15" customHeight="1" x14ac:dyDescent="0.2">
      <c r="A5" s="13"/>
      <c r="B5" s="13"/>
      <c r="C5" s="14"/>
      <c r="D5" s="15"/>
      <c r="E5" s="16"/>
      <c r="F5" s="181"/>
      <c r="G5" s="16"/>
      <c r="H5" s="16"/>
      <c r="I5" s="13"/>
      <c r="J5" s="13"/>
      <c r="K5" s="13"/>
      <c r="L5" s="17"/>
      <c r="M5" s="18"/>
      <c r="N5" s="468">
        <v>42041.656854398148</v>
      </c>
      <c r="O5" s="468"/>
      <c r="P5" s="468"/>
    </row>
    <row r="6" spans="1:16" s="19" customFormat="1" ht="18.75" customHeight="1" x14ac:dyDescent="0.2">
      <c r="A6" s="482" t="s">
        <v>11</v>
      </c>
      <c r="B6" s="483" t="s">
        <v>127</v>
      </c>
      <c r="C6" s="485" t="s">
        <v>152</v>
      </c>
      <c r="D6" s="487" t="s">
        <v>13</v>
      </c>
      <c r="E6" s="487" t="s">
        <v>37</v>
      </c>
      <c r="F6" s="495" t="s">
        <v>14</v>
      </c>
      <c r="G6" s="488" t="s">
        <v>24</v>
      </c>
      <c r="I6" s="448" t="s">
        <v>684</v>
      </c>
      <c r="J6" s="449"/>
      <c r="K6" s="449"/>
      <c r="L6" s="449"/>
      <c r="M6" s="449"/>
      <c r="N6" s="449"/>
      <c r="O6" s="449"/>
      <c r="P6" s="474"/>
    </row>
    <row r="7" spans="1:16" ht="26.25" customHeight="1" x14ac:dyDescent="0.2">
      <c r="A7" s="482"/>
      <c r="B7" s="484"/>
      <c r="C7" s="485"/>
      <c r="D7" s="487"/>
      <c r="E7" s="487"/>
      <c r="F7" s="495"/>
      <c r="G7" s="489"/>
      <c r="H7" s="20"/>
      <c r="I7" s="59" t="s">
        <v>11</v>
      </c>
      <c r="J7" s="59" t="s">
        <v>128</v>
      </c>
      <c r="K7" s="59" t="s">
        <v>127</v>
      </c>
      <c r="L7" s="131" t="s">
        <v>12</v>
      </c>
      <c r="M7" s="132" t="s">
        <v>13</v>
      </c>
      <c r="N7" s="132" t="s">
        <v>37</v>
      </c>
      <c r="O7" s="175" t="s">
        <v>14</v>
      </c>
      <c r="P7" s="59" t="s">
        <v>24</v>
      </c>
    </row>
    <row r="8" spans="1:16" s="19" customFormat="1" ht="22.7" customHeight="1" x14ac:dyDescent="0.2">
      <c r="A8" s="22">
        <v>1</v>
      </c>
      <c r="B8" s="76"/>
      <c r="C8" s="129"/>
      <c r="D8" s="170"/>
      <c r="E8" s="171"/>
      <c r="F8" s="182"/>
      <c r="G8" s="77"/>
      <c r="H8" s="27"/>
      <c r="I8" s="28">
        <v>1</v>
      </c>
      <c r="J8" s="29" t="s">
        <v>377</v>
      </c>
      <c r="K8" s="30">
        <v>10</v>
      </c>
      <c r="L8" s="31">
        <v>37359</v>
      </c>
      <c r="M8" s="60" t="s">
        <v>473</v>
      </c>
      <c r="N8" s="60" t="s">
        <v>474</v>
      </c>
      <c r="O8" s="176" t="s">
        <v>864</v>
      </c>
      <c r="P8" s="30" t="s">
        <v>268</v>
      </c>
    </row>
    <row r="9" spans="1:16" s="19" customFormat="1" ht="22.7" customHeight="1" x14ac:dyDescent="0.2">
      <c r="A9" s="22">
        <v>2</v>
      </c>
      <c r="B9" s="76"/>
      <c r="C9" s="129"/>
      <c r="D9" s="170"/>
      <c r="E9" s="171"/>
      <c r="F9" s="182"/>
      <c r="G9" s="77"/>
      <c r="H9" s="27"/>
      <c r="I9" s="28">
        <v>2</v>
      </c>
      <c r="J9" s="29" t="s">
        <v>378</v>
      </c>
      <c r="K9" s="30">
        <v>23</v>
      </c>
      <c r="L9" s="31">
        <v>37622</v>
      </c>
      <c r="M9" s="60" t="s">
        <v>560</v>
      </c>
      <c r="N9" s="60" t="s">
        <v>561</v>
      </c>
      <c r="O9" s="176">
        <v>35407</v>
      </c>
      <c r="P9" s="30">
        <v>7</v>
      </c>
    </row>
    <row r="10" spans="1:16" s="19" customFormat="1" ht="22.7" customHeight="1" x14ac:dyDescent="0.2">
      <c r="A10" s="22">
        <v>3</v>
      </c>
      <c r="B10" s="76"/>
      <c r="C10" s="129"/>
      <c r="D10" s="170"/>
      <c r="E10" s="171"/>
      <c r="F10" s="182"/>
      <c r="G10" s="77"/>
      <c r="H10" s="27"/>
      <c r="I10" s="28">
        <v>3</v>
      </c>
      <c r="J10" s="29" t="s">
        <v>379</v>
      </c>
      <c r="K10" s="30">
        <v>24</v>
      </c>
      <c r="L10" s="31">
        <v>37257</v>
      </c>
      <c r="M10" s="60" t="s">
        <v>562</v>
      </c>
      <c r="N10" s="60" t="s">
        <v>561</v>
      </c>
      <c r="O10" s="176">
        <v>35725</v>
      </c>
      <c r="P10" s="30">
        <v>9</v>
      </c>
    </row>
    <row r="11" spans="1:16" s="19" customFormat="1" ht="22.7" customHeight="1" x14ac:dyDescent="0.2">
      <c r="A11" s="22">
        <v>4</v>
      </c>
      <c r="B11" s="76"/>
      <c r="C11" s="129"/>
      <c r="D11" s="170"/>
      <c r="E11" s="171"/>
      <c r="F11" s="182"/>
      <c r="G11" s="77"/>
      <c r="H11" s="27"/>
      <c r="I11" s="28">
        <v>4</v>
      </c>
      <c r="J11" s="29" t="s">
        <v>380</v>
      </c>
      <c r="K11" s="30">
        <v>26</v>
      </c>
      <c r="L11" s="31">
        <v>37377</v>
      </c>
      <c r="M11" s="60" t="s">
        <v>563</v>
      </c>
      <c r="N11" s="60" t="s">
        <v>481</v>
      </c>
      <c r="O11" s="176">
        <v>35709</v>
      </c>
      <c r="P11" s="30">
        <v>8</v>
      </c>
    </row>
    <row r="12" spans="1:16" s="19" customFormat="1" ht="22.7" customHeight="1" x14ac:dyDescent="0.2">
      <c r="A12" s="22">
        <v>5</v>
      </c>
      <c r="B12" s="76"/>
      <c r="C12" s="129"/>
      <c r="D12" s="170"/>
      <c r="E12" s="171"/>
      <c r="F12" s="182"/>
      <c r="G12" s="77"/>
      <c r="H12" s="27"/>
      <c r="I12" s="28">
        <v>5</v>
      </c>
      <c r="J12" s="29" t="s">
        <v>381</v>
      </c>
      <c r="K12" s="30">
        <v>30</v>
      </c>
      <c r="L12" s="31">
        <v>37626</v>
      </c>
      <c r="M12" s="60" t="s">
        <v>564</v>
      </c>
      <c r="N12" s="60" t="s">
        <v>481</v>
      </c>
      <c r="O12" s="176">
        <v>35935</v>
      </c>
      <c r="P12" s="30">
        <v>10</v>
      </c>
    </row>
    <row r="13" spans="1:16" s="19" customFormat="1" ht="22.7" customHeight="1" x14ac:dyDescent="0.2">
      <c r="A13" s="22">
        <v>6</v>
      </c>
      <c r="B13" s="76"/>
      <c r="C13" s="129"/>
      <c r="D13" s="170"/>
      <c r="E13" s="171"/>
      <c r="F13" s="182"/>
      <c r="G13" s="77"/>
      <c r="H13" s="27"/>
      <c r="I13" s="28">
        <v>6</v>
      </c>
      <c r="J13" s="29" t="s">
        <v>382</v>
      </c>
      <c r="K13" s="30">
        <v>32</v>
      </c>
      <c r="L13" s="31">
        <v>37798</v>
      </c>
      <c r="M13" s="60" t="s">
        <v>565</v>
      </c>
      <c r="N13" s="60" t="s">
        <v>481</v>
      </c>
      <c r="O13" s="176">
        <v>35047</v>
      </c>
      <c r="P13" s="30">
        <v>5</v>
      </c>
    </row>
    <row r="14" spans="1:16" s="19" customFormat="1" ht="22.7" customHeight="1" x14ac:dyDescent="0.2">
      <c r="A14" s="22">
        <v>7</v>
      </c>
      <c r="B14" s="76"/>
      <c r="C14" s="129"/>
      <c r="D14" s="170"/>
      <c r="E14" s="171"/>
      <c r="F14" s="182"/>
      <c r="G14" s="77"/>
      <c r="H14" s="27"/>
      <c r="I14" s="28">
        <v>7</v>
      </c>
      <c r="J14" s="29" t="s">
        <v>383</v>
      </c>
      <c r="K14" s="30">
        <v>40</v>
      </c>
      <c r="L14" s="31">
        <v>37565</v>
      </c>
      <c r="M14" s="60" t="s">
        <v>567</v>
      </c>
      <c r="N14" s="60" t="s">
        <v>481</v>
      </c>
      <c r="O14" s="176">
        <v>32843</v>
      </c>
      <c r="P14" s="30">
        <v>1</v>
      </c>
    </row>
    <row r="15" spans="1:16" s="19" customFormat="1" ht="22.7" customHeight="1" x14ac:dyDescent="0.2">
      <c r="A15" s="22">
        <v>8</v>
      </c>
      <c r="B15" s="76"/>
      <c r="C15" s="129"/>
      <c r="D15" s="170"/>
      <c r="E15" s="171"/>
      <c r="F15" s="182"/>
      <c r="G15" s="77"/>
      <c r="H15" s="27"/>
      <c r="I15" s="28">
        <v>8</v>
      </c>
      <c r="J15" s="29" t="s">
        <v>384</v>
      </c>
      <c r="K15" s="30">
        <v>68</v>
      </c>
      <c r="L15" s="31">
        <v>37695</v>
      </c>
      <c r="M15" s="60" t="s">
        <v>582</v>
      </c>
      <c r="N15" s="60" t="s">
        <v>583</v>
      </c>
      <c r="O15" s="176">
        <v>34200</v>
      </c>
      <c r="P15" s="30">
        <v>3</v>
      </c>
    </row>
    <row r="16" spans="1:16" s="19" customFormat="1" ht="22.7" customHeight="1" x14ac:dyDescent="0.2">
      <c r="A16" s="22">
        <v>9</v>
      </c>
      <c r="B16" s="76"/>
      <c r="C16" s="129"/>
      <c r="D16" s="170"/>
      <c r="E16" s="171"/>
      <c r="F16" s="182"/>
      <c r="G16" s="77"/>
      <c r="H16" s="27"/>
      <c r="I16" s="28">
        <v>9</v>
      </c>
      <c r="J16" s="29" t="s">
        <v>385</v>
      </c>
      <c r="K16" s="30">
        <v>69</v>
      </c>
      <c r="L16" s="31">
        <v>37799</v>
      </c>
      <c r="M16" s="60" t="s">
        <v>584</v>
      </c>
      <c r="N16" s="60" t="s">
        <v>583</v>
      </c>
      <c r="O16" s="176">
        <v>34634</v>
      </c>
      <c r="P16" s="30">
        <v>4</v>
      </c>
    </row>
    <row r="17" spans="1:16" s="19" customFormat="1" ht="22.7" customHeight="1" x14ac:dyDescent="0.2">
      <c r="A17" s="22">
        <v>10</v>
      </c>
      <c r="B17" s="76"/>
      <c r="C17" s="129"/>
      <c r="D17" s="170"/>
      <c r="E17" s="171"/>
      <c r="F17" s="182"/>
      <c r="G17" s="77"/>
      <c r="H17" s="27"/>
      <c r="I17" s="28">
        <v>10</v>
      </c>
      <c r="J17" s="29" t="s">
        <v>452</v>
      </c>
      <c r="K17" s="30">
        <v>71</v>
      </c>
      <c r="L17" s="31">
        <v>37680</v>
      </c>
      <c r="M17" s="60" t="s">
        <v>585</v>
      </c>
      <c r="N17" s="60" t="s">
        <v>583</v>
      </c>
      <c r="O17" s="176">
        <v>33606</v>
      </c>
      <c r="P17" s="30">
        <v>2</v>
      </c>
    </row>
    <row r="18" spans="1:16" s="19" customFormat="1" ht="22.7" customHeight="1" x14ac:dyDescent="0.2">
      <c r="A18" s="22">
        <v>11</v>
      </c>
      <c r="B18" s="76"/>
      <c r="C18" s="129"/>
      <c r="D18" s="170"/>
      <c r="E18" s="171"/>
      <c r="F18" s="182"/>
      <c r="G18" s="77"/>
      <c r="H18" s="27"/>
      <c r="I18" s="28">
        <v>11</v>
      </c>
      <c r="J18" s="29" t="s">
        <v>453</v>
      </c>
      <c r="K18" s="30">
        <v>128</v>
      </c>
      <c r="L18" s="31">
        <v>37523</v>
      </c>
      <c r="M18" s="60" t="s">
        <v>592</v>
      </c>
      <c r="N18" s="60" t="s">
        <v>593</v>
      </c>
      <c r="O18" s="176">
        <v>35135</v>
      </c>
      <c r="P18" s="30">
        <v>6</v>
      </c>
    </row>
    <row r="19" spans="1:16" s="19" customFormat="1" ht="22.7" customHeight="1" x14ac:dyDescent="0.2">
      <c r="A19" s="22">
        <v>12</v>
      </c>
      <c r="B19" s="76"/>
      <c r="C19" s="129"/>
      <c r="D19" s="170"/>
      <c r="E19" s="171"/>
      <c r="F19" s="182"/>
      <c r="G19" s="77"/>
      <c r="H19" s="27"/>
      <c r="I19" s="28">
        <v>12</v>
      </c>
      <c r="J19" s="29" t="s">
        <v>454</v>
      </c>
      <c r="K19" s="30">
        <v>129</v>
      </c>
      <c r="L19" s="31">
        <v>37915</v>
      </c>
      <c r="M19" s="60" t="s">
        <v>594</v>
      </c>
      <c r="N19" s="60" t="s">
        <v>593</v>
      </c>
      <c r="O19" s="176">
        <v>41550</v>
      </c>
      <c r="P19" s="30">
        <v>11</v>
      </c>
    </row>
    <row r="20" spans="1:16" s="19" customFormat="1" ht="22.7" customHeight="1" x14ac:dyDescent="0.2">
      <c r="A20" s="22">
        <v>13</v>
      </c>
      <c r="B20" s="76"/>
      <c r="C20" s="129"/>
      <c r="D20" s="170"/>
      <c r="E20" s="171"/>
      <c r="F20" s="182"/>
      <c r="G20" s="77"/>
      <c r="H20" s="27"/>
      <c r="I20" s="448" t="s">
        <v>685</v>
      </c>
      <c r="J20" s="449"/>
      <c r="K20" s="449"/>
      <c r="L20" s="449"/>
      <c r="M20" s="449"/>
      <c r="N20" s="449"/>
      <c r="O20" s="449"/>
      <c r="P20" s="474"/>
    </row>
    <row r="21" spans="1:16" s="19" customFormat="1" ht="22.7" customHeight="1" x14ac:dyDescent="0.2">
      <c r="A21" s="22">
        <v>14</v>
      </c>
      <c r="B21" s="76"/>
      <c r="C21" s="129"/>
      <c r="D21" s="170"/>
      <c r="E21" s="171"/>
      <c r="F21" s="182"/>
      <c r="G21" s="77"/>
      <c r="H21" s="27"/>
      <c r="I21" s="59" t="s">
        <v>11</v>
      </c>
      <c r="J21" s="59" t="s">
        <v>128</v>
      </c>
      <c r="K21" s="59" t="s">
        <v>127</v>
      </c>
      <c r="L21" s="131" t="s">
        <v>12</v>
      </c>
      <c r="M21" s="132" t="s">
        <v>13</v>
      </c>
      <c r="N21" s="132" t="s">
        <v>37</v>
      </c>
      <c r="O21" s="175" t="s">
        <v>14</v>
      </c>
      <c r="P21" s="59" t="s">
        <v>24</v>
      </c>
    </row>
    <row r="22" spans="1:16" s="19" customFormat="1" ht="22.7" customHeight="1" x14ac:dyDescent="0.2">
      <c r="A22" s="22">
        <v>15</v>
      </c>
      <c r="B22" s="76"/>
      <c r="C22" s="129"/>
      <c r="D22" s="170"/>
      <c r="E22" s="171"/>
      <c r="F22" s="182"/>
      <c r="G22" s="77"/>
      <c r="H22" s="27"/>
      <c r="I22" s="28">
        <v>1</v>
      </c>
      <c r="J22" s="29" t="s">
        <v>404</v>
      </c>
      <c r="K22" s="30">
        <v>135</v>
      </c>
      <c r="L22" s="31">
        <v>37592</v>
      </c>
      <c r="M22" s="60" t="s">
        <v>636</v>
      </c>
      <c r="N22" s="60" t="s">
        <v>634</v>
      </c>
      <c r="O22" s="176">
        <v>35211</v>
      </c>
      <c r="P22" s="30">
        <v>5</v>
      </c>
    </row>
    <row r="23" spans="1:16" s="19" customFormat="1" ht="22.7" customHeight="1" x14ac:dyDescent="0.2">
      <c r="A23" s="22">
        <v>16</v>
      </c>
      <c r="B23" s="76"/>
      <c r="C23" s="129"/>
      <c r="D23" s="170"/>
      <c r="E23" s="171"/>
      <c r="F23" s="182"/>
      <c r="G23" s="77"/>
      <c r="H23" s="27"/>
      <c r="I23" s="28">
        <v>2</v>
      </c>
      <c r="J23" s="29" t="s">
        <v>405</v>
      </c>
      <c r="K23" s="30">
        <v>136</v>
      </c>
      <c r="L23" s="31">
        <v>37900</v>
      </c>
      <c r="M23" s="60" t="s">
        <v>637</v>
      </c>
      <c r="N23" s="60" t="s">
        <v>634</v>
      </c>
      <c r="O23" s="176" t="s">
        <v>864</v>
      </c>
      <c r="P23" s="30" t="s">
        <v>268</v>
      </c>
    </row>
    <row r="24" spans="1:16" s="19" customFormat="1" ht="22.7" customHeight="1" x14ac:dyDescent="0.2">
      <c r="A24" s="22">
        <v>17</v>
      </c>
      <c r="B24" s="76"/>
      <c r="C24" s="129"/>
      <c r="D24" s="170"/>
      <c r="E24" s="171"/>
      <c r="F24" s="182"/>
      <c r="G24" s="77"/>
      <c r="H24" s="27"/>
      <c r="I24" s="28">
        <v>3</v>
      </c>
      <c r="J24" s="29" t="s">
        <v>406</v>
      </c>
      <c r="K24" s="30">
        <v>138</v>
      </c>
      <c r="L24" s="31">
        <v>37605</v>
      </c>
      <c r="M24" s="60" t="s">
        <v>638</v>
      </c>
      <c r="N24" s="60" t="s">
        <v>634</v>
      </c>
      <c r="O24" s="176">
        <v>41295</v>
      </c>
      <c r="P24" s="30">
        <v>9</v>
      </c>
    </row>
    <row r="25" spans="1:16" s="19" customFormat="1" ht="22.7" customHeight="1" x14ac:dyDescent="0.2">
      <c r="A25" s="22">
        <v>18</v>
      </c>
      <c r="B25" s="76"/>
      <c r="C25" s="129"/>
      <c r="D25" s="170"/>
      <c r="E25" s="171"/>
      <c r="F25" s="182"/>
      <c r="G25" s="77"/>
      <c r="H25" s="27"/>
      <c r="I25" s="28">
        <v>4</v>
      </c>
      <c r="J25" s="29" t="s">
        <v>407</v>
      </c>
      <c r="K25" s="30">
        <v>139</v>
      </c>
      <c r="L25" s="31">
        <v>37363</v>
      </c>
      <c r="M25" s="60" t="s">
        <v>639</v>
      </c>
      <c r="N25" s="60" t="s">
        <v>634</v>
      </c>
      <c r="O25" s="176">
        <v>41889</v>
      </c>
      <c r="P25" s="30">
        <v>10</v>
      </c>
    </row>
    <row r="26" spans="1:16" s="19" customFormat="1" ht="22.7" customHeight="1" x14ac:dyDescent="0.2">
      <c r="A26" s="22">
        <v>19</v>
      </c>
      <c r="B26" s="76"/>
      <c r="C26" s="129"/>
      <c r="D26" s="170"/>
      <c r="E26" s="171"/>
      <c r="F26" s="182"/>
      <c r="G26" s="77"/>
      <c r="H26" s="27"/>
      <c r="I26" s="28">
        <v>5</v>
      </c>
      <c r="J26" s="29" t="s">
        <v>408</v>
      </c>
      <c r="K26" s="30">
        <v>141</v>
      </c>
      <c r="L26" s="31">
        <v>37707</v>
      </c>
      <c r="M26" s="60" t="s">
        <v>640</v>
      </c>
      <c r="N26" s="60" t="s">
        <v>634</v>
      </c>
      <c r="O26" s="176">
        <v>34215</v>
      </c>
      <c r="P26" s="30">
        <v>4</v>
      </c>
    </row>
    <row r="27" spans="1:16" s="19" customFormat="1" ht="22.7" customHeight="1" x14ac:dyDescent="0.2">
      <c r="A27" s="22">
        <v>20</v>
      </c>
      <c r="B27" s="76"/>
      <c r="C27" s="129"/>
      <c r="D27" s="170"/>
      <c r="E27" s="171"/>
      <c r="F27" s="182"/>
      <c r="G27" s="77"/>
      <c r="H27" s="27"/>
      <c r="I27" s="28">
        <v>6</v>
      </c>
      <c r="J27" s="29" t="s">
        <v>409</v>
      </c>
      <c r="K27" s="30">
        <v>142</v>
      </c>
      <c r="L27" s="31">
        <v>37683</v>
      </c>
      <c r="M27" s="60" t="s">
        <v>641</v>
      </c>
      <c r="N27" s="60" t="s">
        <v>634</v>
      </c>
      <c r="O27" s="176">
        <v>35927</v>
      </c>
      <c r="P27" s="30">
        <v>7</v>
      </c>
    </row>
    <row r="28" spans="1:16" s="19" customFormat="1" ht="22.7" customHeight="1" x14ac:dyDescent="0.2">
      <c r="A28" s="22">
        <v>21</v>
      </c>
      <c r="B28" s="76"/>
      <c r="C28" s="129"/>
      <c r="D28" s="170"/>
      <c r="E28" s="171"/>
      <c r="F28" s="182"/>
      <c r="G28" s="77"/>
      <c r="H28" s="27"/>
      <c r="I28" s="28">
        <v>7</v>
      </c>
      <c r="J28" s="29" t="s">
        <v>410</v>
      </c>
      <c r="K28" s="30">
        <v>148</v>
      </c>
      <c r="L28" s="31">
        <v>37893</v>
      </c>
      <c r="M28" s="60" t="s">
        <v>643</v>
      </c>
      <c r="N28" s="60" t="s">
        <v>523</v>
      </c>
      <c r="O28" s="176">
        <v>42645</v>
      </c>
      <c r="P28" s="30">
        <v>11</v>
      </c>
    </row>
    <row r="29" spans="1:16" s="19" customFormat="1" ht="22.7" customHeight="1" x14ac:dyDescent="0.2">
      <c r="A29" s="22">
        <v>22</v>
      </c>
      <c r="B29" s="76"/>
      <c r="C29" s="129"/>
      <c r="D29" s="170"/>
      <c r="E29" s="171"/>
      <c r="F29" s="182"/>
      <c r="G29" s="77"/>
      <c r="H29" s="27"/>
      <c r="I29" s="28">
        <v>8</v>
      </c>
      <c r="J29" s="29" t="s">
        <v>411</v>
      </c>
      <c r="K29" s="30">
        <v>160</v>
      </c>
      <c r="L29" s="31">
        <v>37330</v>
      </c>
      <c r="M29" s="60" t="s">
        <v>551</v>
      </c>
      <c r="N29" s="60" t="s">
        <v>533</v>
      </c>
      <c r="O29" s="176">
        <v>40683</v>
      </c>
      <c r="P29" s="30">
        <v>8</v>
      </c>
    </row>
    <row r="30" spans="1:16" s="19" customFormat="1" ht="22.7" customHeight="1" x14ac:dyDescent="0.2">
      <c r="A30" s="22">
        <v>23</v>
      </c>
      <c r="B30" s="76"/>
      <c r="C30" s="129"/>
      <c r="D30" s="170"/>
      <c r="E30" s="171"/>
      <c r="F30" s="182"/>
      <c r="G30" s="77"/>
      <c r="H30" s="27"/>
      <c r="I30" s="28">
        <v>9</v>
      </c>
      <c r="J30" s="29" t="s">
        <v>412</v>
      </c>
      <c r="K30" s="30">
        <v>162</v>
      </c>
      <c r="L30" s="31">
        <v>37431</v>
      </c>
      <c r="M30" s="60" t="s">
        <v>645</v>
      </c>
      <c r="N30" s="60" t="s">
        <v>533</v>
      </c>
      <c r="O30" s="176">
        <v>32571</v>
      </c>
      <c r="P30" s="30">
        <v>1</v>
      </c>
    </row>
    <row r="31" spans="1:16" s="19" customFormat="1" ht="22.7" customHeight="1" x14ac:dyDescent="0.2">
      <c r="A31" s="22">
        <v>24</v>
      </c>
      <c r="B31" s="76"/>
      <c r="C31" s="129"/>
      <c r="D31" s="170"/>
      <c r="E31" s="171"/>
      <c r="F31" s="182"/>
      <c r="G31" s="77"/>
      <c r="H31" s="27"/>
      <c r="I31" s="28">
        <v>10</v>
      </c>
      <c r="J31" s="29" t="s">
        <v>455</v>
      </c>
      <c r="K31" s="30">
        <v>163</v>
      </c>
      <c r="L31" s="31">
        <v>37773</v>
      </c>
      <c r="M31" s="60" t="s">
        <v>552</v>
      </c>
      <c r="N31" s="60" t="s">
        <v>533</v>
      </c>
      <c r="O31" s="176">
        <v>34197</v>
      </c>
      <c r="P31" s="30">
        <v>3</v>
      </c>
    </row>
    <row r="32" spans="1:16" s="19" customFormat="1" ht="22.7" customHeight="1" x14ac:dyDescent="0.2">
      <c r="A32" s="22">
        <v>25</v>
      </c>
      <c r="B32" s="76"/>
      <c r="C32" s="129"/>
      <c r="D32" s="170"/>
      <c r="E32" s="171"/>
      <c r="F32" s="182"/>
      <c r="G32" s="77"/>
      <c r="H32" s="27"/>
      <c r="I32" s="28">
        <v>11</v>
      </c>
      <c r="J32" s="29" t="s">
        <v>456</v>
      </c>
      <c r="K32" s="30">
        <v>2</v>
      </c>
      <c r="L32" s="31">
        <v>37655</v>
      </c>
      <c r="M32" s="60" t="s">
        <v>554</v>
      </c>
      <c r="N32" s="60" t="s">
        <v>471</v>
      </c>
      <c r="O32" s="176">
        <v>35685</v>
      </c>
      <c r="P32" s="30">
        <v>6</v>
      </c>
    </row>
    <row r="33" spans="1:16" s="19" customFormat="1" ht="22.7" customHeight="1" x14ac:dyDescent="0.2">
      <c r="A33" s="22">
        <v>26</v>
      </c>
      <c r="B33" s="76"/>
      <c r="C33" s="129"/>
      <c r="D33" s="170"/>
      <c r="E33" s="171"/>
      <c r="F33" s="182"/>
      <c r="G33" s="77"/>
      <c r="H33" s="27"/>
      <c r="I33" s="28">
        <v>12</v>
      </c>
      <c r="J33" s="29" t="s">
        <v>457</v>
      </c>
      <c r="K33" s="30">
        <v>5</v>
      </c>
      <c r="L33" s="31">
        <v>37981</v>
      </c>
      <c r="M33" s="60" t="s">
        <v>556</v>
      </c>
      <c r="N33" s="60" t="s">
        <v>471</v>
      </c>
      <c r="O33" s="176">
        <v>33925</v>
      </c>
      <c r="P33" s="30">
        <v>2</v>
      </c>
    </row>
    <row r="34" spans="1:16" s="19" customFormat="1" ht="22.7" customHeight="1" x14ac:dyDescent="0.2">
      <c r="A34" s="22">
        <v>27</v>
      </c>
      <c r="B34" s="76"/>
      <c r="C34" s="129"/>
      <c r="D34" s="170"/>
      <c r="E34" s="171"/>
      <c r="F34" s="182"/>
      <c r="G34" s="77"/>
      <c r="H34" s="27"/>
      <c r="I34" s="448" t="s">
        <v>686</v>
      </c>
      <c r="J34" s="449"/>
      <c r="K34" s="449"/>
      <c r="L34" s="449"/>
      <c r="M34" s="449"/>
      <c r="N34" s="449"/>
      <c r="O34" s="449"/>
      <c r="P34" s="474"/>
    </row>
    <row r="35" spans="1:16" s="19" customFormat="1" ht="22.7" customHeight="1" x14ac:dyDescent="0.2">
      <c r="A35" s="22">
        <v>28</v>
      </c>
      <c r="B35" s="76"/>
      <c r="C35" s="129"/>
      <c r="D35" s="170"/>
      <c r="E35" s="171"/>
      <c r="F35" s="182"/>
      <c r="G35" s="77"/>
      <c r="H35" s="27"/>
      <c r="I35" s="59" t="s">
        <v>11</v>
      </c>
      <c r="J35" s="59" t="s">
        <v>128</v>
      </c>
      <c r="K35" s="59" t="s">
        <v>127</v>
      </c>
      <c r="L35" s="131" t="s">
        <v>12</v>
      </c>
      <c r="M35" s="132" t="s">
        <v>13</v>
      </c>
      <c r="N35" s="132" t="s">
        <v>37</v>
      </c>
      <c r="O35" s="175" t="s">
        <v>14</v>
      </c>
      <c r="P35" s="59" t="s">
        <v>24</v>
      </c>
    </row>
    <row r="36" spans="1:16" s="19" customFormat="1" ht="22.7" customHeight="1" x14ac:dyDescent="0.2">
      <c r="A36" s="22">
        <v>29</v>
      </c>
      <c r="B36" s="76"/>
      <c r="C36" s="129"/>
      <c r="D36" s="170"/>
      <c r="E36" s="171"/>
      <c r="F36" s="182"/>
      <c r="G36" s="77"/>
      <c r="H36" s="27"/>
      <c r="I36" s="28">
        <v>1</v>
      </c>
      <c r="J36" s="29" t="s">
        <v>413</v>
      </c>
      <c r="K36" s="30">
        <v>107</v>
      </c>
      <c r="L36" s="31">
        <v>37722</v>
      </c>
      <c r="M36" s="60" t="s">
        <v>614</v>
      </c>
      <c r="N36" s="60" t="s">
        <v>615</v>
      </c>
      <c r="O36" s="176">
        <v>41098</v>
      </c>
      <c r="P36" s="30">
        <v>11</v>
      </c>
    </row>
    <row r="37" spans="1:16" s="19" customFormat="1" ht="22.7" customHeight="1" x14ac:dyDescent="0.2">
      <c r="A37" s="22">
        <v>30</v>
      </c>
      <c r="B37" s="76"/>
      <c r="C37" s="129"/>
      <c r="D37" s="170"/>
      <c r="E37" s="171"/>
      <c r="F37" s="182"/>
      <c r="G37" s="77"/>
      <c r="H37" s="27"/>
      <c r="I37" s="28">
        <v>2</v>
      </c>
      <c r="J37" s="29" t="s">
        <v>414</v>
      </c>
      <c r="K37" s="30">
        <v>108</v>
      </c>
      <c r="L37" s="31">
        <v>37464</v>
      </c>
      <c r="M37" s="60" t="s">
        <v>657</v>
      </c>
      <c r="N37" s="60" t="s">
        <v>615</v>
      </c>
      <c r="O37" s="176">
        <v>33320</v>
      </c>
      <c r="P37" s="30">
        <v>5</v>
      </c>
    </row>
    <row r="38" spans="1:16" s="19" customFormat="1" ht="22.7" customHeight="1" x14ac:dyDescent="0.2">
      <c r="A38" s="22">
        <v>31</v>
      </c>
      <c r="B38" s="76"/>
      <c r="C38" s="129"/>
      <c r="D38" s="170"/>
      <c r="E38" s="171"/>
      <c r="F38" s="182"/>
      <c r="G38" s="77"/>
      <c r="H38" s="27"/>
      <c r="I38" s="28">
        <v>3</v>
      </c>
      <c r="J38" s="29" t="s">
        <v>415</v>
      </c>
      <c r="K38" s="30">
        <v>111</v>
      </c>
      <c r="L38" s="31">
        <v>37837</v>
      </c>
      <c r="M38" s="60" t="s">
        <v>616</v>
      </c>
      <c r="N38" s="60" t="s">
        <v>617</v>
      </c>
      <c r="O38" s="176">
        <v>33326</v>
      </c>
      <c r="P38" s="30">
        <v>6</v>
      </c>
    </row>
    <row r="39" spans="1:16" s="19" customFormat="1" ht="22.7" customHeight="1" x14ac:dyDescent="0.2">
      <c r="A39" s="22">
        <v>32</v>
      </c>
      <c r="B39" s="76"/>
      <c r="C39" s="129"/>
      <c r="D39" s="170"/>
      <c r="E39" s="171"/>
      <c r="F39" s="182"/>
      <c r="G39" s="77"/>
      <c r="H39" s="27"/>
      <c r="I39" s="28">
        <v>4</v>
      </c>
      <c r="J39" s="29" t="s">
        <v>416</v>
      </c>
      <c r="K39" s="30">
        <v>112</v>
      </c>
      <c r="L39" s="31">
        <v>37781</v>
      </c>
      <c r="M39" s="60" t="s">
        <v>618</v>
      </c>
      <c r="N39" s="60" t="s">
        <v>617</v>
      </c>
      <c r="O39" s="176">
        <v>35137</v>
      </c>
      <c r="P39" s="30">
        <v>8</v>
      </c>
    </row>
    <row r="40" spans="1:16" s="19" customFormat="1" ht="22.7" customHeight="1" x14ac:dyDescent="0.2">
      <c r="A40" s="22">
        <v>33</v>
      </c>
      <c r="B40" s="76"/>
      <c r="C40" s="129"/>
      <c r="D40" s="170"/>
      <c r="E40" s="171"/>
      <c r="F40" s="182"/>
      <c r="G40" s="77"/>
      <c r="H40" s="27"/>
      <c r="I40" s="28">
        <v>5</v>
      </c>
      <c r="J40" s="29" t="s">
        <v>417</v>
      </c>
      <c r="K40" s="30">
        <v>113</v>
      </c>
      <c r="L40" s="31">
        <v>37297</v>
      </c>
      <c r="M40" s="60" t="s">
        <v>619</v>
      </c>
      <c r="N40" s="60" t="s">
        <v>617</v>
      </c>
      <c r="O40" s="176">
        <v>34207</v>
      </c>
      <c r="P40" s="30">
        <v>7</v>
      </c>
    </row>
    <row r="41" spans="1:16" s="19" customFormat="1" ht="22.7" customHeight="1" x14ac:dyDescent="0.2">
      <c r="A41" s="22">
        <v>34</v>
      </c>
      <c r="B41" s="76"/>
      <c r="C41" s="129"/>
      <c r="D41" s="170"/>
      <c r="E41" s="171"/>
      <c r="F41" s="182"/>
      <c r="G41" s="77"/>
      <c r="H41" s="27"/>
      <c r="I41" s="28">
        <v>6</v>
      </c>
      <c r="J41" s="29" t="s">
        <v>418</v>
      </c>
      <c r="K41" s="30">
        <v>114</v>
      </c>
      <c r="L41" s="31">
        <v>37765</v>
      </c>
      <c r="M41" s="60" t="s">
        <v>620</v>
      </c>
      <c r="N41" s="60" t="s">
        <v>617</v>
      </c>
      <c r="O41" s="176">
        <v>32951</v>
      </c>
      <c r="P41" s="30">
        <v>2</v>
      </c>
    </row>
    <row r="42" spans="1:16" s="19" customFormat="1" ht="22.7" customHeight="1" x14ac:dyDescent="0.2">
      <c r="A42" s="22">
        <v>35</v>
      </c>
      <c r="B42" s="76"/>
      <c r="C42" s="129"/>
      <c r="D42" s="170"/>
      <c r="E42" s="171"/>
      <c r="F42" s="182"/>
      <c r="G42" s="77"/>
      <c r="H42" s="27"/>
      <c r="I42" s="28">
        <v>7</v>
      </c>
      <c r="J42" s="29" t="s">
        <v>419</v>
      </c>
      <c r="K42" s="30">
        <v>115</v>
      </c>
      <c r="L42" s="31">
        <v>37790</v>
      </c>
      <c r="M42" s="60" t="s">
        <v>621</v>
      </c>
      <c r="N42" s="60" t="s">
        <v>617</v>
      </c>
      <c r="O42" s="176">
        <v>33076</v>
      </c>
      <c r="P42" s="30">
        <v>3</v>
      </c>
    </row>
    <row r="43" spans="1:16" s="19" customFormat="1" ht="22.7" customHeight="1" x14ac:dyDescent="0.2">
      <c r="A43" s="22">
        <v>36</v>
      </c>
      <c r="B43" s="76"/>
      <c r="C43" s="129"/>
      <c r="D43" s="170"/>
      <c r="E43" s="171"/>
      <c r="F43" s="182"/>
      <c r="G43" s="77"/>
      <c r="H43" s="27"/>
      <c r="I43" s="28">
        <v>8</v>
      </c>
      <c r="J43" s="29" t="s">
        <v>420</v>
      </c>
      <c r="K43" s="30">
        <v>116</v>
      </c>
      <c r="L43" s="31">
        <v>37914</v>
      </c>
      <c r="M43" s="60" t="s">
        <v>622</v>
      </c>
      <c r="N43" s="60" t="s">
        <v>617</v>
      </c>
      <c r="O43" s="176">
        <v>33207</v>
      </c>
      <c r="P43" s="30">
        <v>4</v>
      </c>
    </row>
    <row r="44" spans="1:16" s="19" customFormat="1" ht="22.7" customHeight="1" x14ac:dyDescent="0.2">
      <c r="A44" s="22">
        <v>37</v>
      </c>
      <c r="B44" s="76"/>
      <c r="C44" s="129"/>
      <c r="D44" s="170"/>
      <c r="E44" s="171"/>
      <c r="F44" s="182"/>
      <c r="G44" s="77"/>
      <c r="H44" s="27"/>
      <c r="I44" s="28">
        <v>9</v>
      </c>
      <c r="J44" s="29" t="s">
        <v>421</v>
      </c>
      <c r="K44" s="30">
        <v>118</v>
      </c>
      <c r="L44" s="31">
        <v>37398</v>
      </c>
      <c r="M44" s="60" t="s">
        <v>625</v>
      </c>
      <c r="N44" s="60" t="s">
        <v>626</v>
      </c>
      <c r="O44" s="176">
        <v>30875</v>
      </c>
      <c r="P44" s="30">
        <v>1</v>
      </c>
    </row>
    <row r="45" spans="1:16" s="19" customFormat="1" ht="22.7" customHeight="1" x14ac:dyDescent="0.2">
      <c r="A45" s="22">
        <v>38</v>
      </c>
      <c r="B45" s="76"/>
      <c r="C45" s="129"/>
      <c r="D45" s="170"/>
      <c r="E45" s="171"/>
      <c r="F45" s="182"/>
      <c r="G45" s="77"/>
      <c r="H45" s="27"/>
      <c r="I45" s="28">
        <v>10</v>
      </c>
      <c r="J45" s="29" t="s">
        <v>458</v>
      </c>
      <c r="K45" s="30">
        <v>45</v>
      </c>
      <c r="L45" s="31">
        <v>37881</v>
      </c>
      <c r="M45" s="60" t="s">
        <v>568</v>
      </c>
      <c r="N45" s="60" t="s">
        <v>488</v>
      </c>
      <c r="O45" s="176">
        <v>40496</v>
      </c>
      <c r="P45" s="30">
        <v>10</v>
      </c>
    </row>
    <row r="46" spans="1:16" s="19" customFormat="1" ht="22.7" customHeight="1" x14ac:dyDescent="0.2">
      <c r="A46" s="22">
        <v>39</v>
      </c>
      <c r="B46" s="76"/>
      <c r="C46" s="129"/>
      <c r="D46" s="170"/>
      <c r="E46" s="171"/>
      <c r="F46" s="182"/>
      <c r="G46" s="77"/>
      <c r="H46" s="27"/>
      <c r="I46" s="28">
        <v>11</v>
      </c>
      <c r="J46" s="29" t="s">
        <v>459</v>
      </c>
      <c r="K46" s="30">
        <v>133</v>
      </c>
      <c r="L46" s="31">
        <v>37480</v>
      </c>
      <c r="M46" s="60" t="s">
        <v>633</v>
      </c>
      <c r="N46" s="60" t="s">
        <v>634</v>
      </c>
      <c r="O46" s="176">
        <v>42596</v>
      </c>
      <c r="P46" s="30">
        <v>12</v>
      </c>
    </row>
    <row r="47" spans="1:16" s="19" customFormat="1" ht="22.7" customHeight="1" x14ac:dyDescent="0.2">
      <c r="A47" s="22">
        <v>40</v>
      </c>
      <c r="B47" s="76"/>
      <c r="C47" s="129"/>
      <c r="D47" s="170"/>
      <c r="E47" s="171"/>
      <c r="F47" s="182"/>
      <c r="G47" s="77"/>
      <c r="H47" s="27"/>
      <c r="I47" s="28">
        <v>12</v>
      </c>
      <c r="J47" s="29" t="s">
        <v>460</v>
      </c>
      <c r="K47" s="30">
        <v>134</v>
      </c>
      <c r="L47" s="31">
        <v>37539</v>
      </c>
      <c r="M47" s="60" t="s">
        <v>635</v>
      </c>
      <c r="N47" s="60" t="s">
        <v>634</v>
      </c>
      <c r="O47" s="176">
        <v>35963</v>
      </c>
      <c r="P47" s="30">
        <v>9</v>
      </c>
    </row>
    <row r="48" spans="1:16" s="19" customFormat="1" ht="22.7" customHeight="1" x14ac:dyDescent="0.2">
      <c r="A48" s="22">
        <v>41</v>
      </c>
      <c r="B48" s="76"/>
      <c r="C48" s="129"/>
      <c r="D48" s="170"/>
      <c r="E48" s="171"/>
      <c r="F48" s="182"/>
      <c r="G48" s="77"/>
      <c r="H48" s="27"/>
      <c r="I48" s="448" t="s">
        <v>687</v>
      </c>
      <c r="J48" s="449"/>
      <c r="K48" s="449"/>
      <c r="L48" s="449"/>
      <c r="M48" s="449"/>
      <c r="N48" s="449"/>
      <c r="O48" s="449"/>
      <c r="P48" s="474"/>
    </row>
    <row r="49" spans="1:17" s="19" customFormat="1" ht="22.7" customHeight="1" x14ac:dyDescent="0.2">
      <c r="A49" s="22">
        <v>42</v>
      </c>
      <c r="B49" s="76"/>
      <c r="C49" s="129"/>
      <c r="D49" s="170"/>
      <c r="E49" s="171"/>
      <c r="F49" s="182"/>
      <c r="G49" s="77"/>
      <c r="H49" s="27"/>
      <c r="I49" s="59" t="s">
        <v>11</v>
      </c>
      <c r="J49" s="59" t="s">
        <v>128</v>
      </c>
      <c r="K49" s="59" t="s">
        <v>127</v>
      </c>
      <c r="L49" s="131" t="s">
        <v>12</v>
      </c>
      <c r="M49" s="132" t="s">
        <v>13</v>
      </c>
      <c r="N49" s="132" t="s">
        <v>37</v>
      </c>
      <c r="O49" s="175" t="s">
        <v>14</v>
      </c>
      <c r="P49" s="59" t="s">
        <v>24</v>
      </c>
    </row>
    <row r="50" spans="1:17" s="19" customFormat="1" ht="22.7" customHeight="1" x14ac:dyDescent="0.2">
      <c r="A50" s="22">
        <v>43</v>
      </c>
      <c r="B50" s="76"/>
      <c r="C50" s="129"/>
      <c r="D50" s="170"/>
      <c r="E50" s="171"/>
      <c r="F50" s="182"/>
      <c r="G50" s="77"/>
      <c r="H50" s="27"/>
      <c r="I50" s="28">
        <v>1</v>
      </c>
      <c r="J50" s="29" t="s">
        <v>422</v>
      </c>
      <c r="K50" s="30">
        <v>29</v>
      </c>
      <c r="L50" s="31">
        <v>37677</v>
      </c>
      <c r="M50" s="60" t="s">
        <v>653</v>
      </c>
      <c r="N50" s="60" t="s">
        <v>481</v>
      </c>
      <c r="O50" s="176">
        <v>33070</v>
      </c>
      <c r="P50" s="30">
        <v>2</v>
      </c>
    </row>
    <row r="51" spans="1:17" s="19" customFormat="1" ht="22.7" customHeight="1" x14ac:dyDescent="0.2">
      <c r="A51" s="22">
        <v>44</v>
      </c>
      <c r="B51" s="76"/>
      <c r="C51" s="129"/>
      <c r="D51" s="170"/>
      <c r="E51" s="171"/>
      <c r="F51" s="182"/>
      <c r="G51" s="77"/>
      <c r="H51" s="27"/>
      <c r="I51" s="28">
        <v>2</v>
      </c>
      <c r="J51" s="29" t="s">
        <v>423</v>
      </c>
      <c r="K51" s="30">
        <v>36</v>
      </c>
      <c r="L51" s="31">
        <v>37623</v>
      </c>
      <c r="M51" s="60" t="s">
        <v>600</v>
      </c>
      <c r="N51" s="60" t="s">
        <v>481</v>
      </c>
      <c r="O51" s="176">
        <v>32530</v>
      </c>
      <c r="P51" s="30">
        <v>1</v>
      </c>
    </row>
    <row r="52" spans="1:17" s="19" customFormat="1" ht="22.7" customHeight="1" x14ac:dyDescent="0.2">
      <c r="A52" s="22">
        <v>45</v>
      </c>
      <c r="B52" s="76"/>
      <c r="C52" s="129"/>
      <c r="D52" s="170"/>
      <c r="E52" s="171"/>
      <c r="F52" s="182"/>
      <c r="G52" s="77"/>
      <c r="H52" s="27"/>
      <c r="I52" s="28">
        <v>3</v>
      </c>
      <c r="J52" s="29" t="s">
        <v>424</v>
      </c>
      <c r="K52" s="30">
        <v>37</v>
      </c>
      <c r="L52" s="31">
        <v>37822</v>
      </c>
      <c r="M52" s="60" t="s">
        <v>601</v>
      </c>
      <c r="N52" s="60" t="s">
        <v>481</v>
      </c>
      <c r="O52" s="176">
        <v>33952</v>
      </c>
      <c r="P52" s="30">
        <v>3</v>
      </c>
    </row>
    <row r="53" spans="1:17" s="19" customFormat="1" ht="22.7" customHeight="1" x14ac:dyDescent="0.2">
      <c r="A53" s="22">
        <v>46</v>
      </c>
      <c r="B53" s="76"/>
      <c r="C53" s="129"/>
      <c r="D53" s="170"/>
      <c r="E53" s="171"/>
      <c r="F53" s="182"/>
      <c r="G53" s="77"/>
      <c r="H53" s="27"/>
      <c r="I53" s="28">
        <v>4</v>
      </c>
      <c r="J53" s="29" t="s">
        <v>425</v>
      </c>
      <c r="K53" s="30">
        <v>43</v>
      </c>
      <c r="L53" s="31">
        <v>37648</v>
      </c>
      <c r="M53" s="60" t="s">
        <v>602</v>
      </c>
      <c r="N53" s="60" t="s">
        <v>488</v>
      </c>
      <c r="O53" s="176">
        <v>40643</v>
      </c>
      <c r="P53" s="30">
        <v>9</v>
      </c>
    </row>
    <row r="54" spans="1:17" s="19" customFormat="1" ht="22.7" customHeight="1" x14ac:dyDescent="0.2">
      <c r="A54" s="22">
        <v>47</v>
      </c>
      <c r="B54" s="76"/>
      <c r="C54" s="129"/>
      <c r="D54" s="170"/>
      <c r="E54" s="171"/>
      <c r="F54" s="182"/>
      <c r="G54" s="77"/>
      <c r="H54" s="27"/>
      <c r="I54" s="28">
        <v>5</v>
      </c>
      <c r="J54" s="29" t="s">
        <v>426</v>
      </c>
      <c r="K54" s="30">
        <v>44</v>
      </c>
      <c r="L54" s="31">
        <v>37328</v>
      </c>
      <c r="M54" s="60" t="s">
        <v>603</v>
      </c>
      <c r="N54" s="60" t="s">
        <v>488</v>
      </c>
      <c r="O54" s="176">
        <v>33595</v>
      </c>
      <c r="P54" s="30">
        <v>11</v>
      </c>
    </row>
    <row r="55" spans="1:17" s="19" customFormat="1" ht="22.7" customHeight="1" x14ac:dyDescent="0.2">
      <c r="A55" s="22">
        <v>48</v>
      </c>
      <c r="B55" s="76"/>
      <c r="C55" s="129"/>
      <c r="D55" s="170"/>
      <c r="E55" s="171"/>
      <c r="F55" s="182"/>
      <c r="G55" s="77"/>
      <c r="H55" s="27"/>
      <c r="I55" s="28">
        <v>6</v>
      </c>
      <c r="J55" s="29" t="s">
        <v>427</v>
      </c>
      <c r="K55" s="30">
        <v>46</v>
      </c>
      <c r="L55" s="31">
        <v>37609</v>
      </c>
      <c r="M55" s="60" t="s">
        <v>604</v>
      </c>
      <c r="N55" s="60" t="s">
        <v>488</v>
      </c>
      <c r="O55" s="176">
        <v>41982</v>
      </c>
      <c r="P55" s="30">
        <v>10</v>
      </c>
    </row>
    <row r="56" spans="1:17" s="19" customFormat="1" ht="22.7" customHeight="1" x14ac:dyDescent="0.2">
      <c r="A56" s="22">
        <v>49</v>
      </c>
      <c r="B56" s="76"/>
      <c r="C56" s="129"/>
      <c r="D56" s="170"/>
      <c r="E56" s="171"/>
      <c r="F56" s="182"/>
      <c r="G56" s="77"/>
      <c r="H56" s="27"/>
      <c r="I56" s="28">
        <v>7</v>
      </c>
      <c r="J56" s="29" t="s">
        <v>428</v>
      </c>
      <c r="K56" s="30">
        <v>47</v>
      </c>
      <c r="L56" s="31">
        <v>37672</v>
      </c>
      <c r="M56" s="60" t="s">
        <v>605</v>
      </c>
      <c r="N56" s="60" t="s">
        <v>488</v>
      </c>
      <c r="O56" s="176">
        <v>35218</v>
      </c>
      <c r="P56" s="30">
        <v>6</v>
      </c>
    </row>
    <row r="57" spans="1:17" s="19" customFormat="1" ht="22.7" customHeight="1" x14ac:dyDescent="0.2">
      <c r="A57" s="22">
        <v>50</v>
      </c>
      <c r="B57" s="76"/>
      <c r="C57" s="129"/>
      <c r="D57" s="170"/>
      <c r="E57" s="171"/>
      <c r="F57" s="182"/>
      <c r="G57" s="77"/>
      <c r="H57" s="27"/>
      <c r="I57" s="28">
        <v>8</v>
      </c>
      <c r="J57" s="29" t="s">
        <v>429</v>
      </c>
      <c r="K57" s="30">
        <v>70</v>
      </c>
      <c r="L57" s="31">
        <v>37525</v>
      </c>
      <c r="M57" s="60" t="s">
        <v>611</v>
      </c>
      <c r="N57" s="60" t="s">
        <v>583</v>
      </c>
      <c r="O57" s="176">
        <v>34503</v>
      </c>
      <c r="P57" s="30">
        <v>5</v>
      </c>
    </row>
    <row r="58" spans="1:17" s="19" customFormat="1" ht="22.7" customHeight="1" x14ac:dyDescent="0.2">
      <c r="A58" s="22">
        <v>51</v>
      </c>
      <c r="B58" s="76"/>
      <c r="C58" s="129"/>
      <c r="D58" s="170"/>
      <c r="E58" s="171"/>
      <c r="F58" s="182"/>
      <c r="G58" s="77"/>
      <c r="H58" s="27"/>
      <c r="I58" s="28">
        <v>9</v>
      </c>
      <c r="J58" s="29" t="s">
        <v>430</v>
      </c>
      <c r="K58" s="30">
        <v>75</v>
      </c>
      <c r="L58" s="31">
        <v>37690</v>
      </c>
      <c r="M58" s="60" t="s">
        <v>654</v>
      </c>
      <c r="N58" s="60" t="s">
        <v>138</v>
      </c>
      <c r="O58" s="176">
        <v>34476</v>
      </c>
      <c r="P58" s="30">
        <v>4</v>
      </c>
    </row>
    <row r="59" spans="1:17" s="19" customFormat="1" ht="22.7" customHeight="1" x14ac:dyDescent="0.2">
      <c r="A59" s="22">
        <v>52</v>
      </c>
      <c r="B59" s="76"/>
      <c r="C59" s="129"/>
      <c r="D59" s="170"/>
      <c r="E59" s="171"/>
      <c r="F59" s="182"/>
      <c r="G59" s="77"/>
      <c r="H59" s="27"/>
      <c r="I59" s="28">
        <v>10</v>
      </c>
      <c r="J59" s="29" t="s">
        <v>461</v>
      </c>
      <c r="K59" s="30">
        <v>89</v>
      </c>
      <c r="L59" s="31">
        <v>37437</v>
      </c>
      <c r="M59" s="60" t="s">
        <v>655</v>
      </c>
      <c r="N59" s="60" t="s">
        <v>138</v>
      </c>
      <c r="O59" s="176">
        <v>35388</v>
      </c>
      <c r="P59" s="30">
        <v>7</v>
      </c>
    </row>
    <row r="60" spans="1:17" s="19" customFormat="1" ht="22.7" customHeight="1" x14ac:dyDescent="0.2">
      <c r="A60" s="22">
        <v>53</v>
      </c>
      <c r="B60" s="76"/>
      <c r="C60" s="129"/>
      <c r="D60" s="170"/>
      <c r="E60" s="171"/>
      <c r="F60" s="182"/>
      <c r="G60" s="77"/>
      <c r="H60" s="27"/>
      <c r="I60" s="28">
        <v>11</v>
      </c>
      <c r="J60" s="29" t="s">
        <v>462</v>
      </c>
      <c r="K60" s="30">
        <v>99</v>
      </c>
      <c r="L60" s="31">
        <v>37368</v>
      </c>
      <c r="M60" s="60" t="s">
        <v>613</v>
      </c>
      <c r="N60" s="60" t="s">
        <v>138</v>
      </c>
      <c r="O60" s="176" t="s">
        <v>864</v>
      </c>
      <c r="P60" s="30" t="s">
        <v>268</v>
      </c>
    </row>
    <row r="61" spans="1:17" s="19" customFormat="1" ht="22.7" customHeight="1" x14ac:dyDescent="0.2">
      <c r="A61" s="22">
        <v>54</v>
      </c>
      <c r="B61" s="76"/>
      <c r="C61" s="129"/>
      <c r="D61" s="170"/>
      <c r="E61" s="171"/>
      <c r="F61" s="182"/>
      <c r="G61" s="77"/>
      <c r="H61" s="27"/>
      <c r="I61" s="28">
        <v>12</v>
      </c>
      <c r="J61" s="29" t="s">
        <v>463</v>
      </c>
      <c r="K61" s="30">
        <v>101</v>
      </c>
      <c r="L61" s="31">
        <v>37841</v>
      </c>
      <c r="M61" s="60" t="s">
        <v>656</v>
      </c>
      <c r="N61" s="60" t="s">
        <v>138</v>
      </c>
      <c r="O61" s="176">
        <v>40598</v>
      </c>
      <c r="P61" s="30">
        <v>8</v>
      </c>
    </row>
    <row r="62" spans="1:17" ht="7.5" customHeight="1" x14ac:dyDescent="0.2">
      <c r="A62" s="43"/>
      <c r="B62" s="43"/>
      <c r="C62" s="44"/>
      <c r="D62" s="69"/>
      <c r="E62" s="45"/>
      <c r="F62" s="183"/>
      <c r="G62" s="47"/>
      <c r="I62" s="48"/>
      <c r="J62" s="49"/>
      <c r="K62" s="50"/>
      <c r="L62" s="51"/>
      <c r="M62" s="64"/>
      <c r="N62" s="64"/>
      <c r="O62" s="177"/>
      <c r="P62" s="50"/>
    </row>
    <row r="63" spans="1:17" ht="14.25" customHeight="1" x14ac:dyDescent="0.2">
      <c r="A63" s="37" t="s">
        <v>19</v>
      </c>
      <c r="B63" s="37"/>
      <c r="C63" s="37"/>
      <c r="D63" s="70"/>
      <c r="E63" s="62" t="s">
        <v>0</v>
      </c>
      <c r="F63" s="184" t="s">
        <v>1</v>
      </c>
      <c r="G63" s="33"/>
      <c r="H63" s="38" t="s">
        <v>2</v>
      </c>
      <c r="I63" s="38"/>
      <c r="J63" s="38"/>
      <c r="K63" s="38"/>
      <c r="M63" s="65" t="s">
        <v>3</v>
      </c>
      <c r="N63" s="66" t="s">
        <v>3</v>
      </c>
      <c r="O63" s="178" t="s">
        <v>3</v>
      </c>
      <c r="P63" s="37"/>
      <c r="Q63" s="39"/>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63"/>
  <sheetViews>
    <sheetView view="pageBreakPreview" topLeftCell="A25" zoomScale="90" zoomScaleNormal="100" zoomScaleSheetLayoutView="90" workbookViewId="0"/>
  </sheetViews>
  <sheetFormatPr defaultRowHeight="12.75" x14ac:dyDescent="0.2"/>
  <cols>
    <col min="1" max="2" width="4.85546875" style="33" customWidth="1"/>
    <col min="3" max="3" width="14.42578125" style="21" customWidth="1"/>
    <col min="4" max="4" width="22.140625" style="63" customWidth="1"/>
    <col min="5" max="5" width="17.140625" style="63" customWidth="1"/>
    <col min="6" max="6" width="12.7109375" style="179" customWidth="1"/>
    <col min="7" max="7" width="7.5703125" style="34" customWidth="1"/>
    <col min="8" max="8" width="2.140625" style="21" customWidth="1"/>
    <col min="9" max="9" width="4.42578125" style="33" customWidth="1"/>
    <col min="10" max="10" width="11.140625" style="33" hidden="1" customWidth="1"/>
    <col min="11" max="11" width="6.5703125" style="33" customWidth="1"/>
    <col min="12" max="12" width="11.5703125" style="35" customWidth="1"/>
    <col min="13" max="13" width="23.7109375" style="67" customWidth="1"/>
    <col min="14" max="14" width="14.7109375" style="67" customWidth="1"/>
    <col min="15" max="15" width="12.42578125" style="179" customWidth="1"/>
    <col min="16" max="16" width="7.7109375" style="21" customWidth="1"/>
    <col min="17" max="17" width="5.7109375" style="21" customWidth="1"/>
    <col min="18" max="16384" width="9.140625" style="21"/>
  </cols>
  <sheetData>
    <row r="1" spans="1:16" s="9" customFormat="1" ht="39" customHeight="1" x14ac:dyDescent="0.2">
      <c r="A1" s="451" t="s">
        <v>123</v>
      </c>
      <c r="B1" s="451"/>
      <c r="C1" s="451"/>
      <c r="D1" s="451"/>
      <c r="E1" s="451"/>
      <c r="F1" s="451"/>
      <c r="G1" s="451"/>
      <c r="H1" s="451"/>
      <c r="I1" s="451"/>
      <c r="J1" s="451"/>
      <c r="K1" s="451"/>
      <c r="L1" s="451"/>
      <c r="M1" s="451"/>
      <c r="N1" s="451"/>
      <c r="O1" s="451"/>
      <c r="P1" s="451"/>
    </row>
    <row r="2" spans="1:16" s="9" customFormat="1" ht="24.75" customHeight="1" x14ac:dyDescent="0.2">
      <c r="A2" s="492" t="s">
        <v>320</v>
      </c>
      <c r="B2" s="492"/>
      <c r="C2" s="492"/>
      <c r="D2" s="492"/>
      <c r="E2" s="492"/>
      <c r="F2" s="492"/>
      <c r="G2" s="492"/>
      <c r="H2" s="492"/>
      <c r="I2" s="492"/>
      <c r="J2" s="492"/>
      <c r="K2" s="492"/>
      <c r="L2" s="492"/>
      <c r="M2" s="492"/>
      <c r="N2" s="492"/>
      <c r="O2" s="492"/>
      <c r="P2" s="492"/>
    </row>
    <row r="3" spans="1:16" s="12" customFormat="1" ht="24" customHeight="1" x14ac:dyDescent="0.2">
      <c r="A3" s="477" t="s">
        <v>203</v>
      </c>
      <c r="B3" s="477"/>
      <c r="C3" s="477"/>
      <c r="D3" s="478" t="s">
        <v>376</v>
      </c>
      <c r="E3" s="478"/>
      <c r="F3" s="494" t="s">
        <v>39</v>
      </c>
      <c r="G3" s="494"/>
      <c r="H3" s="10" t="s">
        <v>129</v>
      </c>
      <c r="I3" s="481" t="s">
        <v>375</v>
      </c>
      <c r="J3" s="481"/>
      <c r="K3" s="481"/>
      <c r="L3" s="481"/>
      <c r="M3" s="189" t="s">
        <v>130</v>
      </c>
      <c r="N3" s="480" t="s">
        <v>268</v>
      </c>
      <c r="O3" s="480"/>
      <c r="P3" s="480"/>
    </row>
    <row r="4" spans="1:16" s="12" customFormat="1" ht="17.25" customHeight="1" x14ac:dyDescent="0.2">
      <c r="A4" s="475" t="s">
        <v>134</v>
      </c>
      <c r="B4" s="475"/>
      <c r="C4" s="475"/>
      <c r="D4" s="476" t="s">
        <v>321</v>
      </c>
      <c r="E4" s="476"/>
      <c r="F4" s="180"/>
      <c r="G4" s="40"/>
      <c r="H4" s="40"/>
      <c r="I4" s="40"/>
      <c r="J4" s="40"/>
      <c r="K4" s="40"/>
      <c r="L4" s="41"/>
      <c r="M4" s="79" t="s">
        <v>5</v>
      </c>
      <c r="N4" s="210">
        <v>42041</v>
      </c>
      <c r="O4" s="211" t="s">
        <v>683</v>
      </c>
      <c r="P4" s="210"/>
    </row>
    <row r="5" spans="1:16" s="9" customFormat="1" ht="15" customHeight="1" x14ac:dyDescent="0.2">
      <c r="A5" s="13"/>
      <c r="B5" s="13"/>
      <c r="C5" s="14"/>
      <c r="D5" s="15"/>
      <c r="E5" s="16"/>
      <c r="F5" s="181"/>
      <c r="G5" s="16"/>
      <c r="H5" s="16"/>
      <c r="I5" s="13"/>
      <c r="J5" s="13"/>
      <c r="K5" s="13"/>
      <c r="L5" s="17"/>
      <c r="M5" s="18"/>
      <c r="N5" s="468">
        <v>42041.656854398148</v>
      </c>
      <c r="O5" s="468"/>
      <c r="P5" s="468"/>
    </row>
    <row r="6" spans="1:16" s="19" customFormat="1" ht="18.75" customHeight="1" x14ac:dyDescent="0.2">
      <c r="A6" s="482" t="s">
        <v>11</v>
      </c>
      <c r="B6" s="483" t="s">
        <v>127</v>
      </c>
      <c r="C6" s="485" t="s">
        <v>152</v>
      </c>
      <c r="D6" s="487" t="s">
        <v>13</v>
      </c>
      <c r="E6" s="487" t="s">
        <v>37</v>
      </c>
      <c r="F6" s="495" t="s">
        <v>14</v>
      </c>
      <c r="G6" s="488" t="s">
        <v>24</v>
      </c>
      <c r="I6" s="448" t="s">
        <v>688</v>
      </c>
      <c r="J6" s="449"/>
      <c r="K6" s="449"/>
      <c r="L6" s="449"/>
      <c r="M6" s="449"/>
      <c r="N6" s="449"/>
      <c r="O6" s="449"/>
      <c r="P6" s="474"/>
    </row>
    <row r="7" spans="1:16" ht="26.25" customHeight="1" x14ac:dyDescent="0.2">
      <c r="A7" s="482"/>
      <c r="B7" s="484"/>
      <c r="C7" s="485"/>
      <c r="D7" s="487"/>
      <c r="E7" s="487"/>
      <c r="F7" s="495"/>
      <c r="G7" s="489"/>
      <c r="H7" s="20"/>
      <c r="I7" s="59" t="s">
        <v>11</v>
      </c>
      <c r="J7" s="59" t="s">
        <v>128</v>
      </c>
      <c r="K7" s="59" t="s">
        <v>127</v>
      </c>
      <c r="L7" s="131" t="s">
        <v>12</v>
      </c>
      <c r="M7" s="132" t="s">
        <v>13</v>
      </c>
      <c r="N7" s="132" t="s">
        <v>37</v>
      </c>
      <c r="O7" s="175" t="s">
        <v>14</v>
      </c>
      <c r="P7" s="59" t="s">
        <v>24</v>
      </c>
    </row>
    <row r="8" spans="1:16" s="19" customFormat="1" ht="18.75" customHeight="1" x14ac:dyDescent="0.2">
      <c r="A8" s="22">
        <v>1</v>
      </c>
      <c r="B8" s="76"/>
      <c r="C8" s="129"/>
      <c r="D8" s="170"/>
      <c r="E8" s="171"/>
      <c r="F8" s="182"/>
      <c r="G8" s="77"/>
      <c r="H8" s="27"/>
      <c r="I8" s="28">
        <v>1</v>
      </c>
      <c r="J8" s="29" t="s">
        <v>431</v>
      </c>
      <c r="K8" s="30">
        <v>60</v>
      </c>
      <c r="L8" s="31">
        <v>37727</v>
      </c>
      <c r="M8" s="60" t="s">
        <v>580</v>
      </c>
      <c r="N8" s="60" t="s">
        <v>581</v>
      </c>
      <c r="O8" s="176">
        <v>35059</v>
      </c>
      <c r="P8" s="30">
        <v>8</v>
      </c>
    </row>
    <row r="9" spans="1:16" s="19" customFormat="1" ht="18.75" customHeight="1" x14ac:dyDescent="0.2">
      <c r="A9" s="22">
        <v>2</v>
      </c>
      <c r="B9" s="76"/>
      <c r="C9" s="129"/>
      <c r="D9" s="170"/>
      <c r="E9" s="171"/>
      <c r="F9" s="182"/>
      <c r="G9" s="77"/>
      <c r="H9" s="27"/>
      <c r="I9" s="28">
        <v>2</v>
      </c>
      <c r="J9" s="29" t="s">
        <v>432</v>
      </c>
      <c r="K9" s="30">
        <v>125</v>
      </c>
      <c r="L9" s="31">
        <v>37955</v>
      </c>
      <c r="M9" s="60" t="s">
        <v>629</v>
      </c>
      <c r="N9" s="60" t="s">
        <v>593</v>
      </c>
      <c r="O9" s="176">
        <v>35391</v>
      </c>
      <c r="P9" s="30">
        <v>10</v>
      </c>
    </row>
    <row r="10" spans="1:16" s="19" customFormat="1" ht="18.75" customHeight="1" x14ac:dyDescent="0.2">
      <c r="A10" s="22">
        <v>3</v>
      </c>
      <c r="B10" s="76"/>
      <c r="C10" s="129"/>
      <c r="D10" s="170"/>
      <c r="E10" s="171"/>
      <c r="F10" s="182"/>
      <c r="G10" s="77"/>
      <c r="H10" s="27"/>
      <c r="I10" s="28">
        <v>3</v>
      </c>
      <c r="J10" s="29" t="s">
        <v>433</v>
      </c>
      <c r="K10" s="30">
        <v>58</v>
      </c>
      <c r="L10" s="31">
        <v>37701</v>
      </c>
      <c r="M10" s="60" t="s">
        <v>578</v>
      </c>
      <c r="N10" s="60" t="s">
        <v>575</v>
      </c>
      <c r="O10" s="176">
        <v>35531</v>
      </c>
      <c r="P10" s="30">
        <v>11</v>
      </c>
    </row>
    <row r="11" spans="1:16" s="19" customFormat="1" ht="18.75" customHeight="1" x14ac:dyDescent="0.2">
      <c r="A11" s="22">
        <v>4</v>
      </c>
      <c r="B11" s="76"/>
      <c r="C11" s="129"/>
      <c r="D11" s="170"/>
      <c r="E11" s="171"/>
      <c r="F11" s="182"/>
      <c r="G11" s="77"/>
      <c r="H11" s="27"/>
      <c r="I11" s="28">
        <v>4</v>
      </c>
      <c r="J11" s="29" t="s">
        <v>434</v>
      </c>
      <c r="K11" s="30">
        <v>48</v>
      </c>
      <c r="L11" s="31">
        <v>37312</v>
      </c>
      <c r="M11" s="60" t="s">
        <v>569</v>
      </c>
      <c r="N11" s="60" t="s">
        <v>570</v>
      </c>
      <c r="O11" s="176">
        <v>32989</v>
      </c>
      <c r="P11" s="30">
        <v>1</v>
      </c>
    </row>
    <row r="12" spans="1:16" s="19" customFormat="1" ht="18.75" customHeight="1" x14ac:dyDescent="0.2">
      <c r="A12" s="22">
        <v>5</v>
      </c>
      <c r="B12" s="76"/>
      <c r="C12" s="129"/>
      <c r="D12" s="170"/>
      <c r="E12" s="171"/>
      <c r="F12" s="182"/>
      <c r="G12" s="77"/>
      <c r="H12" s="27"/>
      <c r="I12" s="28">
        <v>5</v>
      </c>
      <c r="J12" s="29" t="s">
        <v>435</v>
      </c>
      <c r="K12" s="30">
        <v>49</v>
      </c>
      <c r="L12" s="31">
        <v>37867</v>
      </c>
      <c r="M12" s="60" t="s">
        <v>571</v>
      </c>
      <c r="N12" s="60" t="s">
        <v>570</v>
      </c>
      <c r="O12" s="176">
        <v>33908</v>
      </c>
      <c r="P12" s="30">
        <v>3</v>
      </c>
    </row>
    <row r="13" spans="1:16" s="19" customFormat="1" ht="18.75" customHeight="1" x14ac:dyDescent="0.2">
      <c r="A13" s="22">
        <v>6</v>
      </c>
      <c r="B13" s="76"/>
      <c r="C13" s="129"/>
      <c r="D13" s="170"/>
      <c r="E13" s="171"/>
      <c r="F13" s="182"/>
      <c r="G13" s="77"/>
      <c r="H13" s="27"/>
      <c r="I13" s="28">
        <v>6</v>
      </c>
      <c r="J13" s="29" t="s">
        <v>436</v>
      </c>
      <c r="K13" s="30">
        <v>88</v>
      </c>
      <c r="L13" s="31">
        <v>37718</v>
      </c>
      <c r="M13" s="60" t="s">
        <v>586</v>
      </c>
      <c r="N13" s="60" t="s">
        <v>138</v>
      </c>
      <c r="O13" s="176">
        <v>34363</v>
      </c>
      <c r="P13" s="30">
        <v>5</v>
      </c>
    </row>
    <row r="14" spans="1:16" s="19" customFormat="1" ht="18.75" customHeight="1" x14ac:dyDescent="0.2">
      <c r="A14" s="22">
        <v>7</v>
      </c>
      <c r="B14" s="76"/>
      <c r="C14" s="129"/>
      <c r="D14" s="170"/>
      <c r="E14" s="171"/>
      <c r="F14" s="182"/>
      <c r="G14" s="77"/>
      <c r="H14" s="27"/>
      <c r="I14" s="28">
        <v>7</v>
      </c>
      <c r="J14" s="29" t="s">
        <v>437</v>
      </c>
      <c r="K14" s="30">
        <v>131</v>
      </c>
      <c r="L14" s="31">
        <v>37289</v>
      </c>
      <c r="M14" s="60" t="s">
        <v>659</v>
      </c>
      <c r="N14" s="60" t="s">
        <v>521</v>
      </c>
      <c r="O14" s="176">
        <v>35372</v>
      </c>
      <c r="P14" s="30">
        <v>9</v>
      </c>
    </row>
    <row r="15" spans="1:16" s="19" customFormat="1" ht="18.75" customHeight="1" x14ac:dyDescent="0.2">
      <c r="A15" s="22">
        <v>8</v>
      </c>
      <c r="B15" s="76"/>
      <c r="C15" s="129"/>
      <c r="D15" s="170"/>
      <c r="E15" s="171"/>
      <c r="F15" s="182"/>
      <c r="G15" s="77"/>
      <c r="H15" s="27"/>
      <c r="I15" s="28">
        <v>8</v>
      </c>
      <c r="J15" s="29" t="s">
        <v>438</v>
      </c>
      <c r="K15" s="30">
        <v>6</v>
      </c>
      <c r="L15" s="31">
        <v>37953</v>
      </c>
      <c r="M15" s="60" t="s">
        <v>649</v>
      </c>
      <c r="N15" s="60" t="s">
        <v>471</v>
      </c>
      <c r="O15" s="176">
        <v>34656</v>
      </c>
      <c r="P15" s="30">
        <v>6</v>
      </c>
    </row>
    <row r="16" spans="1:16" s="19" customFormat="1" ht="18.75" customHeight="1" x14ac:dyDescent="0.2">
      <c r="A16" s="22">
        <v>9</v>
      </c>
      <c r="B16" s="76"/>
      <c r="C16" s="129"/>
      <c r="D16" s="170"/>
      <c r="E16" s="171"/>
      <c r="F16" s="182"/>
      <c r="G16" s="77"/>
      <c r="H16" s="27"/>
      <c r="I16" s="28">
        <v>9</v>
      </c>
      <c r="J16" s="29" t="s">
        <v>439</v>
      </c>
      <c r="K16" s="30">
        <v>7</v>
      </c>
      <c r="L16" s="31">
        <v>37789</v>
      </c>
      <c r="M16" s="60" t="s">
        <v>599</v>
      </c>
      <c r="N16" s="60" t="s">
        <v>471</v>
      </c>
      <c r="O16" s="176">
        <v>33904</v>
      </c>
      <c r="P16" s="30">
        <v>2</v>
      </c>
    </row>
    <row r="17" spans="1:16" s="19" customFormat="1" ht="18.75" customHeight="1" x14ac:dyDescent="0.2">
      <c r="A17" s="22">
        <v>10</v>
      </c>
      <c r="B17" s="76"/>
      <c r="C17" s="129"/>
      <c r="D17" s="170"/>
      <c r="E17" s="171"/>
      <c r="F17" s="182"/>
      <c r="G17" s="77"/>
      <c r="H17" s="27"/>
      <c r="I17" s="28">
        <v>10</v>
      </c>
      <c r="J17" s="29" t="s">
        <v>443</v>
      </c>
      <c r="K17" s="30">
        <v>9</v>
      </c>
      <c r="L17" s="31">
        <v>37414</v>
      </c>
      <c r="M17" s="60" t="s">
        <v>650</v>
      </c>
      <c r="N17" s="60" t="s">
        <v>474</v>
      </c>
      <c r="O17" s="176">
        <v>34660</v>
      </c>
      <c r="P17" s="30">
        <v>7</v>
      </c>
    </row>
    <row r="18" spans="1:16" s="19" customFormat="1" ht="18.75" customHeight="1" x14ac:dyDescent="0.2">
      <c r="A18" s="22">
        <v>11</v>
      </c>
      <c r="B18" s="76"/>
      <c r="C18" s="129"/>
      <c r="D18" s="170"/>
      <c r="E18" s="171"/>
      <c r="F18" s="182"/>
      <c r="G18" s="77"/>
      <c r="H18" s="27"/>
      <c r="I18" s="28">
        <v>11</v>
      </c>
      <c r="J18" s="29" t="s">
        <v>444</v>
      </c>
      <c r="K18" s="30">
        <v>12</v>
      </c>
      <c r="L18" s="31">
        <v>37376</v>
      </c>
      <c r="M18" s="60" t="s">
        <v>651</v>
      </c>
      <c r="N18" s="60" t="s">
        <v>474</v>
      </c>
      <c r="O18" s="176">
        <v>40924</v>
      </c>
      <c r="P18" s="30">
        <v>12</v>
      </c>
    </row>
    <row r="19" spans="1:16" s="19" customFormat="1" ht="18.75" customHeight="1" x14ac:dyDescent="0.2">
      <c r="A19" s="22">
        <v>12</v>
      </c>
      <c r="B19" s="76"/>
      <c r="C19" s="129"/>
      <c r="D19" s="170"/>
      <c r="E19" s="171"/>
      <c r="F19" s="182"/>
      <c r="G19" s="77"/>
      <c r="H19" s="27"/>
      <c r="I19" s="28">
        <v>12</v>
      </c>
      <c r="J19" s="29" t="s">
        <v>445</v>
      </c>
      <c r="K19" s="30">
        <v>13</v>
      </c>
      <c r="L19" s="31">
        <v>37426</v>
      </c>
      <c r="M19" s="60" t="s">
        <v>652</v>
      </c>
      <c r="N19" s="60" t="s">
        <v>474</v>
      </c>
      <c r="O19" s="176">
        <v>34331</v>
      </c>
      <c r="P19" s="30">
        <v>4</v>
      </c>
    </row>
    <row r="20" spans="1:16" s="19" customFormat="1" ht="18.75" customHeight="1" x14ac:dyDescent="0.2">
      <c r="A20" s="22">
        <v>13</v>
      </c>
      <c r="B20" s="76"/>
      <c r="C20" s="129"/>
      <c r="D20" s="170"/>
      <c r="E20" s="171"/>
      <c r="F20" s="182"/>
      <c r="G20" s="77"/>
      <c r="H20" s="27"/>
      <c r="I20" s="448" t="s">
        <v>689</v>
      </c>
      <c r="J20" s="449"/>
      <c r="K20" s="449"/>
      <c r="L20" s="449"/>
      <c r="M20" s="449"/>
      <c r="N20" s="449"/>
      <c r="O20" s="449"/>
      <c r="P20" s="474"/>
    </row>
    <row r="21" spans="1:16" s="19" customFormat="1" ht="26.25" customHeight="1" x14ac:dyDescent="0.2">
      <c r="A21" s="22">
        <v>14</v>
      </c>
      <c r="B21" s="76"/>
      <c r="C21" s="129"/>
      <c r="D21" s="170"/>
      <c r="E21" s="171"/>
      <c r="F21" s="182"/>
      <c r="G21" s="77"/>
      <c r="H21" s="27"/>
      <c r="I21" s="59" t="s">
        <v>11</v>
      </c>
      <c r="J21" s="59" t="s">
        <v>128</v>
      </c>
      <c r="K21" s="59" t="s">
        <v>127</v>
      </c>
      <c r="L21" s="131" t="s">
        <v>12</v>
      </c>
      <c r="M21" s="132" t="s">
        <v>13</v>
      </c>
      <c r="N21" s="132" t="s">
        <v>37</v>
      </c>
      <c r="O21" s="175" t="s">
        <v>14</v>
      </c>
      <c r="P21" s="59" t="s">
        <v>24</v>
      </c>
    </row>
    <row r="22" spans="1:16" s="19" customFormat="1" ht="18.75" customHeight="1" x14ac:dyDescent="0.2">
      <c r="A22" s="22">
        <v>15</v>
      </c>
      <c r="B22" s="76"/>
      <c r="C22" s="129"/>
      <c r="D22" s="170"/>
      <c r="E22" s="171"/>
      <c r="F22" s="182"/>
      <c r="G22" s="77"/>
      <c r="H22" s="27"/>
      <c r="I22" s="28">
        <v>1</v>
      </c>
      <c r="J22" s="29" t="s">
        <v>386</v>
      </c>
      <c r="K22" s="30">
        <v>123</v>
      </c>
      <c r="L22" s="31">
        <v>37749</v>
      </c>
      <c r="M22" s="60" t="s">
        <v>589</v>
      </c>
      <c r="N22" s="60" t="s">
        <v>590</v>
      </c>
      <c r="O22" s="176">
        <v>32163</v>
      </c>
      <c r="P22" s="30">
        <v>2</v>
      </c>
    </row>
    <row r="23" spans="1:16" s="19" customFormat="1" ht="18.75" customHeight="1" x14ac:dyDescent="0.2">
      <c r="A23" s="22">
        <v>16</v>
      </c>
      <c r="B23" s="76"/>
      <c r="C23" s="129"/>
      <c r="D23" s="170"/>
      <c r="E23" s="171"/>
      <c r="F23" s="182"/>
      <c r="G23" s="77"/>
      <c r="H23" s="27"/>
      <c r="I23" s="28">
        <v>2</v>
      </c>
      <c r="J23" s="29" t="s">
        <v>387</v>
      </c>
      <c r="K23" s="30">
        <v>67</v>
      </c>
      <c r="L23" s="31">
        <v>37450</v>
      </c>
      <c r="M23" s="60" t="s">
        <v>610</v>
      </c>
      <c r="N23" s="60" t="s">
        <v>583</v>
      </c>
      <c r="O23" s="176">
        <v>32431</v>
      </c>
      <c r="P23" s="30">
        <v>3</v>
      </c>
    </row>
    <row r="24" spans="1:16" s="19" customFormat="1" ht="18.75" customHeight="1" x14ac:dyDescent="0.2">
      <c r="A24" s="22">
        <v>17</v>
      </c>
      <c r="B24" s="76"/>
      <c r="C24" s="129"/>
      <c r="D24" s="170"/>
      <c r="E24" s="171"/>
      <c r="F24" s="182"/>
      <c r="G24" s="77"/>
      <c r="H24" s="27"/>
      <c r="I24" s="28">
        <v>3</v>
      </c>
      <c r="J24" s="29" t="s">
        <v>388</v>
      </c>
      <c r="K24" s="30">
        <v>171</v>
      </c>
      <c r="L24" s="31">
        <v>37552</v>
      </c>
      <c r="M24" s="60" t="s">
        <v>648</v>
      </c>
      <c r="N24" s="60" t="s">
        <v>647</v>
      </c>
      <c r="O24" s="176">
        <v>31423</v>
      </c>
      <c r="P24" s="30">
        <v>1</v>
      </c>
    </row>
    <row r="25" spans="1:16" s="19" customFormat="1" ht="18.75" customHeight="1" x14ac:dyDescent="0.2">
      <c r="A25" s="22">
        <v>18</v>
      </c>
      <c r="B25" s="76"/>
      <c r="C25" s="129"/>
      <c r="D25" s="170"/>
      <c r="E25" s="171"/>
      <c r="F25" s="182"/>
      <c r="G25" s="77"/>
      <c r="H25" s="27"/>
      <c r="I25" s="28">
        <v>4</v>
      </c>
      <c r="J25" s="29" t="s">
        <v>389</v>
      </c>
      <c r="K25" s="30">
        <v>57</v>
      </c>
      <c r="L25" s="31">
        <v>37577</v>
      </c>
      <c r="M25" s="60" t="s">
        <v>577</v>
      </c>
      <c r="N25" s="60" t="s">
        <v>575</v>
      </c>
      <c r="O25" s="176" t="s">
        <v>847</v>
      </c>
      <c r="P25" s="30" t="s">
        <v>268</v>
      </c>
    </row>
    <row r="26" spans="1:16" s="19" customFormat="1" ht="18.75" customHeight="1" x14ac:dyDescent="0.2">
      <c r="A26" s="22">
        <v>19</v>
      </c>
      <c r="B26" s="76"/>
      <c r="C26" s="129"/>
      <c r="D26" s="170"/>
      <c r="E26" s="171"/>
      <c r="F26" s="182"/>
      <c r="G26" s="77"/>
      <c r="H26" s="27"/>
      <c r="I26" s="28">
        <v>5</v>
      </c>
      <c r="J26" s="29" t="s">
        <v>390</v>
      </c>
      <c r="K26" s="30">
        <v>124</v>
      </c>
      <c r="L26" s="31">
        <v>37290</v>
      </c>
      <c r="M26" s="60" t="s">
        <v>591</v>
      </c>
      <c r="N26" s="60" t="s">
        <v>590</v>
      </c>
      <c r="O26" s="176">
        <v>34984</v>
      </c>
      <c r="P26" s="30">
        <v>9</v>
      </c>
    </row>
    <row r="27" spans="1:16" s="19" customFormat="1" ht="18.75" customHeight="1" x14ac:dyDescent="0.2">
      <c r="A27" s="22">
        <v>20</v>
      </c>
      <c r="B27" s="76"/>
      <c r="C27" s="129"/>
      <c r="D27" s="170"/>
      <c r="E27" s="171"/>
      <c r="F27" s="182"/>
      <c r="G27" s="77"/>
      <c r="H27" s="27"/>
      <c r="I27" s="28">
        <v>6</v>
      </c>
      <c r="J27" s="29" t="s">
        <v>391</v>
      </c>
      <c r="K27" s="30">
        <v>16</v>
      </c>
      <c r="L27" s="31">
        <v>37275</v>
      </c>
      <c r="M27" s="60" t="s">
        <v>557</v>
      </c>
      <c r="N27" s="60" t="s">
        <v>477</v>
      </c>
      <c r="O27" s="176">
        <v>33228</v>
      </c>
      <c r="P27" s="30">
        <v>5</v>
      </c>
    </row>
    <row r="28" spans="1:16" s="19" customFormat="1" ht="18.75" customHeight="1" x14ac:dyDescent="0.2">
      <c r="A28" s="22">
        <v>21</v>
      </c>
      <c r="B28" s="76"/>
      <c r="C28" s="129"/>
      <c r="D28" s="170"/>
      <c r="E28" s="171"/>
      <c r="F28" s="182"/>
      <c r="G28" s="77"/>
      <c r="H28" s="27"/>
      <c r="I28" s="28">
        <v>7</v>
      </c>
      <c r="J28" s="29" t="s">
        <v>392</v>
      </c>
      <c r="K28" s="30">
        <v>155</v>
      </c>
      <c r="L28" s="31">
        <v>37257</v>
      </c>
      <c r="M28" s="60" t="s">
        <v>597</v>
      </c>
      <c r="N28" s="60" t="s">
        <v>529</v>
      </c>
      <c r="O28" s="176">
        <v>34374</v>
      </c>
      <c r="P28" s="30">
        <v>6</v>
      </c>
    </row>
    <row r="29" spans="1:16" s="19" customFormat="1" ht="18.75" customHeight="1" x14ac:dyDescent="0.2">
      <c r="A29" s="22">
        <v>22</v>
      </c>
      <c r="B29" s="76"/>
      <c r="C29" s="129"/>
      <c r="D29" s="170"/>
      <c r="E29" s="171"/>
      <c r="F29" s="182"/>
      <c r="G29" s="77"/>
      <c r="H29" s="27"/>
      <c r="I29" s="28">
        <v>8</v>
      </c>
      <c r="J29" s="29" t="s">
        <v>393</v>
      </c>
      <c r="K29" s="30">
        <v>50</v>
      </c>
      <c r="L29" s="31">
        <v>37259</v>
      </c>
      <c r="M29" s="60" t="s">
        <v>572</v>
      </c>
      <c r="N29" s="60" t="s">
        <v>490</v>
      </c>
      <c r="O29" s="176">
        <v>33118</v>
      </c>
      <c r="P29" s="30">
        <v>4</v>
      </c>
    </row>
    <row r="30" spans="1:16" s="19" customFormat="1" ht="18.75" customHeight="1" x14ac:dyDescent="0.2">
      <c r="A30" s="22">
        <v>23</v>
      </c>
      <c r="B30" s="76"/>
      <c r="C30" s="129"/>
      <c r="D30" s="170"/>
      <c r="E30" s="171"/>
      <c r="F30" s="182"/>
      <c r="G30" s="77"/>
      <c r="H30" s="27"/>
      <c r="I30" s="28">
        <v>9</v>
      </c>
      <c r="J30" s="29" t="s">
        <v>394</v>
      </c>
      <c r="K30" s="30">
        <v>56</v>
      </c>
      <c r="L30" s="31">
        <v>37851</v>
      </c>
      <c r="M30" s="60" t="s">
        <v>576</v>
      </c>
      <c r="N30" s="60" t="s">
        <v>575</v>
      </c>
      <c r="O30" s="176">
        <v>34491</v>
      </c>
      <c r="P30" s="30">
        <v>7</v>
      </c>
    </row>
    <row r="31" spans="1:16" s="19" customFormat="1" ht="18.75" customHeight="1" x14ac:dyDescent="0.2">
      <c r="A31" s="22">
        <v>24</v>
      </c>
      <c r="B31" s="76"/>
      <c r="C31" s="129"/>
      <c r="D31" s="170"/>
      <c r="E31" s="171"/>
      <c r="F31" s="182"/>
      <c r="G31" s="77"/>
      <c r="H31" s="27"/>
      <c r="I31" s="28">
        <v>10</v>
      </c>
      <c r="J31" s="29" t="s">
        <v>446</v>
      </c>
      <c r="K31" s="30">
        <v>127</v>
      </c>
      <c r="L31" s="31">
        <v>37511</v>
      </c>
      <c r="M31" s="60" t="s">
        <v>631</v>
      </c>
      <c r="N31" s="60" t="s">
        <v>593</v>
      </c>
      <c r="O31" s="176">
        <v>35117</v>
      </c>
      <c r="P31" s="30">
        <v>10</v>
      </c>
    </row>
    <row r="32" spans="1:16" s="19" customFormat="1" ht="18.75" customHeight="1" x14ac:dyDescent="0.2">
      <c r="A32" s="22">
        <v>25</v>
      </c>
      <c r="B32" s="76"/>
      <c r="C32" s="129"/>
      <c r="D32" s="170"/>
      <c r="E32" s="171"/>
      <c r="F32" s="182"/>
      <c r="G32" s="77"/>
      <c r="H32" s="27"/>
      <c r="I32" s="28">
        <v>11</v>
      </c>
      <c r="J32" s="29" t="s">
        <v>447</v>
      </c>
      <c r="K32" s="30">
        <v>55</v>
      </c>
      <c r="L32" s="31">
        <v>37463</v>
      </c>
      <c r="M32" s="60" t="s">
        <v>574</v>
      </c>
      <c r="N32" s="60" t="s">
        <v>575</v>
      </c>
      <c r="O32" s="176">
        <v>35366</v>
      </c>
      <c r="P32" s="30">
        <v>11</v>
      </c>
    </row>
    <row r="33" spans="1:16" s="19" customFormat="1" ht="18.75" customHeight="1" x14ac:dyDescent="0.2">
      <c r="A33" s="22">
        <v>26</v>
      </c>
      <c r="B33" s="76"/>
      <c r="C33" s="129"/>
      <c r="D33" s="170"/>
      <c r="E33" s="171"/>
      <c r="F33" s="182"/>
      <c r="G33" s="77"/>
      <c r="H33" s="27"/>
      <c r="I33" s="28">
        <v>12</v>
      </c>
      <c r="J33" s="29" t="s">
        <v>448</v>
      </c>
      <c r="K33" s="30">
        <v>59</v>
      </c>
      <c r="L33" s="31">
        <v>37928</v>
      </c>
      <c r="M33" s="60" t="s">
        <v>579</v>
      </c>
      <c r="N33" s="60" t="s">
        <v>575</v>
      </c>
      <c r="O33" s="176">
        <v>34776</v>
      </c>
      <c r="P33" s="30">
        <v>8</v>
      </c>
    </row>
    <row r="34" spans="1:16" s="19" customFormat="1" ht="18.75" customHeight="1" x14ac:dyDescent="0.2">
      <c r="A34" s="22">
        <v>27</v>
      </c>
      <c r="B34" s="76"/>
      <c r="C34" s="129"/>
      <c r="D34" s="170"/>
      <c r="E34" s="171"/>
      <c r="F34" s="182"/>
      <c r="G34" s="77"/>
      <c r="H34" s="27"/>
      <c r="I34" s="448" t="s">
        <v>690</v>
      </c>
      <c r="J34" s="449"/>
      <c r="K34" s="449"/>
      <c r="L34" s="449"/>
      <c r="M34" s="449"/>
      <c r="N34" s="449"/>
      <c r="O34" s="449"/>
      <c r="P34" s="474"/>
    </row>
    <row r="35" spans="1:16" s="19" customFormat="1" ht="24" customHeight="1" x14ac:dyDescent="0.2">
      <c r="A35" s="22">
        <v>28</v>
      </c>
      <c r="B35" s="76"/>
      <c r="C35" s="129"/>
      <c r="D35" s="170"/>
      <c r="E35" s="171"/>
      <c r="F35" s="182"/>
      <c r="G35" s="77"/>
      <c r="H35" s="27"/>
      <c r="I35" s="59" t="s">
        <v>11</v>
      </c>
      <c r="J35" s="59" t="s">
        <v>128</v>
      </c>
      <c r="K35" s="59" t="s">
        <v>127</v>
      </c>
      <c r="L35" s="131" t="s">
        <v>12</v>
      </c>
      <c r="M35" s="132" t="s">
        <v>13</v>
      </c>
      <c r="N35" s="132" t="s">
        <v>37</v>
      </c>
      <c r="O35" s="175" t="s">
        <v>14</v>
      </c>
      <c r="P35" s="59" t="s">
        <v>24</v>
      </c>
    </row>
    <row r="36" spans="1:16" s="19" customFormat="1" ht="18.75" customHeight="1" x14ac:dyDescent="0.2">
      <c r="A36" s="22">
        <v>29</v>
      </c>
      <c r="B36" s="76"/>
      <c r="C36" s="129"/>
      <c r="D36" s="170"/>
      <c r="E36" s="171"/>
      <c r="F36" s="182"/>
      <c r="G36" s="77"/>
      <c r="H36" s="27"/>
      <c r="I36" s="28">
        <v>1</v>
      </c>
      <c r="J36" s="29" t="s">
        <v>395</v>
      </c>
      <c r="K36" s="30">
        <v>109</v>
      </c>
      <c r="L36" s="31">
        <v>37447</v>
      </c>
      <c r="M36" s="60" t="s">
        <v>658</v>
      </c>
      <c r="N36" s="60" t="s">
        <v>588</v>
      </c>
      <c r="O36" s="176">
        <v>33401</v>
      </c>
      <c r="P36" s="30">
        <v>11</v>
      </c>
    </row>
    <row r="37" spans="1:16" s="19" customFormat="1" ht="18.75" customHeight="1" x14ac:dyDescent="0.2">
      <c r="A37" s="22">
        <v>30</v>
      </c>
      <c r="B37" s="76"/>
      <c r="C37" s="129"/>
      <c r="D37" s="170"/>
      <c r="E37" s="171"/>
      <c r="F37" s="182"/>
      <c r="G37" s="77"/>
      <c r="H37" s="27"/>
      <c r="I37" s="28">
        <v>2</v>
      </c>
      <c r="J37" s="29" t="s">
        <v>396</v>
      </c>
      <c r="K37" s="30">
        <v>110</v>
      </c>
      <c r="L37" s="31">
        <v>37260</v>
      </c>
      <c r="M37" s="60" t="s">
        <v>587</v>
      </c>
      <c r="N37" s="60" t="s">
        <v>588</v>
      </c>
      <c r="O37" s="176">
        <v>33191</v>
      </c>
      <c r="P37" s="30">
        <v>9</v>
      </c>
    </row>
    <row r="38" spans="1:16" s="19" customFormat="1" ht="18.75" customHeight="1" x14ac:dyDescent="0.2">
      <c r="A38" s="22">
        <v>31</v>
      </c>
      <c r="B38" s="76"/>
      <c r="C38" s="129"/>
      <c r="D38" s="170"/>
      <c r="E38" s="171"/>
      <c r="F38" s="182"/>
      <c r="G38" s="77"/>
      <c r="H38" s="27"/>
      <c r="I38" s="28">
        <v>3</v>
      </c>
      <c r="J38" s="29" t="s">
        <v>397</v>
      </c>
      <c r="K38" s="30">
        <v>126</v>
      </c>
      <c r="L38" s="31">
        <v>37278</v>
      </c>
      <c r="M38" s="60" t="s">
        <v>630</v>
      </c>
      <c r="N38" s="60" t="s">
        <v>593</v>
      </c>
      <c r="O38" s="176">
        <v>30644</v>
      </c>
      <c r="P38" s="30">
        <v>2</v>
      </c>
    </row>
    <row r="39" spans="1:16" s="19" customFormat="1" ht="18.75" customHeight="1" x14ac:dyDescent="0.2">
      <c r="A39" s="22">
        <v>32</v>
      </c>
      <c r="B39" s="76"/>
      <c r="C39" s="129"/>
      <c r="D39" s="170"/>
      <c r="E39" s="171"/>
      <c r="F39" s="182"/>
      <c r="G39" s="77"/>
      <c r="H39" s="27"/>
      <c r="I39" s="28">
        <v>4</v>
      </c>
      <c r="J39" s="29" t="s">
        <v>398</v>
      </c>
      <c r="K39" s="30">
        <v>130</v>
      </c>
      <c r="L39" s="31">
        <v>37291</v>
      </c>
      <c r="M39" s="60" t="s">
        <v>632</v>
      </c>
      <c r="N39" s="60" t="s">
        <v>593</v>
      </c>
      <c r="O39" s="176">
        <v>31562</v>
      </c>
      <c r="P39" s="30">
        <v>6</v>
      </c>
    </row>
    <row r="40" spans="1:16" s="19" customFormat="1" ht="18.75" customHeight="1" x14ac:dyDescent="0.2">
      <c r="A40" s="22">
        <v>33</v>
      </c>
      <c r="B40" s="76"/>
      <c r="C40" s="129"/>
      <c r="D40" s="170"/>
      <c r="E40" s="171"/>
      <c r="F40" s="182"/>
      <c r="G40" s="77"/>
      <c r="H40" s="27"/>
      <c r="I40" s="28">
        <v>5</v>
      </c>
      <c r="J40" s="29" t="s">
        <v>399</v>
      </c>
      <c r="K40" s="30">
        <v>143</v>
      </c>
      <c r="L40" s="31">
        <v>37563</v>
      </c>
      <c r="M40" s="60" t="s">
        <v>595</v>
      </c>
      <c r="N40" s="60" t="s">
        <v>596</v>
      </c>
      <c r="O40" s="176">
        <v>30643</v>
      </c>
      <c r="P40" s="30">
        <v>1</v>
      </c>
    </row>
    <row r="41" spans="1:16" s="19" customFormat="1" ht="18.75" customHeight="1" x14ac:dyDescent="0.2">
      <c r="A41" s="22">
        <v>34</v>
      </c>
      <c r="B41" s="76"/>
      <c r="C41" s="129"/>
      <c r="D41" s="170"/>
      <c r="E41" s="171"/>
      <c r="F41" s="182"/>
      <c r="G41" s="77"/>
      <c r="H41" s="27"/>
      <c r="I41" s="28">
        <v>6</v>
      </c>
      <c r="J41" s="29" t="s">
        <v>400</v>
      </c>
      <c r="K41" s="30">
        <v>66</v>
      </c>
      <c r="L41" s="31">
        <v>37257</v>
      </c>
      <c r="M41" s="60" t="s">
        <v>609</v>
      </c>
      <c r="N41" s="60" t="s">
        <v>583</v>
      </c>
      <c r="O41" s="176">
        <v>31123</v>
      </c>
      <c r="P41" s="30">
        <v>5</v>
      </c>
    </row>
    <row r="42" spans="1:16" s="19" customFormat="1" ht="18.75" customHeight="1" x14ac:dyDescent="0.2">
      <c r="A42" s="22">
        <v>35</v>
      </c>
      <c r="B42" s="76"/>
      <c r="C42" s="129"/>
      <c r="D42" s="170"/>
      <c r="E42" s="171"/>
      <c r="F42" s="182"/>
      <c r="G42" s="77"/>
      <c r="H42" s="27"/>
      <c r="I42" s="28">
        <v>7</v>
      </c>
      <c r="J42" s="29" t="s">
        <v>401</v>
      </c>
      <c r="K42" s="30">
        <v>62</v>
      </c>
      <c r="L42" s="31">
        <v>37464</v>
      </c>
      <c r="M42" s="60" t="s">
        <v>606</v>
      </c>
      <c r="N42" s="60" t="s">
        <v>494</v>
      </c>
      <c r="O42" s="176">
        <v>30880</v>
      </c>
      <c r="P42" s="30">
        <v>4</v>
      </c>
    </row>
    <row r="43" spans="1:16" s="19" customFormat="1" ht="18.75" customHeight="1" x14ac:dyDescent="0.2">
      <c r="A43" s="22">
        <v>36</v>
      </c>
      <c r="B43" s="76"/>
      <c r="C43" s="129"/>
      <c r="D43" s="170"/>
      <c r="E43" s="171"/>
      <c r="F43" s="182"/>
      <c r="G43" s="77"/>
      <c r="H43" s="27"/>
      <c r="I43" s="28">
        <v>8</v>
      </c>
      <c r="J43" s="29" t="s">
        <v>402</v>
      </c>
      <c r="K43" s="30">
        <v>64</v>
      </c>
      <c r="L43" s="31">
        <v>37450</v>
      </c>
      <c r="M43" s="60" t="s">
        <v>607</v>
      </c>
      <c r="N43" s="60" t="s">
        <v>583</v>
      </c>
      <c r="O43" s="176">
        <v>31673</v>
      </c>
      <c r="P43" s="30">
        <v>7</v>
      </c>
    </row>
    <row r="44" spans="1:16" s="19" customFormat="1" ht="18.75" customHeight="1" x14ac:dyDescent="0.2">
      <c r="A44" s="22">
        <v>37</v>
      </c>
      <c r="B44" s="76"/>
      <c r="C44" s="129"/>
      <c r="D44" s="170"/>
      <c r="E44" s="171"/>
      <c r="F44" s="182"/>
      <c r="G44" s="77"/>
      <c r="H44" s="27"/>
      <c r="I44" s="28">
        <v>9</v>
      </c>
      <c r="J44" s="29" t="s">
        <v>403</v>
      </c>
      <c r="K44" s="30">
        <v>19</v>
      </c>
      <c r="L44" s="31">
        <v>37326</v>
      </c>
      <c r="M44" s="60" t="s">
        <v>558</v>
      </c>
      <c r="N44" s="60" t="s">
        <v>543</v>
      </c>
      <c r="O44" s="176">
        <v>33192</v>
      </c>
      <c r="P44" s="30">
        <v>10</v>
      </c>
    </row>
    <row r="45" spans="1:16" s="19" customFormat="1" ht="18.75" customHeight="1" x14ac:dyDescent="0.2">
      <c r="A45" s="22">
        <v>38</v>
      </c>
      <c r="B45" s="76"/>
      <c r="C45" s="129"/>
      <c r="D45" s="170"/>
      <c r="E45" s="171"/>
      <c r="F45" s="182"/>
      <c r="G45" s="77"/>
      <c r="H45" s="27"/>
      <c r="I45" s="28">
        <v>10</v>
      </c>
      <c r="J45" s="29" t="s">
        <v>449</v>
      </c>
      <c r="K45" s="30">
        <v>117</v>
      </c>
      <c r="L45" s="31">
        <v>37291</v>
      </c>
      <c r="M45" s="60" t="s">
        <v>623</v>
      </c>
      <c r="N45" s="60" t="s">
        <v>624</v>
      </c>
      <c r="O45" s="176">
        <v>30669</v>
      </c>
      <c r="P45" s="30">
        <v>3</v>
      </c>
    </row>
    <row r="46" spans="1:16" s="19" customFormat="1" ht="18.75" customHeight="1" x14ac:dyDescent="0.2">
      <c r="A46" s="22">
        <v>39</v>
      </c>
      <c r="B46" s="76"/>
      <c r="C46" s="129"/>
      <c r="D46" s="170"/>
      <c r="E46" s="171"/>
      <c r="F46" s="182"/>
      <c r="G46" s="77"/>
      <c r="H46" s="27"/>
      <c r="I46" s="28">
        <v>11</v>
      </c>
      <c r="J46" s="29" t="s">
        <v>450</v>
      </c>
      <c r="K46" s="30">
        <v>173</v>
      </c>
      <c r="L46" s="31">
        <v>37268</v>
      </c>
      <c r="M46" s="60" t="s">
        <v>598</v>
      </c>
      <c r="N46" s="60" t="s">
        <v>541</v>
      </c>
      <c r="O46" s="176">
        <v>33950</v>
      </c>
      <c r="P46" s="30">
        <v>12</v>
      </c>
    </row>
    <row r="47" spans="1:16" s="19" customFormat="1" ht="18.75" customHeight="1" x14ac:dyDescent="0.2">
      <c r="A47" s="22">
        <v>40</v>
      </c>
      <c r="B47" s="76"/>
      <c r="C47" s="129"/>
      <c r="D47" s="170"/>
      <c r="E47" s="171"/>
      <c r="F47" s="182"/>
      <c r="G47" s="77"/>
      <c r="H47" s="27"/>
      <c r="I47" s="28">
        <v>12</v>
      </c>
      <c r="J47" s="29" t="s">
        <v>451</v>
      </c>
      <c r="K47" s="30">
        <v>20</v>
      </c>
      <c r="L47" s="31">
        <v>37384</v>
      </c>
      <c r="M47" s="60" t="s">
        <v>559</v>
      </c>
      <c r="N47" s="60" t="s">
        <v>543</v>
      </c>
      <c r="O47" s="176" t="s">
        <v>847</v>
      </c>
      <c r="P47" s="30" t="s">
        <v>268</v>
      </c>
    </row>
    <row r="48" spans="1:16" s="19" customFormat="1" ht="18.75" customHeight="1" x14ac:dyDescent="0.2">
      <c r="A48" s="22"/>
      <c r="B48" s="76"/>
      <c r="C48" s="129"/>
      <c r="D48" s="170"/>
      <c r="E48" s="171"/>
      <c r="F48" s="182"/>
      <c r="G48" s="77"/>
      <c r="H48" s="27"/>
      <c r="I48" s="28">
        <v>13</v>
      </c>
      <c r="J48" s="29" t="s">
        <v>824</v>
      </c>
      <c r="K48" s="30">
        <v>65</v>
      </c>
      <c r="L48" s="31">
        <v>37260</v>
      </c>
      <c r="M48" s="60" t="s">
        <v>608</v>
      </c>
      <c r="N48" s="60" t="s">
        <v>583</v>
      </c>
      <c r="O48" s="176">
        <v>32160</v>
      </c>
      <c r="P48" s="30">
        <v>8</v>
      </c>
    </row>
    <row r="49" spans="1:17" s="19" customFormat="1" ht="18.75" customHeight="1" x14ac:dyDescent="0.2">
      <c r="A49" s="22"/>
      <c r="B49" s="76"/>
      <c r="C49" s="129"/>
      <c r="D49" s="170"/>
      <c r="E49" s="171"/>
      <c r="F49" s="182"/>
      <c r="G49" s="77"/>
      <c r="H49" s="27"/>
      <c r="I49" s="28"/>
      <c r="J49" s="29" t="s">
        <v>825</v>
      </c>
      <c r="K49" s="30" t="s">
        <v>846</v>
      </c>
      <c r="L49" s="31" t="s">
        <v>846</v>
      </c>
      <c r="M49" s="60" t="s">
        <v>846</v>
      </c>
      <c r="N49" s="60" t="s">
        <v>846</v>
      </c>
      <c r="O49" s="176"/>
      <c r="P49" s="30"/>
    </row>
    <row r="50" spans="1:17" s="19" customFormat="1" ht="18.75" customHeight="1" x14ac:dyDescent="0.2">
      <c r="A50" s="22"/>
      <c r="B50" s="76"/>
      <c r="C50" s="129"/>
      <c r="D50" s="170"/>
      <c r="E50" s="171"/>
      <c r="F50" s="182"/>
      <c r="G50" s="77"/>
      <c r="H50" s="27"/>
      <c r="I50" s="28"/>
      <c r="J50" s="29" t="s">
        <v>826</v>
      </c>
      <c r="K50" s="30"/>
      <c r="L50" s="31"/>
      <c r="M50" s="60"/>
      <c r="N50" s="60"/>
      <c r="O50" s="176"/>
      <c r="P50" s="30"/>
    </row>
    <row r="51" spans="1:17" s="19" customFormat="1" ht="18.75" customHeight="1" x14ac:dyDescent="0.2">
      <c r="A51" s="22"/>
      <c r="B51" s="76"/>
      <c r="C51" s="129"/>
      <c r="D51" s="170"/>
      <c r="E51" s="171"/>
      <c r="F51" s="182"/>
      <c r="G51" s="77"/>
      <c r="H51" s="27"/>
      <c r="I51" s="28"/>
      <c r="J51" s="29" t="s">
        <v>827</v>
      </c>
      <c r="K51" s="30"/>
      <c r="L51" s="31"/>
      <c r="M51" s="60"/>
      <c r="N51" s="60"/>
      <c r="O51" s="176"/>
      <c r="P51" s="30"/>
    </row>
    <row r="52" spans="1:17" s="19" customFormat="1" ht="18.75" customHeight="1" x14ac:dyDescent="0.2">
      <c r="A52" s="22"/>
      <c r="B52" s="76"/>
      <c r="C52" s="129"/>
      <c r="D52" s="170"/>
      <c r="E52" s="171"/>
      <c r="F52" s="182"/>
      <c r="G52" s="77"/>
      <c r="H52" s="27"/>
      <c r="I52" s="28"/>
      <c r="J52" s="29" t="s">
        <v>828</v>
      </c>
      <c r="K52" s="30"/>
      <c r="L52" s="31"/>
      <c r="M52" s="60"/>
      <c r="N52" s="60"/>
      <c r="O52" s="176"/>
      <c r="P52" s="30"/>
    </row>
    <row r="53" spans="1:17" s="19" customFormat="1" ht="18.75" customHeight="1" x14ac:dyDescent="0.2">
      <c r="A53" s="22"/>
      <c r="B53" s="76"/>
      <c r="C53" s="129"/>
      <c r="D53" s="170"/>
      <c r="E53" s="171"/>
      <c r="F53" s="182"/>
      <c r="G53" s="77"/>
      <c r="H53" s="27"/>
      <c r="I53" s="28"/>
      <c r="J53" s="29"/>
      <c r="K53" s="30"/>
      <c r="L53" s="31"/>
      <c r="M53" s="60"/>
      <c r="N53" s="60"/>
      <c r="O53" s="176"/>
      <c r="P53" s="30"/>
    </row>
    <row r="54" spans="1:17" s="19" customFormat="1" ht="18.75" customHeight="1" x14ac:dyDescent="0.2">
      <c r="A54" s="22"/>
      <c r="B54" s="76"/>
      <c r="C54" s="129"/>
      <c r="D54" s="170"/>
      <c r="E54" s="171"/>
      <c r="F54" s="182"/>
      <c r="G54" s="77"/>
      <c r="H54" s="27"/>
      <c r="I54" s="28"/>
      <c r="J54" s="29"/>
      <c r="K54" s="30"/>
      <c r="L54" s="31"/>
      <c r="M54" s="60"/>
      <c r="N54" s="60"/>
      <c r="O54" s="176"/>
      <c r="P54" s="30"/>
    </row>
    <row r="55" spans="1:17" s="19" customFormat="1" ht="18.75" customHeight="1" x14ac:dyDescent="0.2">
      <c r="A55" s="22"/>
      <c r="B55" s="76"/>
      <c r="C55" s="129"/>
      <c r="D55" s="170"/>
      <c r="E55" s="171"/>
      <c r="F55" s="182"/>
      <c r="G55" s="77"/>
      <c r="H55" s="27"/>
      <c r="I55" s="28"/>
      <c r="J55" s="29"/>
      <c r="K55" s="30"/>
      <c r="L55" s="31"/>
      <c r="M55" s="60"/>
      <c r="N55" s="60"/>
      <c r="O55" s="176"/>
      <c r="P55" s="30"/>
    </row>
    <row r="56" spans="1:17" s="19" customFormat="1" ht="18.75" customHeight="1" x14ac:dyDescent="0.2">
      <c r="A56" s="22"/>
      <c r="B56" s="76"/>
      <c r="C56" s="129"/>
      <c r="D56" s="170"/>
      <c r="E56" s="171"/>
      <c r="F56" s="182"/>
      <c r="G56" s="77"/>
      <c r="H56" s="27"/>
      <c r="I56" s="28"/>
      <c r="J56" s="29"/>
      <c r="K56" s="30"/>
      <c r="L56" s="31"/>
      <c r="M56" s="60"/>
      <c r="N56" s="60"/>
      <c r="O56" s="176"/>
      <c r="P56" s="30"/>
    </row>
    <row r="57" spans="1:17" s="19" customFormat="1" ht="18.75" customHeight="1" x14ac:dyDescent="0.2">
      <c r="A57" s="22"/>
      <c r="B57" s="76"/>
      <c r="C57" s="129"/>
      <c r="D57" s="170"/>
      <c r="E57" s="171"/>
      <c r="F57" s="182"/>
      <c r="G57" s="77"/>
      <c r="H57" s="27"/>
      <c r="I57" s="28"/>
      <c r="J57" s="29"/>
      <c r="K57" s="30"/>
      <c r="L57" s="31"/>
      <c r="M57" s="60"/>
      <c r="N57" s="60"/>
      <c r="O57" s="176"/>
      <c r="P57" s="30"/>
    </row>
    <row r="58" spans="1:17" s="19" customFormat="1" ht="18.75" customHeight="1" x14ac:dyDescent="0.2">
      <c r="A58" s="22"/>
      <c r="B58" s="76"/>
      <c r="C58" s="129"/>
      <c r="D58" s="170"/>
      <c r="E58" s="171"/>
      <c r="F58" s="182"/>
      <c r="G58" s="77"/>
      <c r="H58" s="27"/>
      <c r="I58" s="28"/>
      <c r="J58" s="29"/>
      <c r="K58" s="30"/>
      <c r="L58" s="31"/>
      <c r="M58" s="60"/>
      <c r="N58" s="60"/>
      <c r="O58" s="176"/>
      <c r="P58" s="30"/>
    </row>
    <row r="59" spans="1:17" s="19" customFormat="1" ht="18.75" customHeight="1" x14ac:dyDescent="0.2">
      <c r="A59" s="22"/>
      <c r="B59" s="76"/>
      <c r="C59" s="129"/>
      <c r="D59" s="170"/>
      <c r="E59" s="171"/>
      <c r="F59" s="182"/>
      <c r="G59" s="77"/>
      <c r="H59" s="27"/>
      <c r="I59" s="28"/>
      <c r="J59" s="29"/>
      <c r="K59" s="30"/>
      <c r="L59" s="31"/>
      <c r="M59" s="60"/>
      <c r="N59" s="60"/>
      <c r="O59" s="176"/>
      <c r="P59" s="30"/>
    </row>
    <row r="60" spans="1:17" s="19" customFormat="1" ht="18.75" customHeight="1" x14ac:dyDescent="0.2">
      <c r="A60" s="22"/>
      <c r="B60" s="76"/>
      <c r="C60" s="129"/>
      <c r="D60" s="170"/>
      <c r="E60" s="171"/>
      <c r="F60" s="182"/>
      <c r="G60" s="77"/>
      <c r="H60" s="27"/>
      <c r="I60" s="28"/>
      <c r="J60" s="29"/>
      <c r="K60" s="30"/>
      <c r="L60" s="31"/>
      <c r="M60" s="60"/>
      <c r="N60" s="60"/>
      <c r="O60" s="176"/>
      <c r="P60" s="30"/>
    </row>
    <row r="61" spans="1:17" s="19" customFormat="1" ht="18.75" customHeight="1" x14ac:dyDescent="0.2">
      <c r="A61" s="22"/>
      <c r="B61" s="76"/>
      <c r="C61" s="129"/>
      <c r="D61" s="170"/>
      <c r="E61" s="171"/>
      <c r="F61" s="182"/>
      <c r="G61" s="77"/>
      <c r="H61" s="27"/>
      <c r="I61" s="28"/>
      <c r="J61" s="29"/>
      <c r="K61" s="30"/>
      <c r="L61" s="31"/>
      <c r="M61" s="60"/>
      <c r="N61" s="60"/>
      <c r="O61" s="176"/>
      <c r="P61" s="30"/>
    </row>
    <row r="62" spans="1:17" ht="7.5" customHeight="1" x14ac:dyDescent="0.2">
      <c r="A62" s="43"/>
      <c r="B62" s="43"/>
      <c r="C62" s="44"/>
      <c r="D62" s="69"/>
      <c r="E62" s="45"/>
      <c r="F62" s="183"/>
      <c r="G62" s="47"/>
      <c r="I62" s="48"/>
      <c r="J62" s="49"/>
      <c r="K62" s="50"/>
      <c r="L62" s="51"/>
      <c r="M62" s="64"/>
      <c r="N62" s="64"/>
      <c r="O62" s="177"/>
      <c r="P62" s="50"/>
    </row>
    <row r="63" spans="1:17" ht="14.25" customHeight="1" x14ac:dyDescent="0.2">
      <c r="A63" s="37" t="s">
        <v>19</v>
      </c>
      <c r="B63" s="37"/>
      <c r="C63" s="37"/>
      <c r="D63" s="70"/>
      <c r="E63" s="62" t="s">
        <v>0</v>
      </c>
      <c r="F63" s="184" t="s">
        <v>1</v>
      </c>
      <c r="G63" s="33"/>
      <c r="H63" s="38" t="s">
        <v>2</v>
      </c>
      <c r="I63" s="38"/>
      <c r="J63" s="38"/>
      <c r="K63" s="38"/>
      <c r="M63" s="65" t="s">
        <v>3</v>
      </c>
      <c r="N63" s="66" t="s">
        <v>3</v>
      </c>
      <c r="O63" s="178" t="s">
        <v>3</v>
      </c>
      <c r="P63" s="37"/>
      <c r="Q63" s="39"/>
    </row>
  </sheetData>
  <autoFilter ref="B6:G7"/>
  <mergeCells count="20">
    <mergeCell ref="I20:P20"/>
    <mergeCell ref="I34:P34"/>
    <mergeCell ref="I6:P6"/>
    <mergeCell ref="A1:P1"/>
    <mergeCell ref="A2:P2"/>
    <mergeCell ref="A3:C3"/>
    <mergeCell ref="D3:E3"/>
    <mergeCell ref="F3:G3"/>
    <mergeCell ref="I3:L3"/>
    <mergeCell ref="N3:P3"/>
    <mergeCell ref="A4:C4"/>
    <mergeCell ref="D4:E4"/>
    <mergeCell ref="N5:P5"/>
    <mergeCell ref="A6:A7"/>
    <mergeCell ref="F6:F7"/>
    <mergeCell ref="D6:D7"/>
    <mergeCell ref="B6:B7"/>
    <mergeCell ref="E6:E7"/>
    <mergeCell ref="G6:G7"/>
    <mergeCell ref="C6:C7"/>
  </mergeCells>
  <conditionalFormatting sqref="F8:F47">
    <cfRule type="duplicateValues" dxfId="3" priority="2" stopIfTrue="1"/>
  </conditionalFormatting>
  <conditionalFormatting sqref="F48:F61">
    <cfRule type="duplicateValues" dxfId="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63"/>
  <sheetViews>
    <sheetView view="pageBreakPreview" zoomScale="90" zoomScaleNormal="100" zoomScaleSheetLayoutView="90" workbookViewId="0"/>
  </sheetViews>
  <sheetFormatPr defaultRowHeight="12.75" x14ac:dyDescent="0.2"/>
  <cols>
    <col min="1" max="2" width="7.140625" style="33" customWidth="1"/>
    <col min="3" max="3" width="11" style="21" customWidth="1"/>
    <col min="4" max="4" width="23" style="63" customWidth="1"/>
    <col min="5" max="5" width="19.42578125" style="63" customWidth="1"/>
    <col min="6" max="6" width="13.140625" style="179" customWidth="1"/>
    <col min="7" max="7" width="7.5703125" style="34" customWidth="1"/>
    <col min="8" max="8" width="2.140625" style="21" customWidth="1"/>
    <col min="9" max="10" width="7.140625" style="33" customWidth="1"/>
    <col min="11" max="11" width="11" style="33" customWidth="1"/>
    <col min="12" max="12" width="23" style="35" customWidth="1"/>
    <col min="13" max="13" width="19.42578125" style="67" customWidth="1"/>
    <col min="14" max="14" width="13.140625" style="67" customWidth="1"/>
    <col min="15" max="15" width="7.5703125" style="179" customWidth="1"/>
    <col min="16" max="16" width="5.7109375" style="21" customWidth="1"/>
    <col min="17" max="17" width="12.42578125" style="21" customWidth="1"/>
    <col min="18" max="18" width="23.5703125" style="21" customWidth="1"/>
    <col min="19" max="16384" width="9.140625" style="21"/>
  </cols>
  <sheetData>
    <row r="1" spans="1:15" s="9" customFormat="1" ht="39" customHeight="1" x14ac:dyDescent="0.2">
      <c r="A1" s="451" t="s">
        <v>123</v>
      </c>
      <c r="B1" s="451"/>
      <c r="C1" s="451"/>
      <c r="D1" s="451"/>
      <c r="E1" s="451"/>
      <c r="F1" s="451"/>
      <c r="G1" s="451"/>
      <c r="H1" s="451"/>
      <c r="I1" s="451"/>
      <c r="J1" s="451"/>
      <c r="K1" s="451"/>
      <c r="L1" s="451"/>
      <c r="M1" s="451"/>
      <c r="N1" s="451"/>
      <c r="O1" s="451"/>
    </row>
    <row r="2" spans="1:15" s="9" customFormat="1" ht="24.75" customHeight="1" x14ac:dyDescent="0.2">
      <c r="A2" s="492" t="s">
        <v>320</v>
      </c>
      <c r="B2" s="492"/>
      <c r="C2" s="492"/>
      <c r="D2" s="492"/>
      <c r="E2" s="492"/>
      <c r="F2" s="492"/>
      <c r="G2" s="492"/>
      <c r="H2" s="492"/>
      <c r="I2" s="492"/>
      <c r="J2" s="492"/>
      <c r="K2" s="492"/>
      <c r="L2" s="492"/>
      <c r="M2" s="492"/>
      <c r="N2" s="492"/>
      <c r="O2" s="492"/>
    </row>
    <row r="3" spans="1:15" s="12" customFormat="1" ht="24" customHeight="1" x14ac:dyDescent="0.2">
      <c r="A3" s="477" t="s">
        <v>203</v>
      </c>
      <c r="B3" s="477"/>
      <c r="C3" s="477"/>
      <c r="D3" s="478" t="s">
        <v>376</v>
      </c>
      <c r="E3" s="478"/>
      <c r="F3" s="494" t="s">
        <v>39</v>
      </c>
      <c r="G3" s="494"/>
      <c r="H3" s="10" t="s">
        <v>129</v>
      </c>
      <c r="I3" s="481" t="s">
        <v>375</v>
      </c>
      <c r="J3" s="481"/>
      <c r="K3" s="481"/>
      <c r="L3" s="481"/>
      <c r="M3" s="332" t="s">
        <v>130</v>
      </c>
      <c r="N3" s="480" t="s">
        <v>268</v>
      </c>
      <c r="O3" s="480"/>
    </row>
    <row r="4" spans="1:15" s="12" customFormat="1" ht="17.25" customHeight="1" x14ac:dyDescent="0.2">
      <c r="A4" s="475" t="s">
        <v>134</v>
      </c>
      <c r="B4" s="475"/>
      <c r="C4" s="475"/>
      <c r="D4" s="476" t="s">
        <v>321</v>
      </c>
      <c r="E4" s="476"/>
      <c r="F4" s="180"/>
      <c r="G4" s="40"/>
      <c r="H4" s="40"/>
      <c r="I4" s="40"/>
      <c r="J4" s="40"/>
      <c r="K4" s="40"/>
      <c r="L4" s="41"/>
      <c r="M4" s="79" t="s">
        <v>5</v>
      </c>
      <c r="N4" s="210">
        <v>42041</v>
      </c>
      <c r="O4" s="211" t="s">
        <v>683</v>
      </c>
    </row>
    <row r="5" spans="1:15" s="9" customFormat="1" ht="15" customHeight="1" x14ac:dyDescent="0.2">
      <c r="A5" s="13"/>
      <c r="B5" s="13"/>
      <c r="C5" s="14"/>
      <c r="D5" s="15"/>
      <c r="E5" s="16"/>
      <c r="F5" s="181"/>
      <c r="G5" s="16"/>
      <c r="H5" s="16"/>
      <c r="I5" s="13"/>
      <c r="J5" s="13"/>
      <c r="K5" s="13"/>
      <c r="L5" s="17"/>
      <c r="M5" s="18"/>
      <c r="N5" s="468">
        <v>42041.656854398148</v>
      </c>
      <c r="O5" s="468"/>
    </row>
    <row r="6" spans="1:15" s="19" customFormat="1" ht="18.75" customHeight="1" x14ac:dyDescent="0.2">
      <c r="A6" s="482" t="s">
        <v>11</v>
      </c>
      <c r="B6" s="483" t="s">
        <v>127</v>
      </c>
      <c r="C6" s="485" t="s">
        <v>152</v>
      </c>
      <c r="D6" s="487" t="s">
        <v>13</v>
      </c>
      <c r="E6" s="487" t="s">
        <v>37</v>
      </c>
      <c r="F6" s="495" t="s">
        <v>14</v>
      </c>
      <c r="G6" s="488" t="s">
        <v>24</v>
      </c>
      <c r="I6" s="482" t="s">
        <v>11</v>
      </c>
      <c r="J6" s="483" t="s">
        <v>127</v>
      </c>
      <c r="K6" s="485" t="s">
        <v>152</v>
      </c>
      <c r="L6" s="487" t="s">
        <v>13</v>
      </c>
      <c r="M6" s="487" t="s">
        <v>37</v>
      </c>
      <c r="N6" s="495" t="s">
        <v>14</v>
      </c>
      <c r="O6" s="488" t="s">
        <v>24</v>
      </c>
    </row>
    <row r="7" spans="1:15" ht="26.25" customHeight="1" x14ac:dyDescent="0.2">
      <c r="A7" s="482"/>
      <c r="B7" s="484"/>
      <c r="C7" s="485"/>
      <c r="D7" s="487"/>
      <c r="E7" s="487"/>
      <c r="F7" s="495"/>
      <c r="G7" s="489"/>
      <c r="H7" s="20"/>
      <c r="I7" s="482"/>
      <c r="J7" s="484"/>
      <c r="K7" s="485"/>
      <c r="L7" s="487"/>
      <c r="M7" s="487"/>
      <c r="N7" s="495"/>
      <c r="O7" s="489"/>
    </row>
    <row r="8" spans="1:15" s="19" customFormat="1" ht="22.5" customHeight="1" x14ac:dyDescent="0.2">
      <c r="A8" s="22">
        <v>1</v>
      </c>
      <c r="B8" s="30">
        <v>143</v>
      </c>
      <c r="C8" s="31">
        <v>37563</v>
      </c>
      <c r="D8" s="60" t="s">
        <v>595</v>
      </c>
      <c r="E8" s="60" t="s">
        <v>596</v>
      </c>
      <c r="F8" s="176">
        <v>30643</v>
      </c>
      <c r="G8" s="30">
        <v>1</v>
      </c>
      <c r="H8" s="27"/>
      <c r="I8" s="22">
        <v>55</v>
      </c>
      <c r="J8" s="30">
        <v>135</v>
      </c>
      <c r="K8" s="31">
        <v>37592</v>
      </c>
      <c r="L8" s="60" t="s">
        <v>636</v>
      </c>
      <c r="M8" s="60" t="s">
        <v>634</v>
      </c>
      <c r="N8" s="176">
        <v>35211</v>
      </c>
      <c r="O8" s="30">
        <v>5</v>
      </c>
    </row>
    <row r="9" spans="1:15" s="19" customFormat="1" ht="22.5" customHeight="1" x14ac:dyDescent="0.2">
      <c r="A9" s="22">
        <v>2</v>
      </c>
      <c r="B9" s="30">
        <v>126</v>
      </c>
      <c r="C9" s="31">
        <v>37278</v>
      </c>
      <c r="D9" s="60" t="s">
        <v>630</v>
      </c>
      <c r="E9" s="60" t="s">
        <v>593</v>
      </c>
      <c r="F9" s="176">
        <v>30644</v>
      </c>
      <c r="G9" s="30">
        <v>2</v>
      </c>
      <c r="H9" s="27"/>
      <c r="I9" s="22">
        <v>56</v>
      </c>
      <c r="J9" s="30">
        <v>47</v>
      </c>
      <c r="K9" s="31">
        <v>37672</v>
      </c>
      <c r="L9" s="60" t="s">
        <v>605</v>
      </c>
      <c r="M9" s="60" t="s">
        <v>488</v>
      </c>
      <c r="N9" s="176">
        <v>35218</v>
      </c>
      <c r="O9" s="30">
        <v>6</v>
      </c>
    </row>
    <row r="10" spans="1:15" s="19" customFormat="1" ht="22.5" customHeight="1" x14ac:dyDescent="0.2">
      <c r="A10" s="22">
        <v>3</v>
      </c>
      <c r="B10" s="30">
        <v>117</v>
      </c>
      <c r="C10" s="31">
        <v>37291</v>
      </c>
      <c r="D10" s="60" t="s">
        <v>623</v>
      </c>
      <c r="E10" s="60" t="s">
        <v>624</v>
      </c>
      <c r="F10" s="176">
        <v>30669</v>
      </c>
      <c r="G10" s="30">
        <v>3</v>
      </c>
      <c r="H10" s="27"/>
      <c r="I10" s="22">
        <v>57</v>
      </c>
      <c r="J10" s="30">
        <v>55</v>
      </c>
      <c r="K10" s="31">
        <v>37463</v>
      </c>
      <c r="L10" s="60" t="s">
        <v>574</v>
      </c>
      <c r="M10" s="60" t="s">
        <v>575</v>
      </c>
      <c r="N10" s="176">
        <v>35366</v>
      </c>
      <c r="O10" s="30">
        <v>11</v>
      </c>
    </row>
    <row r="11" spans="1:15" s="19" customFormat="1" ht="22.5" customHeight="1" x14ac:dyDescent="0.2">
      <c r="A11" s="22">
        <v>4</v>
      </c>
      <c r="B11" s="30">
        <v>118</v>
      </c>
      <c r="C11" s="31">
        <v>37398</v>
      </c>
      <c r="D11" s="60" t="s">
        <v>625</v>
      </c>
      <c r="E11" s="60" t="s">
        <v>626</v>
      </c>
      <c r="F11" s="176">
        <v>30875</v>
      </c>
      <c r="G11" s="30">
        <v>1</v>
      </c>
      <c r="H11" s="27"/>
      <c r="I11" s="22">
        <v>58</v>
      </c>
      <c r="J11" s="30">
        <v>131</v>
      </c>
      <c r="K11" s="31">
        <v>37289</v>
      </c>
      <c r="L11" s="60" t="s">
        <v>659</v>
      </c>
      <c r="M11" s="60" t="s">
        <v>521</v>
      </c>
      <c r="N11" s="176">
        <v>35372</v>
      </c>
      <c r="O11" s="30">
        <v>9</v>
      </c>
    </row>
    <row r="12" spans="1:15" s="19" customFormat="1" ht="22.5" customHeight="1" x14ac:dyDescent="0.2">
      <c r="A12" s="22">
        <v>5</v>
      </c>
      <c r="B12" s="30">
        <v>62</v>
      </c>
      <c r="C12" s="31">
        <v>37464</v>
      </c>
      <c r="D12" s="60" t="s">
        <v>606</v>
      </c>
      <c r="E12" s="60" t="s">
        <v>494</v>
      </c>
      <c r="F12" s="176">
        <v>30880</v>
      </c>
      <c r="G12" s="30">
        <v>4</v>
      </c>
      <c r="H12" s="27"/>
      <c r="I12" s="22">
        <v>59</v>
      </c>
      <c r="J12" s="30">
        <v>89</v>
      </c>
      <c r="K12" s="31">
        <v>37437</v>
      </c>
      <c r="L12" s="60" t="s">
        <v>655</v>
      </c>
      <c r="M12" s="60" t="s">
        <v>138</v>
      </c>
      <c r="N12" s="176">
        <v>35388</v>
      </c>
      <c r="O12" s="30">
        <v>7</v>
      </c>
    </row>
    <row r="13" spans="1:15" s="19" customFormat="1" ht="22.5" customHeight="1" x14ac:dyDescent="0.2">
      <c r="A13" s="22">
        <v>6</v>
      </c>
      <c r="B13" s="30">
        <v>66</v>
      </c>
      <c r="C13" s="31">
        <v>37257</v>
      </c>
      <c r="D13" s="60" t="s">
        <v>609</v>
      </c>
      <c r="E13" s="60" t="s">
        <v>583</v>
      </c>
      <c r="F13" s="176">
        <v>31123</v>
      </c>
      <c r="G13" s="30">
        <v>5</v>
      </c>
      <c r="H13" s="27"/>
      <c r="I13" s="22">
        <v>60</v>
      </c>
      <c r="J13" s="30">
        <v>125</v>
      </c>
      <c r="K13" s="31">
        <v>37955</v>
      </c>
      <c r="L13" s="60" t="s">
        <v>629</v>
      </c>
      <c r="M13" s="60" t="s">
        <v>593</v>
      </c>
      <c r="N13" s="176">
        <v>35391</v>
      </c>
      <c r="O13" s="30">
        <v>10</v>
      </c>
    </row>
    <row r="14" spans="1:15" s="19" customFormat="1" ht="22.5" customHeight="1" x14ac:dyDescent="0.2">
      <c r="A14" s="22">
        <v>7</v>
      </c>
      <c r="B14" s="30">
        <v>171</v>
      </c>
      <c r="C14" s="31">
        <v>37552</v>
      </c>
      <c r="D14" s="60" t="s">
        <v>648</v>
      </c>
      <c r="E14" s="60" t="s">
        <v>647</v>
      </c>
      <c r="F14" s="176">
        <v>31423</v>
      </c>
      <c r="G14" s="30">
        <v>1</v>
      </c>
      <c r="H14" s="27"/>
      <c r="I14" s="22">
        <v>61</v>
      </c>
      <c r="J14" s="30">
        <v>23</v>
      </c>
      <c r="K14" s="31">
        <v>37622</v>
      </c>
      <c r="L14" s="60" t="s">
        <v>560</v>
      </c>
      <c r="M14" s="60" t="s">
        <v>561</v>
      </c>
      <c r="N14" s="176">
        <v>35407</v>
      </c>
      <c r="O14" s="30">
        <v>7</v>
      </c>
    </row>
    <row r="15" spans="1:15" s="19" customFormat="1" ht="22.5" customHeight="1" x14ac:dyDescent="0.2">
      <c r="A15" s="22">
        <v>8</v>
      </c>
      <c r="B15" s="30">
        <v>130</v>
      </c>
      <c r="C15" s="31">
        <v>37291</v>
      </c>
      <c r="D15" s="60" t="s">
        <v>632</v>
      </c>
      <c r="E15" s="60" t="s">
        <v>593</v>
      </c>
      <c r="F15" s="176">
        <v>31562</v>
      </c>
      <c r="G15" s="30">
        <v>6</v>
      </c>
      <c r="H15" s="27"/>
      <c r="I15" s="22">
        <v>62</v>
      </c>
      <c r="J15" s="30">
        <v>58</v>
      </c>
      <c r="K15" s="31">
        <v>37701</v>
      </c>
      <c r="L15" s="60" t="s">
        <v>578</v>
      </c>
      <c r="M15" s="60" t="s">
        <v>575</v>
      </c>
      <c r="N15" s="176">
        <v>35531</v>
      </c>
      <c r="O15" s="30">
        <v>11</v>
      </c>
    </row>
    <row r="16" spans="1:15" s="19" customFormat="1" ht="22.5" customHeight="1" thickBot="1" x14ac:dyDescent="0.25">
      <c r="A16" s="361">
        <v>9</v>
      </c>
      <c r="B16" s="373">
        <v>64</v>
      </c>
      <c r="C16" s="374">
        <v>37450</v>
      </c>
      <c r="D16" s="375" t="s">
        <v>607</v>
      </c>
      <c r="E16" s="375" t="s">
        <v>583</v>
      </c>
      <c r="F16" s="376">
        <v>31673</v>
      </c>
      <c r="G16" s="373">
        <v>7</v>
      </c>
      <c r="H16" s="27"/>
      <c r="I16" s="22">
        <v>63</v>
      </c>
      <c r="J16" s="30">
        <v>2</v>
      </c>
      <c r="K16" s="31">
        <v>37655</v>
      </c>
      <c r="L16" s="60" t="s">
        <v>554</v>
      </c>
      <c r="M16" s="60" t="s">
        <v>471</v>
      </c>
      <c r="N16" s="176">
        <v>35685</v>
      </c>
      <c r="O16" s="30">
        <v>6</v>
      </c>
    </row>
    <row r="17" spans="1:15" s="19" customFormat="1" ht="22.5" customHeight="1" x14ac:dyDescent="0.2">
      <c r="A17" s="355">
        <v>10</v>
      </c>
      <c r="B17" s="369">
        <v>65</v>
      </c>
      <c r="C17" s="370">
        <v>37260</v>
      </c>
      <c r="D17" s="371" t="s">
        <v>608</v>
      </c>
      <c r="E17" s="371" t="s">
        <v>583</v>
      </c>
      <c r="F17" s="372">
        <v>32160</v>
      </c>
      <c r="G17" s="369">
        <v>8</v>
      </c>
      <c r="H17" s="27"/>
      <c r="I17" s="22">
        <v>64</v>
      </c>
      <c r="J17" s="30">
        <v>26</v>
      </c>
      <c r="K17" s="31">
        <v>37377</v>
      </c>
      <c r="L17" s="60" t="s">
        <v>563</v>
      </c>
      <c r="M17" s="60" t="s">
        <v>481</v>
      </c>
      <c r="N17" s="176">
        <v>35709</v>
      </c>
      <c r="O17" s="30">
        <v>8</v>
      </c>
    </row>
    <row r="18" spans="1:15" s="19" customFormat="1" ht="22.5" customHeight="1" x14ac:dyDescent="0.2">
      <c r="A18" s="22">
        <v>11</v>
      </c>
      <c r="B18" s="30">
        <v>123</v>
      </c>
      <c r="C18" s="31">
        <v>37749</v>
      </c>
      <c r="D18" s="60" t="s">
        <v>589</v>
      </c>
      <c r="E18" s="60" t="s">
        <v>590</v>
      </c>
      <c r="F18" s="176">
        <v>32163</v>
      </c>
      <c r="G18" s="30">
        <v>2</v>
      </c>
      <c r="H18" s="27"/>
      <c r="I18" s="22">
        <v>65</v>
      </c>
      <c r="J18" s="30">
        <v>24</v>
      </c>
      <c r="K18" s="31">
        <v>37257</v>
      </c>
      <c r="L18" s="60" t="s">
        <v>562</v>
      </c>
      <c r="M18" s="60" t="s">
        <v>561</v>
      </c>
      <c r="N18" s="176">
        <v>35725</v>
      </c>
      <c r="O18" s="30">
        <v>9</v>
      </c>
    </row>
    <row r="19" spans="1:15" s="19" customFormat="1" ht="22.5" customHeight="1" x14ac:dyDescent="0.2">
      <c r="A19" s="22">
        <v>12</v>
      </c>
      <c r="B19" s="30">
        <v>67</v>
      </c>
      <c r="C19" s="31">
        <v>37450</v>
      </c>
      <c r="D19" s="60" t="s">
        <v>610</v>
      </c>
      <c r="E19" s="60" t="s">
        <v>583</v>
      </c>
      <c r="F19" s="176">
        <v>32431</v>
      </c>
      <c r="G19" s="30">
        <v>3</v>
      </c>
      <c r="H19" s="27"/>
      <c r="I19" s="22">
        <v>66</v>
      </c>
      <c r="J19" s="30">
        <v>142</v>
      </c>
      <c r="K19" s="31">
        <v>37683</v>
      </c>
      <c r="L19" s="60" t="s">
        <v>641</v>
      </c>
      <c r="M19" s="60" t="s">
        <v>634</v>
      </c>
      <c r="N19" s="176">
        <v>35927</v>
      </c>
      <c r="O19" s="30">
        <v>7</v>
      </c>
    </row>
    <row r="20" spans="1:15" s="19" customFormat="1" ht="22.5" customHeight="1" x14ac:dyDescent="0.2">
      <c r="A20" s="22">
        <v>13</v>
      </c>
      <c r="B20" s="30">
        <v>36</v>
      </c>
      <c r="C20" s="31">
        <v>37623</v>
      </c>
      <c r="D20" s="60" t="s">
        <v>600</v>
      </c>
      <c r="E20" s="60" t="s">
        <v>481</v>
      </c>
      <c r="F20" s="176">
        <v>32530</v>
      </c>
      <c r="G20" s="30">
        <v>1</v>
      </c>
      <c r="H20" s="27"/>
      <c r="I20" s="22">
        <v>67</v>
      </c>
      <c r="J20" s="30">
        <v>30</v>
      </c>
      <c r="K20" s="31">
        <v>37626</v>
      </c>
      <c r="L20" s="60" t="s">
        <v>564</v>
      </c>
      <c r="M20" s="60" t="s">
        <v>481</v>
      </c>
      <c r="N20" s="176">
        <v>35935</v>
      </c>
      <c r="O20" s="30">
        <v>10</v>
      </c>
    </row>
    <row r="21" spans="1:15" s="19" customFormat="1" ht="22.5" customHeight="1" x14ac:dyDescent="0.2">
      <c r="A21" s="22">
        <v>14</v>
      </c>
      <c r="B21" s="30">
        <v>162</v>
      </c>
      <c r="C21" s="31">
        <v>37431</v>
      </c>
      <c r="D21" s="60" t="s">
        <v>645</v>
      </c>
      <c r="E21" s="60" t="s">
        <v>533</v>
      </c>
      <c r="F21" s="176">
        <v>32571</v>
      </c>
      <c r="G21" s="30">
        <v>1</v>
      </c>
      <c r="H21" s="27"/>
      <c r="I21" s="22">
        <v>68</v>
      </c>
      <c r="J21" s="30">
        <v>134</v>
      </c>
      <c r="K21" s="31">
        <v>37539</v>
      </c>
      <c r="L21" s="60" t="s">
        <v>635</v>
      </c>
      <c r="M21" s="60" t="s">
        <v>634</v>
      </c>
      <c r="N21" s="176">
        <v>35963</v>
      </c>
      <c r="O21" s="30">
        <v>9</v>
      </c>
    </row>
    <row r="22" spans="1:15" s="19" customFormat="1" ht="22.5" customHeight="1" x14ac:dyDescent="0.2">
      <c r="A22" s="22">
        <v>15</v>
      </c>
      <c r="B22" s="30">
        <v>40</v>
      </c>
      <c r="C22" s="31">
        <v>37565</v>
      </c>
      <c r="D22" s="60" t="s">
        <v>567</v>
      </c>
      <c r="E22" s="60" t="s">
        <v>481</v>
      </c>
      <c r="F22" s="176">
        <v>32843</v>
      </c>
      <c r="G22" s="30">
        <v>1</v>
      </c>
      <c r="H22" s="27"/>
      <c r="I22" s="22">
        <v>69</v>
      </c>
      <c r="J22" s="30">
        <v>45</v>
      </c>
      <c r="K22" s="31">
        <v>37881</v>
      </c>
      <c r="L22" s="60" t="s">
        <v>568</v>
      </c>
      <c r="M22" s="60" t="s">
        <v>488</v>
      </c>
      <c r="N22" s="176">
        <v>40496</v>
      </c>
      <c r="O22" s="30">
        <v>10</v>
      </c>
    </row>
    <row r="23" spans="1:15" s="19" customFormat="1" ht="22.5" customHeight="1" x14ac:dyDescent="0.2">
      <c r="A23" s="22">
        <v>16</v>
      </c>
      <c r="B23" s="30">
        <v>114</v>
      </c>
      <c r="C23" s="31">
        <v>37765</v>
      </c>
      <c r="D23" s="60" t="s">
        <v>620</v>
      </c>
      <c r="E23" s="60" t="s">
        <v>617</v>
      </c>
      <c r="F23" s="176">
        <v>32951</v>
      </c>
      <c r="G23" s="30">
        <v>2</v>
      </c>
      <c r="H23" s="27"/>
      <c r="I23" s="22">
        <v>70</v>
      </c>
      <c r="J23" s="30">
        <v>101</v>
      </c>
      <c r="K23" s="31">
        <v>37841</v>
      </c>
      <c r="L23" s="60" t="s">
        <v>656</v>
      </c>
      <c r="M23" s="60" t="s">
        <v>138</v>
      </c>
      <c r="N23" s="176">
        <v>40598</v>
      </c>
      <c r="O23" s="30">
        <v>8</v>
      </c>
    </row>
    <row r="24" spans="1:15" s="19" customFormat="1" ht="22.5" customHeight="1" x14ac:dyDescent="0.2">
      <c r="A24" s="22">
        <v>17</v>
      </c>
      <c r="B24" s="30">
        <v>48</v>
      </c>
      <c r="C24" s="31">
        <v>37312</v>
      </c>
      <c r="D24" s="60" t="s">
        <v>569</v>
      </c>
      <c r="E24" s="60" t="s">
        <v>570</v>
      </c>
      <c r="F24" s="176">
        <v>32989</v>
      </c>
      <c r="G24" s="30">
        <v>1</v>
      </c>
      <c r="H24" s="27"/>
      <c r="I24" s="22">
        <v>71</v>
      </c>
      <c r="J24" s="30">
        <v>43</v>
      </c>
      <c r="K24" s="31">
        <v>37648</v>
      </c>
      <c r="L24" s="60" t="s">
        <v>602</v>
      </c>
      <c r="M24" s="60" t="s">
        <v>488</v>
      </c>
      <c r="N24" s="176">
        <v>40643</v>
      </c>
      <c r="O24" s="30">
        <v>9</v>
      </c>
    </row>
    <row r="25" spans="1:15" s="19" customFormat="1" ht="22.5" customHeight="1" x14ac:dyDescent="0.2">
      <c r="A25" s="22">
        <v>18</v>
      </c>
      <c r="B25" s="30">
        <v>29</v>
      </c>
      <c r="C25" s="31">
        <v>37677</v>
      </c>
      <c r="D25" s="60" t="s">
        <v>653</v>
      </c>
      <c r="E25" s="60" t="s">
        <v>481</v>
      </c>
      <c r="F25" s="176">
        <v>33070</v>
      </c>
      <c r="G25" s="30">
        <v>2</v>
      </c>
      <c r="H25" s="27"/>
      <c r="I25" s="22">
        <v>72</v>
      </c>
      <c r="J25" s="30">
        <v>160</v>
      </c>
      <c r="K25" s="31">
        <v>37330</v>
      </c>
      <c r="L25" s="60" t="s">
        <v>551</v>
      </c>
      <c r="M25" s="60" t="s">
        <v>533</v>
      </c>
      <c r="N25" s="176">
        <v>40683</v>
      </c>
      <c r="O25" s="30">
        <v>8</v>
      </c>
    </row>
    <row r="26" spans="1:15" s="19" customFormat="1" ht="22.5" customHeight="1" x14ac:dyDescent="0.2">
      <c r="A26" s="22">
        <v>19</v>
      </c>
      <c r="B26" s="30">
        <v>115</v>
      </c>
      <c r="C26" s="31">
        <v>37790</v>
      </c>
      <c r="D26" s="60" t="s">
        <v>621</v>
      </c>
      <c r="E26" s="60" t="s">
        <v>617</v>
      </c>
      <c r="F26" s="176">
        <v>33076</v>
      </c>
      <c r="G26" s="30">
        <v>3</v>
      </c>
      <c r="H26" s="27"/>
      <c r="I26" s="22">
        <v>73</v>
      </c>
      <c r="J26" s="30">
        <v>12</v>
      </c>
      <c r="K26" s="31">
        <v>37376</v>
      </c>
      <c r="L26" s="60" t="s">
        <v>651</v>
      </c>
      <c r="M26" s="60" t="s">
        <v>474</v>
      </c>
      <c r="N26" s="176">
        <v>40924</v>
      </c>
      <c r="O26" s="30">
        <v>12</v>
      </c>
    </row>
    <row r="27" spans="1:15" s="19" customFormat="1" ht="22.5" customHeight="1" x14ac:dyDescent="0.2">
      <c r="A27" s="22">
        <v>20</v>
      </c>
      <c r="B27" s="30">
        <v>50</v>
      </c>
      <c r="C27" s="31">
        <v>37259</v>
      </c>
      <c r="D27" s="60" t="s">
        <v>572</v>
      </c>
      <c r="E27" s="60" t="s">
        <v>490</v>
      </c>
      <c r="F27" s="176">
        <v>33118</v>
      </c>
      <c r="G27" s="30">
        <v>4</v>
      </c>
      <c r="H27" s="27"/>
      <c r="I27" s="22">
        <v>74</v>
      </c>
      <c r="J27" s="30">
        <v>107</v>
      </c>
      <c r="K27" s="31">
        <v>37722</v>
      </c>
      <c r="L27" s="60" t="s">
        <v>614</v>
      </c>
      <c r="M27" s="60" t="s">
        <v>615</v>
      </c>
      <c r="N27" s="176">
        <v>41098</v>
      </c>
      <c r="O27" s="30">
        <v>11</v>
      </c>
    </row>
    <row r="28" spans="1:15" s="19" customFormat="1" ht="22.5" customHeight="1" x14ac:dyDescent="0.2">
      <c r="A28" s="22">
        <v>21</v>
      </c>
      <c r="B28" s="30">
        <v>110</v>
      </c>
      <c r="C28" s="31">
        <v>37260</v>
      </c>
      <c r="D28" s="60" t="s">
        <v>587</v>
      </c>
      <c r="E28" s="60" t="s">
        <v>588</v>
      </c>
      <c r="F28" s="176">
        <v>33191</v>
      </c>
      <c r="G28" s="30">
        <v>9</v>
      </c>
      <c r="H28" s="27"/>
      <c r="I28" s="22">
        <v>75</v>
      </c>
      <c r="J28" s="30">
        <v>138</v>
      </c>
      <c r="K28" s="31">
        <v>37605</v>
      </c>
      <c r="L28" s="60" t="s">
        <v>638</v>
      </c>
      <c r="M28" s="60" t="s">
        <v>634</v>
      </c>
      <c r="N28" s="176">
        <v>41295</v>
      </c>
      <c r="O28" s="30">
        <v>9</v>
      </c>
    </row>
    <row r="29" spans="1:15" s="19" customFormat="1" ht="22.5" customHeight="1" x14ac:dyDescent="0.2">
      <c r="A29" s="22">
        <v>22</v>
      </c>
      <c r="B29" s="30">
        <v>19</v>
      </c>
      <c r="C29" s="31">
        <v>37326</v>
      </c>
      <c r="D29" s="60" t="s">
        <v>558</v>
      </c>
      <c r="E29" s="60" t="s">
        <v>543</v>
      </c>
      <c r="F29" s="176">
        <v>33192</v>
      </c>
      <c r="G29" s="30">
        <v>10</v>
      </c>
      <c r="H29" s="27"/>
      <c r="I29" s="22">
        <v>76</v>
      </c>
      <c r="J29" s="30">
        <v>129</v>
      </c>
      <c r="K29" s="31">
        <v>37915</v>
      </c>
      <c r="L29" s="60" t="s">
        <v>594</v>
      </c>
      <c r="M29" s="60" t="s">
        <v>593</v>
      </c>
      <c r="N29" s="176">
        <v>41550</v>
      </c>
      <c r="O29" s="30">
        <v>11</v>
      </c>
    </row>
    <row r="30" spans="1:15" s="19" customFormat="1" ht="22.5" customHeight="1" x14ac:dyDescent="0.2">
      <c r="A30" s="22">
        <v>23</v>
      </c>
      <c r="B30" s="30">
        <v>116</v>
      </c>
      <c r="C30" s="31">
        <v>37914</v>
      </c>
      <c r="D30" s="60" t="s">
        <v>622</v>
      </c>
      <c r="E30" s="60" t="s">
        <v>617</v>
      </c>
      <c r="F30" s="176">
        <v>33207</v>
      </c>
      <c r="G30" s="30">
        <v>4</v>
      </c>
      <c r="H30" s="27"/>
      <c r="I30" s="22">
        <v>77</v>
      </c>
      <c r="J30" s="30">
        <v>139</v>
      </c>
      <c r="K30" s="31">
        <v>37363</v>
      </c>
      <c r="L30" s="60" t="s">
        <v>639</v>
      </c>
      <c r="M30" s="60" t="s">
        <v>634</v>
      </c>
      <c r="N30" s="176">
        <v>41889</v>
      </c>
      <c r="O30" s="30">
        <v>10</v>
      </c>
    </row>
    <row r="31" spans="1:15" s="19" customFormat="1" ht="22.5" customHeight="1" x14ac:dyDescent="0.2">
      <c r="A31" s="22">
        <v>24</v>
      </c>
      <c r="B31" s="30">
        <v>16</v>
      </c>
      <c r="C31" s="31">
        <v>37275</v>
      </c>
      <c r="D31" s="60" t="s">
        <v>557</v>
      </c>
      <c r="E31" s="60" t="s">
        <v>477</v>
      </c>
      <c r="F31" s="176">
        <v>33228</v>
      </c>
      <c r="G31" s="30">
        <v>5</v>
      </c>
      <c r="H31" s="27"/>
      <c r="I31" s="22">
        <v>78</v>
      </c>
      <c r="J31" s="30">
        <v>46</v>
      </c>
      <c r="K31" s="31">
        <v>37609</v>
      </c>
      <c r="L31" s="60" t="s">
        <v>604</v>
      </c>
      <c r="M31" s="60" t="s">
        <v>488</v>
      </c>
      <c r="N31" s="176">
        <v>41982</v>
      </c>
      <c r="O31" s="30">
        <v>10</v>
      </c>
    </row>
    <row r="32" spans="1:15" s="19" customFormat="1" ht="22.5" customHeight="1" x14ac:dyDescent="0.2">
      <c r="A32" s="22">
        <v>25</v>
      </c>
      <c r="B32" s="30">
        <v>108</v>
      </c>
      <c r="C32" s="31">
        <v>37464</v>
      </c>
      <c r="D32" s="60" t="s">
        <v>657</v>
      </c>
      <c r="E32" s="60" t="s">
        <v>615</v>
      </c>
      <c r="F32" s="176">
        <v>33320</v>
      </c>
      <c r="G32" s="30">
        <v>5</v>
      </c>
      <c r="H32" s="27"/>
      <c r="I32" s="22">
        <v>79</v>
      </c>
      <c r="J32" s="30">
        <v>133</v>
      </c>
      <c r="K32" s="31">
        <v>37480</v>
      </c>
      <c r="L32" s="60" t="s">
        <v>633</v>
      </c>
      <c r="M32" s="60" t="s">
        <v>634</v>
      </c>
      <c r="N32" s="176">
        <v>42596</v>
      </c>
      <c r="O32" s="30">
        <v>12</v>
      </c>
    </row>
    <row r="33" spans="1:15" s="19" customFormat="1" ht="22.5" customHeight="1" x14ac:dyDescent="0.2">
      <c r="A33" s="22">
        <v>26</v>
      </c>
      <c r="B33" s="30">
        <v>111</v>
      </c>
      <c r="C33" s="31">
        <v>37837</v>
      </c>
      <c r="D33" s="60" t="s">
        <v>616</v>
      </c>
      <c r="E33" s="60" t="s">
        <v>617</v>
      </c>
      <c r="F33" s="176">
        <v>33326</v>
      </c>
      <c r="G33" s="30">
        <v>6</v>
      </c>
      <c r="H33" s="27"/>
      <c r="I33" s="22">
        <v>80</v>
      </c>
      <c r="J33" s="30">
        <v>148</v>
      </c>
      <c r="K33" s="31">
        <v>37893</v>
      </c>
      <c r="L33" s="60" t="s">
        <v>643</v>
      </c>
      <c r="M33" s="60" t="s">
        <v>523</v>
      </c>
      <c r="N33" s="176">
        <v>42645</v>
      </c>
      <c r="O33" s="30">
        <v>11</v>
      </c>
    </row>
    <row r="34" spans="1:15" s="19" customFormat="1" ht="22.5" customHeight="1" x14ac:dyDescent="0.2">
      <c r="A34" s="22">
        <v>27</v>
      </c>
      <c r="B34" s="30">
        <v>109</v>
      </c>
      <c r="C34" s="31">
        <v>37447</v>
      </c>
      <c r="D34" s="60" t="s">
        <v>658</v>
      </c>
      <c r="E34" s="60" t="s">
        <v>588</v>
      </c>
      <c r="F34" s="176">
        <v>33401</v>
      </c>
      <c r="G34" s="30">
        <v>11</v>
      </c>
      <c r="H34" s="27"/>
      <c r="I34" s="22" t="s">
        <v>268</v>
      </c>
      <c r="J34" s="30">
        <v>10</v>
      </c>
      <c r="K34" s="31">
        <v>37359</v>
      </c>
      <c r="L34" s="60" t="s">
        <v>473</v>
      </c>
      <c r="M34" s="60" t="s">
        <v>474</v>
      </c>
      <c r="N34" s="176" t="s">
        <v>864</v>
      </c>
      <c r="O34" s="30" t="s">
        <v>268</v>
      </c>
    </row>
    <row r="35" spans="1:15" s="19" customFormat="1" ht="22.5" customHeight="1" x14ac:dyDescent="0.2">
      <c r="A35" s="22">
        <v>28</v>
      </c>
      <c r="B35" s="30">
        <v>44</v>
      </c>
      <c r="C35" s="31">
        <v>37328</v>
      </c>
      <c r="D35" s="60" t="s">
        <v>603</v>
      </c>
      <c r="E35" s="60" t="s">
        <v>488</v>
      </c>
      <c r="F35" s="176">
        <v>33595</v>
      </c>
      <c r="G35" s="30">
        <v>11</v>
      </c>
      <c r="H35" s="27"/>
      <c r="I35" s="22" t="s">
        <v>268</v>
      </c>
      <c r="J35" s="30">
        <v>136</v>
      </c>
      <c r="K35" s="31">
        <v>37900</v>
      </c>
      <c r="L35" s="60" t="s">
        <v>637</v>
      </c>
      <c r="M35" s="60" t="s">
        <v>634</v>
      </c>
      <c r="N35" s="176" t="s">
        <v>864</v>
      </c>
      <c r="O35" s="30" t="s">
        <v>268</v>
      </c>
    </row>
    <row r="36" spans="1:15" s="19" customFormat="1" ht="22.5" customHeight="1" x14ac:dyDescent="0.2">
      <c r="A36" s="22">
        <v>29</v>
      </c>
      <c r="B36" s="30">
        <v>71</v>
      </c>
      <c r="C36" s="31">
        <v>37680</v>
      </c>
      <c r="D36" s="60" t="s">
        <v>585</v>
      </c>
      <c r="E36" s="60" t="s">
        <v>583</v>
      </c>
      <c r="F36" s="176">
        <v>33606</v>
      </c>
      <c r="G36" s="30">
        <v>2</v>
      </c>
      <c r="H36" s="27"/>
      <c r="I36" s="22" t="s">
        <v>268</v>
      </c>
      <c r="J36" s="30">
        <v>99</v>
      </c>
      <c r="K36" s="31">
        <v>37368</v>
      </c>
      <c r="L36" s="60" t="s">
        <v>613</v>
      </c>
      <c r="M36" s="60" t="s">
        <v>138</v>
      </c>
      <c r="N36" s="176" t="s">
        <v>864</v>
      </c>
      <c r="O36" s="30" t="s">
        <v>268</v>
      </c>
    </row>
    <row r="37" spans="1:15" s="19" customFormat="1" ht="22.5" customHeight="1" x14ac:dyDescent="0.2">
      <c r="A37" s="22">
        <v>30</v>
      </c>
      <c r="B37" s="30">
        <v>7</v>
      </c>
      <c r="C37" s="31">
        <v>37789</v>
      </c>
      <c r="D37" s="60" t="s">
        <v>599</v>
      </c>
      <c r="E37" s="60" t="s">
        <v>471</v>
      </c>
      <c r="F37" s="176">
        <v>33904</v>
      </c>
      <c r="G37" s="30">
        <v>2</v>
      </c>
      <c r="H37" s="27"/>
      <c r="I37" s="22" t="s">
        <v>268</v>
      </c>
      <c r="J37" s="30">
        <v>57</v>
      </c>
      <c r="K37" s="31">
        <v>37577</v>
      </c>
      <c r="L37" s="60" t="s">
        <v>577</v>
      </c>
      <c r="M37" s="60" t="s">
        <v>575</v>
      </c>
      <c r="N37" s="176" t="s">
        <v>847</v>
      </c>
      <c r="O37" s="30" t="s">
        <v>268</v>
      </c>
    </row>
    <row r="38" spans="1:15" s="19" customFormat="1" ht="22.5" customHeight="1" x14ac:dyDescent="0.2">
      <c r="A38" s="22">
        <v>31</v>
      </c>
      <c r="B38" s="30">
        <v>49</v>
      </c>
      <c r="C38" s="31">
        <v>37867</v>
      </c>
      <c r="D38" s="60" t="s">
        <v>571</v>
      </c>
      <c r="E38" s="60" t="s">
        <v>570</v>
      </c>
      <c r="F38" s="176">
        <v>33908</v>
      </c>
      <c r="G38" s="30">
        <v>3</v>
      </c>
      <c r="H38" s="27"/>
      <c r="I38" s="22" t="s">
        <v>268</v>
      </c>
      <c r="J38" s="30">
        <v>20</v>
      </c>
      <c r="K38" s="31">
        <v>37384</v>
      </c>
      <c r="L38" s="60" t="s">
        <v>559</v>
      </c>
      <c r="M38" s="60" t="s">
        <v>543</v>
      </c>
      <c r="N38" s="176" t="s">
        <v>847</v>
      </c>
      <c r="O38" s="30" t="s">
        <v>268</v>
      </c>
    </row>
    <row r="39" spans="1:15" s="19" customFormat="1" ht="22.5" customHeight="1" x14ac:dyDescent="0.2">
      <c r="A39" s="22">
        <v>32</v>
      </c>
      <c r="B39" s="30">
        <v>5</v>
      </c>
      <c r="C39" s="31">
        <v>37981</v>
      </c>
      <c r="D39" s="60" t="s">
        <v>556</v>
      </c>
      <c r="E39" s="60" t="s">
        <v>471</v>
      </c>
      <c r="F39" s="176">
        <v>33925</v>
      </c>
      <c r="G39" s="30">
        <v>2</v>
      </c>
      <c r="H39" s="27"/>
      <c r="I39" s="22"/>
      <c r="J39" s="76"/>
      <c r="K39" s="129"/>
      <c r="L39" s="170"/>
      <c r="M39" s="171"/>
      <c r="N39" s="182"/>
      <c r="O39" s="77"/>
    </row>
    <row r="40" spans="1:15" s="19" customFormat="1" ht="22.5" customHeight="1" x14ac:dyDescent="0.2">
      <c r="A40" s="22">
        <v>33</v>
      </c>
      <c r="B40" s="30">
        <v>173</v>
      </c>
      <c r="C40" s="31">
        <v>37268</v>
      </c>
      <c r="D40" s="60" t="s">
        <v>598</v>
      </c>
      <c r="E40" s="60" t="s">
        <v>541</v>
      </c>
      <c r="F40" s="176">
        <v>33950</v>
      </c>
      <c r="G40" s="30">
        <v>12</v>
      </c>
      <c r="H40" s="27"/>
      <c r="I40" s="22"/>
      <c r="J40" s="76"/>
      <c r="K40" s="129"/>
      <c r="L40" s="170"/>
      <c r="M40" s="171"/>
      <c r="N40" s="182"/>
      <c r="O40" s="77"/>
    </row>
    <row r="41" spans="1:15" s="19" customFormat="1" ht="22.5" customHeight="1" x14ac:dyDescent="0.2">
      <c r="A41" s="22">
        <v>34</v>
      </c>
      <c r="B41" s="30">
        <v>37</v>
      </c>
      <c r="C41" s="31">
        <v>37822</v>
      </c>
      <c r="D41" s="60" t="s">
        <v>601</v>
      </c>
      <c r="E41" s="60" t="s">
        <v>481</v>
      </c>
      <c r="F41" s="176">
        <v>33952</v>
      </c>
      <c r="G41" s="30">
        <v>3</v>
      </c>
      <c r="H41" s="27"/>
      <c r="I41" s="22"/>
      <c r="J41" s="76"/>
      <c r="K41" s="129"/>
      <c r="L41" s="170"/>
      <c r="M41" s="171"/>
      <c r="N41" s="182"/>
      <c r="O41" s="77"/>
    </row>
    <row r="42" spans="1:15" s="19" customFormat="1" ht="22.5" customHeight="1" x14ac:dyDescent="0.2">
      <c r="A42" s="22">
        <v>35</v>
      </c>
      <c r="B42" s="30">
        <v>163</v>
      </c>
      <c r="C42" s="31">
        <v>37773</v>
      </c>
      <c r="D42" s="60" t="s">
        <v>552</v>
      </c>
      <c r="E42" s="60" t="s">
        <v>533</v>
      </c>
      <c r="F42" s="176">
        <v>34197</v>
      </c>
      <c r="G42" s="30">
        <v>3</v>
      </c>
      <c r="H42" s="27"/>
      <c r="I42" s="22"/>
      <c r="J42" s="76"/>
      <c r="K42" s="129"/>
      <c r="L42" s="170"/>
      <c r="M42" s="171"/>
      <c r="N42" s="182"/>
      <c r="O42" s="77"/>
    </row>
    <row r="43" spans="1:15" s="19" customFormat="1" ht="22.5" customHeight="1" x14ac:dyDescent="0.2">
      <c r="A43" s="22">
        <v>36</v>
      </c>
      <c r="B43" s="30">
        <v>68</v>
      </c>
      <c r="C43" s="31">
        <v>37695</v>
      </c>
      <c r="D43" s="60" t="s">
        <v>582</v>
      </c>
      <c r="E43" s="60" t="s">
        <v>583</v>
      </c>
      <c r="F43" s="176">
        <v>34200</v>
      </c>
      <c r="G43" s="30">
        <v>3</v>
      </c>
      <c r="H43" s="27"/>
      <c r="I43" s="22"/>
      <c r="J43" s="76"/>
      <c r="K43" s="129"/>
      <c r="L43" s="170"/>
      <c r="M43" s="171"/>
      <c r="N43" s="182"/>
      <c r="O43" s="77"/>
    </row>
    <row r="44" spans="1:15" s="19" customFormat="1" ht="22.5" customHeight="1" x14ac:dyDescent="0.2">
      <c r="A44" s="22">
        <v>37</v>
      </c>
      <c r="B44" s="30">
        <v>113</v>
      </c>
      <c r="C44" s="31">
        <v>37297</v>
      </c>
      <c r="D44" s="60" t="s">
        <v>619</v>
      </c>
      <c r="E44" s="60" t="s">
        <v>617</v>
      </c>
      <c r="F44" s="176">
        <v>34207</v>
      </c>
      <c r="G44" s="30">
        <v>7</v>
      </c>
      <c r="H44" s="27"/>
      <c r="I44" s="22"/>
      <c r="J44" s="76"/>
      <c r="K44" s="129"/>
      <c r="L44" s="170"/>
      <c r="M44" s="171"/>
      <c r="N44" s="182"/>
      <c r="O44" s="77"/>
    </row>
    <row r="45" spans="1:15" s="19" customFormat="1" ht="22.5" customHeight="1" x14ac:dyDescent="0.2">
      <c r="A45" s="22">
        <v>38</v>
      </c>
      <c r="B45" s="30">
        <v>141</v>
      </c>
      <c r="C45" s="31">
        <v>37707</v>
      </c>
      <c r="D45" s="60" t="s">
        <v>640</v>
      </c>
      <c r="E45" s="60" t="s">
        <v>634</v>
      </c>
      <c r="F45" s="176">
        <v>34215</v>
      </c>
      <c r="G45" s="30">
        <v>4</v>
      </c>
      <c r="H45" s="27"/>
      <c r="I45" s="22"/>
      <c r="J45" s="76"/>
      <c r="K45" s="129"/>
      <c r="L45" s="170"/>
      <c r="M45" s="171"/>
      <c r="N45" s="182"/>
      <c r="O45" s="77"/>
    </row>
    <row r="46" spans="1:15" s="19" customFormat="1" ht="22.5" customHeight="1" x14ac:dyDescent="0.2">
      <c r="A46" s="22">
        <v>39</v>
      </c>
      <c r="B46" s="30">
        <v>13</v>
      </c>
      <c r="C46" s="31">
        <v>37426</v>
      </c>
      <c r="D46" s="60" t="s">
        <v>652</v>
      </c>
      <c r="E46" s="60" t="s">
        <v>474</v>
      </c>
      <c r="F46" s="176">
        <v>34331</v>
      </c>
      <c r="G46" s="30">
        <v>4</v>
      </c>
      <c r="H46" s="27"/>
      <c r="I46" s="22"/>
      <c r="J46" s="76"/>
      <c r="K46" s="129"/>
      <c r="L46" s="170"/>
      <c r="M46" s="171"/>
      <c r="N46" s="182"/>
      <c r="O46" s="77"/>
    </row>
    <row r="47" spans="1:15" s="19" customFormat="1" ht="22.5" customHeight="1" x14ac:dyDescent="0.2">
      <c r="A47" s="22">
        <v>40</v>
      </c>
      <c r="B47" s="30">
        <v>88</v>
      </c>
      <c r="C47" s="31">
        <v>37718</v>
      </c>
      <c r="D47" s="60" t="s">
        <v>586</v>
      </c>
      <c r="E47" s="60" t="s">
        <v>138</v>
      </c>
      <c r="F47" s="176">
        <v>34363</v>
      </c>
      <c r="G47" s="30">
        <v>5</v>
      </c>
      <c r="H47" s="27"/>
      <c r="I47" s="22"/>
      <c r="J47" s="76"/>
      <c r="K47" s="129"/>
      <c r="L47" s="170"/>
      <c r="M47" s="171"/>
      <c r="N47" s="182"/>
      <c r="O47" s="77"/>
    </row>
    <row r="48" spans="1:15" s="19" customFormat="1" ht="22.5" customHeight="1" x14ac:dyDescent="0.2">
      <c r="A48" s="22">
        <v>41</v>
      </c>
      <c r="B48" s="30">
        <v>155</v>
      </c>
      <c r="C48" s="31">
        <v>37257</v>
      </c>
      <c r="D48" s="60" t="s">
        <v>597</v>
      </c>
      <c r="E48" s="60" t="s">
        <v>529</v>
      </c>
      <c r="F48" s="176">
        <v>34374</v>
      </c>
      <c r="G48" s="30">
        <v>6</v>
      </c>
      <c r="H48" s="27"/>
      <c r="I48" s="22"/>
      <c r="J48" s="76"/>
      <c r="K48" s="129"/>
      <c r="L48" s="170"/>
      <c r="M48" s="171"/>
      <c r="N48" s="182"/>
      <c r="O48" s="77"/>
    </row>
    <row r="49" spans="1:15" s="19" customFormat="1" ht="22.5" customHeight="1" x14ac:dyDescent="0.2">
      <c r="A49" s="22">
        <v>42</v>
      </c>
      <c r="B49" s="30">
        <v>75</v>
      </c>
      <c r="C49" s="31">
        <v>37690</v>
      </c>
      <c r="D49" s="60" t="s">
        <v>654</v>
      </c>
      <c r="E49" s="60" t="s">
        <v>138</v>
      </c>
      <c r="F49" s="176">
        <v>34476</v>
      </c>
      <c r="G49" s="30">
        <v>4</v>
      </c>
      <c r="H49" s="27"/>
      <c r="I49" s="22"/>
      <c r="J49" s="76"/>
      <c r="K49" s="129"/>
      <c r="L49" s="170"/>
      <c r="M49" s="171"/>
      <c r="N49" s="182"/>
      <c r="O49" s="77"/>
    </row>
    <row r="50" spans="1:15" s="19" customFormat="1" ht="22.5" customHeight="1" x14ac:dyDescent="0.2">
      <c r="A50" s="22">
        <v>43</v>
      </c>
      <c r="B50" s="30">
        <v>56</v>
      </c>
      <c r="C50" s="31">
        <v>37851</v>
      </c>
      <c r="D50" s="60" t="s">
        <v>576</v>
      </c>
      <c r="E50" s="60" t="s">
        <v>575</v>
      </c>
      <c r="F50" s="176">
        <v>34491</v>
      </c>
      <c r="G50" s="30">
        <v>7</v>
      </c>
      <c r="H50" s="27"/>
      <c r="I50" s="22"/>
      <c r="J50" s="76"/>
      <c r="K50" s="129"/>
      <c r="L50" s="170"/>
      <c r="M50" s="171"/>
      <c r="N50" s="182"/>
      <c r="O50" s="77"/>
    </row>
    <row r="51" spans="1:15" s="19" customFormat="1" ht="22.5" customHeight="1" x14ac:dyDescent="0.2">
      <c r="A51" s="22">
        <v>44</v>
      </c>
      <c r="B51" s="30">
        <v>70</v>
      </c>
      <c r="C51" s="31">
        <v>37525</v>
      </c>
      <c r="D51" s="60" t="s">
        <v>611</v>
      </c>
      <c r="E51" s="60" t="s">
        <v>583</v>
      </c>
      <c r="F51" s="176">
        <v>34503</v>
      </c>
      <c r="G51" s="30">
        <v>5</v>
      </c>
      <c r="H51" s="27"/>
      <c r="I51" s="22"/>
      <c r="J51" s="76"/>
      <c r="K51" s="129"/>
      <c r="L51" s="170"/>
      <c r="M51" s="171"/>
      <c r="N51" s="182"/>
      <c r="O51" s="77"/>
    </row>
    <row r="52" spans="1:15" s="19" customFormat="1" ht="22.5" customHeight="1" x14ac:dyDescent="0.2">
      <c r="A52" s="22">
        <v>45</v>
      </c>
      <c r="B52" s="30">
        <v>69</v>
      </c>
      <c r="C52" s="31">
        <v>37799</v>
      </c>
      <c r="D52" s="60" t="s">
        <v>584</v>
      </c>
      <c r="E52" s="60" t="s">
        <v>583</v>
      </c>
      <c r="F52" s="176">
        <v>34634</v>
      </c>
      <c r="G52" s="30">
        <v>4</v>
      </c>
      <c r="H52" s="27"/>
      <c r="I52" s="22"/>
      <c r="J52" s="76"/>
      <c r="K52" s="129"/>
      <c r="L52" s="170"/>
      <c r="M52" s="171"/>
      <c r="N52" s="182"/>
      <c r="O52" s="77"/>
    </row>
    <row r="53" spans="1:15" s="19" customFormat="1" ht="22.5" customHeight="1" x14ac:dyDescent="0.2">
      <c r="A53" s="22">
        <v>46</v>
      </c>
      <c r="B53" s="30">
        <v>6</v>
      </c>
      <c r="C53" s="31">
        <v>37953</v>
      </c>
      <c r="D53" s="60" t="s">
        <v>649</v>
      </c>
      <c r="E53" s="60" t="s">
        <v>471</v>
      </c>
      <c r="F53" s="176">
        <v>34656</v>
      </c>
      <c r="G53" s="30">
        <v>6</v>
      </c>
      <c r="H53" s="27"/>
      <c r="I53" s="22"/>
      <c r="J53" s="76"/>
      <c r="K53" s="129"/>
      <c r="L53" s="170"/>
      <c r="M53" s="171"/>
      <c r="N53" s="182"/>
      <c r="O53" s="77"/>
    </row>
    <row r="54" spans="1:15" s="19" customFormat="1" ht="22.5" customHeight="1" x14ac:dyDescent="0.2">
      <c r="A54" s="22">
        <v>47</v>
      </c>
      <c r="B54" s="30">
        <v>9</v>
      </c>
      <c r="C54" s="31">
        <v>37414</v>
      </c>
      <c r="D54" s="60" t="s">
        <v>650</v>
      </c>
      <c r="E54" s="60" t="s">
        <v>474</v>
      </c>
      <c r="F54" s="176">
        <v>34660</v>
      </c>
      <c r="G54" s="30">
        <v>7</v>
      </c>
      <c r="H54" s="27"/>
      <c r="I54" s="22"/>
      <c r="J54" s="76"/>
      <c r="K54" s="129"/>
      <c r="L54" s="170"/>
      <c r="M54" s="171"/>
      <c r="N54" s="182"/>
      <c r="O54" s="77"/>
    </row>
    <row r="55" spans="1:15" s="19" customFormat="1" ht="22.5" customHeight="1" x14ac:dyDescent="0.2">
      <c r="A55" s="22">
        <v>48</v>
      </c>
      <c r="B55" s="30">
        <v>59</v>
      </c>
      <c r="C55" s="31">
        <v>37928</v>
      </c>
      <c r="D55" s="60" t="s">
        <v>579</v>
      </c>
      <c r="E55" s="60" t="s">
        <v>575</v>
      </c>
      <c r="F55" s="176">
        <v>34776</v>
      </c>
      <c r="G55" s="30">
        <v>8</v>
      </c>
      <c r="H55" s="27"/>
      <c r="I55" s="22"/>
      <c r="J55" s="76"/>
      <c r="K55" s="129"/>
      <c r="L55" s="170"/>
      <c r="M55" s="171"/>
      <c r="N55" s="182"/>
      <c r="O55" s="77"/>
    </row>
    <row r="56" spans="1:15" s="19" customFormat="1" ht="22.5" customHeight="1" x14ac:dyDescent="0.2">
      <c r="A56" s="22">
        <v>49</v>
      </c>
      <c r="B56" s="30">
        <v>124</v>
      </c>
      <c r="C56" s="31">
        <v>37290</v>
      </c>
      <c r="D56" s="60" t="s">
        <v>591</v>
      </c>
      <c r="E56" s="60" t="s">
        <v>590</v>
      </c>
      <c r="F56" s="176">
        <v>34984</v>
      </c>
      <c r="G56" s="30">
        <v>9</v>
      </c>
      <c r="H56" s="27"/>
      <c r="I56" s="22"/>
      <c r="J56" s="76"/>
      <c r="K56" s="129"/>
      <c r="L56" s="170"/>
      <c r="M56" s="171"/>
      <c r="N56" s="182"/>
      <c r="O56" s="77"/>
    </row>
    <row r="57" spans="1:15" s="19" customFormat="1" ht="22.5" customHeight="1" x14ac:dyDescent="0.2">
      <c r="A57" s="22">
        <v>50</v>
      </c>
      <c r="B57" s="30">
        <v>32</v>
      </c>
      <c r="C57" s="31">
        <v>37798</v>
      </c>
      <c r="D57" s="60" t="s">
        <v>565</v>
      </c>
      <c r="E57" s="60" t="s">
        <v>481</v>
      </c>
      <c r="F57" s="176">
        <v>35047</v>
      </c>
      <c r="G57" s="30">
        <v>5</v>
      </c>
      <c r="H57" s="27"/>
      <c r="I57" s="22"/>
      <c r="J57" s="76"/>
      <c r="K57" s="129"/>
      <c r="L57" s="170"/>
      <c r="M57" s="171"/>
      <c r="N57" s="182"/>
      <c r="O57" s="77"/>
    </row>
    <row r="58" spans="1:15" s="19" customFormat="1" ht="22.5" customHeight="1" x14ac:dyDescent="0.2">
      <c r="A58" s="22">
        <v>51</v>
      </c>
      <c r="B58" s="30">
        <v>60</v>
      </c>
      <c r="C58" s="31">
        <v>37727</v>
      </c>
      <c r="D58" s="60" t="s">
        <v>580</v>
      </c>
      <c r="E58" s="60" t="s">
        <v>581</v>
      </c>
      <c r="F58" s="176">
        <v>35059</v>
      </c>
      <c r="G58" s="30">
        <v>8</v>
      </c>
      <c r="H58" s="27"/>
      <c r="I58" s="22"/>
      <c r="J58" s="76"/>
      <c r="K58" s="129"/>
      <c r="L58" s="170"/>
      <c r="M58" s="171"/>
      <c r="N58" s="182"/>
      <c r="O58" s="77"/>
    </row>
    <row r="59" spans="1:15" s="19" customFormat="1" ht="22.5" customHeight="1" x14ac:dyDescent="0.2">
      <c r="A59" s="22">
        <v>52</v>
      </c>
      <c r="B59" s="30">
        <v>127</v>
      </c>
      <c r="C59" s="31">
        <v>37511</v>
      </c>
      <c r="D59" s="60" t="s">
        <v>631</v>
      </c>
      <c r="E59" s="60" t="s">
        <v>593</v>
      </c>
      <c r="F59" s="176">
        <v>35117</v>
      </c>
      <c r="G59" s="30">
        <v>10</v>
      </c>
      <c r="H59" s="27"/>
      <c r="I59" s="22"/>
      <c r="J59" s="76"/>
      <c r="K59" s="129"/>
      <c r="L59" s="170"/>
      <c r="M59" s="171"/>
      <c r="N59" s="182"/>
      <c r="O59" s="77"/>
    </row>
    <row r="60" spans="1:15" s="19" customFormat="1" ht="22.5" customHeight="1" x14ac:dyDescent="0.2">
      <c r="A60" s="22">
        <v>53</v>
      </c>
      <c r="B60" s="30">
        <v>128</v>
      </c>
      <c r="C60" s="31">
        <v>37523</v>
      </c>
      <c r="D60" s="60" t="s">
        <v>592</v>
      </c>
      <c r="E60" s="60" t="s">
        <v>593</v>
      </c>
      <c r="F60" s="176">
        <v>35135</v>
      </c>
      <c r="G60" s="30">
        <v>6</v>
      </c>
      <c r="H60" s="27"/>
      <c r="I60" s="22"/>
      <c r="J60" s="76"/>
      <c r="K60" s="129"/>
      <c r="L60" s="170"/>
      <c r="M60" s="171"/>
      <c r="N60" s="182"/>
      <c r="O60" s="77"/>
    </row>
    <row r="61" spans="1:15" s="19" customFormat="1" ht="22.5" customHeight="1" x14ac:dyDescent="0.2">
      <c r="A61" s="22">
        <v>54</v>
      </c>
      <c r="B61" s="30">
        <v>112</v>
      </c>
      <c r="C61" s="31">
        <v>37781</v>
      </c>
      <c r="D61" s="60" t="s">
        <v>618</v>
      </c>
      <c r="E61" s="60" t="s">
        <v>617</v>
      </c>
      <c r="F61" s="176">
        <v>35137</v>
      </c>
      <c r="G61" s="30">
        <v>8</v>
      </c>
      <c r="H61" s="27"/>
      <c r="I61" s="22"/>
      <c r="J61" s="76"/>
      <c r="K61" s="129"/>
      <c r="L61" s="170"/>
      <c r="M61" s="171"/>
      <c r="N61" s="182"/>
      <c r="O61" s="77"/>
    </row>
    <row r="62" spans="1:15" ht="7.5" customHeight="1" x14ac:dyDescent="0.2">
      <c r="A62" s="43"/>
      <c r="B62" s="43"/>
      <c r="C62" s="44"/>
      <c r="D62" s="69"/>
      <c r="E62" s="45"/>
      <c r="F62" s="183"/>
      <c r="G62" s="47"/>
      <c r="I62" s="48"/>
      <c r="J62" s="49"/>
      <c r="K62" s="50"/>
      <c r="L62" s="51"/>
      <c r="M62" s="64"/>
      <c r="N62" s="64"/>
      <c r="O62" s="177"/>
    </row>
    <row r="63" spans="1:15" ht="14.25" customHeight="1" x14ac:dyDescent="0.2">
      <c r="A63" s="37" t="s">
        <v>19</v>
      </c>
      <c r="B63" s="37"/>
      <c r="C63" s="37"/>
      <c r="D63" s="70"/>
      <c r="E63" s="62" t="s">
        <v>0</v>
      </c>
      <c r="F63" s="184" t="s">
        <v>1</v>
      </c>
      <c r="G63" s="33"/>
      <c r="H63" s="38" t="s">
        <v>2</v>
      </c>
      <c r="I63" s="38"/>
      <c r="J63" s="38"/>
      <c r="K63" s="38"/>
      <c r="M63" s="65" t="s">
        <v>3</v>
      </c>
      <c r="N63" s="66" t="s">
        <v>3</v>
      </c>
      <c r="O63" s="178" t="s">
        <v>3</v>
      </c>
    </row>
  </sheetData>
  <autoFilter ref="B6:G7"/>
  <sortState ref="P8:U92">
    <sortCondition ref="T8:T92"/>
  </sortState>
  <mergeCells count="24">
    <mergeCell ref="I6:I7"/>
    <mergeCell ref="J6:J7"/>
    <mergeCell ref="K6:K7"/>
    <mergeCell ref="C6:C7"/>
    <mergeCell ref="D6:D7"/>
    <mergeCell ref="E6:E7"/>
    <mergeCell ref="F6:F7"/>
    <mergeCell ref="G6:G7"/>
    <mergeCell ref="L6:L7"/>
    <mergeCell ref="A1:O1"/>
    <mergeCell ref="A2:O2"/>
    <mergeCell ref="A3:C3"/>
    <mergeCell ref="D3:E3"/>
    <mergeCell ref="F3:G3"/>
    <mergeCell ref="I3:L3"/>
    <mergeCell ref="N3:O3"/>
    <mergeCell ref="M6:M7"/>
    <mergeCell ref="N6:N7"/>
    <mergeCell ref="O6:O7"/>
    <mergeCell ref="A4:C4"/>
    <mergeCell ref="D4:E4"/>
    <mergeCell ref="N5:O5"/>
    <mergeCell ref="A6:A7"/>
    <mergeCell ref="B6:B7"/>
  </mergeCells>
  <conditionalFormatting sqref="N39:N47">
    <cfRule type="duplicateValues" dxfId="1" priority="2" stopIfTrue="1"/>
  </conditionalFormatting>
  <conditionalFormatting sqref="N48:N61">
    <cfRule type="duplicateValues" dxfId="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87"/>
  <sheetViews>
    <sheetView view="pageBreakPreview" zoomScale="90" zoomScaleNormal="100" zoomScaleSheetLayoutView="90" workbookViewId="0">
      <selection activeCell="J67" sqref="J1:J1048576"/>
    </sheetView>
  </sheetViews>
  <sheetFormatPr defaultRowHeight="12.75" x14ac:dyDescent="0.2"/>
  <cols>
    <col min="1" max="1" width="3.85546875" style="33" customWidth="1"/>
    <col min="2" max="2" width="16.140625" style="33" hidden="1" customWidth="1"/>
    <col min="3" max="3" width="7.140625" style="21" customWidth="1"/>
    <col min="4" max="4" width="12.7109375" style="63" customWidth="1"/>
    <col min="5" max="5" width="26.42578125" style="63" customWidth="1"/>
    <col min="6" max="6" width="15.7109375" style="21" customWidth="1"/>
    <col min="7" max="7" width="12.7109375" style="34" customWidth="1"/>
    <col min="8" max="8" width="6" style="21" customWidth="1"/>
    <col min="9" max="9" width="3.85546875" style="33" customWidth="1"/>
    <col min="10" max="10" width="16.140625" style="33" hidden="1" customWidth="1"/>
    <col min="11" max="11" width="7.140625" style="33" customWidth="1"/>
    <col min="12" max="12" width="12.7109375" style="35" customWidth="1"/>
    <col min="13" max="13" width="26.42578125" style="67" customWidth="1"/>
    <col min="14" max="14" width="15.7109375" style="67" customWidth="1"/>
    <col min="15" max="15" width="12.7109375" style="21" customWidth="1"/>
    <col min="16" max="16" width="6" style="21" customWidth="1"/>
    <col min="17" max="17" width="5.7109375" style="21" customWidth="1"/>
    <col min="18" max="16384" width="9.140625" style="21"/>
  </cols>
  <sheetData>
    <row r="1" spans="1:16" s="9" customFormat="1" ht="34.5" customHeight="1" x14ac:dyDescent="0.2">
      <c r="A1" s="451" t="str">
        <f>('YARIŞMA BİLGİLERİ'!A2)</f>
        <v>Türkiye Atletizm Federasyonu
İstanbul Atletizm İl Temsilciliği</v>
      </c>
      <c r="B1" s="451"/>
      <c r="C1" s="451"/>
      <c r="D1" s="451"/>
      <c r="E1" s="451"/>
      <c r="F1" s="451"/>
      <c r="G1" s="451"/>
      <c r="H1" s="451"/>
      <c r="I1" s="451"/>
      <c r="J1" s="451"/>
      <c r="K1" s="451"/>
      <c r="L1" s="451"/>
      <c r="M1" s="451"/>
      <c r="N1" s="451"/>
      <c r="O1" s="451"/>
      <c r="P1" s="451"/>
    </row>
    <row r="2" spans="1:16" s="9" customFormat="1" ht="19.5" customHeight="1" x14ac:dyDescent="0.2">
      <c r="A2" s="492" t="str">
        <f>'YARIŞMA BİLGİLERİ'!F19</f>
        <v>Türkcell 16 Yaşaltı-B Kategorisi Türkiye Salon Şampiyonası</v>
      </c>
      <c r="B2" s="492"/>
      <c r="C2" s="492"/>
      <c r="D2" s="492"/>
      <c r="E2" s="492"/>
      <c r="F2" s="492"/>
      <c r="G2" s="492"/>
      <c r="H2" s="492"/>
      <c r="I2" s="492"/>
      <c r="J2" s="492"/>
      <c r="K2" s="492"/>
      <c r="L2" s="492"/>
      <c r="M2" s="492"/>
      <c r="N2" s="492"/>
      <c r="O2" s="492"/>
      <c r="P2" s="492"/>
    </row>
    <row r="3" spans="1:16" s="12" customFormat="1" ht="14.25" customHeight="1" x14ac:dyDescent="0.2">
      <c r="A3" s="477" t="s">
        <v>203</v>
      </c>
      <c r="B3" s="477"/>
      <c r="C3" s="477"/>
      <c r="D3" s="478" t="str">
        <f>'YARIŞMA PROGRAMI'!D18</f>
        <v>300 Metre</v>
      </c>
      <c r="E3" s="478"/>
      <c r="F3" s="494" t="s">
        <v>39</v>
      </c>
      <c r="G3" s="494"/>
      <c r="H3" s="10" t="s">
        <v>129</v>
      </c>
      <c r="I3" s="481" t="str">
        <f>'YARIŞMA PROGRAMI'!E18</f>
        <v>47.24 veya ilk üç</v>
      </c>
      <c r="J3" s="481"/>
      <c r="K3" s="481"/>
      <c r="L3" s="481"/>
      <c r="M3" s="332" t="s">
        <v>130</v>
      </c>
      <c r="N3" s="480" t="str">
        <f>('YARIŞMA PROGRAMI'!F18)</f>
        <v>-</v>
      </c>
      <c r="O3" s="480"/>
      <c r="P3" s="480"/>
    </row>
    <row r="4" spans="1:16" s="12" customFormat="1" ht="14.25" customHeight="1" x14ac:dyDescent="0.2">
      <c r="A4" s="475" t="s">
        <v>134</v>
      </c>
      <c r="B4" s="475"/>
      <c r="C4" s="475"/>
      <c r="D4" s="476" t="str">
        <f>'YARIŞMA BİLGİLERİ'!F21</f>
        <v>16 Yaş Altı Kızlar B</v>
      </c>
      <c r="E4" s="476"/>
      <c r="F4" s="40"/>
      <c r="G4" s="40"/>
      <c r="H4" s="40"/>
      <c r="I4" s="40"/>
      <c r="J4" s="40"/>
      <c r="K4" s="40"/>
      <c r="L4" s="41"/>
      <c r="M4" s="79" t="s">
        <v>5</v>
      </c>
      <c r="N4" s="210">
        <f>'YARIŞMA PROGRAMI'!B18</f>
        <v>42042</v>
      </c>
      <c r="O4" s="211" t="str">
        <f>'YARIŞMA PROGRAMI'!C18</f>
        <v>10.00</v>
      </c>
      <c r="P4" s="209"/>
    </row>
    <row r="5" spans="1:16" s="9" customFormat="1" ht="13.5" customHeight="1" x14ac:dyDescent="0.2">
      <c r="A5" s="13"/>
      <c r="B5" s="13"/>
      <c r="C5" s="14"/>
      <c r="D5" s="15"/>
      <c r="E5" s="16"/>
      <c r="F5" s="16"/>
      <c r="G5" s="16"/>
      <c r="H5" s="16"/>
      <c r="I5" s="13"/>
      <c r="J5" s="13"/>
      <c r="K5" s="13"/>
      <c r="L5" s="17"/>
      <c r="M5" s="18"/>
      <c r="N5" s="468">
        <f ca="1">NOW()</f>
        <v>42041.704787615738</v>
      </c>
      <c r="O5" s="468"/>
      <c r="P5" s="468"/>
    </row>
    <row r="6" spans="1:16" s="19" customFormat="1" ht="15.75" customHeight="1" x14ac:dyDescent="0.2">
      <c r="A6" s="448" t="s">
        <v>674</v>
      </c>
      <c r="B6" s="449"/>
      <c r="C6" s="449"/>
      <c r="D6" s="449"/>
      <c r="E6" s="449"/>
      <c r="F6" s="449"/>
      <c r="G6" s="449"/>
      <c r="H6" s="474"/>
      <c r="I6" s="448" t="s">
        <v>768</v>
      </c>
      <c r="J6" s="449"/>
      <c r="K6" s="449"/>
      <c r="L6" s="449"/>
      <c r="M6" s="449"/>
      <c r="N6" s="449"/>
      <c r="O6" s="449"/>
      <c r="P6" s="474"/>
    </row>
    <row r="7" spans="1:16" ht="15.75" customHeight="1" x14ac:dyDescent="0.2">
      <c r="A7" s="59" t="s">
        <v>319</v>
      </c>
      <c r="B7" s="59" t="s">
        <v>128</v>
      </c>
      <c r="C7" s="59" t="s">
        <v>127</v>
      </c>
      <c r="D7" s="131" t="s">
        <v>12</v>
      </c>
      <c r="E7" s="132" t="s">
        <v>13</v>
      </c>
      <c r="F7" s="132" t="s">
        <v>37</v>
      </c>
      <c r="G7" s="59" t="s">
        <v>14</v>
      </c>
      <c r="H7" s="59" t="s">
        <v>24</v>
      </c>
      <c r="I7" s="59" t="s">
        <v>319</v>
      </c>
      <c r="J7" s="59" t="s">
        <v>128</v>
      </c>
      <c r="K7" s="59" t="s">
        <v>127</v>
      </c>
      <c r="L7" s="131" t="s">
        <v>12</v>
      </c>
      <c r="M7" s="132" t="s">
        <v>13</v>
      </c>
      <c r="N7" s="132" t="s">
        <v>37</v>
      </c>
      <c r="O7" s="59" t="s">
        <v>14</v>
      </c>
      <c r="P7" s="59" t="s">
        <v>24</v>
      </c>
    </row>
    <row r="8" spans="1:16" s="19" customFormat="1" ht="15.75" customHeight="1" x14ac:dyDescent="0.2">
      <c r="A8" s="28">
        <v>1</v>
      </c>
      <c r="B8" s="29" t="s">
        <v>327</v>
      </c>
      <c r="C8" s="30" t="str">
        <f>IF(ISERROR(VLOOKUP(B8,'KAYIT LİSTESİ'!$B$4:$I$709,2,0)),"",(VLOOKUP(B8,'KAYIT LİSTESİ'!$B$4:$I$709,2,0)))</f>
        <v/>
      </c>
      <c r="D8" s="31" t="str">
        <f>IF(ISERROR(VLOOKUP(B8,'KAYIT LİSTESİ'!$B$4:$I$709,4,0)),"",(VLOOKUP(B8,'KAYIT LİSTESİ'!$B$4:$I$709,4,0)))</f>
        <v/>
      </c>
      <c r="E8" s="60" t="str">
        <f>IF(ISERROR(VLOOKUP(B8,'KAYIT LİSTESİ'!$B$4:$I$709,5,0)),"",(VLOOKUP(B8,'KAYIT LİSTESİ'!$B$4:$I$709,5,0)))</f>
        <v/>
      </c>
      <c r="F8" s="60" t="str">
        <f>IF(ISERROR(VLOOKUP(B8,'KAYIT LİSTESİ'!$B$4:$I$709,6,0)),"",(VLOOKUP(B8,'KAYIT LİSTESİ'!$B$4:$I$709,6,0)))</f>
        <v/>
      </c>
      <c r="G8" s="32"/>
      <c r="H8" s="30"/>
      <c r="I8" s="28">
        <v>1</v>
      </c>
      <c r="J8" s="29" t="s">
        <v>696</v>
      </c>
      <c r="K8" s="30">
        <f>IF(ISERROR(VLOOKUP(J8,'KAYIT LİSTESİ'!$B$4:$I$709,2,0)),"",(VLOOKUP(J8,'KAYIT LİSTESİ'!$B$4:$I$709,2,0)))</f>
        <v>70</v>
      </c>
      <c r="L8" s="31">
        <f>IF(ISERROR(VLOOKUP(J8,'KAYIT LİSTESİ'!$B$4:$I$709,4,0)),"",(VLOOKUP(J8,'KAYIT LİSTESİ'!$B$4:$I$709,4,0)))</f>
        <v>37525</v>
      </c>
      <c r="M8" s="60" t="str">
        <f>IF(ISERROR(VLOOKUP(J8,'KAYIT LİSTESİ'!$B$4:$I$709,5,0)),"",(VLOOKUP(J8,'KAYIT LİSTESİ'!$B$4:$I$709,5,0)))</f>
        <v>SUEDA KAYACAN</v>
      </c>
      <c r="N8" s="60" t="str">
        <f>IF(ISERROR(VLOOKUP(J8,'KAYIT LİSTESİ'!$B$4:$I$709,6,0)),"",(VLOOKUP(J8,'KAYIT LİSTESİ'!$B$4:$I$709,6,0)))</f>
        <v>ISPARTA</v>
      </c>
      <c r="O8" s="32"/>
      <c r="P8" s="30"/>
    </row>
    <row r="9" spans="1:16" s="19" customFormat="1" ht="15.75" customHeight="1" x14ac:dyDescent="0.2">
      <c r="A9" s="28">
        <v>2</v>
      </c>
      <c r="B9" s="29" t="s">
        <v>328</v>
      </c>
      <c r="C9" s="30">
        <f>IF(ISERROR(VLOOKUP(B9,'KAYIT LİSTESİ'!$B$4:$I$709,2,0)),"",(VLOOKUP(B9,'KAYIT LİSTESİ'!$B$4:$I$709,2,0)))</f>
        <v>5</v>
      </c>
      <c r="D9" s="31">
        <f>IF(ISERROR(VLOOKUP(B9,'KAYIT LİSTESİ'!$B$4:$I$709,4,0)),"",(VLOOKUP(B9,'KAYIT LİSTESİ'!$B$4:$I$709,4,0)))</f>
        <v>37981</v>
      </c>
      <c r="E9" s="60" t="str">
        <f>IF(ISERROR(VLOOKUP(B9,'KAYIT LİSTESİ'!$B$4:$I$709,5,0)),"",(VLOOKUP(B9,'KAYIT LİSTESİ'!$B$4:$I$709,5,0)))</f>
        <v>TANLA DAMLA KURTTEKİN</v>
      </c>
      <c r="F9" s="60" t="str">
        <f>IF(ISERROR(VLOOKUP(B9,'KAYIT LİSTESİ'!$B$4:$I$709,6,0)),"",(VLOOKUP(B9,'KAYIT LİSTESİ'!$B$4:$I$709,6,0)))</f>
        <v>ADIYAMAN</v>
      </c>
      <c r="G9" s="32"/>
      <c r="H9" s="30"/>
      <c r="I9" s="28">
        <v>2</v>
      </c>
      <c r="J9" s="29" t="s">
        <v>697</v>
      </c>
      <c r="K9" s="30">
        <f>IF(ISERROR(VLOOKUP(J9,'KAYIT LİSTESİ'!$B$4:$I$709,2,0)),"",(VLOOKUP(J9,'KAYIT LİSTESİ'!$B$4:$I$709,2,0)))</f>
        <v>128</v>
      </c>
      <c r="L9" s="31">
        <f>IF(ISERROR(VLOOKUP(J9,'KAYIT LİSTESİ'!$B$4:$I$709,4,0)),"",(VLOOKUP(J9,'KAYIT LİSTESİ'!$B$4:$I$709,4,0)))</f>
        <v>37523</v>
      </c>
      <c r="M9" s="60" t="str">
        <f>IF(ISERROR(VLOOKUP(J9,'KAYIT LİSTESİ'!$B$4:$I$709,5,0)),"",(VLOOKUP(J9,'KAYIT LİSTESİ'!$B$4:$I$709,5,0)))</f>
        <v>NEBAHAT EZGİ ÖZYURT</v>
      </c>
      <c r="N9" s="60" t="str">
        <f>IF(ISERROR(VLOOKUP(J9,'KAYIT LİSTESİ'!$B$4:$I$709,6,0)),"",(VLOOKUP(J9,'KAYIT LİSTESİ'!$B$4:$I$709,6,0)))</f>
        <v>KÜTAHYA</v>
      </c>
      <c r="O9" s="32"/>
      <c r="P9" s="30"/>
    </row>
    <row r="10" spans="1:16" s="19" customFormat="1" ht="15.75" customHeight="1" x14ac:dyDescent="0.2">
      <c r="A10" s="28">
        <v>3</v>
      </c>
      <c r="B10" s="29" t="s">
        <v>329</v>
      </c>
      <c r="C10" s="30">
        <f>IF(ISERROR(VLOOKUP(B10,'KAYIT LİSTESİ'!$B$4:$I$709,2,0)),"",(VLOOKUP(B10,'KAYIT LİSTESİ'!$B$4:$I$709,2,0)))</f>
        <v>102</v>
      </c>
      <c r="D10" s="31">
        <f>IF(ISERROR(VLOOKUP(B10,'KAYIT LİSTESİ'!$B$4:$I$709,4,0)),"",(VLOOKUP(B10,'KAYIT LİSTESİ'!$B$4:$I$709,4,0)))</f>
        <v>37963</v>
      </c>
      <c r="E10" s="60" t="str">
        <f>IF(ISERROR(VLOOKUP(B10,'KAYIT LİSTESİ'!$B$4:$I$709,5,0)),"",(VLOOKUP(B10,'KAYIT LİSTESİ'!$B$4:$I$709,5,0)))</f>
        <v>ZEYNAP KİREMİTÇİ</v>
      </c>
      <c r="F10" s="60" t="str">
        <f>IF(ISERROR(VLOOKUP(B10,'KAYIT LİSTESİ'!$B$4:$I$709,6,0)),"",(VLOOKUP(B10,'KAYIT LİSTESİ'!$B$4:$I$709,6,0)))</f>
        <v>İSTANBUL</v>
      </c>
      <c r="G10" s="32"/>
      <c r="H10" s="30"/>
      <c r="I10" s="28">
        <v>3</v>
      </c>
      <c r="J10" s="29" t="s">
        <v>698</v>
      </c>
      <c r="K10" s="30">
        <f>IF(ISERROR(VLOOKUP(J10,'KAYIT LİSTESİ'!$B$4:$I$709,2,0)),"",(VLOOKUP(J10,'KAYIT LİSTESİ'!$B$4:$I$709,2,0)))</f>
        <v>133</v>
      </c>
      <c r="L10" s="31">
        <f>IF(ISERROR(VLOOKUP(J10,'KAYIT LİSTESİ'!$B$4:$I$709,4,0)),"",(VLOOKUP(J10,'KAYIT LİSTESİ'!$B$4:$I$709,4,0)))</f>
        <v>37480</v>
      </c>
      <c r="M10" s="60" t="str">
        <f>IF(ISERROR(VLOOKUP(J10,'KAYIT LİSTESİ'!$B$4:$I$709,5,0)),"",(VLOOKUP(J10,'KAYIT LİSTESİ'!$B$4:$I$709,5,0)))</f>
        <v>ARZU KIRDAR</v>
      </c>
      <c r="N10" s="60" t="str">
        <f>IF(ISERROR(VLOOKUP(J10,'KAYIT LİSTESİ'!$B$4:$I$709,6,0)),"",(VLOOKUP(J10,'KAYIT LİSTESİ'!$B$4:$I$709,6,0)))</f>
        <v>MUŞ</v>
      </c>
      <c r="O10" s="32"/>
      <c r="P10" s="30"/>
    </row>
    <row r="11" spans="1:16" s="19" customFormat="1" ht="15.75" customHeight="1" x14ac:dyDescent="0.2">
      <c r="A11" s="28">
        <v>4</v>
      </c>
      <c r="B11" s="29" t="s">
        <v>330</v>
      </c>
      <c r="C11" s="30">
        <f>IF(ISERROR(VLOOKUP(B11,'KAYIT LİSTESİ'!$B$4:$I$709,2,0)),"",(VLOOKUP(B11,'KAYIT LİSTESİ'!$B$4:$I$709,2,0)))</f>
        <v>41</v>
      </c>
      <c r="D11" s="31">
        <f>IF(ISERROR(VLOOKUP(B11,'KAYIT LİSTESİ'!$B$4:$I$709,4,0)),"",(VLOOKUP(B11,'KAYIT LİSTESİ'!$B$4:$I$709,4,0)))</f>
        <v>37957</v>
      </c>
      <c r="E11" s="60" t="str">
        <f>IF(ISERROR(VLOOKUP(B11,'KAYIT LİSTESİ'!$B$4:$I$709,5,0)),"",(VLOOKUP(B11,'KAYIT LİSTESİ'!$B$4:$I$709,5,0)))</f>
        <v>SÜMEYYA ÇANKAYA</v>
      </c>
      <c r="F11" s="60" t="str">
        <f>IF(ISERROR(VLOOKUP(B11,'KAYIT LİSTESİ'!$B$4:$I$709,6,0)),"",(VLOOKUP(B11,'KAYIT LİSTESİ'!$B$4:$I$709,6,0)))</f>
        <v>BURSA</v>
      </c>
      <c r="G11" s="32"/>
      <c r="H11" s="30"/>
      <c r="I11" s="28">
        <v>4</v>
      </c>
      <c r="J11" s="29" t="s">
        <v>699</v>
      </c>
      <c r="K11" s="30">
        <f>IF(ISERROR(VLOOKUP(J11,'KAYIT LİSTESİ'!$B$4:$I$709,2,0)),"",(VLOOKUP(J11,'KAYIT LİSTESİ'!$B$4:$I$709,2,0)))</f>
        <v>84</v>
      </c>
      <c r="L11" s="31">
        <f>IF(ISERROR(VLOOKUP(J11,'KAYIT LİSTESİ'!$B$4:$I$709,4,0)),"",(VLOOKUP(J11,'KAYIT LİSTESİ'!$B$4:$I$709,4,0)))</f>
        <v>37440</v>
      </c>
      <c r="M11" s="60" t="str">
        <f>IF(ISERROR(VLOOKUP(J11,'KAYIT LİSTESİ'!$B$4:$I$709,5,0)),"",(VLOOKUP(J11,'KAYIT LİSTESİ'!$B$4:$I$709,5,0)))</f>
        <v>ELİF ELVAN YAKA</v>
      </c>
      <c r="N11" s="60" t="str">
        <f>IF(ISERROR(VLOOKUP(J11,'KAYIT LİSTESİ'!$B$4:$I$709,6,0)),"",(VLOOKUP(J11,'KAYIT LİSTESİ'!$B$4:$I$709,6,0)))</f>
        <v>İSTANBUL</v>
      </c>
      <c r="O11" s="32"/>
      <c r="P11" s="30"/>
    </row>
    <row r="12" spans="1:16" s="19" customFormat="1" ht="15.75" customHeight="1" x14ac:dyDescent="0.2">
      <c r="A12" s="28">
        <v>5</v>
      </c>
      <c r="B12" s="29" t="s">
        <v>331</v>
      </c>
      <c r="C12" s="30">
        <f>IF(ISERROR(VLOOKUP(B12,'KAYIT LİSTESİ'!$B$4:$I$709,2,0)),"",(VLOOKUP(B12,'KAYIT LİSTESİ'!$B$4:$I$709,2,0)))</f>
        <v>129</v>
      </c>
      <c r="D12" s="31">
        <f>IF(ISERROR(VLOOKUP(B12,'KAYIT LİSTESİ'!$B$4:$I$709,4,0)),"",(VLOOKUP(B12,'KAYIT LİSTESİ'!$B$4:$I$709,4,0)))</f>
        <v>37915</v>
      </c>
      <c r="E12" s="60" t="str">
        <f>IF(ISERROR(VLOOKUP(B12,'KAYIT LİSTESİ'!$B$4:$I$709,5,0)),"",(VLOOKUP(B12,'KAYIT LİSTESİ'!$B$4:$I$709,5,0)))</f>
        <v>NİLGÜN KOÇYİĞİT</v>
      </c>
      <c r="F12" s="60" t="str">
        <f>IF(ISERROR(VLOOKUP(B12,'KAYIT LİSTESİ'!$B$4:$I$709,6,0)),"",(VLOOKUP(B12,'KAYIT LİSTESİ'!$B$4:$I$709,6,0)))</f>
        <v>KÜTAHYA</v>
      </c>
      <c r="G12" s="32"/>
      <c r="H12" s="30"/>
      <c r="I12" s="28">
        <v>5</v>
      </c>
      <c r="J12" s="29" t="s">
        <v>700</v>
      </c>
      <c r="K12" s="30">
        <f>IF(ISERROR(VLOOKUP(J12,'KAYIT LİSTESİ'!$B$4:$I$709,2,0)),"",(VLOOKUP(J12,'KAYIT LİSTESİ'!$B$4:$I$709,2,0)))</f>
        <v>132</v>
      </c>
      <c r="L12" s="31">
        <f>IF(ISERROR(VLOOKUP(J12,'KAYIT LİSTESİ'!$B$4:$I$709,4,0)),"",(VLOOKUP(J12,'KAYIT LİSTESİ'!$B$4:$I$709,4,0)))</f>
        <v>37438</v>
      </c>
      <c r="M12" s="60" t="str">
        <f>IF(ISERROR(VLOOKUP(J12,'KAYIT LİSTESİ'!$B$4:$I$709,5,0)),"",(VLOOKUP(J12,'KAYIT LİSTESİ'!$B$4:$I$709,5,0)))</f>
        <v>SELCAN YAVUZ</v>
      </c>
      <c r="N12" s="60" t="str">
        <f>IF(ISERROR(VLOOKUP(J12,'KAYIT LİSTESİ'!$B$4:$I$709,6,0)),"",(VLOOKUP(J12,'KAYIT LİSTESİ'!$B$4:$I$709,6,0)))</f>
        <v>MALATYA</v>
      </c>
      <c r="O12" s="32"/>
      <c r="P12" s="30"/>
    </row>
    <row r="13" spans="1:16" s="19" customFormat="1" ht="15.75" customHeight="1" x14ac:dyDescent="0.2">
      <c r="A13" s="28">
        <v>6</v>
      </c>
      <c r="B13" s="29" t="s">
        <v>332</v>
      </c>
      <c r="C13" s="30">
        <f>IF(ISERROR(VLOOKUP(B13,'KAYIT LİSTESİ'!$B$4:$I$709,2,0)),"",(VLOOKUP(B13,'KAYIT LİSTESİ'!$B$4:$I$709,2,0)))</f>
        <v>116</v>
      </c>
      <c r="D13" s="31">
        <f>IF(ISERROR(VLOOKUP(B13,'KAYIT LİSTESİ'!$B$4:$I$709,4,0)),"",(VLOOKUP(B13,'KAYIT LİSTESİ'!$B$4:$I$709,4,0)))</f>
        <v>37914</v>
      </c>
      <c r="E13" s="60" t="str">
        <f>IF(ISERROR(VLOOKUP(B13,'KAYIT LİSTESİ'!$B$4:$I$709,5,0)),"",(VLOOKUP(B13,'KAYIT LİSTESİ'!$B$4:$I$709,5,0)))</f>
        <v>ZELİHA GÜL DOĞAN</v>
      </c>
      <c r="F13" s="60" t="str">
        <f>IF(ISERROR(VLOOKUP(B13,'KAYIT LİSTESİ'!$B$4:$I$709,6,0)),"",(VLOOKUP(B13,'KAYIT LİSTESİ'!$B$4:$I$709,6,0)))</f>
        <v>KAYSERİ</v>
      </c>
      <c r="G13" s="32"/>
      <c r="H13" s="30"/>
      <c r="I13" s="28">
        <v>6</v>
      </c>
      <c r="J13" s="29" t="s">
        <v>701</v>
      </c>
      <c r="K13" s="30">
        <f>IF(ISERROR(VLOOKUP(J13,'KAYIT LİSTESİ'!$B$4:$I$709,2,0)),"",(VLOOKUP(J13,'KAYIT LİSTESİ'!$B$4:$I$709,2,0)))</f>
        <v>162</v>
      </c>
      <c r="L13" s="31">
        <f>IF(ISERROR(VLOOKUP(J13,'KAYIT LİSTESİ'!$B$4:$I$709,4,0)),"",(VLOOKUP(J13,'KAYIT LİSTESİ'!$B$4:$I$709,4,0)))</f>
        <v>37431</v>
      </c>
      <c r="M13" s="60" t="str">
        <f>IF(ISERROR(VLOOKUP(J13,'KAYIT LİSTESİ'!$B$4:$I$709,5,0)),"",(VLOOKUP(J13,'KAYIT LİSTESİ'!$B$4:$I$709,5,0)))</f>
        <v>ZEYNEP DEMİR</v>
      </c>
      <c r="N13" s="60" t="str">
        <f>IF(ISERROR(VLOOKUP(J13,'KAYIT LİSTESİ'!$B$4:$I$709,6,0)),"",(VLOOKUP(J13,'KAYIT LİSTESİ'!$B$4:$I$709,6,0)))</f>
        <v>ŞANLIURFA</v>
      </c>
      <c r="O13" s="32"/>
      <c r="P13" s="30"/>
    </row>
    <row r="14" spans="1:16" s="19" customFormat="1" ht="15.75" customHeight="1" x14ac:dyDescent="0.2">
      <c r="A14" s="448" t="s">
        <v>692</v>
      </c>
      <c r="B14" s="449"/>
      <c r="C14" s="449"/>
      <c r="D14" s="449"/>
      <c r="E14" s="449"/>
      <c r="F14" s="449"/>
      <c r="G14" s="449"/>
      <c r="H14" s="474"/>
      <c r="I14" s="448" t="s">
        <v>769</v>
      </c>
      <c r="J14" s="449"/>
      <c r="K14" s="449"/>
      <c r="L14" s="449"/>
      <c r="M14" s="449"/>
      <c r="N14" s="449"/>
      <c r="O14" s="449"/>
      <c r="P14" s="474"/>
    </row>
    <row r="15" spans="1:16" s="19" customFormat="1" ht="15.75" customHeight="1" x14ac:dyDescent="0.2">
      <c r="A15" s="59" t="s">
        <v>319</v>
      </c>
      <c r="B15" s="59" t="s">
        <v>128</v>
      </c>
      <c r="C15" s="59" t="s">
        <v>127</v>
      </c>
      <c r="D15" s="131" t="s">
        <v>12</v>
      </c>
      <c r="E15" s="132" t="s">
        <v>13</v>
      </c>
      <c r="F15" s="132" t="s">
        <v>37</v>
      </c>
      <c r="G15" s="59" t="s">
        <v>14</v>
      </c>
      <c r="H15" s="59" t="s">
        <v>24</v>
      </c>
      <c r="I15" s="59" t="s">
        <v>319</v>
      </c>
      <c r="J15" s="59" t="s">
        <v>128</v>
      </c>
      <c r="K15" s="59" t="s">
        <v>127</v>
      </c>
      <c r="L15" s="131" t="s">
        <v>12</v>
      </c>
      <c r="M15" s="132" t="s">
        <v>13</v>
      </c>
      <c r="N15" s="132" t="s">
        <v>37</v>
      </c>
      <c r="O15" s="59" t="s">
        <v>14</v>
      </c>
      <c r="P15" s="59" t="s">
        <v>24</v>
      </c>
    </row>
    <row r="16" spans="1:16" s="19" customFormat="1" ht="15.75" customHeight="1" x14ac:dyDescent="0.2">
      <c r="A16" s="28">
        <v>1</v>
      </c>
      <c r="B16" s="29" t="s">
        <v>333</v>
      </c>
      <c r="C16" s="30" t="str">
        <f>IF(ISERROR(VLOOKUP(B16,'KAYIT LİSTESİ'!$B$4:$I$709,2,0)),"",(VLOOKUP(B16,'KAYIT LİSTESİ'!$B$4:$I$709,2,0)))</f>
        <v/>
      </c>
      <c r="D16" s="31" t="str">
        <f>IF(ISERROR(VLOOKUP(B16,'KAYIT LİSTESİ'!$B$4:$I$709,4,0)),"",(VLOOKUP(B16,'KAYIT LİSTESİ'!$B$4:$I$709,4,0)))</f>
        <v/>
      </c>
      <c r="E16" s="60" t="str">
        <f>IF(ISERROR(VLOOKUP(B16,'KAYIT LİSTESİ'!$B$4:$I$709,5,0)),"",(VLOOKUP(B16,'KAYIT LİSTESİ'!$B$4:$I$709,5,0)))</f>
        <v/>
      </c>
      <c r="F16" s="60" t="str">
        <f>IF(ISERROR(VLOOKUP(B16,'KAYIT LİSTESİ'!$B$4:$I$709,6,0)),"",(VLOOKUP(B16,'KAYIT LİSTESİ'!$B$4:$I$709,6,0)))</f>
        <v/>
      </c>
      <c r="G16" s="32"/>
      <c r="H16" s="30"/>
      <c r="I16" s="28">
        <v>1</v>
      </c>
      <c r="J16" s="29" t="s">
        <v>702</v>
      </c>
      <c r="K16" s="30">
        <f>IF(ISERROR(VLOOKUP(J16,'KAYIT LİSTESİ'!$B$4:$I$709,2,0)),"",(VLOOKUP(J16,'KAYIT LİSTESİ'!$B$4:$I$709,2,0)))</f>
        <v>118</v>
      </c>
      <c r="L16" s="31">
        <f>IF(ISERROR(VLOOKUP(J16,'KAYIT LİSTESİ'!$B$4:$I$709,4,0)),"",(VLOOKUP(J16,'KAYIT LİSTESİ'!$B$4:$I$709,4,0)))</f>
        <v>37398</v>
      </c>
      <c r="M16" s="60" t="str">
        <f>IF(ISERROR(VLOOKUP(J16,'KAYIT LİSTESİ'!$B$4:$I$709,5,0)),"",(VLOOKUP(J16,'KAYIT LİSTESİ'!$B$4:$I$709,5,0)))</f>
        <v>URKUŞ IŞIK</v>
      </c>
      <c r="N16" s="60" t="str">
        <f>IF(ISERROR(VLOOKUP(J16,'KAYIT LİSTESİ'!$B$4:$I$709,6,0)),"",(VLOOKUP(J16,'KAYIT LİSTESİ'!$B$4:$I$709,6,0)))</f>
        <v>KIRŞEHİR</v>
      </c>
      <c r="O16" s="32"/>
      <c r="P16" s="30"/>
    </row>
    <row r="17" spans="1:16" s="19" customFormat="1" ht="15.75" customHeight="1" x14ac:dyDescent="0.2">
      <c r="A17" s="28">
        <v>2</v>
      </c>
      <c r="B17" s="29" t="s">
        <v>334</v>
      </c>
      <c r="C17" s="30">
        <f>IF(ISERROR(VLOOKUP(B17,'KAYIT LİSTESİ'!$B$4:$I$709,2,0)),"",(VLOOKUP(B17,'KAYIT LİSTESİ'!$B$4:$I$709,2,0)))</f>
        <v>136</v>
      </c>
      <c r="D17" s="31">
        <f>IF(ISERROR(VLOOKUP(B17,'KAYIT LİSTESİ'!$B$4:$I$709,4,0)),"",(VLOOKUP(B17,'KAYIT LİSTESİ'!$B$4:$I$709,4,0)))</f>
        <v>37900</v>
      </c>
      <c r="E17" s="60" t="str">
        <f>IF(ISERROR(VLOOKUP(B17,'KAYIT LİSTESİ'!$B$4:$I$709,5,0)),"",(VLOOKUP(B17,'KAYIT LİSTESİ'!$B$4:$I$709,5,0)))</f>
        <v>HELİN KARA</v>
      </c>
      <c r="F17" s="60" t="str">
        <f>IF(ISERROR(VLOOKUP(B17,'KAYIT LİSTESİ'!$B$4:$I$709,6,0)),"",(VLOOKUP(B17,'KAYIT LİSTESİ'!$B$4:$I$709,6,0)))</f>
        <v>MUŞ</v>
      </c>
      <c r="G17" s="32"/>
      <c r="H17" s="30"/>
      <c r="I17" s="28">
        <v>2</v>
      </c>
      <c r="J17" s="29" t="s">
        <v>703</v>
      </c>
      <c r="K17" s="30">
        <f>IF(ISERROR(VLOOKUP(J17,'KAYIT LİSTESİ'!$B$4:$I$709,2,0)),"",(VLOOKUP(J17,'KAYIT LİSTESİ'!$B$4:$I$709,2,0)))</f>
        <v>146</v>
      </c>
      <c r="L17" s="31">
        <f>IF(ISERROR(VLOOKUP(J17,'KAYIT LİSTESİ'!$B$4:$I$709,4,0)),"",(VLOOKUP(J17,'KAYIT LİSTESİ'!$B$4:$I$709,4,0)))</f>
        <v>37383</v>
      </c>
      <c r="M17" s="60" t="str">
        <f>IF(ISERROR(VLOOKUP(J17,'KAYIT LİSTESİ'!$B$4:$I$709,5,0)),"",(VLOOKUP(J17,'KAYIT LİSTESİ'!$B$4:$I$709,5,0)))</f>
        <v>EDA YILMAZ</v>
      </c>
      <c r="N17" s="60" t="str">
        <f>IF(ISERROR(VLOOKUP(J17,'KAYIT LİSTESİ'!$B$4:$I$709,6,0)),"",(VLOOKUP(J17,'KAYIT LİSTESİ'!$B$4:$I$709,6,0)))</f>
        <v>SAKARYA</v>
      </c>
      <c r="O17" s="32"/>
      <c r="P17" s="30"/>
    </row>
    <row r="18" spans="1:16" s="19" customFormat="1" ht="15.75" customHeight="1" x14ac:dyDescent="0.2">
      <c r="A18" s="28">
        <v>3</v>
      </c>
      <c r="B18" s="29" t="s">
        <v>335</v>
      </c>
      <c r="C18" s="30">
        <f>IF(ISERROR(VLOOKUP(B18,'KAYIT LİSTESİ'!$B$4:$I$709,2,0)),"",(VLOOKUP(B18,'KAYIT LİSTESİ'!$B$4:$I$709,2,0)))</f>
        <v>148</v>
      </c>
      <c r="D18" s="31">
        <f>IF(ISERROR(VLOOKUP(B18,'KAYIT LİSTESİ'!$B$4:$I$709,4,0)),"",(VLOOKUP(B18,'KAYIT LİSTESİ'!$B$4:$I$709,4,0)))</f>
        <v>37893</v>
      </c>
      <c r="E18" s="60" t="str">
        <f>IF(ISERROR(VLOOKUP(B18,'KAYIT LİSTESİ'!$B$4:$I$709,5,0)),"",(VLOOKUP(B18,'KAYIT LİSTESİ'!$B$4:$I$709,5,0)))</f>
        <v>MERVE KURTOĞLU</v>
      </c>
      <c r="F18" s="60" t="str">
        <f>IF(ISERROR(VLOOKUP(B18,'KAYIT LİSTESİ'!$B$4:$I$709,6,0)),"",(VLOOKUP(B18,'KAYIT LİSTESİ'!$B$4:$I$709,6,0)))</f>
        <v>SAKARYA</v>
      </c>
      <c r="G18" s="32"/>
      <c r="H18" s="30"/>
      <c r="I18" s="28">
        <v>3</v>
      </c>
      <c r="J18" s="29" t="s">
        <v>704</v>
      </c>
      <c r="K18" s="30">
        <f>IF(ISERROR(VLOOKUP(J18,'KAYIT LİSTESİ'!$B$4:$I$709,2,0)),"",(VLOOKUP(J18,'KAYIT LİSTESİ'!$B$4:$I$709,2,0)))</f>
        <v>26</v>
      </c>
      <c r="L18" s="31">
        <f>IF(ISERROR(VLOOKUP(J18,'KAYIT LİSTESİ'!$B$4:$I$709,4,0)),"",(VLOOKUP(J18,'KAYIT LİSTESİ'!$B$4:$I$709,4,0)))</f>
        <v>37377</v>
      </c>
      <c r="M18" s="60" t="str">
        <f>IF(ISERROR(VLOOKUP(J18,'KAYIT LİSTESİ'!$B$4:$I$709,5,0)),"",(VLOOKUP(J18,'KAYIT LİSTESİ'!$B$4:$I$709,5,0)))</f>
        <v>AYBÜKE MACİT</v>
      </c>
      <c r="N18" s="60" t="str">
        <f>IF(ISERROR(VLOOKUP(J18,'KAYIT LİSTESİ'!$B$4:$I$709,6,0)),"",(VLOOKUP(J18,'KAYIT LİSTESİ'!$B$4:$I$709,6,0)))</f>
        <v>BURSA</v>
      </c>
      <c r="O18" s="32"/>
      <c r="P18" s="30"/>
    </row>
    <row r="19" spans="1:16" s="19" customFormat="1" ht="15.75" customHeight="1" x14ac:dyDescent="0.2">
      <c r="A19" s="28">
        <v>4</v>
      </c>
      <c r="B19" s="29" t="s">
        <v>336</v>
      </c>
      <c r="C19" s="30">
        <f>IF(ISERROR(VLOOKUP(B19,'KAYIT LİSTESİ'!$B$4:$I$709,2,0)),"",(VLOOKUP(B19,'KAYIT LİSTESİ'!$B$4:$I$709,2,0)))</f>
        <v>28</v>
      </c>
      <c r="D19" s="31">
        <f>IF(ISERROR(VLOOKUP(B19,'KAYIT LİSTESİ'!$B$4:$I$709,4,0)),"",(VLOOKUP(B19,'KAYIT LİSTESİ'!$B$4:$I$709,4,0)))</f>
        <v>37884</v>
      </c>
      <c r="E19" s="60" t="str">
        <f>IF(ISERROR(VLOOKUP(B19,'KAYIT LİSTESİ'!$B$4:$I$709,5,0)),"",(VLOOKUP(B19,'KAYIT LİSTESİ'!$B$4:$I$709,5,0)))</f>
        <v>BUSE KIRBUĞA</v>
      </c>
      <c r="F19" s="60" t="str">
        <f>IF(ISERROR(VLOOKUP(B19,'KAYIT LİSTESİ'!$B$4:$I$709,6,0)),"",(VLOOKUP(B19,'KAYIT LİSTESİ'!$B$4:$I$709,6,0)))</f>
        <v>BURSA</v>
      </c>
      <c r="G19" s="32"/>
      <c r="H19" s="30"/>
      <c r="I19" s="28">
        <v>4</v>
      </c>
      <c r="J19" s="29" t="s">
        <v>705</v>
      </c>
      <c r="K19" s="30">
        <f>IF(ISERROR(VLOOKUP(J19,'KAYIT LİSTESİ'!$B$4:$I$709,2,0)),"",(VLOOKUP(J19,'KAYIT LİSTESİ'!$B$4:$I$709,2,0)))</f>
        <v>99</v>
      </c>
      <c r="L19" s="31">
        <f>IF(ISERROR(VLOOKUP(J19,'KAYIT LİSTESİ'!$B$4:$I$709,4,0)),"",(VLOOKUP(J19,'KAYIT LİSTESİ'!$B$4:$I$709,4,0)))</f>
        <v>37368</v>
      </c>
      <c r="M19" s="60" t="str">
        <f>IF(ISERROR(VLOOKUP(J19,'KAYIT LİSTESİ'!$B$4:$I$709,5,0)),"",(VLOOKUP(J19,'KAYIT LİSTESİ'!$B$4:$I$709,5,0)))</f>
        <v>YAĞMUR ALKAN</v>
      </c>
      <c r="N19" s="60" t="str">
        <f>IF(ISERROR(VLOOKUP(J19,'KAYIT LİSTESİ'!$B$4:$I$709,6,0)),"",(VLOOKUP(J19,'KAYIT LİSTESİ'!$B$4:$I$709,6,0)))</f>
        <v>İSTANBUL</v>
      </c>
      <c r="O19" s="32"/>
      <c r="P19" s="30"/>
    </row>
    <row r="20" spans="1:16" s="19" customFormat="1" ht="15.75" customHeight="1" x14ac:dyDescent="0.2">
      <c r="A20" s="28">
        <v>5</v>
      </c>
      <c r="B20" s="29" t="s">
        <v>337</v>
      </c>
      <c r="C20" s="30">
        <f>IF(ISERROR(VLOOKUP(B20,'KAYIT LİSTESİ'!$B$4:$I$709,2,0)),"",(VLOOKUP(B20,'KAYIT LİSTESİ'!$B$4:$I$709,2,0)))</f>
        <v>45</v>
      </c>
      <c r="D20" s="31">
        <f>IF(ISERROR(VLOOKUP(B20,'KAYIT LİSTESİ'!$B$4:$I$709,4,0)),"",(VLOOKUP(B20,'KAYIT LİSTESİ'!$B$4:$I$709,4,0)))</f>
        <v>37881</v>
      </c>
      <c r="E20" s="60" t="str">
        <f>IF(ISERROR(VLOOKUP(B20,'KAYIT LİSTESİ'!$B$4:$I$709,5,0)),"",(VLOOKUP(B20,'KAYIT LİSTESİ'!$B$4:$I$709,5,0)))</f>
        <v>İPEK EYLÜL ERAVCI</v>
      </c>
      <c r="F20" s="60" t="str">
        <f>IF(ISERROR(VLOOKUP(B20,'KAYIT LİSTESİ'!$B$4:$I$709,6,0)),"",(VLOOKUP(B20,'KAYIT LİSTESİ'!$B$4:$I$709,6,0)))</f>
        <v>ÇANAKKALE</v>
      </c>
      <c r="G20" s="32"/>
      <c r="H20" s="30"/>
      <c r="I20" s="28">
        <v>5</v>
      </c>
      <c r="J20" s="29" t="s">
        <v>706</v>
      </c>
      <c r="K20" s="30">
        <f>IF(ISERROR(VLOOKUP(J20,'KAYIT LİSTESİ'!$B$4:$I$709,2,0)),"",(VLOOKUP(J20,'KAYIT LİSTESİ'!$B$4:$I$709,2,0)))</f>
        <v>139</v>
      </c>
      <c r="L20" s="31">
        <f>IF(ISERROR(VLOOKUP(J20,'KAYIT LİSTESİ'!$B$4:$I$709,4,0)),"",(VLOOKUP(J20,'KAYIT LİSTESİ'!$B$4:$I$709,4,0)))</f>
        <v>37363</v>
      </c>
      <c r="M20" s="60" t="str">
        <f>IF(ISERROR(VLOOKUP(J20,'KAYIT LİSTESİ'!$B$4:$I$709,5,0)),"",(VLOOKUP(J20,'KAYIT LİSTESİ'!$B$4:$I$709,5,0)))</f>
        <v>MERYEM YILMAZ</v>
      </c>
      <c r="N20" s="60" t="str">
        <f>IF(ISERROR(VLOOKUP(J20,'KAYIT LİSTESİ'!$B$4:$I$709,6,0)),"",(VLOOKUP(J20,'KAYIT LİSTESİ'!$B$4:$I$709,6,0)))</f>
        <v>MUŞ</v>
      </c>
      <c r="O20" s="32"/>
      <c r="P20" s="30"/>
    </row>
    <row r="21" spans="1:16" s="19" customFormat="1" ht="15.75" customHeight="1" x14ac:dyDescent="0.2">
      <c r="A21" s="28">
        <v>6</v>
      </c>
      <c r="B21" s="29" t="s">
        <v>338</v>
      </c>
      <c r="C21" s="30">
        <f>IF(ISERROR(VLOOKUP(B21,'KAYIT LİSTESİ'!$B$4:$I$709,2,0)),"",(VLOOKUP(B21,'KAYIT LİSTESİ'!$B$4:$I$709,2,0)))</f>
        <v>103</v>
      </c>
      <c r="D21" s="31">
        <f>IF(ISERROR(VLOOKUP(B21,'KAYIT LİSTESİ'!$B$4:$I$709,4,0)),"",(VLOOKUP(B21,'KAYIT LİSTESİ'!$B$4:$I$709,4,0)))</f>
        <v>37862</v>
      </c>
      <c r="E21" s="60" t="str">
        <f>IF(ISERROR(VLOOKUP(B21,'KAYIT LİSTESİ'!$B$4:$I$709,5,0)),"",(VLOOKUP(B21,'KAYIT LİSTESİ'!$B$4:$I$709,5,0)))</f>
        <v>ZEYNEP ÇİÇEN</v>
      </c>
      <c r="F21" s="60" t="str">
        <f>IF(ISERROR(VLOOKUP(B21,'KAYIT LİSTESİ'!$B$4:$I$709,6,0)),"",(VLOOKUP(B21,'KAYIT LİSTESİ'!$B$4:$I$709,6,0)))</f>
        <v>İSTANBUL</v>
      </c>
      <c r="G21" s="32"/>
      <c r="H21" s="30"/>
      <c r="I21" s="28">
        <v>6</v>
      </c>
      <c r="J21" s="29" t="s">
        <v>707</v>
      </c>
      <c r="K21" s="30">
        <f>IF(ISERROR(VLOOKUP(J21,'KAYIT LİSTESİ'!$B$4:$I$709,2,0)),"",(VLOOKUP(J21,'KAYIT LİSTESİ'!$B$4:$I$709,2,0)))</f>
        <v>161</v>
      </c>
      <c r="L21" s="31">
        <f>IF(ISERROR(VLOOKUP(J21,'KAYIT LİSTESİ'!$B$4:$I$709,4,0)),"",(VLOOKUP(J21,'KAYIT LİSTESİ'!$B$4:$I$709,4,0)))</f>
        <v>37356</v>
      </c>
      <c r="M21" s="60" t="str">
        <f>IF(ISERROR(VLOOKUP(J21,'KAYIT LİSTESİ'!$B$4:$I$709,5,0)),"",(VLOOKUP(J21,'KAYIT LİSTESİ'!$B$4:$I$709,5,0)))</f>
        <v>SEVDA CÜNCÜ</v>
      </c>
      <c r="N21" s="60" t="str">
        <f>IF(ISERROR(VLOOKUP(J21,'KAYIT LİSTESİ'!$B$4:$I$709,6,0)),"",(VLOOKUP(J21,'KAYIT LİSTESİ'!$B$4:$I$709,6,0)))</f>
        <v>ŞANLIURFA</v>
      </c>
      <c r="O21" s="32"/>
      <c r="P21" s="30"/>
    </row>
    <row r="22" spans="1:16" s="19" customFormat="1" ht="15.75" customHeight="1" x14ac:dyDescent="0.2">
      <c r="A22" s="448" t="s">
        <v>676</v>
      </c>
      <c r="B22" s="449"/>
      <c r="C22" s="449"/>
      <c r="D22" s="449"/>
      <c r="E22" s="449"/>
      <c r="F22" s="449"/>
      <c r="G22" s="449"/>
      <c r="H22" s="474"/>
      <c r="I22" s="448" t="s">
        <v>770</v>
      </c>
      <c r="J22" s="449"/>
      <c r="K22" s="449"/>
      <c r="L22" s="449"/>
      <c r="M22" s="449"/>
      <c r="N22" s="449"/>
      <c r="O22" s="449"/>
      <c r="P22" s="474"/>
    </row>
    <row r="23" spans="1:16" s="19" customFormat="1" ht="15.75" customHeight="1" x14ac:dyDescent="0.2">
      <c r="A23" s="59" t="s">
        <v>319</v>
      </c>
      <c r="B23" s="59" t="s">
        <v>128</v>
      </c>
      <c r="C23" s="59" t="s">
        <v>127</v>
      </c>
      <c r="D23" s="131" t="s">
        <v>12</v>
      </c>
      <c r="E23" s="132" t="s">
        <v>13</v>
      </c>
      <c r="F23" s="132" t="s">
        <v>37</v>
      </c>
      <c r="G23" s="59" t="s">
        <v>14</v>
      </c>
      <c r="H23" s="59" t="s">
        <v>24</v>
      </c>
      <c r="I23" s="59" t="s">
        <v>319</v>
      </c>
      <c r="J23" s="59" t="s">
        <v>128</v>
      </c>
      <c r="K23" s="59" t="s">
        <v>127</v>
      </c>
      <c r="L23" s="131" t="s">
        <v>12</v>
      </c>
      <c r="M23" s="132" t="s">
        <v>13</v>
      </c>
      <c r="N23" s="132" t="s">
        <v>37</v>
      </c>
      <c r="O23" s="59" t="s">
        <v>14</v>
      </c>
      <c r="P23" s="59" t="s">
        <v>24</v>
      </c>
    </row>
    <row r="24" spans="1:16" s="19" customFormat="1" ht="15.75" customHeight="1" x14ac:dyDescent="0.2">
      <c r="A24" s="28">
        <v>1</v>
      </c>
      <c r="B24" s="29" t="s">
        <v>339</v>
      </c>
      <c r="C24" s="30" t="str">
        <f>IF(ISERROR(VLOOKUP(B24,'KAYIT LİSTESİ'!$B$4:$I$709,2,0)),"",(VLOOKUP(B24,'KAYIT LİSTESİ'!$B$4:$I$709,2,0)))</f>
        <v/>
      </c>
      <c r="D24" s="31" t="str">
        <f>IF(ISERROR(VLOOKUP(B24,'KAYIT LİSTESİ'!$B$4:$I$709,4,0)),"",(VLOOKUP(B24,'KAYIT LİSTESİ'!$B$4:$I$709,4,0)))</f>
        <v/>
      </c>
      <c r="E24" s="60" t="str">
        <f>IF(ISERROR(VLOOKUP(B24,'KAYIT LİSTESİ'!$B$4:$I$709,5,0)),"",(VLOOKUP(B24,'KAYIT LİSTESİ'!$B$4:$I$709,5,0)))</f>
        <v/>
      </c>
      <c r="F24" s="60" t="str">
        <f>IF(ISERROR(VLOOKUP(B24,'KAYIT LİSTESİ'!$B$4:$I$709,6,0)),"",(VLOOKUP(B24,'KAYIT LİSTESİ'!$B$4:$I$709,6,0)))</f>
        <v/>
      </c>
      <c r="G24" s="32"/>
      <c r="H24" s="30"/>
      <c r="I24" s="28">
        <v>1</v>
      </c>
      <c r="J24" s="29" t="s">
        <v>708</v>
      </c>
      <c r="K24" s="30">
        <f>IF(ISERROR(VLOOKUP(J24,'KAYIT LİSTESİ'!$B$4:$I$709,2,0)),"",(VLOOKUP(J24,'KAYIT LİSTESİ'!$B$4:$I$709,2,0)))</f>
        <v>27</v>
      </c>
      <c r="L24" s="31">
        <f>IF(ISERROR(VLOOKUP(J24,'KAYIT LİSTESİ'!$B$4:$I$709,4,0)),"",(VLOOKUP(J24,'KAYIT LİSTESİ'!$B$4:$I$709,4,0)))</f>
        <v>37333</v>
      </c>
      <c r="M24" s="60" t="str">
        <f>IF(ISERROR(VLOOKUP(J24,'KAYIT LİSTESİ'!$B$4:$I$709,5,0)),"",(VLOOKUP(J24,'KAYIT LİSTESİ'!$B$4:$I$709,5,0)))</f>
        <v>BEYZANUR AKMAN</v>
      </c>
      <c r="N24" s="60" t="str">
        <f>IF(ISERROR(VLOOKUP(J24,'KAYIT LİSTESİ'!$B$4:$I$709,6,0)),"",(VLOOKUP(J24,'KAYIT LİSTESİ'!$B$4:$I$709,6,0)))</f>
        <v>BURSA</v>
      </c>
      <c r="O24" s="32"/>
      <c r="P24" s="30"/>
    </row>
    <row r="25" spans="1:16" s="19" customFormat="1" ht="15.75" customHeight="1" x14ac:dyDescent="0.2">
      <c r="A25" s="28">
        <v>2</v>
      </c>
      <c r="B25" s="29" t="s">
        <v>340</v>
      </c>
      <c r="C25" s="30">
        <f>IF(ISERROR(VLOOKUP(B25,'KAYIT LİSTESİ'!$B$4:$I$709,2,0)),"",(VLOOKUP(B25,'KAYIT LİSTESİ'!$B$4:$I$709,2,0)))</f>
        <v>111</v>
      </c>
      <c r="D25" s="31">
        <f>IF(ISERROR(VLOOKUP(B25,'KAYIT LİSTESİ'!$B$4:$I$709,4,0)),"",(VLOOKUP(B25,'KAYIT LİSTESİ'!$B$4:$I$709,4,0)))</f>
        <v>37837</v>
      </c>
      <c r="E25" s="60" t="str">
        <f>IF(ISERROR(VLOOKUP(B25,'KAYIT LİSTESİ'!$B$4:$I$709,5,0)),"",(VLOOKUP(B25,'KAYIT LİSTESİ'!$B$4:$I$709,5,0)))</f>
        <v>AYŞE BABİ</v>
      </c>
      <c r="F25" s="60" t="str">
        <f>IF(ISERROR(VLOOKUP(B25,'KAYIT LİSTESİ'!$B$4:$I$709,6,0)),"",(VLOOKUP(B25,'KAYIT LİSTESİ'!$B$4:$I$709,6,0)))</f>
        <v>KAYSERİ</v>
      </c>
      <c r="G25" s="32"/>
      <c r="H25" s="30"/>
      <c r="I25" s="28">
        <v>2</v>
      </c>
      <c r="J25" s="29" t="s">
        <v>709</v>
      </c>
      <c r="K25" s="30">
        <f>IF(ISERROR(VLOOKUP(J25,'KAYIT LİSTESİ'!$B$4:$I$709,2,0)),"",(VLOOKUP(J25,'KAYIT LİSTESİ'!$B$4:$I$709,2,0)))</f>
        <v>44</v>
      </c>
      <c r="L25" s="31">
        <f>IF(ISERROR(VLOOKUP(J25,'KAYIT LİSTESİ'!$B$4:$I$709,4,0)),"",(VLOOKUP(J25,'KAYIT LİSTESİ'!$B$4:$I$709,4,0)))</f>
        <v>37328</v>
      </c>
      <c r="M25" s="60" t="str">
        <f>IF(ISERROR(VLOOKUP(J25,'KAYIT LİSTESİ'!$B$4:$I$709,5,0)),"",(VLOOKUP(J25,'KAYIT LİSTESİ'!$B$4:$I$709,5,0)))</f>
        <v>FATMA NUR BİLGİ</v>
      </c>
      <c r="N25" s="60" t="str">
        <f>IF(ISERROR(VLOOKUP(J25,'KAYIT LİSTESİ'!$B$4:$I$709,6,0)),"",(VLOOKUP(J25,'KAYIT LİSTESİ'!$B$4:$I$709,6,0)))</f>
        <v>ÇANAKKALE</v>
      </c>
      <c r="O25" s="32"/>
      <c r="P25" s="30"/>
    </row>
    <row r="26" spans="1:16" s="19" customFormat="1" ht="15.75" customHeight="1" x14ac:dyDescent="0.2">
      <c r="A26" s="28">
        <v>3</v>
      </c>
      <c r="B26" s="29" t="s">
        <v>341</v>
      </c>
      <c r="C26" s="30">
        <f>IF(ISERROR(VLOOKUP(B26,'KAYIT LİSTESİ'!$B$4:$I$709,2,0)),"",(VLOOKUP(B26,'KAYIT LİSTESİ'!$B$4:$I$709,2,0)))</f>
        <v>37</v>
      </c>
      <c r="D26" s="31">
        <f>IF(ISERROR(VLOOKUP(B26,'KAYIT LİSTESİ'!$B$4:$I$709,4,0)),"",(VLOOKUP(B26,'KAYIT LİSTESİ'!$B$4:$I$709,4,0)))</f>
        <v>37822</v>
      </c>
      <c r="E26" s="60" t="str">
        <f>IF(ISERROR(VLOOKUP(B26,'KAYIT LİSTESİ'!$B$4:$I$709,5,0)),"",(VLOOKUP(B26,'KAYIT LİSTESİ'!$B$4:$I$709,5,0)))</f>
        <v>MERVE ATAÇ</v>
      </c>
      <c r="F26" s="60" t="str">
        <f>IF(ISERROR(VLOOKUP(B26,'KAYIT LİSTESİ'!$B$4:$I$709,6,0)),"",(VLOOKUP(B26,'KAYIT LİSTESİ'!$B$4:$I$709,6,0)))</f>
        <v>BURSA</v>
      </c>
      <c r="G26" s="32"/>
      <c r="H26" s="30"/>
      <c r="I26" s="28">
        <v>3</v>
      </c>
      <c r="J26" s="29" t="s">
        <v>710</v>
      </c>
      <c r="K26" s="30">
        <f>IF(ISERROR(VLOOKUP(J26,'KAYIT LİSTESİ'!$B$4:$I$709,2,0)),"",(VLOOKUP(J26,'KAYIT LİSTESİ'!$B$4:$I$709,2,0)))</f>
        <v>104</v>
      </c>
      <c r="L26" s="31">
        <f>IF(ISERROR(VLOOKUP(J26,'KAYIT LİSTESİ'!$B$4:$I$709,4,0)),"",(VLOOKUP(J26,'KAYIT LİSTESİ'!$B$4:$I$709,4,0)))</f>
        <v>37305</v>
      </c>
      <c r="M26" s="60" t="str">
        <f>IF(ISERROR(VLOOKUP(J26,'KAYIT LİSTESİ'!$B$4:$I$709,5,0)),"",(VLOOKUP(J26,'KAYIT LİSTESİ'!$B$4:$I$709,5,0)))</f>
        <v>ZÜBEYDE BULUTAY</v>
      </c>
      <c r="N26" s="60" t="str">
        <f>IF(ISERROR(VLOOKUP(J26,'KAYIT LİSTESİ'!$B$4:$I$709,6,0)),"",(VLOOKUP(J26,'KAYIT LİSTESİ'!$B$4:$I$709,6,0)))</f>
        <v>İSTANBUL</v>
      </c>
      <c r="O26" s="32"/>
      <c r="P26" s="30"/>
    </row>
    <row r="27" spans="1:16" s="19" customFormat="1" ht="15.75" customHeight="1" x14ac:dyDescent="0.2">
      <c r="A27" s="28">
        <v>4</v>
      </c>
      <c r="B27" s="29" t="s">
        <v>342</v>
      </c>
      <c r="C27" s="30">
        <f>IF(ISERROR(VLOOKUP(B27,'KAYIT LİSTESİ'!$B$4:$I$709,2,0)),"",(VLOOKUP(B27,'KAYIT LİSTESİ'!$B$4:$I$709,2,0)))</f>
        <v>54</v>
      </c>
      <c r="D27" s="31">
        <f>IF(ISERROR(VLOOKUP(B27,'KAYIT LİSTESİ'!$B$4:$I$709,4,0)),"",(VLOOKUP(B27,'KAYIT LİSTESİ'!$B$4:$I$709,4,0)))</f>
        <v>37799</v>
      </c>
      <c r="E27" s="60" t="str">
        <f>IF(ISERROR(VLOOKUP(B27,'KAYIT LİSTESİ'!$B$4:$I$709,5,0)),"",(VLOOKUP(B27,'KAYIT LİSTESİ'!$B$4:$I$709,5,0)))</f>
        <v>ZUHAL ŞEN</v>
      </c>
      <c r="F27" s="60" t="str">
        <f>IF(ISERROR(VLOOKUP(B27,'KAYIT LİSTESİ'!$B$4:$I$709,6,0)),"",(VLOOKUP(B27,'KAYIT LİSTESİ'!$B$4:$I$709,6,0)))</f>
        <v>EDİRNE</v>
      </c>
      <c r="G27" s="32"/>
      <c r="H27" s="30"/>
      <c r="I27" s="28">
        <v>4</v>
      </c>
      <c r="J27" s="29" t="s">
        <v>711</v>
      </c>
      <c r="K27" s="30">
        <f>IF(ISERROR(VLOOKUP(J27,'KAYIT LİSTESİ'!$B$4:$I$709,2,0)),"",(VLOOKUP(J27,'KAYIT LİSTESİ'!$B$4:$I$709,2,0)))</f>
        <v>83</v>
      </c>
      <c r="L27" s="31">
        <f>IF(ISERROR(VLOOKUP(J27,'KAYIT LİSTESİ'!$B$4:$I$709,4,0)),"",(VLOOKUP(J27,'KAYIT LİSTESİ'!$B$4:$I$709,4,0)))</f>
        <v>37305</v>
      </c>
      <c r="M27" s="60" t="str">
        <f>IF(ISERROR(VLOOKUP(J27,'KAYIT LİSTESİ'!$B$4:$I$709,5,0)),"",(VLOOKUP(J27,'KAYIT LİSTESİ'!$B$4:$I$709,5,0)))</f>
        <v>EKİN BULUTAY</v>
      </c>
      <c r="N27" s="60" t="str">
        <f>IF(ISERROR(VLOOKUP(J27,'KAYIT LİSTESİ'!$B$4:$I$709,6,0)),"",(VLOOKUP(J27,'KAYIT LİSTESİ'!$B$4:$I$709,6,0)))</f>
        <v>İSTANBUL</v>
      </c>
      <c r="O27" s="32"/>
      <c r="P27" s="30"/>
    </row>
    <row r="28" spans="1:16" s="19" customFormat="1" ht="15.75" customHeight="1" x14ac:dyDescent="0.2">
      <c r="A28" s="28">
        <v>5</v>
      </c>
      <c r="B28" s="29" t="s">
        <v>343</v>
      </c>
      <c r="C28" s="30">
        <f>IF(ISERROR(VLOOKUP(B28,'KAYIT LİSTESİ'!$B$4:$I$709,2,0)),"",(VLOOKUP(B28,'KAYIT LİSTESİ'!$B$4:$I$709,2,0)))</f>
        <v>69</v>
      </c>
      <c r="D28" s="31">
        <f>IF(ISERROR(VLOOKUP(B28,'KAYIT LİSTESİ'!$B$4:$I$709,4,0)),"",(VLOOKUP(B28,'KAYIT LİSTESİ'!$B$4:$I$709,4,0)))</f>
        <v>37799</v>
      </c>
      <c r="E28" s="60" t="str">
        <f>IF(ISERROR(VLOOKUP(B28,'KAYIT LİSTESİ'!$B$4:$I$709,5,0)),"",(VLOOKUP(B28,'KAYIT LİSTESİ'!$B$4:$I$709,5,0)))</f>
        <v>SEVDENUR KARAGÜL</v>
      </c>
      <c r="F28" s="60" t="str">
        <f>IF(ISERROR(VLOOKUP(B28,'KAYIT LİSTESİ'!$B$4:$I$709,6,0)),"",(VLOOKUP(B28,'KAYIT LİSTESİ'!$B$4:$I$709,6,0)))</f>
        <v>ISPARTA</v>
      </c>
      <c r="G28" s="32"/>
      <c r="H28" s="30"/>
      <c r="I28" s="28">
        <v>5</v>
      </c>
      <c r="J28" s="29" t="s">
        <v>712</v>
      </c>
      <c r="K28" s="30">
        <f>IF(ISERROR(VLOOKUP(J28,'KAYIT LİSTESİ'!$B$4:$I$709,2,0)),"",(VLOOKUP(J28,'KAYIT LİSTESİ'!$B$4:$I$709,2,0)))</f>
        <v>73</v>
      </c>
      <c r="L28" s="31">
        <f>IF(ISERROR(VLOOKUP(J28,'KAYIT LİSTESİ'!$B$4:$I$709,4,0)),"",(VLOOKUP(J28,'KAYIT LİSTESİ'!$B$4:$I$709,4,0)))</f>
        <v>37269</v>
      </c>
      <c r="M28" s="60" t="str">
        <f>IF(ISERROR(VLOOKUP(J28,'KAYIT LİSTESİ'!$B$4:$I$709,5,0)),"",(VLOOKUP(J28,'KAYIT LİSTESİ'!$B$4:$I$709,5,0)))</f>
        <v>BAŞAK DURMUŞ</v>
      </c>
      <c r="N28" s="60" t="str">
        <f>IF(ISERROR(VLOOKUP(J28,'KAYIT LİSTESİ'!$B$4:$I$709,6,0)),"",(VLOOKUP(J28,'KAYIT LİSTESİ'!$B$4:$I$709,6,0)))</f>
        <v>İSTANBUL</v>
      </c>
      <c r="O28" s="32"/>
      <c r="P28" s="30"/>
    </row>
    <row r="29" spans="1:16" s="19" customFormat="1" ht="15.75" customHeight="1" x14ac:dyDescent="0.2">
      <c r="A29" s="28">
        <v>6</v>
      </c>
      <c r="B29" s="29" t="s">
        <v>344</v>
      </c>
      <c r="C29" s="30">
        <f>IF(ISERROR(VLOOKUP(B29,'KAYIT LİSTESİ'!$B$4:$I$709,2,0)),"",(VLOOKUP(B29,'KAYIT LİSTESİ'!$B$4:$I$709,2,0)))</f>
        <v>32</v>
      </c>
      <c r="D29" s="31">
        <f>IF(ISERROR(VLOOKUP(B29,'KAYIT LİSTESİ'!$B$4:$I$709,4,0)),"",(VLOOKUP(B29,'KAYIT LİSTESİ'!$B$4:$I$709,4,0)))</f>
        <v>37798</v>
      </c>
      <c r="E29" s="60" t="str">
        <f>IF(ISERROR(VLOOKUP(B29,'KAYIT LİSTESİ'!$B$4:$I$709,5,0)),"",(VLOOKUP(B29,'KAYIT LİSTESİ'!$B$4:$I$709,5,0)))</f>
        <v>ESRA KALKAN</v>
      </c>
      <c r="F29" s="60" t="str">
        <f>IF(ISERROR(VLOOKUP(B29,'KAYIT LİSTESİ'!$B$4:$I$709,6,0)),"",(VLOOKUP(B29,'KAYIT LİSTESİ'!$B$4:$I$709,6,0)))</f>
        <v>BURSA</v>
      </c>
      <c r="G29" s="32"/>
      <c r="H29" s="30"/>
      <c r="I29" s="28">
        <v>6</v>
      </c>
      <c r="J29" s="29" t="s">
        <v>713</v>
      </c>
      <c r="K29" s="30">
        <f>IF(ISERROR(VLOOKUP(J29,'KAYIT LİSTESİ'!$B$4:$I$709,2,0)),"",(VLOOKUP(J29,'KAYIT LİSTESİ'!$B$4:$I$709,2,0)))</f>
        <v>119</v>
      </c>
      <c r="L29" s="31">
        <f>IF(ISERROR(VLOOKUP(J29,'KAYIT LİSTESİ'!$B$4:$I$709,4,0)),"",(VLOOKUP(J29,'KAYIT LİSTESİ'!$B$4:$I$709,4,0)))</f>
        <v>37268</v>
      </c>
      <c r="M29" s="60" t="str">
        <f>IF(ISERROR(VLOOKUP(J29,'KAYIT LİSTESİ'!$B$4:$I$709,5,0)),"",(VLOOKUP(J29,'KAYIT LİSTESİ'!$B$4:$I$709,5,0)))</f>
        <v>DENİZ SÜNGÜ</v>
      </c>
      <c r="N29" s="60" t="str">
        <f>IF(ISERROR(VLOOKUP(J29,'KAYIT LİSTESİ'!$B$4:$I$709,6,0)),"",(VLOOKUP(J29,'KAYIT LİSTESİ'!$B$4:$I$709,6,0)))</f>
        <v>KKTC</v>
      </c>
      <c r="O29" s="32"/>
      <c r="P29" s="30"/>
    </row>
    <row r="30" spans="1:16" s="19" customFormat="1" ht="15.75" customHeight="1" x14ac:dyDescent="0.2">
      <c r="A30" s="448" t="s">
        <v>677</v>
      </c>
      <c r="B30" s="449"/>
      <c r="C30" s="449"/>
      <c r="D30" s="449"/>
      <c r="E30" s="449"/>
      <c r="F30" s="449"/>
      <c r="G30" s="449"/>
      <c r="H30" s="474"/>
      <c r="I30" s="448" t="s">
        <v>771</v>
      </c>
      <c r="J30" s="449"/>
      <c r="K30" s="449"/>
      <c r="L30" s="449"/>
      <c r="M30" s="449"/>
      <c r="N30" s="449"/>
      <c r="O30" s="449"/>
      <c r="P30" s="474"/>
    </row>
    <row r="31" spans="1:16" s="19" customFormat="1" ht="15.75" customHeight="1" x14ac:dyDescent="0.2">
      <c r="A31" s="59" t="s">
        <v>319</v>
      </c>
      <c r="B31" s="59" t="s">
        <v>128</v>
      </c>
      <c r="C31" s="59" t="s">
        <v>127</v>
      </c>
      <c r="D31" s="131" t="s">
        <v>12</v>
      </c>
      <c r="E31" s="132" t="s">
        <v>13</v>
      </c>
      <c r="F31" s="132" t="s">
        <v>37</v>
      </c>
      <c r="G31" s="59" t="s">
        <v>14</v>
      </c>
      <c r="H31" s="59" t="s">
        <v>24</v>
      </c>
      <c r="I31" s="59" t="s">
        <v>319</v>
      </c>
      <c r="J31" s="59" t="s">
        <v>128</v>
      </c>
      <c r="K31" s="59" t="s">
        <v>127</v>
      </c>
      <c r="L31" s="131" t="s">
        <v>12</v>
      </c>
      <c r="M31" s="132" t="s">
        <v>13</v>
      </c>
      <c r="N31" s="132" t="s">
        <v>37</v>
      </c>
      <c r="O31" s="59" t="s">
        <v>14</v>
      </c>
      <c r="P31" s="59" t="s">
        <v>24</v>
      </c>
    </row>
    <row r="32" spans="1:16" s="19" customFormat="1" ht="15.75" customHeight="1" x14ac:dyDescent="0.2">
      <c r="A32" s="28">
        <v>1</v>
      </c>
      <c r="B32" s="29" t="s">
        <v>345</v>
      </c>
      <c r="C32" s="30" t="str">
        <f>IF(ISERROR(VLOOKUP(B32,'KAYIT LİSTESİ'!$B$4:$I$709,2,0)),"",(VLOOKUP(B32,'KAYIT LİSTESİ'!$B$4:$I$709,2,0)))</f>
        <v/>
      </c>
      <c r="D32" s="31" t="str">
        <f>IF(ISERROR(VLOOKUP(B32,'KAYIT LİSTESİ'!$B$4:$I$709,4,0)),"",(VLOOKUP(B32,'KAYIT LİSTESİ'!$B$4:$I$709,4,0)))</f>
        <v/>
      </c>
      <c r="E32" s="60" t="str">
        <f>IF(ISERROR(VLOOKUP(B32,'KAYIT LİSTESİ'!$B$4:$I$709,5,0)),"",(VLOOKUP(B32,'KAYIT LİSTESİ'!$B$4:$I$709,5,0)))</f>
        <v/>
      </c>
      <c r="F32" s="60" t="str">
        <f>IF(ISERROR(VLOOKUP(B32,'KAYIT LİSTESİ'!$B$4:$I$709,6,0)),"",(VLOOKUP(B32,'KAYIT LİSTESİ'!$B$4:$I$709,6,0)))</f>
        <v/>
      </c>
      <c r="G32" s="32"/>
      <c r="H32" s="30"/>
      <c r="I32" s="28">
        <v>1</v>
      </c>
      <c r="J32" s="29" t="s">
        <v>714</v>
      </c>
      <c r="K32" s="30">
        <f>IF(ISERROR(VLOOKUP(J32,'KAYIT LİSTESİ'!$B$4:$I$709,2,0)),"",(VLOOKUP(J32,'KAYIT LİSTESİ'!$B$4:$I$709,2,0)))</f>
        <v>166</v>
      </c>
      <c r="L32" s="31">
        <f>IF(ISERROR(VLOOKUP(J32,'KAYIT LİSTESİ'!$B$4:$I$709,4,0)),"",(VLOOKUP(J32,'KAYIT LİSTESİ'!$B$4:$I$709,4,0)))</f>
        <v>37263</v>
      </c>
      <c r="M32" s="60" t="str">
        <f>IF(ISERROR(VLOOKUP(J32,'KAYIT LİSTESİ'!$B$4:$I$709,5,0)),"",(VLOOKUP(J32,'KAYIT LİSTESİ'!$B$4:$I$709,5,0)))</f>
        <v>DOĞA SEVER</v>
      </c>
      <c r="N32" s="60" t="str">
        <f>IF(ISERROR(VLOOKUP(J32,'KAYIT LİSTESİ'!$B$4:$I$709,6,0)),"",(VLOOKUP(J32,'KAYIT LİSTESİ'!$B$4:$I$709,6,0)))</f>
        <v>TEKİRDAĞ</v>
      </c>
      <c r="O32" s="32"/>
      <c r="P32" s="30"/>
    </row>
    <row r="33" spans="1:16" s="19" customFormat="1" ht="15.75" customHeight="1" x14ac:dyDescent="0.2">
      <c r="A33" s="28">
        <v>2</v>
      </c>
      <c r="B33" s="29" t="s">
        <v>346</v>
      </c>
      <c r="C33" s="30">
        <f>IF(ISERROR(VLOOKUP(B33,'KAYIT LİSTESİ'!$B$4:$I$709,2,0)),"",(VLOOKUP(B33,'KAYIT LİSTESİ'!$B$4:$I$709,2,0)))</f>
        <v>115</v>
      </c>
      <c r="D33" s="31">
        <f>IF(ISERROR(VLOOKUP(B33,'KAYIT LİSTESİ'!$B$4:$I$709,4,0)),"",(VLOOKUP(B33,'KAYIT LİSTESİ'!$B$4:$I$709,4,0)))</f>
        <v>37790</v>
      </c>
      <c r="E33" s="60" t="str">
        <f>IF(ISERROR(VLOOKUP(B33,'KAYIT LİSTESİ'!$B$4:$I$709,5,0)),"",(VLOOKUP(B33,'KAYIT LİSTESİ'!$B$4:$I$709,5,0)))</f>
        <v>RAVZA NUR YAZICI</v>
      </c>
      <c r="F33" s="60" t="str">
        <f>IF(ISERROR(VLOOKUP(B33,'KAYIT LİSTESİ'!$B$4:$I$709,6,0)),"",(VLOOKUP(B33,'KAYIT LİSTESİ'!$B$4:$I$709,6,0)))</f>
        <v>KAYSERİ</v>
      </c>
      <c r="G33" s="32"/>
      <c r="H33" s="30"/>
      <c r="I33" s="28">
        <v>2</v>
      </c>
      <c r="J33" s="29" t="s">
        <v>715</v>
      </c>
      <c r="K33" s="30">
        <f>IF(ISERROR(VLOOKUP(J33,'KAYIT LİSTESİ'!$B$4:$I$709,2,0)),"",(VLOOKUP(J33,'KAYIT LİSTESİ'!$B$4:$I$709,2,0)))</f>
        <v>65</v>
      </c>
      <c r="L33" s="31">
        <f>IF(ISERROR(VLOOKUP(J33,'KAYIT LİSTESİ'!$B$4:$I$709,4,0)),"",(VLOOKUP(J33,'KAYIT LİSTESİ'!$B$4:$I$709,4,0)))</f>
        <v>37260</v>
      </c>
      <c r="M33" s="60" t="str">
        <f>IF(ISERROR(VLOOKUP(J33,'KAYIT LİSTESİ'!$B$4:$I$709,5,0)),"",(VLOOKUP(J33,'KAYIT LİSTESİ'!$B$4:$I$709,5,0)))</f>
        <v>ASLIHAN EROL</v>
      </c>
      <c r="N33" s="60" t="str">
        <f>IF(ISERROR(VLOOKUP(J33,'KAYIT LİSTESİ'!$B$4:$I$709,6,0)),"",(VLOOKUP(J33,'KAYIT LİSTESİ'!$B$4:$I$709,6,0)))</f>
        <v>ISPARTA</v>
      </c>
      <c r="O33" s="32"/>
      <c r="P33" s="30"/>
    </row>
    <row r="34" spans="1:16" s="19" customFormat="1" ht="15.75" customHeight="1" x14ac:dyDescent="0.2">
      <c r="A34" s="28">
        <v>3</v>
      </c>
      <c r="B34" s="29" t="s">
        <v>347</v>
      </c>
      <c r="C34" s="30">
        <f>IF(ISERROR(VLOOKUP(B34,'KAYIT LİSTESİ'!$B$4:$I$709,2,0)),"",(VLOOKUP(B34,'KAYIT LİSTESİ'!$B$4:$I$709,2,0)))</f>
        <v>7</v>
      </c>
      <c r="D34" s="31">
        <f>IF(ISERROR(VLOOKUP(B34,'KAYIT LİSTESİ'!$B$4:$I$709,4,0)),"",(VLOOKUP(B34,'KAYIT LİSTESİ'!$B$4:$I$709,4,0)))</f>
        <v>37789</v>
      </c>
      <c r="E34" s="60" t="str">
        <f>IF(ISERROR(VLOOKUP(B34,'KAYIT LİSTESİ'!$B$4:$I$709,5,0)),"",(VLOOKUP(B34,'KAYIT LİSTESİ'!$B$4:$I$709,5,0)))</f>
        <v>ZELİHA TÜRKOĞLU</v>
      </c>
      <c r="F34" s="60" t="str">
        <f>IF(ISERROR(VLOOKUP(B34,'KAYIT LİSTESİ'!$B$4:$I$709,6,0)),"",(VLOOKUP(B34,'KAYIT LİSTESİ'!$B$4:$I$709,6,0)))</f>
        <v>ADIYAMAN</v>
      </c>
      <c r="G34" s="32"/>
      <c r="H34" s="30"/>
      <c r="I34" s="28">
        <v>3</v>
      </c>
      <c r="J34" s="29" t="s">
        <v>716</v>
      </c>
      <c r="K34" s="30">
        <f>IF(ISERROR(VLOOKUP(J34,'KAYIT LİSTESİ'!$B$4:$I$709,2,0)),"",(VLOOKUP(J34,'KAYIT LİSTESİ'!$B$4:$I$709,2,0)))</f>
        <v>96</v>
      </c>
      <c r="L34" s="31">
        <f>IF(ISERROR(VLOOKUP(J34,'KAYIT LİSTESİ'!$B$4:$I$709,4,0)),"",(VLOOKUP(J34,'KAYIT LİSTESİ'!$B$4:$I$709,4,0)))</f>
        <v>37257</v>
      </c>
      <c r="M34" s="60" t="str">
        <f>IF(ISERROR(VLOOKUP(J34,'KAYIT LİSTESİ'!$B$4:$I$709,5,0)),"",(VLOOKUP(J34,'KAYIT LİSTESİ'!$B$4:$I$709,5,0)))</f>
        <v>ŞEYMA SUNA ERDOĞAN</v>
      </c>
      <c r="N34" s="60" t="str">
        <f>IF(ISERROR(VLOOKUP(J34,'KAYIT LİSTESİ'!$B$4:$I$709,6,0)),"",(VLOOKUP(J34,'KAYIT LİSTESİ'!$B$4:$I$709,6,0)))</f>
        <v>İSTANBUL</v>
      </c>
      <c r="O34" s="32"/>
      <c r="P34" s="30"/>
    </row>
    <row r="35" spans="1:16" s="19" customFormat="1" ht="15.75" customHeight="1" x14ac:dyDescent="0.2">
      <c r="A35" s="28">
        <v>4</v>
      </c>
      <c r="B35" s="29" t="s">
        <v>348</v>
      </c>
      <c r="C35" s="30">
        <f>IF(ISERROR(VLOOKUP(B35,'KAYIT LİSTESİ'!$B$4:$I$709,2,0)),"",(VLOOKUP(B35,'KAYIT LİSTESİ'!$B$4:$I$709,2,0)))</f>
        <v>112</v>
      </c>
      <c r="D35" s="31">
        <f>IF(ISERROR(VLOOKUP(B35,'KAYIT LİSTESİ'!$B$4:$I$709,4,0)),"",(VLOOKUP(B35,'KAYIT LİSTESİ'!$B$4:$I$709,4,0)))</f>
        <v>37781</v>
      </c>
      <c r="E35" s="60" t="str">
        <f>IF(ISERROR(VLOOKUP(B35,'KAYIT LİSTESİ'!$B$4:$I$709,5,0)),"",(VLOOKUP(B35,'KAYIT LİSTESİ'!$B$4:$I$709,5,0)))</f>
        <v>GİZEM SILA BEKLEN</v>
      </c>
      <c r="F35" s="60" t="str">
        <f>IF(ISERROR(VLOOKUP(B35,'KAYIT LİSTESİ'!$B$4:$I$709,6,0)),"",(VLOOKUP(B35,'KAYIT LİSTESİ'!$B$4:$I$709,6,0)))</f>
        <v>KAYSERİ</v>
      </c>
      <c r="G35" s="32"/>
      <c r="H35" s="30"/>
      <c r="I35" s="28">
        <v>4</v>
      </c>
      <c r="J35" s="29" t="s">
        <v>717</v>
      </c>
      <c r="K35" s="30">
        <f>IF(ISERROR(VLOOKUP(J35,'KAYIT LİSTESİ'!$B$4:$I$709,2,0)),"",(VLOOKUP(J35,'KAYIT LİSTESİ'!$B$4:$I$709,2,0)))</f>
        <v>4</v>
      </c>
      <c r="L35" s="31">
        <f>IF(ISERROR(VLOOKUP(J35,'KAYIT LİSTESİ'!$B$4:$I$709,4,0)),"",(VLOOKUP(J35,'KAYIT LİSTESİ'!$B$4:$I$709,4,0)))</f>
        <v>37257</v>
      </c>
      <c r="M35" s="60" t="str">
        <f>IF(ISERROR(VLOOKUP(J35,'KAYIT LİSTESİ'!$B$4:$I$709,5,0)),"",(VLOOKUP(J35,'KAYIT LİSTESİ'!$B$4:$I$709,5,0)))</f>
        <v>SONGÜL KOÇER</v>
      </c>
      <c r="N35" s="60" t="str">
        <f>IF(ISERROR(VLOOKUP(J35,'KAYIT LİSTESİ'!$B$4:$I$709,6,0)),"",(VLOOKUP(J35,'KAYIT LİSTESİ'!$B$4:$I$709,6,0)))</f>
        <v>ADIYAMAN</v>
      </c>
      <c r="O35" s="32"/>
      <c r="P35" s="30"/>
    </row>
    <row r="36" spans="1:16" s="19" customFormat="1" ht="15.75" customHeight="1" x14ac:dyDescent="0.2">
      <c r="A36" s="28">
        <v>5</v>
      </c>
      <c r="B36" s="29" t="s">
        <v>349</v>
      </c>
      <c r="C36" s="30">
        <f>IF(ISERROR(VLOOKUP(B36,'KAYIT LİSTESİ'!$B$4:$I$709,2,0)),"",(VLOOKUP(B36,'KAYIT LİSTESİ'!$B$4:$I$709,2,0)))</f>
        <v>163</v>
      </c>
      <c r="D36" s="31">
        <f>IF(ISERROR(VLOOKUP(B36,'KAYIT LİSTESİ'!$B$4:$I$709,4,0)),"",(VLOOKUP(B36,'KAYIT LİSTESİ'!$B$4:$I$709,4,0)))</f>
        <v>37773</v>
      </c>
      <c r="E36" s="60" t="str">
        <f>IF(ISERROR(VLOOKUP(B36,'KAYIT LİSTESİ'!$B$4:$I$709,5,0)),"",(VLOOKUP(B36,'KAYIT LİSTESİ'!$B$4:$I$709,5,0)))</f>
        <v>ZEYNEP KURT</v>
      </c>
      <c r="F36" s="60" t="str">
        <f>IF(ISERROR(VLOOKUP(B36,'KAYIT LİSTESİ'!$B$4:$I$709,6,0)),"",(VLOOKUP(B36,'KAYIT LİSTESİ'!$B$4:$I$709,6,0)))</f>
        <v>ŞANLIURFA</v>
      </c>
      <c r="G36" s="32"/>
      <c r="H36" s="30"/>
      <c r="I36" s="28">
        <v>5</v>
      </c>
      <c r="J36" s="29" t="s">
        <v>718</v>
      </c>
      <c r="K36" s="30">
        <f>IF(ISERROR(VLOOKUP(J36,'KAYIT LİSTESİ'!$B$4:$I$709,2,0)),"",(VLOOKUP(J36,'KAYIT LİSTESİ'!$B$4:$I$709,2,0)))</f>
        <v>85</v>
      </c>
      <c r="L36" s="31">
        <f>IF(ISERROR(VLOOKUP(J36,'KAYIT LİSTESİ'!$B$4:$I$709,4,0)),"",(VLOOKUP(J36,'KAYIT LİSTESİ'!$B$4:$I$709,4,0)))</f>
        <v>37257</v>
      </c>
      <c r="M36" s="60" t="str">
        <f>IF(ISERROR(VLOOKUP(J36,'KAYIT LİSTESİ'!$B$4:$I$709,5,0)),"",(VLOOKUP(J36,'KAYIT LİSTESİ'!$B$4:$I$709,5,0)))</f>
        <v>ELİF ULUCUTSOY</v>
      </c>
      <c r="N36" s="60" t="str">
        <f>IF(ISERROR(VLOOKUP(J36,'KAYIT LİSTESİ'!$B$4:$I$709,6,0)),"",(VLOOKUP(J36,'KAYIT LİSTESİ'!$B$4:$I$709,6,0)))</f>
        <v>İSTANBUL</v>
      </c>
      <c r="O36" s="32"/>
      <c r="P36" s="30"/>
    </row>
    <row r="37" spans="1:16" s="19" customFormat="1" ht="15.75" customHeight="1" x14ac:dyDescent="0.2">
      <c r="A37" s="28">
        <v>6</v>
      </c>
      <c r="B37" s="29" t="s">
        <v>350</v>
      </c>
      <c r="C37" s="30">
        <f>IF(ISERROR(VLOOKUP(B37,'KAYIT LİSTESİ'!$B$4:$I$709,2,0)),"",(VLOOKUP(B37,'KAYIT LİSTESİ'!$B$4:$I$709,2,0)))</f>
        <v>114</v>
      </c>
      <c r="D37" s="31">
        <f>IF(ISERROR(VLOOKUP(B37,'KAYIT LİSTESİ'!$B$4:$I$709,4,0)),"",(VLOOKUP(B37,'KAYIT LİSTESİ'!$B$4:$I$709,4,0)))</f>
        <v>37765</v>
      </c>
      <c r="E37" s="60" t="str">
        <f>IF(ISERROR(VLOOKUP(B37,'KAYIT LİSTESİ'!$B$4:$I$709,5,0)),"",(VLOOKUP(B37,'KAYIT LİSTESİ'!$B$4:$I$709,5,0)))</f>
        <v>MERYEM TİDİM</v>
      </c>
      <c r="F37" s="60" t="str">
        <f>IF(ISERROR(VLOOKUP(B37,'KAYIT LİSTESİ'!$B$4:$I$709,6,0)),"",(VLOOKUP(B37,'KAYIT LİSTESİ'!$B$4:$I$709,6,0)))</f>
        <v>KAYSERİ</v>
      </c>
      <c r="G37" s="32"/>
      <c r="H37" s="30"/>
      <c r="I37" s="28">
        <v>6</v>
      </c>
      <c r="J37" s="29" t="s">
        <v>719</v>
      </c>
      <c r="K37" s="30">
        <f>IF(ISERROR(VLOOKUP(J37,'KAYIT LİSTESİ'!$B$4:$I$709,2,0)),"",(VLOOKUP(J37,'KAYIT LİSTESİ'!$B$4:$I$709,2,0)))</f>
        <v>125</v>
      </c>
      <c r="L37" s="31">
        <f>IF(ISERROR(VLOOKUP(J37,'KAYIT LİSTESİ'!$B$4:$I$709,4,0)),"",(VLOOKUP(J37,'KAYIT LİSTESİ'!$B$4:$I$709,4,0)))</f>
        <v>37955</v>
      </c>
      <c r="M37" s="60" t="str">
        <f>IF(ISERROR(VLOOKUP(J37,'KAYIT LİSTESİ'!$B$4:$I$709,5,0)),"",(VLOOKUP(J37,'KAYIT LİSTESİ'!$B$4:$I$709,5,0)))</f>
        <v>BEYZA NUR ÖZKAN</v>
      </c>
      <c r="N37" s="60" t="str">
        <f>IF(ISERROR(VLOOKUP(J37,'KAYIT LİSTESİ'!$B$4:$I$709,6,0)),"",(VLOOKUP(J37,'KAYIT LİSTESİ'!$B$4:$I$709,6,0)))</f>
        <v>KÜTAHYA</v>
      </c>
      <c r="O37" s="32"/>
      <c r="P37" s="30"/>
    </row>
    <row r="38" spans="1:16" s="19" customFormat="1" ht="15.75" customHeight="1" x14ac:dyDescent="0.2">
      <c r="A38" s="448" t="s">
        <v>678</v>
      </c>
      <c r="B38" s="449"/>
      <c r="C38" s="449"/>
      <c r="D38" s="449"/>
      <c r="E38" s="449"/>
      <c r="F38" s="449"/>
      <c r="G38" s="449"/>
      <c r="H38" s="474"/>
      <c r="I38" s="448" t="s">
        <v>772</v>
      </c>
      <c r="J38" s="449"/>
      <c r="K38" s="449"/>
      <c r="L38" s="449"/>
      <c r="M38" s="449"/>
      <c r="N38" s="449"/>
      <c r="O38" s="449"/>
      <c r="P38" s="474"/>
    </row>
    <row r="39" spans="1:16" s="19" customFormat="1" ht="15.75" customHeight="1" x14ac:dyDescent="0.2">
      <c r="A39" s="59" t="s">
        <v>319</v>
      </c>
      <c r="B39" s="59" t="s">
        <v>128</v>
      </c>
      <c r="C39" s="59" t="s">
        <v>127</v>
      </c>
      <c r="D39" s="131" t="s">
        <v>12</v>
      </c>
      <c r="E39" s="132" t="s">
        <v>13</v>
      </c>
      <c r="F39" s="132" t="s">
        <v>37</v>
      </c>
      <c r="G39" s="59" t="s">
        <v>14</v>
      </c>
      <c r="H39" s="59" t="s">
        <v>24</v>
      </c>
      <c r="I39" s="59" t="s">
        <v>319</v>
      </c>
      <c r="J39" s="59" t="s">
        <v>128</v>
      </c>
      <c r="K39" s="59" t="s">
        <v>127</v>
      </c>
      <c r="L39" s="131" t="s">
        <v>12</v>
      </c>
      <c r="M39" s="132" t="s">
        <v>13</v>
      </c>
      <c r="N39" s="132" t="s">
        <v>37</v>
      </c>
      <c r="O39" s="59" t="s">
        <v>14</v>
      </c>
      <c r="P39" s="59" t="s">
        <v>24</v>
      </c>
    </row>
    <row r="40" spans="1:16" s="19" customFormat="1" ht="15.75" customHeight="1" x14ac:dyDescent="0.2">
      <c r="A40" s="28">
        <v>1</v>
      </c>
      <c r="B40" s="29" t="s">
        <v>351</v>
      </c>
      <c r="C40" s="30">
        <f>IF(ISERROR(VLOOKUP(B40,'KAYIT LİSTESİ'!$B$4:$I$709,2,0)),"",(VLOOKUP(B40,'KAYIT LİSTESİ'!$B$4:$I$709,2,0)))</f>
        <v>39</v>
      </c>
      <c r="D40" s="31">
        <f>IF(ISERROR(VLOOKUP(B40,'KAYIT LİSTESİ'!$B$4:$I$709,4,0)),"",(VLOOKUP(B40,'KAYIT LİSTESİ'!$B$4:$I$709,4,0)))</f>
        <v>37762</v>
      </c>
      <c r="E40" s="60" t="str">
        <f>IF(ISERROR(VLOOKUP(B40,'KAYIT LİSTESİ'!$B$4:$I$709,5,0)),"",(VLOOKUP(B40,'KAYIT LİSTESİ'!$B$4:$I$709,5,0)))</f>
        <v>RABİA GÜNEY</v>
      </c>
      <c r="F40" s="60" t="str">
        <f>IF(ISERROR(VLOOKUP(B40,'KAYIT LİSTESİ'!$B$4:$I$709,6,0)),"",(VLOOKUP(B40,'KAYIT LİSTESİ'!$B$4:$I$709,6,0)))</f>
        <v>BURSA</v>
      </c>
      <c r="G40" s="32"/>
      <c r="H40" s="30"/>
      <c r="I40" s="28">
        <v>1</v>
      </c>
      <c r="J40" s="29" t="s">
        <v>720</v>
      </c>
      <c r="K40" s="30">
        <f>IF(ISERROR(VLOOKUP(J40,'KAYIT LİSTESİ'!$B$4:$I$709,2,0)),"",(VLOOKUP(J40,'KAYIT LİSTESİ'!$B$4:$I$709,2,0)))</f>
        <v>58</v>
      </c>
      <c r="L40" s="31">
        <f>IF(ISERROR(VLOOKUP(J40,'KAYIT LİSTESİ'!$B$4:$I$709,4,0)),"",(VLOOKUP(J40,'KAYIT LİSTESİ'!$B$4:$I$709,4,0)))</f>
        <v>37701</v>
      </c>
      <c r="M40" s="60" t="str">
        <f>IF(ISERROR(VLOOKUP(J40,'KAYIT LİSTESİ'!$B$4:$I$709,5,0)),"",(VLOOKUP(J40,'KAYIT LİSTESİ'!$B$4:$I$709,5,0)))</f>
        <v>SEMİHA İZGİ</v>
      </c>
      <c r="N40" s="60" t="str">
        <f>IF(ISERROR(VLOOKUP(J40,'KAYIT LİSTESİ'!$B$4:$I$709,6,0)),"",(VLOOKUP(J40,'KAYIT LİSTESİ'!$B$4:$I$709,6,0)))</f>
        <v>ERZİNCAN</v>
      </c>
      <c r="O40" s="32"/>
      <c r="P40" s="30"/>
    </row>
    <row r="41" spans="1:16" s="19" customFormat="1" ht="15.75" customHeight="1" x14ac:dyDescent="0.2">
      <c r="A41" s="28">
        <v>2</v>
      </c>
      <c r="B41" s="29" t="s">
        <v>352</v>
      </c>
      <c r="C41" s="30">
        <f>IF(ISERROR(VLOOKUP(B41,'KAYIT LİSTESİ'!$B$4:$I$709,2,0)),"",(VLOOKUP(B41,'KAYIT LİSTESİ'!$B$4:$I$709,2,0)))</f>
        <v>95</v>
      </c>
      <c r="D41" s="31">
        <f>IF(ISERROR(VLOOKUP(B41,'KAYIT LİSTESİ'!$B$4:$I$709,4,0)),"",(VLOOKUP(B41,'KAYIT LİSTESİ'!$B$4:$I$709,4,0)))</f>
        <v>37751</v>
      </c>
      <c r="E41" s="60" t="str">
        <f>IF(ISERROR(VLOOKUP(B41,'KAYIT LİSTESİ'!$B$4:$I$709,5,0)),"",(VLOOKUP(B41,'KAYIT LİSTESİ'!$B$4:$I$709,5,0)))</f>
        <v>SILANUR TOSUN</v>
      </c>
      <c r="F41" s="60" t="str">
        <f>IF(ISERROR(VLOOKUP(B41,'KAYIT LİSTESİ'!$B$4:$I$709,6,0)),"",(VLOOKUP(B41,'KAYIT LİSTESİ'!$B$4:$I$709,6,0)))</f>
        <v>İSTANBUL</v>
      </c>
      <c r="G41" s="32"/>
      <c r="H41" s="30"/>
      <c r="I41" s="28">
        <v>2</v>
      </c>
      <c r="J41" s="29" t="s">
        <v>721</v>
      </c>
      <c r="K41" s="30">
        <f>IF(ISERROR(VLOOKUP(J41,'KAYIT LİSTESİ'!$B$4:$I$709,2,0)),"",(VLOOKUP(J41,'KAYIT LİSTESİ'!$B$4:$I$709,2,0)))</f>
        <v>127</v>
      </c>
      <c r="L41" s="31">
        <f>IF(ISERROR(VLOOKUP(J41,'KAYIT LİSTESİ'!$B$4:$I$709,4,0)),"",(VLOOKUP(J41,'KAYIT LİSTESİ'!$B$4:$I$709,4,0)))</f>
        <v>37511</v>
      </c>
      <c r="M41" s="60" t="str">
        <f>IF(ISERROR(VLOOKUP(J41,'KAYIT LİSTESİ'!$B$4:$I$709,5,0)),"",(VLOOKUP(J41,'KAYIT LİSTESİ'!$B$4:$I$709,5,0)))</f>
        <v>HATİCE BAKIR</v>
      </c>
      <c r="N41" s="60" t="str">
        <f>IF(ISERROR(VLOOKUP(J41,'KAYIT LİSTESİ'!$B$4:$I$709,6,0)),"",(VLOOKUP(J41,'KAYIT LİSTESİ'!$B$4:$I$709,6,0)))</f>
        <v>KÜTAHYA</v>
      </c>
      <c r="O41" s="32"/>
      <c r="P41" s="30"/>
    </row>
    <row r="42" spans="1:16" s="19" customFormat="1" ht="15.75" customHeight="1" x14ac:dyDescent="0.2">
      <c r="A42" s="28">
        <v>3</v>
      </c>
      <c r="B42" s="29" t="s">
        <v>353</v>
      </c>
      <c r="C42" s="30">
        <f>IF(ISERROR(VLOOKUP(B42,'KAYIT LİSTESİ'!$B$4:$I$709,2,0)),"",(VLOOKUP(B42,'KAYIT LİSTESİ'!$B$4:$I$709,2,0)))</f>
        <v>3</v>
      </c>
      <c r="D42" s="31">
        <f>IF(ISERROR(VLOOKUP(B42,'KAYIT LİSTESİ'!$B$4:$I$709,4,0)),"",(VLOOKUP(B42,'KAYIT LİSTESİ'!$B$4:$I$709,4,0)))</f>
        <v>37749</v>
      </c>
      <c r="E42" s="60" t="str">
        <f>IF(ISERROR(VLOOKUP(B42,'KAYIT LİSTESİ'!$B$4:$I$709,5,0)),"",(VLOOKUP(B42,'KAYIT LİSTESİ'!$B$4:$I$709,5,0)))</f>
        <v>NAZAR YILMAZ</v>
      </c>
      <c r="F42" s="60" t="str">
        <f>IF(ISERROR(VLOOKUP(B42,'KAYIT LİSTESİ'!$B$4:$I$709,6,0)),"",(VLOOKUP(B42,'KAYIT LİSTESİ'!$B$4:$I$709,6,0)))</f>
        <v>ADIYAMAN</v>
      </c>
      <c r="G42" s="32"/>
      <c r="H42" s="30"/>
      <c r="I42" s="28">
        <v>3</v>
      </c>
      <c r="J42" s="29" t="s">
        <v>722</v>
      </c>
      <c r="K42" s="30">
        <f>IF(ISERROR(VLOOKUP(J42,'KAYIT LİSTESİ'!$B$4:$I$709,2,0)),"",(VLOOKUP(J42,'KAYIT LİSTESİ'!$B$4:$I$709,2,0)))</f>
        <v>24</v>
      </c>
      <c r="L42" s="31">
        <f>IF(ISERROR(VLOOKUP(J42,'KAYIT LİSTESİ'!$B$4:$I$709,4,0)),"",(VLOOKUP(J42,'KAYIT LİSTESİ'!$B$4:$I$709,4,0)))</f>
        <v>37257</v>
      </c>
      <c r="M42" s="60" t="str">
        <f>IF(ISERROR(VLOOKUP(J42,'KAYIT LİSTESİ'!$B$4:$I$709,5,0)),"",(VLOOKUP(J42,'KAYIT LİSTESİ'!$B$4:$I$709,5,0)))</f>
        <v>FATMANUR ÇELİKKIRAN</v>
      </c>
      <c r="N42" s="60" t="str">
        <f>IF(ISERROR(VLOOKUP(J42,'KAYIT LİSTESİ'!$B$4:$I$709,6,0)),"",(VLOOKUP(J42,'KAYIT LİSTESİ'!$B$4:$I$709,6,0)))</f>
        <v>BİLECİK</v>
      </c>
      <c r="O42" s="32"/>
      <c r="P42" s="30"/>
    </row>
    <row r="43" spans="1:16" s="19" customFormat="1" ht="15.75" customHeight="1" x14ac:dyDescent="0.2">
      <c r="A43" s="28">
        <v>4</v>
      </c>
      <c r="B43" s="29" t="s">
        <v>354</v>
      </c>
      <c r="C43" s="30">
        <f>IF(ISERROR(VLOOKUP(B43,'KAYIT LİSTESİ'!$B$4:$I$709,2,0)),"",(VLOOKUP(B43,'KAYIT LİSTESİ'!$B$4:$I$709,2,0)))</f>
        <v>74</v>
      </c>
      <c r="D43" s="31">
        <f>IF(ISERROR(VLOOKUP(B43,'KAYIT LİSTESİ'!$B$4:$I$709,4,0)),"",(VLOOKUP(B43,'KAYIT LİSTESİ'!$B$4:$I$709,4,0)))</f>
        <v>37744</v>
      </c>
      <c r="E43" s="60" t="str">
        <f>IF(ISERROR(VLOOKUP(B43,'KAYIT LİSTESİ'!$B$4:$I$709,5,0)),"",(VLOOKUP(B43,'KAYIT LİSTESİ'!$B$4:$I$709,5,0)))</f>
        <v>BEGÜM DAMLA KAKŞİ</v>
      </c>
      <c r="F43" s="60" t="str">
        <f>IF(ISERROR(VLOOKUP(B43,'KAYIT LİSTESİ'!$B$4:$I$709,6,0)),"",(VLOOKUP(B43,'KAYIT LİSTESİ'!$B$4:$I$709,6,0)))</f>
        <v>İSTANBUL</v>
      </c>
      <c r="G43" s="32"/>
      <c r="H43" s="30"/>
      <c r="I43" s="28">
        <v>4</v>
      </c>
      <c r="J43" s="29" t="s">
        <v>723</v>
      </c>
      <c r="K43" s="30">
        <f>IF(ISERROR(VLOOKUP(J43,'KAYIT LİSTESİ'!$B$4:$I$709,2,0)),"",(VLOOKUP(J43,'KAYIT LİSTESİ'!$B$4:$I$709,2,0)))</f>
        <v>23</v>
      </c>
      <c r="L43" s="31">
        <f>IF(ISERROR(VLOOKUP(J43,'KAYIT LİSTESİ'!$B$4:$I$709,4,0)),"",(VLOOKUP(J43,'KAYIT LİSTESİ'!$B$4:$I$709,4,0)))</f>
        <v>37622</v>
      </c>
      <c r="M43" s="60" t="str">
        <f>IF(ISERROR(VLOOKUP(J43,'KAYIT LİSTESİ'!$B$4:$I$709,5,0)),"",(VLOOKUP(J43,'KAYIT LİSTESİ'!$B$4:$I$709,5,0)))</f>
        <v>CANSU AR</v>
      </c>
      <c r="N43" s="60" t="str">
        <f>IF(ISERROR(VLOOKUP(J43,'KAYIT LİSTESİ'!$B$4:$I$709,6,0)),"",(VLOOKUP(J43,'KAYIT LİSTESİ'!$B$4:$I$709,6,0)))</f>
        <v>BİLECİK</v>
      </c>
      <c r="O43" s="32"/>
      <c r="P43" s="30"/>
    </row>
    <row r="44" spans="1:16" s="19" customFormat="1" ht="15.75" customHeight="1" x14ac:dyDescent="0.2">
      <c r="A44" s="28">
        <v>5</v>
      </c>
      <c r="B44" s="29" t="s">
        <v>355</v>
      </c>
      <c r="C44" s="30">
        <f>IF(ISERROR(VLOOKUP(B44,'KAYIT LİSTESİ'!$B$4:$I$709,2,0)),"",(VLOOKUP(B44,'KAYIT LİSTESİ'!$B$4:$I$709,2,0)))</f>
        <v>107</v>
      </c>
      <c r="D44" s="31">
        <f>IF(ISERROR(VLOOKUP(B44,'KAYIT LİSTESİ'!$B$4:$I$709,4,0)),"",(VLOOKUP(B44,'KAYIT LİSTESİ'!$B$4:$I$709,4,0)))</f>
        <v>37722</v>
      </c>
      <c r="E44" s="60" t="str">
        <f>IF(ISERROR(VLOOKUP(B44,'KAYIT LİSTESİ'!$B$4:$I$709,5,0)),"",(VLOOKUP(B44,'KAYIT LİSTESİ'!$B$4:$I$709,5,0)))</f>
        <v>RUMEYSA ÜNLÜK</v>
      </c>
      <c r="F44" s="60" t="str">
        <f>IF(ISERROR(VLOOKUP(B44,'KAYIT LİSTESİ'!$B$4:$I$709,6,0)),"",(VLOOKUP(B44,'KAYIT LİSTESİ'!$B$4:$I$709,6,0)))</f>
        <v>KARABÜK</v>
      </c>
      <c r="G44" s="32"/>
      <c r="H44" s="30"/>
      <c r="I44" s="28">
        <v>5</v>
      </c>
      <c r="J44" s="29" t="s">
        <v>724</v>
      </c>
      <c r="K44" s="30">
        <f>IF(ISERROR(VLOOKUP(J44,'KAYIT LİSTESİ'!$B$4:$I$709,2,0)),"",(VLOOKUP(J44,'KAYIT LİSTESİ'!$B$4:$I$709,2,0)))</f>
        <v>170</v>
      </c>
      <c r="L44" s="31">
        <f>IF(ISERROR(VLOOKUP(J44,'KAYIT LİSTESİ'!$B$4:$I$709,4,0)),"",(VLOOKUP(J44,'KAYIT LİSTESİ'!$B$4:$I$709,4,0)))</f>
        <v>37281</v>
      </c>
      <c r="M44" s="60" t="str">
        <f>IF(ISERROR(VLOOKUP(J44,'KAYIT LİSTESİ'!$B$4:$I$709,5,0)),"",(VLOOKUP(J44,'KAYIT LİSTESİ'!$B$4:$I$709,5,0)))</f>
        <v>NURCİHAN GÜLER</v>
      </c>
      <c r="N44" s="60" t="str">
        <f>IF(ISERROR(VLOOKUP(J44,'KAYIT LİSTESİ'!$B$4:$I$709,6,0)),"",(VLOOKUP(J44,'KAYIT LİSTESİ'!$B$4:$I$709,6,0)))</f>
        <v>TOKAT</v>
      </c>
      <c r="O44" s="32"/>
      <c r="P44" s="30"/>
    </row>
    <row r="45" spans="1:16" s="19" customFormat="1" ht="15.75" customHeight="1" x14ac:dyDescent="0.2">
      <c r="A45" s="28">
        <v>6</v>
      </c>
      <c r="B45" s="29" t="s">
        <v>356</v>
      </c>
      <c r="C45" s="30">
        <f>IF(ISERROR(VLOOKUP(B45,'KAYIT LİSTESİ'!$B$4:$I$709,2,0)),"",(VLOOKUP(B45,'KAYIT LİSTESİ'!$B$4:$I$709,2,0)))</f>
        <v>82</v>
      </c>
      <c r="D45" s="31">
        <f>IF(ISERROR(VLOOKUP(B45,'KAYIT LİSTESİ'!$B$4:$I$709,4,0)),"",(VLOOKUP(B45,'KAYIT LİSTESİ'!$B$4:$I$709,4,0)))</f>
        <v>37720</v>
      </c>
      <c r="E45" s="60" t="str">
        <f>IF(ISERROR(VLOOKUP(B45,'KAYIT LİSTESİ'!$B$4:$I$709,5,0)),"",(VLOOKUP(B45,'KAYIT LİSTESİ'!$B$4:$I$709,5,0)))</f>
        <v>EDA SEVGİ GÖKÇEN</v>
      </c>
      <c r="F45" s="60" t="str">
        <f>IF(ISERROR(VLOOKUP(B45,'KAYIT LİSTESİ'!$B$4:$I$709,6,0)),"",(VLOOKUP(B45,'KAYIT LİSTESİ'!$B$4:$I$709,6,0)))</f>
        <v>İSTANBUL</v>
      </c>
      <c r="G45" s="32"/>
      <c r="H45" s="30"/>
      <c r="I45" s="28">
        <v>6</v>
      </c>
      <c r="J45" s="29" t="s">
        <v>725</v>
      </c>
      <c r="K45" s="30">
        <f>IF(ISERROR(VLOOKUP(J45,'KAYIT LİSTESİ'!$B$4:$I$709,2,0)),"",(VLOOKUP(J45,'KAYIT LİSTESİ'!$B$4:$I$709,2,0)))</f>
        <v>59</v>
      </c>
      <c r="L45" s="31">
        <f>IF(ISERROR(VLOOKUP(J45,'KAYIT LİSTESİ'!$B$4:$I$709,4,0)),"",(VLOOKUP(J45,'KAYIT LİSTESİ'!$B$4:$I$709,4,0)))</f>
        <v>37928</v>
      </c>
      <c r="M45" s="60" t="str">
        <f>IF(ISERROR(VLOOKUP(J45,'KAYIT LİSTESİ'!$B$4:$I$709,5,0)),"",(VLOOKUP(J45,'KAYIT LİSTESİ'!$B$4:$I$709,5,0)))</f>
        <v>YAĞMUR YILDIZ</v>
      </c>
      <c r="N45" s="60" t="str">
        <f>IF(ISERROR(VLOOKUP(J45,'KAYIT LİSTESİ'!$B$4:$I$709,6,0)),"",(VLOOKUP(J45,'KAYIT LİSTESİ'!$B$4:$I$709,6,0)))</f>
        <v>ERZİNCAN</v>
      </c>
      <c r="O45" s="32"/>
      <c r="P45" s="30"/>
    </row>
    <row r="46" spans="1:16" s="19" customFormat="1" ht="15.75" customHeight="1" x14ac:dyDescent="0.2">
      <c r="A46" s="448" t="s">
        <v>679</v>
      </c>
      <c r="B46" s="449"/>
      <c r="C46" s="449"/>
      <c r="D46" s="449"/>
      <c r="E46" s="449"/>
      <c r="F46" s="449"/>
      <c r="G46" s="449"/>
      <c r="H46" s="474"/>
      <c r="I46" s="448" t="s">
        <v>773</v>
      </c>
      <c r="J46" s="449"/>
      <c r="K46" s="449"/>
      <c r="L46" s="449"/>
      <c r="M46" s="449"/>
      <c r="N46" s="449"/>
      <c r="O46" s="449"/>
      <c r="P46" s="474"/>
    </row>
    <row r="47" spans="1:16" s="19" customFormat="1" ht="15.75" customHeight="1" x14ac:dyDescent="0.2">
      <c r="A47" s="59" t="s">
        <v>319</v>
      </c>
      <c r="B47" s="59" t="s">
        <v>128</v>
      </c>
      <c r="C47" s="59" t="s">
        <v>127</v>
      </c>
      <c r="D47" s="131" t="s">
        <v>12</v>
      </c>
      <c r="E47" s="132" t="s">
        <v>13</v>
      </c>
      <c r="F47" s="132" t="s">
        <v>37</v>
      </c>
      <c r="G47" s="59" t="s">
        <v>14</v>
      </c>
      <c r="H47" s="59" t="s">
        <v>24</v>
      </c>
      <c r="I47" s="59" t="s">
        <v>319</v>
      </c>
      <c r="J47" s="59" t="s">
        <v>128</v>
      </c>
      <c r="K47" s="59" t="s">
        <v>127</v>
      </c>
      <c r="L47" s="131" t="s">
        <v>12</v>
      </c>
      <c r="M47" s="132" t="s">
        <v>13</v>
      </c>
      <c r="N47" s="132" t="s">
        <v>37</v>
      </c>
      <c r="O47" s="59" t="s">
        <v>14</v>
      </c>
      <c r="P47" s="59" t="s">
        <v>24</v>
      </c>
    </row>
    <row r="48" spans="1:16" s="19" customFormat="1" ht="15.75" customHeight="1" x14ac:dyDescent="0.2">
      <c r="A48" s="28">
        <v>1</v>
      </c>
      <c r="B48" s="29" t="s">
        <v>357</v>
      </c>
      <c r="C48" s="30">
        <f>IF(ISERROR(VLOOKUP(B48,'KAYIT LİSTESİ'!$B$4:$I$709,2,0)),"",(VLOOKUP(B48,'KAYIT LİSTESİ'!$B$4:$I$709,2,0)))</f>
        <v>88</v>
      </c>
      <c r="D48" s="31">
        <f>IF(ISERROR(VLOOKUP(B48,'KAYIT LİSTESİ'!$B$4:$I$709,4,0)),"",(VLOOKUP(B48,'KAYIT LİSTESİ'!$B$4:$I$709,4,0)))</f>
        <v>37718</v>
      </c>
      <c r="E48" s="60" t="str">
        <f>IF(ISERROR(VLOOKUP(B48,'KAYIT LİSTESİ'!$B$4:$I$709,5,0)),"",(VLOOKUP(B48,'KAYIT LİSTESİ'!$B$4:$I$709,5,0)))</f>
        <v>EZGİ YAŞAR</v>
      </c>
      <c r="F48" s="60" t="str">
        <f>IF(ISERROR(VLOOKUP(B48,'KAYIT LİSTESİ'!$B$4:$I$709,6,0)),"",(VLOOKUP(B48,'KAYIT LİSTESİ'!$B$4:$I$709,6,0)))</f>
        <v>İSTANBUL</v>
      </c>
      <c r="G48" s="32"/>
      <c r="H48" s="30"/>
      <c r="I48" s="28">
        <v>1</v>
      </c>
      <c r="J48" s="29" t="s">
        <v>726</v>
      </c>
      <c r="K48" s="30">
        <f>IF(ISERROR(VLOOKUP(J48,'KAYIT LİSTESİ'!$B$4:$I$709,2,0)),"",(VLOOKUP(J48,'KAYIT LİSTESİ'!$B$4:$I$709,2,0)))</f>
        <v>67</v>
      </c>
      <c r="L48" s="31">
        <f>IF(ISERROR(VLOOKUP(J48,'KAYIT LİSTESİ'!$B$4:$I$709,4,0)),"",(VLOOKUP(J48,'KAYIT LİSTESİ'!$B$4:$I$709,4,0)))</f>
        <v>37450</v>
      </c>
      <c r="M48" s="60" t="str">
        <f>IF(ISERROR(VLOOKUP(J48,'KAYIT LİSTESİ'!$B$4:$I$709,5,0)),"",(VLOOKUP(J48,'KAYIT LİSTESİ'!$B$4:$I$709,5,0)))</f>
        <v>EMİNE ULUDAĞ</v>
      </c>
      <c r="N48" s="60" t="str">
        <f>IF(ISERROR(VLOOKUP(J48,'KAYIT LİSTESİ'!$B$4:$I$709,6,0)),"",(VLOOKUP(J48,'KAYIT LİSTESİ'!$B$4:$I$709,6,0)))</f>
        <v>ISPARTA</v>
      </c>
      <c r="O48" s="32"/>
      <c r="P48" s="30"/>
    </row>
    <row r="49" spans="1:16" s="19" customFormat="1" ht="15.75" customHeight="1" x14ac:dyDescent="0.2">
      <c r="A49" s="28">
        <v>2</v>
      </c>
      <c r="B49" s="29" t="s">
        <v>358</v>
      </c>
      <c r="C49" s="30">
        <f>IF(ISERROR(VLOOKUP(B49,'KAYIT LİSTESİ'!$B$4:$I$709,2,0)),"",(VLOOKUP(B49,'KAYIT LİSTESİ'!$B$4:$I$709,2,0)))</f>
        <v>141</v>
      </c>
      <c r="D49" s="31">
        <f>IF(ISERROR(VLOOKUP(B49,'KAYIT LİSTESİ'!$B$4:$I$709,4,0)),"",(VLOOKUP(B49,'KAYIT LİSTESİ'!$B$4:$I$709,4,0)))</f>
        <v>37707</v>
      </c>
      <c r="E49" s="60" t="str">
        <f>IF(ISERROR(VLOOKUP(B49,'KAYIT LİSTESİ'!$B$4:$I$709,5,0)),"",(VLOOKUP(B49,'KAYIT LİSTESİ'!$B$4:$I$709,5,0)))</f>
        <v>MİHRİBAN TURAN</v>
      </c>
      <c r="F49" s="60" t="str">
        <f>IF(ISERROR(VLOOKUP(B49,'KAYIT LİSTESİ'!$B$4:$I$709,6,0)),"",(VLOOKUP(B49,'KAYIT LİSTESİ'!$B$4:$I$709,6,0)))</f>
        <v>MUŞ</v>
      </c>
      <c r="G49" s="32"/>
      <c r="H49" s="30"/>
      <c r="I49" s="28">
        <v>2</v>
      </c>
      <c r="J49" s="29" t="s">
        <v>727</v>
      </c>
      <c r="K49" s="30">
        <f>IF(ISERROR(VLOOKUP(J49,'KAYIT LİSTESİ'!$B$4:$I$709,2,0)),"",(VLOOKUP(J49,'KAYIT LİSTESİ'!$B$4:$I$709,2,0)))</f>
        <v>49</v>
      </c>
      <c r="L49" s="31">
        <f>IF(ISERROR(VLOOKUP(J49,'KAYIT LİSTESİ'!$B$4:$I$709,4,0)),"",(VLOOKUP(J49,'KAYIT LİSTESİ'!$B$4:$I$709,4,0)))</f>
        <v>37867</v>
      </c>
      <c r="M49" s="60" t="str">
        <f>IF(ISERROR(VLOOKUP(J49,'KAYIT LİSTESİ'!$B$4:$I$709,5,0)),"",(VLOOKUP(J49,'KAYIT LİSTESİ'!$B$4:$I$709,5,0)))</f>
        <v>TUĞÇE ÜSTER</v>
      </c>
      <c r="N49" s="60" t="str">
        <f>IF(ISERROR(VLOOKUP(J49,'KAYIT LİSTESİ'!$B$4:$I$709,6,0)),"",(VLOOKUP(J49,'KAYIT LİSTESİ'!$B$4:$I$709,6,0)))</f>
        <v>DÜZCE</v>
      </c>
      <c r="O49" s="32"/>
      <c r="P49" s="30"/>
    </row>
    <row r="50" spans="1:16" s="19" customFormat="1" ht="15.75" customHeight="1" x14ac:dyDescent="0.2">
      <c r="A50" s="28">
        <v>3</v>
      </c>
      <c r="B50" s="29" t="s">
        <v>359</v>
      </c>
      <c r="C50" s="30">
        <f>IF(ISERROR(VLOOKUP(B50,'KAYIT LİSTESİ'!$B$4:$I$709,2,0)),"",(VLOOKUP(B50,'KAYIT LİSTESİ'!$B$4:$I$709,2,0)))</f>
        <v>106</v>
      </c>
      <c r="D50" s="31">
        <f>IF(ISERROR(VLOOKUP(B50,'KAYIT LİSTESİ'!$B$4:$I$709,4,0)),"",(VLOOKUP(B50,'KAYIT LİSTESİ'!$B$4:$I$709,4,0)))</f>
        <v>37704</v>
      </c>
      <c r="E50" s="60" t="str">
        <f>IF(ISERROR(VLOOKUP(B50,'KAYIT LİSTESİ'!$B$4:$I$709,5,0)),"",(VLOOKUP(B50,'KAYIT LİSTESİ'!$B$4:$I$709,5,0)))</f>
        <v>SİMAY ÖZÇİFTÇİ</v>
      </c>
      <c r="F50" s="60" t="str">
        <f>IF(ISERROR(VLOOKUP(B50,'KAYIT LİSTESİ'!$B$4:$I$709,6,0)),"",(VLOOKUP(B50,'KAYIT LİSTESİ'!$B$4:$I$709,6,0)))</f>
        <v>İZMİR</v>
      </c>
      <c r="G50" s="32"/>
      <c r="H50" s="30"/>
      <c r="I50" s="28">
        <v>3</v>
      </c>
      <c r="J50" s="29" t="s">
        <v>728</v>
      </c>
      <c r="K50" s="30">
        <f>IF(ISERROR(VLOOKUP(J50,'KAYIT LİSTESİ'!$B$4:$I$709,2,0)),"",(VLOOKUP(J50,'KAYIT LİSTESİ'!$B$4:$I$709,2,0)))</f>
        <v>48</v>
      </c>
      <c r="L50" s="31">
        <f>IF(ISERROR(VLOOKUP(J50,'KAYIT LİSTESİ'!$B$4:$I$709,4,0)),"",(VLOOKUP(J50,'KAYIT LİSTESİ'!$B$4:$I$709,4,0)))</f>
        <v>37312</v>
      </c>
      <c r="M50" s="60" t="str">
        <f>IF(ISERROR(VLOOKUP(J50,'KAYIT LİSTESİ'!$B$4:$I$709,5,0)),"",(VLOOKUP(J50,'KAYIT LİSTESİ'!$B$4:$I$709,5,0)))</f>
        <v>ŞEVVAL NUR ZENBEK</v>
      </c>
      <c r="N50" s="60" t="str">
        <f>IF(ISERROR(VLOOKUP(J50,'KAYIT LİSTESİ'!$B$4:$I$709,6,0)),"",(VLOOKUP(J50,'KAYIT LİSTESİ'!$B$4:$I$709,6,0)))</f>
        <v>DÜZCE</v>
      </c>
      <c r="O50" s="32"/>
      <c r="P50" s="30"/>
    </row>
    <row r="51" spans="1:16" s="19" customFormat="1" ht="15.75" customHeight="1" x14ac:dyDescent="0.2">
      <c r="A51" s="28">
        <v>4</v>
      </c>
      <c r="B51" s="29" t="s">
        <v>360</v>
      </c>
      <c r="C51" s="30">
        <f>IF(ISERROR(VLOOKUP(B51,'KAYIT LİSTESİ'!$B$4:$I$709,2,0)),"",(VLOOKUP(B51,'KAYIT LİSTESİ'!$B$4:$I$709,2,0)))</f>
        <v>68</v>
      </c>
      <c r="D51" s="31">
        <f>IF(ISERROR(VLOOKUP(B51,'KAYIT LİSTESİ'!$B$4:$I$709,4,0)),"",(VLOOKUP(B51,'KAYIT LİSTESİ'!$B$4:$I$709,4,0)))</f>
        <v>37695</v>
      </c>
      <c r="E51" s="60" t="str">
        <f>IF(ISERROR(VLOOKUP(B51,'KAYIT LİSTESİ'!$B$4:$I$709,5,0)),"",(VLOOKUP(B51,'KAYIT LİSTESİ'!$B$4:$I$709,5,0)))</f>
        <v>GAMZE ERDOĞAN</v>
      </c>
      <c r="F51" s="60" t="str">
        <f>IF(ISERROR(VLOOKUP(B51,'KAYIT LİSTESİ'!$B$4:$I$709,6,0)),"",(VLOOKUP(B51,'KAYIT LİSTESİ'!$B$4:$I$709,6,0)))</f>
        <v>ISPARTA</v>
      </c>
      <c r="G51" s="32"/>
      <c r="H51" s="30"/>
      <c r="I51" s="28">
        <v>4</v>
      </c>
      <c r="J51" s="29" t="s">
        <v>729</v>
      </c>
      <c r="K51" s="30">
        <f>IF(ISERROR(VLOOKUP(J51,'KAYIT LİSTESİ'!$B$4:$I$709,2,0)),"",(VLOOKUP(J51,'KAYIT LİSTESİ'!$B$4:$I$709,2,0)))</f>
        <v>57</v>
      </c>
      <c r="L51" s="31">
        <f>IF(ISERROR(VLOOKUP(J51,'KAYIT LİSTESİ'!$B$4:$I$709,4,0)),"",(VLOOKUP(J51,'KAYIT LİSTESİ'!$B$4:$I$709,4,0)))</f>
        <v>37577</v>
      </c>
      <c r="M51" s="60" t="str">
        <f>IF(ISERROR(VLOOKUP(J51,'KAYIT LİSTESİ'!$B$4:$I$709,5,0)),"",(VLOOKUP(J51,'KAYIT LİSTESİ'!$B$4:$I$709,5,0)))</f>
        <v>MEHTAP YEŞİL</v>
      </c>
      <c r="N51" s="60" t="str">
        <f>IF(ISERROR(VLOOKUP(J51,'KAYIT LİSTESİ'!$B$4:$I$709,6,0)),"",(VLOOKUP(J51,'KAYIT LİSTESİ'!$B$4:$I$709,6,0)))</f>
        <v>ERZİNCAN</v>
      </c>
      <c r="O51" s="32"/>
      <c r="P51" s="30"/>
    </row>
    <row r="52" spans="1:16" s="19" customFormat="1" ht="15.75" customHeight="1" x14ac:dyDescent="0.2">
      <c r="A52" s="28">
        <v>5</v>
      </c>
      <c r="B52" s="29" t="s">
        <v>361</v>
      </c>
      <c r="C52" s="30">
        <f>IF(ISERROR(VLOOKUP(B52,'KAYIT LİSTESİ'!$B$4:$I$709,2,0)),"",(VLOOKUP(B52,'KAYIT LİSTESİ'!$B$4:$I$709,2,0)))</f>
        <v>144</v>
      </c>
      <c r="D52" s="31">
        <f>IF(ISERROR(VLOOKUP(B52,'KAYIT LİSTESİ'!$B$4:$I$709,4,0)),"",(VLOOKUP(B52,'KAYIT LİSTESİ'!$B$4:$I$709,4,0)))</f>
        <v>37689</v>
      </c>
      <c r="E52" s="60" t="str">
        <f>IF(ISERROR(VLOOKUP(B52,'KAYIT LİSTESİ'!$B$4:$I$709,5,0)),"",(VLOOKUP(B52,'KAYIT LİSTESİ'!$B$4:$I$709,5,0)))</f>
        <v>ALEYNA ÇİMEN</v>
      </c>
      <c r="F52" s="60" t="str">
        <f>IF(ISERROR(VLOOKUP(B52,'KAYIT LİSTESİ'!$B$4:$I$709,6,0)),"",(VLOOKUP(B52,'KAYIT LİSTESİ'!$B$4:$I$709,6,0)))</f>
        <v>SAKARYA</v>
      </c>
      <c r="G52" s="32"/>
      <c r="H52" s="30"/>
      <c r="I52" s="28">
        <v>5</v>
      </c>
      <c r="J52" s="29" t="s">
        <v>730</v>
      </c>
      <c r="K52" s="30">
        <f>IF(ISERROR(VLOOKUP(J52,'KAYIT LİSTESİ'!$B$4:$I$709,2,0)),"",(VLOOKUP(J52,'KAYIT LİSTESİ'!$B$4:$I$709,2,0)))</f>
        <v>50</v>
      </c>
      <c r="L52" s="31">
        <f>IF(ISERROR(VLOOKUP(J52,'KAYIT LİSTESİ'!$B$4:$I$709,4,0)),"",(VLOOKUP(J52,'KAYIT LİSTESİ'!$B$4:$I$709,4,0)))</f>
        <v>37259</v>
      </c>
      <c r="M52" s="60" t="str">
        <f>IF(ISERROR(VLOOKUP(J52,'KAYIT LİSTESİ'!$B$4:$I$709,5,0)),"",(VLOOKUP(J52,'KAYIT LİSTESİ'!$B$4:$I$709,5,0)))</f>
        <v>CANSU YAMAN</v>
      </c>
      <c r="N52" s="60" t="str">
        <f>IF(ISERROR(VLOOKUP(J52,'KAYIT LİSTESİ'!$B$4:$I$709,6,0)),"",(VLOOKUP(J52,'KAYIT LİSTESİ'!$B$4:$I$709,6,0)))</f>
        <v>EDİRNE</v>
      </c>
      <c r="O52" s="32"/>
      <c r="P52" s="30"/>
    </row>
    <row r="53" spans="1:16" s="19" customFormat="1" ht="15.75" customHeight="1" x14ac:dyDescent="0.2">
      <c r="A53" s="28">
        <v>6</v>
      </c>
      <c r="B53" s="29" t="s">
        <v>362</v>
      </c>
      <c r="C53" s="30">
        <f>IF(ISERROR(VLOOKUP(B53,'KAYIT LİSTESİ'!$B$4:$I$709,2,0)),"",(VLOOKUP(B53,'KAYIT LİSTESİ'!$B$4:$I$709,2,0)))</f>
        <v>94</v>
      </c>
      <c r="D53" s="31">
        <f>IF(ISERROR(VLOOKUP(B53,'KAYIT LİSTESİ'!$B$4:$I$709,4,0)),"",(VLOOKUP(B53,'KAYIT LİSTESİ'!$B$4:$I$709,4,0)))</f>
        <v>37685</v>
      </c>
      <c r="E53" s="60" t="str">
        <f>IF(ISERROR(VLOOKUP(B53,'KAYIT LİSTESİ'!$B$4:$I$709,5,0)),"",(VLOOKUP(B53,'KAYIT LİSTESİ'!$B$4:$I$709,5,0)))</f>
        <v>SELİN ÖZBEK</v>
      </c>
      <c r="F53" s="60" t="str">
        <f>IF(ISERROR(VLOOKUP(B53,'KAYIT LİSTESİ'!$B$4:$I$709,6,0)),"",(VLOOKUP(B53,'KAYIT LİSTESİ'!$B$4:$I$709,6,0)))</f>
        <v>İSTANBUL</v>
      </c>
      <c r="G53" s="32"/>
      <c r="H53" s="30"/>
      <c r="I53" s="28">
        <v>6</v>
      </c>
      <c r="J53" s="29" t="s">
        <v>731</v>
      </c>
      <c r="K53" s="30">
        <f>IF(ISERROR(VLOOKUP(J53,'KAYIT LİSTESİ'!$B$4:$I$709,2,0)),"",(VLOOKUP(J53,'KAYIT LİSTESİ'!$B$4:$I$709,2,0)))</f>
        <v>173</v>
      </c>
      <c r="L53" s="31">
        <f>IF(ISERROR(VLOOKUP(J53,'KAYIT LİSTESİ'!$B$4:$I$709,4,0)),"",(VLOOKUP(J53,'KAYIT LİSTESİ'!$B$4:$I$709,4,0)))</f>
        <v>37268</v>
      </c>
      <c r="M53" s="60" t="str">
        <f>IF(ISERROR(VLOOKUP(J53,'KAYIT LİSTESİ'!$B$4:$I$709,5,0)),"",(VLOOKUP(J53,'KAYIT LİSTESİ'!$B$4:$I$709,5,0)))</f>
        <v>CEREN AKDEMİR</v>
      </c>
      <c r="N53" s="60" t="str">
        <f>IF(ISERROR(VLOOKUP(J53,'KAYIT LİSTESİ'!$B$4:$I$709,6,0)),"",(VLOOKUP(J53,'KAYIT LİSTESİ'!$B$4:$I$709,6,0)))</f>
        <v>TRABZON</v>
      </c>
      <c r="O53" s="32"/>
      <c r="P53" s="30"/>
    </row>
    <row r="54" spans="1:16" s="19" customFormat="1" ht="15.75" customHeight="1" x14ac:dyDescent="0.2">
      <c r="A54" s="448" t="s">
        <v>680</v>
      </c>
      <c r="B54" s="449"/>
      <c r="C54" s="449"/>
      <c r="D54" s="449"/>
      <c r="E54" s="449"/>
      <c r="F54" s="449"/>
      <c r="G54" s="449"/>
      <c r="H54" s="474"/>
      <c r="I54" s="448" t="s">
        <v>774</v>
      </c>
      <c r="J54" s="449"/>
      <c r="K54" s="449"/>
      <c r="L54" s="449"/>
      <c r="M54" s="449"/>
      <c r="N54" s="449"/>
      <c r="O54" s="449"/>
      <c r="P54" s="474"/>
    </row>
    <row r="55" spans="1:16" s="19" customFormat="1" ht="15.75" customHeight="1" x14ac:dyDescent="0.2">
      <c r="A55" s="59" t="s">
        <v>319</v>
      </c>
      <c r="B55" s="59" t="s">
        <v>128</v>
      </c>
      <c r="C55" s="59" t="s">
        <v>127</v>
      </c>
      <c r="D55" s="131" t="s">
        <v>12</v>
      </c>
      <c r="E55" s="132" t="s">
        <v>13</v>
      </c>
      <c r="F55" s="132" t="s">
        <v>37</v>
      </c>
      <c r="G55" s="59" t="s">
        <v>14</v>
      </c>
      <c r="H55" s="59" t="s">
        <v>24</v>
      </c>
      <c r="I55" s="59" t="s">
        <v>319</v>
      </c>
      <c r="J55" s="59" t="s">
        <v>128</v>
      </c>
      <c r="K55" s="59" t="s">
        <v>127</v>
      </c>
      <c r="L55" s="131" t="s">
        <v>12</v>
      </c>
      <c r="M55" s="132" t="s">
        <v>13</v>
      </c>
      <c r="N55" s="132" t="s">
        <v>37</v>
      </c>
      <c r="O55" s="59" t="s">
        <v>14</v>
      </c>
      <c r="P55" s="59" t="s">
        <v>24</v>
      </c>
    </row>
    <row r="56" spans="1:16" s="19" customFormat="1" ht="15.75" customHeight="1" x14ac:dyDescent="0.2">
      <c r="A56" s="28">
        <v>1</v>
      </c>
      <c r="B56" s="29" t="s">
        <v>363</v>
      </c>
      <c r="C56" s="30">
        <f>IF(ISERROR(VLOOKUP(B56,'KAYIT LİSTESİ'!$B$4:$I$709,2,0)),"",(VLOOKUP(B56,'KAYIT LİSTESİ'!$B$4:$I$709,2,0)))</f>
        <v>142</v>
      </c>
      <c r="D56" s="31">
        <f>IF(ISERROR(VLOOKUP(B56,'KAYIT LİSTESİ'!$B$4:$I$709,4,0)),"",(VLOOKUP(B56,'KAYIT LİSTESİ'!$B$4:$I$709,4,0)))</f>
        <v>37683</v>
      </c>
      <c r="E56" s="60" t="str">
        <f>IF(ISERROR(VLOOKUP(B56,'KAYIT LİSTESİ'!$B$4:$I$709,5,0)),"",(VLOOKUP(B56,'KAYIT LİSTESİ'!$B$4:$I$709,5,0)))</f>
        <v>SEVDA İLGAZİ</v>
      </c>
      <c r="F56" s="60" t="str">
        <f>IF(ISERROR(VLOOKUP(B56,'KAYIT LİSTESİ'!$B$4:$I$709,6,0)),"",(VLOOKUP(B56,'KAYIT LİSTESİ'!$B$4:$I$709,6,0)))</f>
        <v>MUŞ</v>
      </c>
      <c r="G56" s="32"/>
      <c r="H56" s="30"/>
      <c r="I56" s="28">
        <v>1</v>
      </c>
      <c r="J56" s="29" t="s">
        <v>732</v>
      </c>
      <c r="K56" s="30">
        <f>IF(ISERROR(VLOOKUP(J56,'KAYIT LİSTESİ'!$B$4:$I$709,2,0)),"",(VLOOKUP(J56,'KAYIT LİSTESİ'!$B$4:$I$709,2,0)))</f>
        <v>64</v>
      </c>
      <c r="L56" s="31">
        <f>IF(ISERROR(VLOOKUP(J56,'KAYIT LİSTESİ'!$B$4:$I$709,4,0)),"",(VLOOKUP(J56,'KAYIT LİSTESİ'!$B$4:$I$709,4,0)))</f>
        <v>37450</v>
      </c>
      <c r="M56" s="60" t="str">
        <f>IF(ISERROR(VLOOKUP(J56,'KAYIT LİSTESİ'!$B$4:$I$709,5,0)),"",(VLOOKUP(J56,'KAYIT LİSTESİ'!$B$4:$I$709,5,0)))</f>
        <v>ASİYENUR SANCAR</v>
      </c>
      <c r="N56" s="60" t="str">
        <f>IF(ISERROR(VLOOKUP(J56,'KAYIT LİSTESİ'!$B$4:$I$709,6,0)),"",(VLOOKUP(J56,'KAYIT LİSTESİ'!$B$4:$I$709,6,0)))</f>
        <v>ISPARTA</v>
      </c>
      <c r="O56" s="32"/>
      <c r="P56" s="30"/>
    </row>
    <row r="57" spans="1:16" s="19" customFormat="1" ht="15.75" customHeight="1" x14ac:dyDescent="0.2">
      <c r="A57" s="28">
        <v>2</v>
      </c>
      <c r="B57" s="29" t="s">
        <v>364</v>
      </c>
      <c r="C57" s="30">
        <f>IF(ISERROR(VLOOKUP(B57,'KAYIT LİSTESİ'!$B$4:$I$709,2,0)),"",(VLOOKUP(B57,'KAYIT LİSTESİ'!$B$4:$I$709,2,0)))</f>
        <v>71</v>
      </c>
      <c r="D57" s="31">
        <f>IF(ISERROR(VLOOKUP(B57,'KAYIT LİSTESİ'!$B$4:$I$709,4,0)),"",(VLOOKUP(B57,'KAYIT LİSTESİ'!$B$4:$I$709,4,0)))</f>
        <v>37680</v>
      </c>
      <c r="E57" s="60" t="str">
        <f>IF(ISERROR(VLOOKUP(B57,'KAYIT LİSTESİ'!$B$4:$I$709,5,0)),"",(VLOOKUP(B57,'KAYIT LİSTESİ'!$B$4:$I$709,5,0)))</f>
        <v>TUANA HAVVA KARA</v>
      </c>
      <c r="F57" s="60" t="str">
        <f>IF(ISERROR(VLOOKUP(B57,'KAYIT LİSTESİ'!$B$4:$I$709,6,0)),"",(VLOOKUP(B57,'KAYIT LİSTESİ'!$B$4:$I$709,6,0)))</f>
        <v>ISPARTA</v>
      </c>
      <c r="G57" s="32"/>
      <c r="H57" s="30"/>
      <c r="I57" s="28">
        <v>2</v>
      </c>
      <c r="J57" s="29" t="s">
        <v>733</v>
      </c>
      <c r="K57" s="30">
        <f>IF(ISERROR(VLOOKUP(J57,'KAYIT LİSTESİ'!$B$4:$I$709,2,0)),"",(VLOOKUP(J57,'KAYIT LİSTESİ'!$B$4:$I$709,2,0)))</f>
        <v>62</v>
      </c>
      <c r="L57" s="31">
        <f>IF(ISERROR(VLOOKUP(J57,'KAYIT LİSTESİ'!$B$4:$I$709,4,0)),"",(VLOOKUP(J57,'KAYIT LİSTESİ'!$B$4:$I$709,4,0)))</f>
        <v>37464</v>
      </c>
      <c r="M57" s="60" t="str">
        <f>IF(ISERROR(VLOOKUP(J57,'KAYIT LİSTESİ'!$B$4:$I$709,5,0)),"",(VLOOKUP(J57,'KAYIT LİSTESİ'!$B$4:$I$709,5,0)))</f>
        <v>NURSENA DEMİRALAY</v>
      </c>
      <c r="N57" s="60" t="str">
        <f>IF(ISERROR(VLOOKUP(J57,'KAYIT LİSTESİ'!$B$4:$I$709,6,0)),"",(VLOOKUP(J57,'KAYIT LİSTESİ'!$B$4:$I$709,6,0)))</f>
        <v>GAZİANTEP</v>
      </c>
      <c r="O57" s="32"/>
      <c r="P57" s="30"/>
    </row>
    <row r="58" spans="1:16" s="19" customFormat="1" ht="15.75" customHeight="1" x14ac:dyDescent="0.2">
      <c r="A58" s="28">
        <v>3</v>
      </c>
      <c r="B58" s="29" t="s">
        <v>365</v>
      </c>
      <c r="C58" s="30">
        <f>IF(ISERROR(VLOOKUP(B58,'KAYIT LİSTESİ'!$B$4:$I$709,2,0)),"",(VLOOKUP(B58,'KAYIT LİSTESİ'!$B$4:$I$709,2,0)))</f>
        <v>47</v>
      </c>
      <c r="D58" s="31">
        <f>IF(ISERROR(VLOOKUP(B58,'KAYIT LİSTESİ'!$B$4:$I$709,4,0)),"",(VLOOKUP(B58,'KAYIT LİSTESİ'!$B$4:$I$709,4,0)))</f>
        <v>37672</v>
      </c>
      <c r="E58" s="60" t="str">
        <f>IF(ISERROR(VLOOKUP(B58,'KAYIT LİSTESİ'!$B$4:$I$709,5,0)),"",(VLOOKUP(B58,'KAYIT LİSTESİ'!$B$4:$I$709,5,0)))</f>
        <v>YAREN NUR ÇAĞSAL</v>
      </c>
      <c r="F58" s="60" t="str">
        <f>IF(ISERROR(VLOOKUP(B58,'KAYIT LİSTESİ'!$B$4:$I$709,6,0)),"",(VLOOKUP(B58,'KAYIT LİSTESİ'!$B$4:$I$709,6,0)))</f>
        <v>ÇANAKKALE</v>
      </c>
      <c r="G58" s="32"/>
      <c r="H58" s="30"/>
      <c r="I58" s="28">
        <v>3</v>
      </c>
      <c r="J58" s="29" t="s">
        <v>734</v>
      </c>
      <c r="K58" s="30">
        <f>IF(ISERROR(VLOOKUP(J58,'KAYIT LİSTESİ'!$B$4:$I$709,2,0)),"",(VLOOKUP(J58,'KAYIT LİSTESİ'!$B$4:$I$709,2,0)))</f>
        <v>15</v>
      </c>
      <c r="L58" s="31">
        <f>IF(ISERROR(VLOOKUP(J58,'KAYIT LİSTESİ'!$B$4:$I$709,4,0)),"",(VLOOKUP(J58,'KAYIT LİSTESİ'!$B$4:$I$709,4,0)))</f>
        <v>37335</v>
      </c>
      <c r="M58" s="60" t="str">
        <f>IF(ISERROR(VLOOKUP(J58,'KAYIT LİSTESİ'!$B$4:$I$709,5,0)),"",(VLOOKUP(J58,'KAYIT LİSTESİ'!$B$4:$I$709,5,0)))</f>
        <v>BİLGE GÜR</v>
      </c>
      <c r="N58" s="60" t="str">
        <f>IF(ISERROR(VLOOKUP(J58,'KAYIT LİSTESİ'!$B$4:$I$709,6,0)),"",(VLOOKUP(J58,'KAYIT LİSTESİ'!$B$4:$I$709,6,0)))</f>
        <v>AYDIN</v>
      </c>
      <c r="O58" s="32"/>
      <c r="P58" s="30"/>
    </row>
    <row r="59" spans="1:16" s="19" customFormat="1" ht="15.75" customHeight="1" x14ac:dyDescent="0.2">
      <c r="A59" s="28">
        <v>4</v>
      </c>
      <c r="B59" s="29" t="s">
        <v>366</v>
      </c>
      <c r="C59" s="30">
        <f>IF(ISERROR(VLOOKUP(B59,'KAYIT LİSTESİ'!$B$4:$I$709,2,0)),"",(VLOOKUP(B59,'KAYIT LİSTESİ'!$B$4:$I$709,2,0)))</f>
        <v>98</v>
      </c>
      <c r="D59" s="31">
        <f>IF(ISERROR(VLOOKUP(B59,'KAYIT LİSTESİ'!$B$4:$I$709,4,0)),"",(VLOOKUP(B59,'KAYIT LİSTESİ'!$B$4:$I$709,4,0)))</f>
        <v>37670</v>
      </c>
      <c r="E59" s="60" t="str">
        <f>IF(ISERROR(VLOOKUP(B59,'KAYIT LİSTESİ'!$B$4:$I$709,5,0)),"",(VLOOKUP(B59,'KAYIT LİSTESİ'!$B$4:$I$709,5,0)))</f>
        <v>TUANA TUNCER</v>
      </c>
      <c r="F59" s="60" t="str">
        <f>IF(ISERROR(VLOOKUP(B59,'KAYIT LİSTESİ'!$B$4:$I$709,6,0)),"",(VLOOKUP(B59,'KAYIT LİSTESİ'!$B$4:$I$709,6,0)))</f>
        <v>İSTANBUL</v>
      </c>
      <c r="G59" s="32"/>
      <c r="H59" s="30"/>
      <c r="I59" s="28">
        <v>4</v>
      </c>
      <c r="J59" s="29" t="s">
        <v>735</v>
      </c>
      <c r="K59" s="30">
        <f>IF(ISERROR(VLOOKUP(J59,'KAYIT LİSTESİ'!$B$4:$I$709,2,0)),"",(VLOOKUP(J59,'KAYIT LİSTESİ'!$B$4:$I$709,2,0)))</f>
        <v>110</v>
      </c>
      <c r="L59" s="31">
        <f>IF(ISERROR(VLOOKUP(J59,'KAYIT LİSTESİ'!$B$4:$I$709,4,0)),"",(VLOOKUP(J59,'KAYIT LİSTESİ'!$B$4:$I$709,4,0)))</f>
        <v>37260</v>
      </c>
      <c r="M59" s="60" t="str">
        <f>IF(ISERROR(VLOOKUP(J59,'KAYIT LİSTESİ'!$B$4:$I$709,5,0)),"",(VLOOKUP(J59,'KAYIT LİSTESİ'!$B$4:$I$709,5,0)))</f>
        <v>İLAYDA ÖRDOĞLU</v>
      </c>
      <c r="N59" s="60" t="str">
        <f>IF(ISERROR(VLOOKUP(J59,'KAYIT LİSTESİ'!$B$4:$I$709,6,0)),"",(VLOOKUP(J59,'KAYIT LİSTESİ'!$B$4:$I$709,6,0)))</f>
        <v>KARAMAN</v>
      </c>
      <c r="O59" s="32"/>
      <c r="P59" s="30"/>
    </row>
    <row r="60" spans="1:16" s="19" customFormat="1" ht="15.75" customHeight="1" x14ac:dyDescent="0.2">
      <c r="A60" s="28">
        <v>5</v>
      </c>
      <c r="B60" s="29" t="s">
        <v>367</v>
      </c>
      <c r="C60" s="30">
        <f>IF(ISERROR(VLOOKUP(B60,'KAYIT LİSTESİ'!$B$4:$I$709,2,0)),"",(VLOOKUP(B60,'KAYIT LİSTESİ'!$B$4:$I$709,2,0)))</f>
        <v>105</v>
      </c>
      <c r="D60" s="31">
        <f>IF(ISERROR(VLOOKUP(B60,'KAYIT LİSTESİ'!$B$4:$I$709,4,0)),"",(VLOOKUP(B60,'KAYIT LİSTESİ'!$B$4:$I$709,4,0)))</f>
        <v>37667</v>
      </c>
      <c r="E60" s="60" t="str">
        <f>IF(ISERROR(VLOOKUP(B60,'KAYIT LİSTESİ'!$B$4:$I$709,5,0)),"",(VLOOKUP(B60,'KAYIT LİSTESİ'!$B$4:$I$709,5,0)))</f>
        <v>ASYA KÖK</v>
      </c>
      <c r="F60" s="60" t="str">
        <f>IF(ISERROR(VLOOKUP(B60,'KAYIT LİSTESİ'!$B$4:$I$709,6,0)),"",(VLOOKUP(B60,'KAYIT LİSTESİ'!$B$4:$I$709,6,0)))</f>
        <v>İZMİR</v>
      </c>
      <c r="G60" s="32"/>
      <c r="H60" s="30"/>
      <c r="I60" s="28">
        <v>5</v>
      </c>
      <c r="J60" s="29" t="s">
        <v>736</v>
      </c>
      <c r="K60" s="30">
        <f>IF(ISERROR(VLOOKUP(J60,'KAYIT LİSTESİ'!$B$4:$I$709,2,0)),"",(VLOOKUP(J60,'KAYIT LİSTESİ'!$B$4:$I$709,2,0)))</f>
        <v>20</v>
      </c>
      <c r="L60" s="31">
        <f>IF(ISERROR(VLOOKUP(J60,'KAYIT LİSTESİ'!$B$4:$I$709,4,0)),"",(VLOOKUP(J60,'KAYIT LİSTESİ'!$B$4:$I$709,4,0)))</f>
        <v>37384</v>
      </c>
      <c r="M60" s="60" t="str">
        <f>IF(ISERROR(VLOOKUP(J60,'KAYIT LİSTESİ'!$B$4:$I$709,5,0)),"",(VLOOKUP(J60,'KAYIT LİSTESİ'!$B$4:$I$709,5,0)))</f>
        <v>KADER KAHRAMAN</v>
      </c>
      <c r="N60" s="60" t="str">
        <f>IF(ISERROR(VLOOKUP(J60,'KAYIT LİSTESİ'!$B$4:$I$709,6,0)),"",(VLOOKUP(J60,'KAYIT LİSTESİ'!$B$4:$I$709,6,0)))</f>
        <v>BALIKESİR</v>
      </c>
      <c r="O60" s="32"/>
      <c r="P60" s="30"/>
    </row>
    <row r="61" spans="1:16" s="19" customFormat="1" ht="15.75" customHeight="1" x14ac:dyDescent="0.2">
      <c r="A61" s="28">
        <v>6</v>
      </c>
      <c r="B61" s="29" t="s">
        <v>368</v>
      </c>
      <c r="C61" s="30">
        <f>IF(ISERROR(VLOOKUP(B61,'KAYIT LİSTESİ'!$B$4:$I$709,2,0)),"",(VLOOKUP(B61,'KAYIT LİSTESİ'!$B$4:$I$709,2,0)))</f>
        <v>2</v>
      </c>
      <c r="D61" s="31">
        <f>IF(ISERROR(VLOOKUP(B61,'KAYIT LİSTESİ'!$B$4:$I$709,4,0)),"",(VLOOKUP(B61,'KAYIT LİSTESİ'!$B$4:$I$709,4,0)))</f>
        <v>37655</v>
      </c>
      <c r="E61" s="60" t="str">
        <f>IF(ISERROR(VLOOKUP(B61,'KAYIT LİSTESİ'!$B$4:$I$709,5,0)),"",(VLOOKUP(B61,'KAYIT LİSTESİ'!$B$4:$I$709,5,0)))</f>
        <v>HATİCE ARSLAN</v>
      </c>
      <c r="F61" s="60" t="str">
        <f>IF(ISERROR(VLOOKUP(B61,'KAYIT LİSTESİ'!$B$4:$I$709,6,0)),"",(VLOOKUP(B61,'KAYIT LİSTESİ'!$B$4:$I$709,6,0)))</f>
        <v>ADIYAMAN</v>
      </c>
      <c r="G61" s="32"/>
      <c r="H61" s="30"/>
      <c r="I61" s="28">
        <v>6</v>
      </c>
      <c r="J61" s="29" t="s">
        <v>737</v>
      </c>
      <c r="K61" s="30">
        <f>IF(ISERROR(VLOOKUP(J61,'KAYIT LİSTESİ'!$B$4:$I$709,2,0)),"",(VLOOKUP(J61,'KAYIT LİSTESİ'!$B$4:$I$709,2,0)))</f>
        <v>165</v>
      </c>
      <c r="L61" s="31">
        <f>IF(ISERROR(VLOOKUP(J61,'KAYIT LİSTESİ'!$B$4:$I$709,4,0)),"",(VLOOKUP(J61,'KAYIT LİSTESİ'!$B$4:$I$709,4,0)))</f>
        <v>37936</v>
      </c>
      <c r="M61" s="60" t="str">
        <f>IF(ISERROR(VLOOKUP(J61,'KAYIT LİSTESİ'!$B$4:$I$709,5,0)),"",(VLOOKUP(J61,'KAYIT LİSTESİ'!$B$4:$I$709,5,0)))</f>
        <v>DAMLANUR KARA</v>
      </c>
      <c r="N61" s="60" t="str">
        <f>IF(ISERROR(VLOOKUP(J61,'KAYIT LİSTESİ'!$B$4:$I$709,6,0)),"",(VLOOKUP(J61,'KAYIT LİSTESİ'!$B$4:$I$709,6,0)))</f>
        <v>TEKİRDAĞ</v>
      </c>
      <c r="O61" s="32"/>
      <c r="P61" s="30"/>
    </row>
    <row r="62" spans="1:16" s="19" customFormat="1" ht="15.75" customHeight="1" x14ac:dyDescent="0.2">
      <c r="A62" s="448" t="s">
        <v>693</v>
      </c>
      <c r="B62" s="449"/>
      <c r="C62" s="449"/>
      <c r="D62" s="449"/>
      <c r="E62" s="449"/>
      <c r="F62" s="449"/>
      <c r="G62" s="449"/>
      <c r="H62" s="474"/>
      <c r="I62" s="448" t="s">
        <v>775</v>
      </c>
      <c r="J62" s="449"/>
      <c r="K62" s="449"/>
      <c r="L62" s="449"/>
      <c r="M62" s="449"/>
      <c r="N62" s="449"/>
      <c r="O62" s="449"/>
      <c r="P62" s="474"/>
    </row>
    <row r="63" spans="1:16" s="19" customFormat="1" ht="15.75" customHeight="1" x14ac:dyDescent="0.2">
      <c r="A63" s="59" t="s">
        <v>319</v>
      </c>
      <c r="B63" s="59" t="s">
        <v>128</v>
      </c>
      <c r="C63" s="59" t="s">
        <v>127</v>
      </c>
      <c r="D63" s="131" t="s">
        <v>12</v>
      </c>
      <c r="E63" s="132" t="s">
        <v>13</v>
      </c>
      <c r="F63" s="132" t="s">
        <v>37</v>
      </c>
      <c r="G63" s="59" t="s">
        <v>14</v>
      </c>
      <c r="H63" s="59" t="s">
        <v>24</v>
      </c>
      <c r="I63" s="59" t="s">
        <v>319</v>
      </c>
      <c r="J63" s="59" t="s">
        <v>128</v>
      </c>
      <c r="K63" s="59" t="s">
        <v>127</v>
      </c>
      <c r="L63" s="131" t="s">
        <v>12</v>
      </c>
      <c r="M63" s="132" t="s">
        <v>13</v>
      </c>
      <c r="N63" s="132" t="s">
        <v>37</v>
      </c>
      <c r="O63" s="59" t="s">
        <v>14</v>
      </c>
      <c r="P63" s="59" t="s">
        <v>24</v>
      </c>
    </row>
    <row r="64" spans="1:16" s="19" customFormat="1" ht="15.75" customHeight="1" x14ac:dyDescent="0.2">
      <c r="A64" s="28">
        <v>1</v>
      </c>
      <c r="B64" s="29" t="s">
        <v>369</v>
      </c>
      <c r="C64" s="30">
        <f>IF(ISERROR(VLOOKUP(B64,'KAYIT LİSTESİ'!$B$4:$I$709,2,0)),"",(VLOOKUP(B64,'KAYIT LİSTESİ'!$B$4:$I$709,2,0)))</f>
        <v>43</v>
      </c>
      <c r="D64" s="31">
        <f>IF(ISERROR(VLOOKUP(B64,'KAYIT LİSTESİ'!$B$4:$I$709,4,0)),"",(VLOOKUP(B64,'KAYIT LİSTESİ'!$B$4:$I$709,4,0)))</f>
        <v>37648</v>
      </c>
      <c r="E64" s="60" t="str">
        <f>IF(ISERROR(VLOOKUP(B64,'KAYIT LİSTESİ'!$B$4:$I$709,5,0)),"",(VLOOKUP(B64,'KAYIT LİSTESİ'!$B$4:$I$709,5,0)))</f>
        <v>AYCEREN DEMİR</v>
      </c>
      <c r="F64" s="60" t="str">
        <f>IF(ISERROR(VLOOKUP(B64,'KAYIT LİSTESİ'!$B$4:$I$709,6,0)),"",(VLOOKUP(B64,'KAYIT LİSTESİ'!$B$4:$I$709,6,0)))</f>
        <v>ÇANAKKALE</v>
      </c>
      <c r="G64" s="32"/>
      <c r="H64" s="30"/>
      <c r="I64" s="28">
        <v>1</v>
      </c>
      <c r="J64" s="29" t="s">
        <v>738</v>
      </c>
      <c r="K64" s="30">
        <f>IF(ISERROR(VLOOKUP(J64,'KAYIT LİSTESİ'!$B$4:$I$709,2,0)),"",(VLOOKUP(J64,'KAYIT LİSTESİ'!$B$4:$I$709,2,0)))</f>
        <v>117</v>
      </c>
      <c r="L64" s="31">
        <f>IF(ISERROR(VLOOKUP(J64,'KAYIT LİSTESİ'!$B$4:$I$709,4,0)),"",(VLOOKUP(J64,'KAYIT LİSTESİ'!$B$4:$I$709,4,0)))</f>
        <v>37291</v>
      </c>
      <c r="M64" s="60" t="str">
        <f>IF(ISERROR(VLOOKUP(J64,'KAYIT LİSTESİ'!$B$4:$I$709,5,0)),"",(VLOOKUP(J64,'KAYIT LİSTESİ'!$B$4:$I$709,5,0)))</f>
        <v>SEMANUR SAYGISIZ</v>
      </c>
      <c r="N64" s="60" t="str">
        <f>IF(ISERROR(VLOOKUP(J64,'KAYIT LİSTESİ'!$B$4:$I$709,6,0)),"",(VLOOKUP(J64,'KAYIT LİSTESİ'!$B$4:$I$709,6,0)))</f>
        <v>KIRIKKALE</v>
      </c>
      <c r="O64" s="32"/>
      <c r="P64" s="30"/>
    </row>
    <row r="65" spans="1:16" s="19" customFormat="1" ht="15.75" customHeight="1" x14ac:dyDescent="0.2">
      <c r="A65" s="28">
        <v>2</v>
      </c>
      <c r="B65" s="29" t="s">
        <v>370</v>
      </c>
      <c r="C65" s="30">
        <f>IF(ISERROR(VLOOKUP(B65,'KAYIT LİSTESİ'!$B$4:$I$709,2,0)),"",(VLOOKUP(B65,'KAYIT LİSTESİ'!$B$4:$I$709,2,0)))</f>
        <v>151</v>
      </c>
      <c r="D65" s="31">
        <f>IF(ISERROR(VLOOKUP(B65,'KAYIT LİSTESİ'!$B$4:$I$709,4,0)),"",(VLOOKUP(B65,'KAYIT LİSTESİ'!$B$4:$I$709,4,0)))</f>
        <v>37645</v>
      </c>
      <c r="E65" s="60" t="str">
        <f>IF(ISERROR(VLOOKUP(B65,'KAYIT LİSTESİ'!$B$4:$I$709,5,0)),"",(VLOOKUP(B65,'KAYIT LİSTESİ'!$B$4:$I$709,5,0)))</f>
        <v>ZEYNEP AKÇA</v>
      </c>
      <c r="F65" s="60" t="str">
        <f>IF(ISERROR(VLOOKUP(B65,'KAYIT LİSTESİ'!$B$4:$I$709,6,0)),"",(VLOOKUP(B65,'KAYIT LİSTESİ'!$B$4:$I$709,6,0)))</f>
        <v>SAKARYA</v>
      </c>
      <c r="G65" s="32"/>
      <c r="H65" s="30"/>
      <c r="I65" s="28">
        <v>2</v>
      </c>
      <c r="J65" s="29" t="s">
        <v>739</v>
      </c>
      <c r="K65" s="30">
        <f>IF(ISERROR(VLOOKUP(J65,'KAYIT LİSTESİ'!$B$4:$I$709,2,0)),"",(VLOOKUP(J65,'KAYIT LİSTESİ'!$B$4:$I$709,2,0)))</f>
        <v>66</v>
      </c>
      <c r="L65" s="31">
        <f>IF(ISERROR(VLOOKUP(J65,'KAYIT LİSTESİ'!$B$4:$I$709,4,0)),"",(VLOOKUP(J65,'KAYIT LİSTESİ'!$B$4:$I$709,4,0)))</f>
        <v>37257</v>
      </c>
      <c r="M65" s="60" t="str">
        <f>IF(ISERROR(VLOOKUP(J65,'KAYIT LİSTESİ'!$B$4:$I$709,5,0)),"",(VLOOKUP(J65,'KAYIT LİSTESİ'!$B$4:$I$709,5,0)))</f>
        <v>EDANUR YAVUZ</v>
      </c>
      <c r="N65" s="60" t="str">
        <f>IF(ISERROR(VLOOKUP(J65,'KAYIT LİSTESİ'!$B$4:$I$709,6,0)),"",(VLOOKUP(J65,'KAYIT LİSTESİ'!$B$4:$I$709,6,0)))</f>
        <v>ISPARTA</v>
      </c>
      <c r="O65" s="32"/>
      <c r="P65" s="30"/>
    </row>
    <row r="66" spans="1:16" s="19" customFormat="1" ht="15.75" customHeight="1" x14ac:dyDescent="0.2">
      <c r="A66" s="28">
        <v>3</v>
      </c>
      <c r="B66" s="29" t="s">
        <v>371</v>
      </c>
      <c r="C66" s="30">
        <f>IF(ISERROR(VLOOKUP(B66,'KAYIT LİSTESİ'!$B$4:$I$709,2,0)),"",(VLOOKUP(B66,'KAYIT LİSTESİ'!$B$4:$I$709,2,0)))</f>
        <v>93</v>
      </c>
      <c r="D66" s="31">
        <f>IF(ISERROR(VLOOKUP(B66,'KAYIT LİSTESİ'!$B$4:$I$709,4,0)),"",(VLOOKUP(B66,'KAYIT LİSTESİ'!$B$4:$I$709,4,0)))</f>
        <v>37643</v>
      </c>
      <c r="E66" s="60" t="str">
        <f>IF(ISERROR(VLOOKUP(B66,'KAYIT LİSTESİ'!$B$4:$I$709,5,0)),"",(VLOOKUP(B66,'KAYIT LİSTESİ'!$B$4:$I$709,5,0)))</f>
        <v>NURCAN ERTEPE</v>
      </c>
      <c r="F66" s="60" t="str">
        <f>IF(ISERROR(VLOOKUP(B66,'KAYIT LİSTESİ'!$B$4:$I$709,6,0)),"",(VLOOKUP(B66,'KAYIT LİSTESİ'!$B$4:$I$709,6,0)))</f>
        <v>İSTANBUL</v>
      </c>
      <c r="G66" s="32"/>
      <c r="H66" s="30"/>
      <c r="I66" s="28">
        <v>3</v>
      </c>
      <c r="J66" s="29" t="s">
        <v>740</v>
      </c>
      <c r="K66" s="30">
        <f>IF(ISERROR(VLOOKUP(J66,'KAYIT LİSTESİ'!$B$4:$I$709,2,0)),"",(VLOOKUP(J66,'KAYIT LİSTESİ'!$B$4:$I$709,2,0)))</f>
        <v>55</v>
      </c>
      <c r="L66" s="31">
        <f>IF(ISERROR(VLOOKUP(J66,'KAYIT LİSTESİ'!$B$4:$I$709,4,0)),"",(VLOOKUP(J66,'KAYIT LİSTESİ'!$B$4:$I$709,4,0)))</f>
        <v>37463</v>
      </c>
      <c r="M66" s="60" t="str">
        <f>IF(ISERROR(VLOOKUP(J66,'KAYIT LİSTESİ'!$B$4:$I$709,5,0)),"",(VLOOKUP(J66,'KAYIT LİSTESİ'!$B$4:$I$709,5,0)))</f>
        <v>BEGÜM KILIÇ</v>
      </c>
      <c r="N66" s="60" t="str">
        <f>IF(ISERROR(VLOOKUP(J66,'KAYIT LİSTESİ'!$B$4:$I$709,6,0)),"",(VLOOKUP(J66,'KAYIT LİSTESİ'!$B$4:$I$709,6,0)))</f>
        <v>ERZİNCAN</v>
      </c>
      <c r="O66" s="32"/>
      <c r="P66" s="30"/>
    </row>
    <row r="67" spans="1:16" s="19" customFormat="1" ht="15.75" customHeight="1" x14ac:dyDescent="0.2">
      <c r="A67" s="28">
        <v>4</v>
      </c>
      <c r="B67" s="29" t="s">
        <v>372</v>
      </c>
      <c r="C67" s="30">
        <f>IF(ISERROR(VLOOKUP(B67,'KAYIT LİSTESİ'!$B$4:$I$709,2,0)),"",(VLOOKUP(B67,'KAYIT LİSTESİ'!$B$4:$I$709,2,0)))</f>
        <v>17</v>
      </c>
      <c r="D67" s="31">
        <f>IF(ISERROR(VLOOKUP(B67,'KAYIT LİSTESİ'!$B$4:$I$709,4,0)),"",(VLOOKUP(B67,'KAYIT LİSTESİ'!$B$4:$I$709,4,0)))</f>
        <v>37630</v>
      </c>
      <c r="E67" s="60" t="str">
        <f>IF(ISERROR(VLOOKUP(B67,'KAYIT LİSTESİ'!$B$4:$I$709,5,0)),"",(VLOOKUP(B67,'KAYIT LİSTESİ'!$B$4:$I$709,5,0)))</f>
        <v>EBRU YAMAN</v>
      </c>
      <c r="F67" s="60" t="str">
        <f>IF(ISERROR(VLOOKUP(B67,'KAYIT LİSTESİ'!$B$4:$I$709,6,0)),"",(VLOOKUP(B67,'KAYIT LİSTESİ'!$B$4:$I$709,6,0)))</f>
        <v>AYDIN</v>
      </c>
      <c r="G67" s="32"/>
      <c r="H67" s="30"/>
      <c r="I67" s="28">
        <v>4</v>
      </c>
      <c r="J67" s="29" t="s">
        <v>741</v>
      </c>
      <c r="K67" s="30">
        <f>IF(ISERROR(VLOOKUP(J67,'KAYIT LİSTESİ'!$B$4:$I$709,2,0)),"",(VLOOKUP(J67,'KAYIT LİSTESİ'!$B$4:$I$709,2,0)))</f>
        <v>171</v>
      </c>
      <c r="L67" s="31">
        <f>IF(ISERROR(VLOOKUP(J67,'KAYIT LİSTESİ'!$B$4:$I$709,4,0)),"",(VLOOKUP(J67,'KAYIT LİSTESİ'!$B$4:$I$709,4,0)))</f>
        <v>37552</v>
      </c>
      <c r="M67" s="60" t="str">
        <f>IF(ISERROR(VLOOKUP(J67,'KAYIT LİSTESİ'!$B$4:$I$709,5,0)),"",(VLOOKUP(J67,'KAYIT LİSTESİ'!$B$4:$I$709,5,0)))</f>
        <v>SEVGİ KORKMAZ</v>
      </c>
      <c r="N67" s="60" t="str">
        <f>IF(ISERROR(VLOOKUP(J67,'KAYIT LİSTESİ'!$B$4:$I$709,6,0)),"",(VLOOKUP(J67,'KAYIT LİSTESİ'!$B$4:$I$709,6,0)))</f>
        <v>TOKAT</v>
      </c>
      <c r="O67" s="32"/>
      <c r="P67" s="30"/>
    </row>
    <row r="68" spans="1:16" s="19" customFormat="1" ht="15.75" customHeight="1" x14ac:dyDescent="0.2">
      <c r="A68" s="28">
        <v>5</v>
      </c>
      <c r="B68" s="29" t="s">
        <v>373</v>
      </c>
      <c r="C68" s="30">
        <f>IF(ISERROR(VLOOKUP(B68,'KAYIT LİSTESİ'!$B$4:$I$709,2,0)),"",(VLOOKUP(B68,'KAYIT LİSTESİ'!$B$4:$I$709,2,0)))</f>
        <v>30</v>
      </c>
      <c r="D68" s="31">
        <f>IF(ISERROR(VLOOKUP(B68,'KAYIT LİSTESİ'!$B$4:$I$709,4,0)),"",(VLOOKUP(B68,'KAYIT LİSTESİ'!$B$4:$I$709,4,0)))</f>
        <v>37626</v>
      </c>
      <c r="E68" s="60" t="str">
        <f>IF(ISERROR(VLOOKUP(B68,'KAYIT LİSTESİ'!$B$4:$I$709,5,0)),"",(VLOOKUP(B68,'KAYIT LİSTESİ'!$B$4:$I$709,5,0)))</f>
        <v>EDANUR YAŞAR</v>
      </c>
      <c r="F68" s="60" t="str">
        <f>IF(ISERROR(VLOOKUP(B68,'KAYIT LİSTESİ'!$B$4:$I$709,6,0)),"",(VLOOKUP(B68,'KAYIT LİSTESİ'!$B$4:$I$709,6,0)))</f>
        <v>BURSA</v>
      </c>
      <c r="G68" s="32"/>
      <c r="H68" s="30"/>
      <c r="I68" s="28">
        <v>5</v>
      </c>
      <c r="J68" s="29" t="s">
        <v>742</v>
      </c>
      <c r="K68" s="30">
        <f>IF(ISERROR(VLOOKUP(J68,'KAYIT LİSTESİ'!$B$4:$I$709,2,0)),"",(VLOOKUP(J68,'KAYIT LİSTESİ'!$B$4:$I$709,2,0)))</f>
        <v>157</v>
      </c>
      <c r="L68" s="31">
        <f>IF(ISERROR(VLOOKUP(J68,'KAYIT LİSTESİ'!$B$4:$I$709,4,0)),"",(VLOOKUP(J68,'KAYIT LİSTESİ'!$B$4:$I$709,4,0)))</f>
        <v>37755</v>
      </c>
      <c r="M68" s="60" t="str">
        <f>IF(ISERROR(VLOOKUP(J68,'KAYIT LİSTESİ'!$B$4:$I$709,5,0)),"",(VLOOKUP(J68,'KAYIT LİSTESİ'!$B$4:$I$709,5,0)))</f>
        <v>ZEYNEP SILA BENLİ</v>
      </c>
      <c r="N68" s="60" t="str">
        <f>IF(ISERROR(VLOOKUP(J68,'KAYIT LİSTESİ'!$B$4:$I$709,6,0)),"",(VLOOKUP(J68,'KAYIT LİSTESİ'!$B$4:$I$709,6,0)))</f>
        <v>SAMSUN</v>
      </c>
      <c r="O68" s="32"/>
      <c r="P68" s="30"/>
    </row>
    <row r="69" spans="1:16" s="19" customFormat="1" ht="15.75" customHeight="1" x14ac:dyDescent="0.2">
      <c r="A69" s="28">
        <v>6</v>
      </c>
      <c r="B69" s="29" t="s">
        <v>374</v>
      </c>
      <c r="C69" s="30">
        <f>IF(ISERROR(VLOOKUP(B69,'KAYIT LİSTESİ'!$B$4:$I$709,2,0)),"",(VLOOKUP(B69,'KAYIT LİSTESİ'!$B$4:$I$709,2,0)))</f>
        <v>36</v>
      </c>
      <c r="D69" s="31">
        <f>IF(ISERROR(VLOOKUP(B69,'KAYIT LİSTESİ'!$B$4:$I$709,4,0)),"",(VLOOKUP(B69,'KAYIT LİSTESİ'!$B$4:$I$709,4,0)))</f>
        <v>37623</v>
      </c>
      <c r="E69" s="60" t="str">
        <f>IF(ISERROR(VLOOKUP(B69,'KAYIT LİSTESİ'!$B$4:$I$709,5,0)),"",(VLOOKUP(B69,'KAYIT LİSTESİ'!$B$4:$I$709,5,0)))</f>
        <v>MERVE ARSLANTAŞ</v>
      </c>
      <c r="F69" s="60" t="str">
        <f>IF(ISERROR(VLOOKUP(B69,'KAYIT LİSTESİ'!$B$4:$I$709,6,0)),"",(VLOOKUP(B69,'KAYIT LİSTESİ'!$B$4:$I$709,6,0)))</f>
        <v>BURSA</v>
      </c>
      <c r="G69" s="32"/>
      <c r="H69" s="30"/>
      <c r="I69" s="28">
        <v>6</v>
      </c>
      <c r="J69" s="29" t="s">
        <v>743</v>
      </c>
      <c r="K69" s="30">
        <f>IF(ISERROR(VLOOKUP(J69,'KAYIT LİSTESİ'!$B$4:$I$709,2,0)),"",(VLOOKUP(J69,'KAYIT LİSTESİ'!$B$4:$I$709,2,0)))</f>
        <v>130</v>
      </c>
      <c r="L69" s="31">
        <f>IF(ISERROR(VLOOKUP(J69,'KAYIT LİSTESİ'!$B$4:$I$709,4,0)),"",(VLOOKUP(J69,'KAYIT LİSTESİ'!$B$4:$I$709,4,0)))</f>
        <v>37291</v>
      </c>
      <c r="M69" s="60" t="str">
        <f>IF(ISERROR(VLOOKUP(J69,'KAYIT LİSTESİ'!$B$4:$I$709,5,0)),"",(VLOOKUP(J69,'KAYIT LİSTESİ'!$B$4:$I$709,5,0)))</f>
        <v>SİNEM ŞAHİN</v>
      </c>
      <c r="N69" s="60" t="str">
        <f>IF(ISERROR(VLOOKUP(J69,'KAYIT LİSTESİ'!$B$4:$I$709,6,0)),"",(VLOOKUP(J69,'KAYIT LİSTESİ'!$B$4:$I$709,6,0)))</f>
        <v>KÜTAHYA</v>
      </c>
      <c r="O69" s="32"/>
      <c r="P69" s="30"/>
    </row>
    <row r="70" spans="1:16" s="19" customFormat="1" ht="15.75" customHeight="1" x14ac:dyDescent="0.2">
      <c r="A70" s="448" t="s">
        <v>682</v>
      </c>
      <c r="B70" s="449"/>
      <c r="C70" s="449"/>
      <c r="D70" s="449"/>
      <c r="E70" s="449"/>
      <c r="F70" s="449"/>
      <c r="G70" s="449"/>
      <c r="H70" s="474"/>
      <c r="I70" s="448" t="s">
        <v>776</v>
      </c>
      <c r="J70" s="449"/>
      <c r="K70" s="449"/>
      <c r="L70" s="449"/>
      <c r="M70" s="449"/>
      <c r="N70" s="449"/>
      <c r="O70" s="449"/>
      <c r="P70" s="474"/>
    </row>
    <row r="71" spans="1:16" s="19" customFormat="1" ht="15.75" customHeight="1" x14ac:dyDescent="0.2">
      <c r="A71" s="59" t="s">
        <v>319</v>
      </c>
      <c r="B71" s="59" t="s">
        <v>128</v>
      </c>
      <c r="C71" s="59" t="s">
        <v>127</v>
      </c>
      <c r="D71" s="131" t="s">
        <v>12</v>
      </c>
      <c r="E71" s="132" t="s">
        <v>13</v>
      </c>
      <c r="F71" s="132" t="s">
        <v>37</v>
      </c>
      <c r="G71" s="59" t="s">
        <v>14</v>
      </c>
      <c r="H71" s="59" t="s">
        <v>24</v>
      </c>
      <c r="I71" s="59" t="s">
        <v>319</v>
      </c>
      <c r="J71" s="59" t="s">
        <v>128</v>
      </c>
      <c r="K71" s="59" t="s">
        <v>127</v>
      </c>
      <c r="L71" s="131" t="s">
        <v>12</v>
      </c>
      <c r="M71" s="132" t="s">
        <v>13</v>
      </c>
      <c r="N71" s="132" t="s">
        <v>37</v>
      </c>
      <c r="O71" s="59" t="s">
        <v>14</v>
      </c>
      <c r="P71" s="59" t="s">
        <v>24</v>
      </c>
    </row>
    <row r="72" spans="1:16" s="19" customFormat="1" ht="15.75" customHeight="1" x14ac:dyDescent="0.2">
      <c r="A72" s="28">
        <v>1</v>
      </c>
      <c r="B72" s="29" t="s">
        <v>756</v>
      </c>
      <c r="C72" s="30">
        <f>IF(ISERROR(VLOOKUP(B72,'KAYIT LİSTESİ'!$B$4:$I$709,2,0)),"",(VLOOKUP(B72,'KAYIT LİSTESİ'!$B$4:$I$709,2,0)))</f>
        <v>438</v>
      </c>
      <c r="D72" s="31">
        <f>IF(ISERROR(VLOOKUP(B72,'KAYIT LİSTESİ'!$B$4:$I$709,4,0)),"",(VLOOKUP(B72,'KAYIT LİSTESİ'!$B$4:$I$709,4,0)))</f>
        <v>37622</v>
      </c>
      <c r="E72" s="60" t="str">
        <f>IF(ISERROR(VLOOKUP(B72,'KAYIT LİSTESİ'!$B$4:$I$709,5,0)),"",(VLOOKUP(B72,'KAYIT LİSTESİ'!$B$4:$I$709,5,0)))</f>
        <v>RAHİME İNCEDAL</v>
      </c>
      <c r="F72" s="60" t="str">
        <f>IF(ISERROR(VLOOKUP(B72,'KAYIT LİSTESİ'!$B$4:$I$709,6,0)),"",(VLOOKUP(B72,'KAYIT LİSTESİ'!$B$4:$I$709,6,0)))</f>
        <v>ŞANLIURFA</v>
      </c>
      <c r="G72" s="32"/>
      <c r="H72" s="30"/>
      <c r="I72" s="28">
        <v>1</v>
      </c>
      <c r="J72" s="29" t="s">
        <v>744</v>
      </c>
      <c r="K72" s="30">
        <f>IF(ISERROR(VLOOKUP(J72,'KAYIT LİSTESİ'!$B$4:$I$709,2,0)),"",(VLOOKUP(J72,'KAYIT LİSTESİ'!$B$4:$I$709,2,0)))</f>
        <v>124</v>
      </c>
      <c r="L72" s="31">
        <f>IF(ISERROR(VLOOKUP(J72,'KAYIT LİSTESİ'!$B$4:$I$709,4,0)),"",(VLOOKUP(J72,'KAYIT LİSTESİ'!$B$4:$I$709,4,0)))</f>
        <v>37290</v>
      </c>
      <c r="M72" s="60" t="str">
        <f>IF(ISERROR(VLOOKUP(J72,'KAYIT LİSTESİ'!$B$4:$I$709,5,0)),"",(VLOOKUP(J72,'KAYIT LİSTESİ'!$B$4:$I$709,5,0)))</f>
        <v>KADER KURT</v>
      </c>
      <c r="N72" s="60" t="str">
        <f>IF(ISERROR(VLOOKUP(J72,'KAYIT LİSTESİ'!$B$4:$I$709,6,0)),"",(VLOOKUP(J72,'KAYIT LİSTESİ'!$B$4:$I$709,6,0)))</f>
        <v>KOCAELİ</v>
      </c>
      <c r="O72" s="32"/>
      <c r="P72" s="30"/>
    </row>
    <row r="73" spans="1:16" s="19" customFormat="1" ht="15.75" customHeight="1" x14ac:dyDescent="0.2">
      <c r="A73" s="28">
        <v>2</v>
      </c>
      <c r="B73" s="29" t="s">
        <v>757</v>
      </c>
      <c r="C73" s="30">
        <f>IF(ISERROR(VLOOKUP(B73,'KAYIT LİSTESİ'!$B$4:$I$709,2,0)),"",(VLOOKUP(B73,'KAYIT LİSTESİ'!$B$4:$I$709,2,0)))</f>
        <v>437</v>
      </c>
      <c r="D73" s="31">
        <f>IF(ISERROR(VLOOKUP(B73,'KAYIT LİSTESİ'!$B$4:$I$709,4,0)),"",(VLOOKUP(B73,'KAYIT LİSTESİ'!$B$4:$I$709,4,0)))</f>
        <v>37622</v>
      </c>
      <c r="E73" s="60" t="str">
        <f>IF(ISERROR(VLOOKUP(B73,'KAYIT LİSTESİ'!$B$4:$I$709,5,0)),"",(VLOOKUP(B73,'KAYIT LİSTESİ'!$B$4:$I$709,5,0)))</f>
        <v>NESLİHAN ADALI</v>
      </c>
      <c r="F73" s="60" t="str">
        <f>IF(ISERROR(VLOOKUP(B73,'KAYIT LİSTESİ'!$B$4:$I$709,6,0)),"",(VLOOKUP(B73,'KAYIT LİSTESİ'!$B$4:$I$709,6,0)))</f>
        <v>ŞANLIURFA</v>
      </c>
      <c r="G73" s="32"/>
      <c r="H73" s="30"/>
      <c r="I73" s="28">
        <v>2</v>
      </c>
      <c r="J73" s="29" t="s">
        <v>745</v>
      </c>
      <c r="K73" s="30">
        <f>IF(ISERROR(VLOOKUP(J73,'KAYIT LİSTESİ'!$B$4:$I$709,2,0)),"",(VLOOKUP(J73,'KAYIT LİSTESİ'!$B$4:$I$709,2,0)))</f>
        <v>60</v>
      </c>
      <c r="L73" s="31">
        <f>IF(ISERROR(VLOOKUP(J73,'KAYIT LİSTESİ'!$B$4:$I$709,4,0)),"",(VLOOKUP(J73,'KAYIT LİSTESİ'!$B$4:$I$709,4,0)))</f>
        <v>37727</v>
      </c>
      <c r="M73" s="60" t="str">
        <f>IF(ISERROR(VLOOKUP(J73,'KAYIT LİSTESİ'!$B$4:$I$709,5,0)),"",(VLOOKUP(J73,'KAYIT LİSTESİ'!$B$4:$I$709,5,0)))</f>
        <v>CEYDA BAYUR</v>
      </c>
      <c r="N73" s="60" t="str">
        <f>IF(ISERROR(VLOOKUP(J73,'KAYIT LİSTESİ'!$B$4:$I$709,6,0)),"",(VLOOKUP(J73,'KAYIT LİSTESİ'!$B$4:$I$709,6,0)))</f>
        <v>ESKİŞEHİR</v>
      </c>
      <c r="O73" s="32"/>
      <c r="P73" s="30"/>
    </row>
    <row r="74" spans="1:16" s="19" customFormat="1" ht="15.75" customHeight="1" x14ac:dyDescent="0.2">
      <c r="A74" s="28">
        <v>3</v>
      </c>
      <c r="B74" s="29" t="s">
        <v>758</v>
      </c>
      <c r="C74" s="30">
        <f>IF(ISERROR(VLOOKUP(B74,'KAYIT LİSTESİ'!$B$4:$I$709,2,0)),"",(VLOOKUP(B74,'KAYIT LİSTESİ'!$B$4:$I$709,2,0)))</f>
        <v>46</v>
      </c>
      <c r="D74" s="31">
        <f>IF(ISERROR(VLOOKUP(B74,'KAYIT LİSTESİ'!$B$4:$I$709,4,0)),"",(VLOOKUP(B74,'KAYIT LİSTESİ'!$B$4:$I$709,4,0)))</f>
        <v>37609</v>
      </c>
      <c r="E74" s="60" t="str">
        <f>IF(ISERROR(VLOOKUP(B74,'KAYIT LİSTESİ'!$B$4:$I$709,5,0)),"",(VLOOKUP(B74,'KAYIT LİSTESİ'!$B$4:$I$709,5,0)))</f>
        <v>SEZA ÖZDOĞAN</v>
      </c>
      <c r="F74" s="60" t="str">
        <f>IF(ISERROR(VLOOKUP(B74,'KAYIT LİSTESİ'!$B$4:$I$709,6,0)),"",(VLOOKUP(B74,'KAYIT LİSTESİ'!$B$4:$I$709,6,0)))</f>
        <v>ÇANAKKALE</v>
      </c>
      <c r="G74" s="32"/>
      <c r="H74" s="30"/>
      <c r="I74" s="28">
        <v>3</v>
      </c>
      <c r="J74" s="29" t="s">
        <v>746</v>
      </c>
      <c r="K74" s="30">
        <f>IF(ISERROR(VLOOKUP(J74,'KAYIT LİSTESİ'!$B$4:$I$709,2,0)),"",(VLOOKUP(J74,'KAYIT LİSTESİ'!$B$4:$I$709,2,0)))</f>
        <v>56</v>
      </c>
      <c r="L74" s="31">
        <f>IF(ISERROR(VLOOKUP(J74,'KAYIT LİSTESİ'!$B$4:$I$709,4,0)),"",(VLOOKUP(J74,'KAYIT LİSTESİ'!$B$4:$I$709,4,0)))</f>
        <v>37851</v>
      </c>
      <c r="M74" s="60" t="str">
        <f>IF(ISERROR(VLOOKUP(J74,'KAYIT LİSTESİ'!$B$4:$I$709,5,0)),"",(VLOOKUP(J74,'KAYIT LİSTESİ'!$B$4:$I$709,5,0)))</f>
        <v>BERİVAN ATAŞ</v>
      </c>
      <c r="N74" s="60" t="str">
        <f>IF(ISERROR(VLOOKUP(J74,'KAYIT LİSTESİ'!$B$4:$I$709,6,0)),"",(VLOOKUP(J74,'KAYIT LİSTESİ'!$B$4:$I$709,6,0)))</f>
        <v>ERZİNCAN</v>
      </c>
      <c r="O74" s="32"/>
      <c r="P74" s="30"/>
    </row>
    <row r="75" spans="1:16" s="19" customFormat="1" ht="15.75" customHeight="1" x14ac:dyDescent="0.2">
      <c r="A75" s="28">
        <v>4</v>
      </c>
      <c r="B75" s="29" t="s">
        <v>759</v>
      </c>
      <c r="C75" s="30">
        <f>IF(ISERROR(VLOOKUP(B75,'KAYIT LİSTESİ'!$B$4:$I$709,2,0)),"",(VLOOKUP(B75,'KAYIT LİSTESİ'!$B$4:$I$709,2,0)))</f>
        <v>138</v>
      </c>
      <c r="D75" s="31">
        <f>IF(ISERROR(VLOOKUP(B75,'KAYIT LİSTESİ'!$B$4:$I$709,4,0)),"",(VLOOKUP(B75,'KAYIT LİSTESİ'!$B$4:$I$709,4,0)))</f>
        <v>37605</v>
      </c>
      <c r="E75" s="60" t="str">
        <f>IF(ISERROR(VLOOKUP(B75,'KAYIT LİSTESİ'!$B$4:$I$709,5,0)),"",(VLOOKUP(B75,'KAYIT LİSTESİ'!$B$4:$I$709,5,0)))</f>
        <v>KEZİBAN SÖYLEMEZ</v>
      </c>
      <c r="F75" s="60" t="str">
        <f>IF(ISERROR(VLOOKUP(B75,'KAYIT LİSTESİ'!$B$4:$I$709,6,0)),"",(VLOOKUP(B75,'KAYIT LİSTESİ'!$B$4:$I$709,6,0)))</f>
        <v>MUŞ</v>
      </c>
      <c r="G75" s="32"/>
      <c r="H75" s="30"/>
      <c r="I75" s="28">
        <v>4</v>
      </c>
      <c r="J75" s="29" t="s">
        <v>747</v>
      </c>
      <c r="K75" s="30">
        <f>IF(ISERROR(VLOOKUP(J75,'KAYIT LİSTESİ'!$B$4:$I$709,2,0)),"",(VLOOKUP(J75,'KAYIT LİSTESİ'!$B$4:$I$709,2,0)))</f>
        <v>19</v>
      </c>
      <c r="L75" s="31">
        <f>IF(ISERROR(VLOOKUP(J75,'KAYIT LİSTESİ'!$B$4:$I$709,4,0)),"",(VLOOKUP(J75,'KAYIT LİSTESİ'!$B$4:$I$709,4,0)))</f>
        <v>37326</v>
      </c>
      <c r="M75" s="60" t="str">
        <f>IF(ISERROR(VLOOKUP(J75,'KAYIT LİSTESİ'!$B$4:$I$709,5,0)),"",(VLOOKUP(J75,'KAYIT LİSTESİ'!$B$4:$I$709,5,0)))</f>
        <v>FADIME DAL</v>
      </c>
      <c r="N75" s="60" t="str">
        <f>IF(ISERROR(VLOOKUP(J75,'KAYIT LİSTESİ'!$B$4:$I$709,6,0)),"",(VLOOKUP(J75,'KAYIT LİSTESİ'!$B$4:$I$709,6,0)))</f>
        <v>BALIKESİR</v>
      </c>
      <c r="O75" s="32"/>
      <c r="P75" s="30"/>
    </row>
    <row r="76" spans="1:16" s="19" customFormat="1" ht="15.75" customHeight="1" x14ac:dyDescent="0.2">
      <c r="A76" s="28">
        <v>5</v>
      </c>
      <c r="B76" s="29" t="s">
        <v>760</v>
      </c>
      <c r="C76" s="30">
        <f>IF(ISERROR(VLOOKUP(B76,'KAYIT LİSTESİ'!$B$4:$I$709,2,0)),"",(VLOOKUP(B76,'KAYIT LİSTESİ'!$B$4:$I$709,2,0)))</f>
        <v>135</v>
      </c>
      <c r="D76" s="31">
        <f>IF(ISERROR(VLOOKUP(B76,'KAYIT LİSTESİ'!$B$4:$I$709,4,0)),"",(VLOOKUP(B76,'KAYIT LİSTESİ'!$B$4:$I$709,4,0)))</f>
        <v>37592</v>
      </c>
      <c r="E76" s="60" t="str">
        <f>IF(ISERROR(VLOOKUP(B76,'KAYIT LİSTESİ'!$B$4:$I$709,5,0)),"",(VLOOKUP(B76,'KAYIT LİSTESİ'!$B$4:$I$709,5,0)))</f>
        <v>GÜLSUM KÖMÜR</v>
      </c>
      <c r="F76" s="60" t="str">
        <f>IF(ISERROR(VLOOKUP(B76,'KAYIT LİSTESİ'!$B$4:$I$709,6,0)),"",(VLOOKUP(B76,'KAYIT LİSTESİ'!$B$4:$I$709,6,0)))</f>
        <v>MUŞ</v>
      </c>
      <c r="G76" s="32"/>
      <c r="H76" s="30"/>
      <c r="I76" s="28">
        <v>5</v>
      </c>
      <c r="J76" s="29" t="s">
        <v>748</v>
      </c>
      <c r="K76" s="30">
        <f>IF(ISERROR(VLOOKUP(J76,'KAYIT LİSTESİ'!$B$4:$I$709,2,0)),"",(VLOOKUP(J76,'KAYIT LİSTESİ'!$B$4:$I$709,2,0)))</f>
        <v>18</v>
      </c>
      <c r="L76" s="31">
        <f>IF(ISERROR(VLOOKUP(J76,'KAYIT LİSTESİ'!$B$4:$I$709,4,0)),"",(VLOOKUP(J76,'KAYIT LİSTESİ'!$B$4:$I$709,4,0)))</f>
        <v>37257</v>
      </c>
      <c r="M76" s="60" t="str">
        <f>IF(ISERROR(VLOOKUP(J76,'KAYIT LİSTESİ'!$B$4:$I$709,5,0)),"",(VLOOKUP(J76,'KAYIT LİSTESİ'!$B$4:$I$709,5,0)))</f>
        <v>SELCAN KORKMAZ</v>
      </c>
      <c r="N76" s="60" t="str">
        <f>IF(ISERROR(VLOOKUP(J76,'KAYIT LİSTESİ'!$B$4:$I$709,6,0)),"",(VLOOKUP(J76,'KAYIT LİSTESİ'!$B$4:$I$709,6,0)))</f>
        <v>AYDIN</v>
      </c>
      <c r="O76" s="32"/>
      <c r="P76" s="30"/>
    </row>
    <row r="77" spans="1:16" s="19" customFormat="1" ht="15.75" customHeight="1" x14ac:dyDescent="0.2">
      <c r="A77" s="28">
        <v>6</v>
      </c>
      <c r="B77" s="29" t="s">
        <v>761</v>
      </c>
      <c r="C77" s="30">
        <f>IF(ISERROR(VLOOKUP(B77,'KAYIT LİSTESİ'!$B$4:$I$709,2,0)),"",(VLOOKUP(B77,'KAYIT LİSTESİ'!$B$4:$I$709,2,0)))</f>
        <v>159</v>
      </c>
      <c r="D77" s="31">
        <f>IF(ISERROR(VLOOKUP(B77,'KAYIT LİSTESİ'!$B$4:$I$709,4,0)),"",(VLOOKUP(B77,'KAYIT LİSTESİ'!$B$4:$I$709,4,0)))</f>
        <v>37583</v>
      </c>
      <c r="E77" s="60" t="str">
        <f>IF(ISERROR(VLOOKUP(B77,'KAYIT LİSTESİ'!$B$4:$I$709,5,0)),"",(VLOOKUP(B77,'KAYIT LİSTESİ'!$B$4:$I$709,5,0)))</f>
        <v>MELİS DAĞ</v>
      </c>
      <c r="F77" s="60" t="str">
        <f>IF(ISERROR(VLOOKUP(B77,'KAYIT LİSTESİ'!$B$4:$I$709,6,0)),"",(VLOOKUP(B77,'KAYIT LİSTESİ'!$B$4:$I$709,6,0)))</f>
        <v>ŞANLIURFA</v>
      </c>
      <c r="G77" s="32"/>
      <c r="H77" s="30"/>
      <c r="I77" s="28">
        <v>6</v>
      </c>
      <c r="J77" s="29" t="s">
        <v>749</v>
      </c>
      <c r="K77" s="30">
        <f>IF(ISERROR(VLOOKUP(J77,'KAYIT LİSTESİ'!$B$4:$I$709,2,0)),"",(VLOOKUP(J77,'KAYIT LİSTESİ'!$B$4:$I$709,2,0)))</f>
        <v>16</v>
      </c>
      <c r="L77" s="31">
        <f>IF(ISERROR(VLOOKUP(J77,'KAYIT LİSTESİ'!$B$4:$I$709,4,0)),"",(VLOOKUP(J77,'KAYIT LİSTESİ'!$B$4:$I$709,4,0)))</f>
        <v>37275</v>
      </c>
      <c r="M77" s="60" t="str">
        <f>IF(ISERROR(VLOOKUP(J77,'KAYIT LİSTESİ'!$B$4:$I$709,5,0)),"",(VLOOKUP(J77,'KAYIT LİSTESİ'!$B$4:$I$709,5,0)))</f>
        <v>BURÇİN KANIK</v>
      </c>
      <c r="N77" s="60" t="str">
        <f>IF(ISERROR(VLOOKUP(J77,'KAYIT LİSTESİ'!$B$4:$I$709,6,0)),"",(VLOOKUP(J77,'KAYIT LİSTESİ'!$B$4:$I$709,6,0)))</f>
        <v>AYDIN</v>
      </c>
      <c r="O77" s="32"/>
      <c r="P77" s="30"/>
    </row>
    <row r="78" spans="1:16" s="19" customFormat="1" ht="15.75" customHeight="1" x14ac:dyDescent="0.2">
      <c r="A78" s="448" t="s">
        <v>694</v>
      </c>
      <c r="B78" s="449"/>
      <c r="C78" s="449"/>
      <c r="D78" s="449"/>
      <c r="E78" s="449"/>
      <c r="F78" s="449"/>
      <c r="G78" s="449"/>
      <c r="H78" s="474"/>
      <c r="I78" s="448" t="s">
        <v>777</v>
      </c>
      <c r="J78" s="449"/>
      <c r="K78" s="449"/>
      <c r="L78" s="449"/>
      <c r="M78" s="449"/>
      <c r="N78" s="449"/>
      <c r="O78" s="449"/>
      <c r="P78" s="474"/>
    </row>
    <row r="79" spans="1:16" s="19" customFormat="1" ht="15.75" customHeight="1" x14ac:dyDescent="0.2">
      <c r="A79" s="59" t="s">
        <v>319</v>
      </c>
      <c r="B79" s="59" t="s">
        <v>128</v>
      </c>
      <c r="C79" s="59" t="s">
        <v>127</v>
      </c>
      <c r="D79" s="131" t="s">
        <v>12</v>
      </c>
      <c r="E79" s="132" t="s">
        <v>13</v>
      </c>
      <c r="F79" s="132" t="s">
        <v>37</v>
      </c>
      <c r="G79" s="59" t="s">
        <v>14</v>
      </c>
      <c r="H79" s="59" t="s">
        <v>24</v>
      </c>
      <c r="I79" s="59" t="s">
        <v>319</v>
      </c>
      <c r="J79" s="59" t="s">
        <v>128</v>
      </c>
      <c r="K79" s="59" t="s">
        <v>127</v>
      </c>
      <c r="L79" s="131" t="s">
        <v>12</v>
      </c>
      <c r="M79" s="132" t="s">
        <v>13</v>
      </c>
      <c r="N79" s="132" t="s">
        <v>37</v>
      </c>
      <c r="O79" s="59" t="s">
        <v>14</v>
      </c>
      <c r="P79" s="59" t="s">
        <v>24</v>
      </c>
    </row>
    <row r="80" spans="1:16" s="19" customFormat="1" ht="15.75" customHeight="1" x14ac:dyDescent="0.2">
      <c r="A80" s="28">
        <v>1</v>
      </c>
      <c r="B80" s="29" t="s">
        <v>762</v>
      </c>
      <c r="C80" s="30">
        <f>IF(ISERROR(VLOOKUP(B80,'KAYIT LİSTESİ'!$B$4:$I$709,2,0)),"",(VLOOKUP(B80,'KAYIT LİSTESİ'!$B$4:$I$709,2,0)))</f>
        <v>97</v>
      </c>
      <c r="D80" s="31">
        <f>IF(ISERROR(VLOOKUP(B80,'KAYIT LİSTESİ'!$B$4:$I$709,4,0)),"",(VLOOKUP(B80,'KAYIT LİSTESİ'!$B$4:$I$709,4,0)))</f>
        <v>37576</v>
      </c>
      <c r="E80" s="60" t="str">
        <f>IF(ISERROR(VLOOKUP(B80,'KAYIT LİSTESİ'!$B$4:$I$709,5,0)),"",(VLOOKUP(B80,'KAYIT LİSTESİ'!$B$4:$I$709,5,0)))</f>
        <v>ŞÜHEDA TÜLÜ</v>
      </c>
      <c r="F80" s="60" t="str">
        <f>IF(ISERROR(VLOOKUP(B80,'KAYIT LİSTESİ'!$B$4:$I$709,6,0)),"",(VLOOKUP(B80,'KAYIT LİSTESİ'!$B$4:$I$709,6,0)))</f>
        <v>İSTANBUL</v>
      </c>
      <c r="G80" s="32"/>
      <c r="H80" s="30"/>
      <c r="I80" s="28">
        <v>1</v>
      </c>
      <c r="J80" s="29" t="s">
        <v>750</v>
      </c>
      <c r="K80" s="30">
        <f>IF(ISERROR(VLOOKUP(J80,'KAYIT LİSTESİ'!$B$4:$I$709,2,0)),"",(VLOOKUP(J80,'KAYIT LİSTESİ'!$B$4:$I$709,2,0)))</f>
        <v>155</v>
      </c>
      <c r="L80" s="31">
        <f>IF(ISERROR(VLOOKUP(J80,'KAYIT LİSTESİ'!$B$4:$I$709,4,0)),"",(VLOOKUP(J80,'KAYIT LİSTESİ'!$B$4:$I$709,4,0)))</f>
        <v>37257</v>
      </c>
      <c r="M80" s="60" t="str">
        <f>IF(ISERROR(VLOOKUP(J80,'KAYIT LİSTESİ'!$B$4:$I$709,5,0)),"",(VLOOKUP(J80,'KAYIT LİSTESİ'!$B$4:$I$709,5,0)))</f>
        <v>ŞULE AKTAŞ</v>
      </c>
      <c r="N80" s="60" t="str">
        <f>IF(ISERROR(VLOOKUP(J80,'KAYIT LİSTESİ'!$B$4:$I$709,6,0)),"",(VLOOKUP(J80,'KAYIT LİSTESİ'!$B$4:$I$709,6,0)))</f>
        <v>SAMSUN</v>
      </c>
      <c r="O80" s="32"/>
      <c r="P80" s="30"/>
    </row>
    <row r="81" spans="1:17" s="19" customFormat="1" ht="15.75" customHeight="1" x14ac:dyDescent="0.2">
      <c r="A81" s="28">
        <v>2</v>
      </c>
      <c r="B81" s="29" t="s">
        <v>763</v>
      </c>
      <c r="C81" s="30">
        <f>IF(ISERROR(VLOOKUP(B81,'KAYIT LİSTESİ'!$B$4:$I$709,2,0)),"",(VLOOKUP(B81,'KAYIT LİSTESİ'!$B$4:$I$709,2,0)))</f>
        <v>40</v>
      </c>
      <c r="D81" s="31">
        <f>IF(ISERROR(VLOOKUP(B81,'KAYIT LİSTESİ'!$B$4:$I$709,4,0)),"",(VLOOKUP(B81,'KAYIT LİSTESİ'!$B$4:$I$709,4,0)))</f>
        <v>37565</v>
      </c>
      <c r="E81" s="60" t="str">
        <f>IF(ISERROR(VLOOKUP(B81,'KAYIT LİSTESİ'!$B$4:$I$709,5,0)),"",(VLOOKUP(B81,'KAYIT LİSTESİ'!$B$4:$I$709,5,0)))</f>
        <v>ROJBİN GÜNEŞ</v>
      </c>
      <c r="F81" s="60" t="str">
        <f>IF(ISERROR(VLOOKUP(B81,'KAYIT LİSTESİ'!$B$4:$I$709,6,0)),"",(VLOOKUP(B81,'KAYIT LİSTESİ'!$B$4:$I$709,6,0)))</f>
        <v>BURSA</v>
      </c>
      <c r="G81" s="32"/>
      <c r="H81" s="30"/>
      <c r="I81" s="28">
        <v>2</v>
      </c>
      <c r="J81" s="29" t="s">
        <v>751</v>
      </c>
      <c r="K81" s="30">
        <f>IF(ISERROR(VLOOKUP(J81,'KAYIT LİSTESİ'!$B$4:$I$709,2,0)),"",(VLOOKUP(J81,'KAYIT LİSTESİ'!$B$4:$I$709,2,0)))</f>
        <v>154</v>
      </c>
      <c r="L81" s="31">
        <f>IF(ISERROR(VLOOKUP(J81,'KAYIT LİSTESİ'!$B$4:$I$709,4,0)),"",(VLOOKUP(J81,'KAYIT LİSTESİ'!$B$4:$I$709,4,0)))</f>
        <v>37299</v>
      </c>
      <c r="M81" s="60" t="str">
        <f>IF(ISERROR(VLOOKUP(J81,'KAYIT LİSTESİ'!$B$4:$I$709,5,0)),"",(VLOOKUP(J81,'KAYIT LİSTESİ'!$B$4:$I$709,5,0)))</f>
        <v>SONGÜL VARDAR</v>
      </c>
      <c r="N81" s="60" t="str">
        <f>IF(ISERROR(VLOOKUP(J81,'KAYIT LİSTESİ'!$B$4:$I$709,6,0)),"",(VLOOKUP(J81,'KAYIT LİSTESİ'!$B$4:$I$709,6,0)))</f>
        <v>SAMSUN</v>
      </c>
      <c r="O81" s="32"/>
      <c r="P81" s="30"/>
    </row>
    <row r="82" spans="1:17" s="19" customFormat="1" ht="15.75" customHeight="1" x14ac:dyDescent="0.2">
      <c r="A82" s="28">
        <v>3</v>
      </c>
      <c r="B82" s="29" t="s">
        <v>764</v>
      </c>
      <c r="C82" s="30">
        <f>IF(ISERROR(VLOOKUP(B82,'KAYIT LİSTESİ'!$B$4:$I$709,2,0)),"",(VLOOKUP(B82,'KAYIT LİSTESİ'!$B$4:$I$709,2,0)))</f>
        <v>34</v>
      </c>
      <c r="D82" s="31">
        <f>IF(ISERROR(VLOOKUP(B82,'KAYIT LİSTESİ'!$B$4:$I$709,4,0)),"",(VLOOKUP(B82,'KAYIT LİSTESİ'!$B$4:$I$709,4,0)))</f>
        <v>37549</v>
      </c>
      <c r="E82" s="60" t="str">
        <f>IF(ISERROR(VLOOKUP(B82,'KAYIT LİSTESİ'!$B$4:$I$709,5,0)),"",(VLOOKUP(B82,'KAYIT LİSTESİ'!$B$4:$I$709,5,0)))</f>
        <v>GÖZDE ÇAKAR</v>
      </c>
      <c r="F82" s="60" t="str">
        <f>IF(ISERROR(VLOOKUP(B82,'KAYIT LİSTESİ'!$B$4:$I$709,6,0)),"",(VLOOKUP(B82,'KAYIT LİSTESİ'!$B$4:$I$709,6,0)))</f>
        <v>BURSA</v>
      </c>
      <c r="G82" s="32"/>
      <c r="H82" s="30"/>
      <c r="I82" s="28">
        <v>3</v>
      </c>
      <c r="J82" s="29" t="s">
        <v>752</v>
      </c>
      <c r="K82" s="30">
        <f>IF(ISERROR(VLOOKUP(J82,'KAYIT LİSTESİ'!$B$4:$I$709,2,0)),"",(VLOOKUP(J82,'KAYIT LİSTESİ'!$B$4:$I$709,2,0)))</f>
        <v>123</v>
      </c>
      <c r="L82" s="31">
        <f>IF(ISERROR(VLOOKUP(J82,'KAYIT LİSTESİ'!$B$4:$I$709,4,0)),"",(VLOOKUP(J82,'KAYIT LİSTESİ'!$B$4:$I$709,4,0)))</f>
        <v>37749</v>
      </c>
      <c r="M82" s="60" t="str">
        <f>IF(ISERROR(VLOOKUP(J82,'KAYIT LİSTESİ'!$B$4:$I$709,5,0)),"",(VLOOKUP(J82,'KAYIT LİSTESİ'!$B$4:$I$709,5,0)))</f>
        <v>EMİNE NUR GÜVEN</v>
      </c>
      <c r="N82" s="60" t="str">
        <f>IF(ISERROR(VLOOKUP(J82,'KAYIT LİSTESİ'!$B$4:$I$709,6,0)),"",(VLOOKUP(J82,'KAYIT LİSTESİ'!$B$4:$I$709,6,0)))</f>
        <v>KOCAELİ</v>
      </c>
      <c r="O82" s="32"/>
      <c r="P82" s="30"/>
    </row>
    <row r="83" spans="1:17" s="19" customFormat="1" ht="15.75" customHeight="1" x14ac:dyDescent="0.2">
      <c r="A83" s="28">
        <v>4</v>
      </c>
      <c r="B83" s="29" t="s">
        <v>765</v>
      </c>
      <c r="C83" s="30">
        <f>IF(ISERROR(VLOOKUP(B83,'KAYIT LİSTESİ'!$B$4:$I$709,2,0)),"",(VLOOKUP(B83,'KAYIT LİSTESİ'!$B$4:$I$709,2,0)))</f>
        <v>134</v>
      </c>
      <c r="D83" s="31">
        <f>IF(ISERROR(VLOOKUP(B83,'KAYIT LİSTESİ'!$B$4:$I$709,4,0)),"",(VLOOKUP(B83,'KAYIT LİSTESİ'!$B$4:$I$709,4,0)))</f>
        <v>37539</v>
      </c>
      <c r="E83" s="60" t="str">
        <f>IF(ISERROR(VLOOKUP(B83,'KAYIT LİSTESİ'!$B$4:$I$709,5,0)),"",(VLOOKUP(B83,'KAYIT LİSTESİ'!$B$4:$I$709,5,0)))</f>
        <v>DERYAKILINÇ</v>
      </c>
      <c r="F83" s="60" t="str">
        <f>IF(ISERROR(VLOOKUP(B83,'KAYIT LİSTESİ'!$B$4:$I$709,6,0)),"",(VLOOKUP(B83,'KAYIT LİSTESİ'!$B$4:$I$709,6,0)))</f>
        <v>MUŞ</v>
      </c>
      <c r="G83" s="32"/>
      <c r="H83" s="30"/>
      <c r="I83" s="28">
        <v>4</v>
      </c>
      <c r="J83" s="29" t="s">
        <v>753</v>
      </c>
      <c r="K83" s="30">
        <f>IF(ISERROR(VLOOKUP(J83,'KAYIT LİSTESİ'!$B$4:$I$709,2,0)),"",(VLOOKUP(J83,'KAYIT LİSTESİ'!$B$4:$I$709,2,0)))</f>
        <v>126</v>
      </c>
      <c r="L83" s="31">
        <f>IF(ISERROR(VLOOKUP(J83,'KAYIT LİSTESİ'!$B$4:$I$709,4,0)),"",(VLOOKUP(J83,'KAYIT LİSTESİ'!$B$4:$I$709,4,0)))</f>
        <v>37278</v>
      </c>
      <c r="M83" s="60" t="str">
        <f>IF(ISERROR(VLOOKUP(J83,'KAYIT LİSTESİ'!$B$4:$I$709,5,0)),"",(VLOOKUP(J83,'KAYIT LİSTESİ'!$B$4:$I$709,5,0)))</f>
        <v>HACER YILMAZ</v>
      </c>
      <c r="N83" s="60" t="str">
        <f>IF(ISERROR(VLOOKUP(J83,'KAYIT LİSTESİ'!$B$4:$I$709,6,0)),"",(VLOOKUP(J83,'KAYIT LİSTESİ'!$B$4:$I$709,6,0)))</f>
        <v>KÜTAHYA</v>
      </c>
      <c r="O83" s="32"/>
      <c r="P83" s="30"/>
    </row>
    <row r="84" spans="1:17" s="19" customFormat="1" ht="15.75" customHeight="1" x14ac:dyDescent="0.2">
      <c r="A84" s="28">
        <v>5</v>
      </c>
      <c r="B84" s="29" t="s">
        <v>766</v>
      </c>
      <c r="C84" s="30">
        <f>IF(ISERROR(VLOOKUP(B84,'KAYIT LİSTESİ'!$B$4:$I$709,2,0)),"",(VLOOKUP(B84,'KAYIT LİSTESİ'!$B$4:$I$709,2,0)))</f>
        <v>436</v>
      </c>
      <c r="D84" s="31">
        <f>IF(ISERROR(VLOOKUP(B84,'KAYIT LİSTESİ'!$B$4:$I$709,4,0)),"",(VLOOKUP(B84,'KAYIT LİSTESİ'!$B$4:$I$709,4,0)))</f>
        <v>37531</v>
      </c>
      <c r="E84" s="60" t="str">
        <f>IF(ISERROR(VLOOKUP(B84,'KAYIT LİSTESİ'!$B$4:$I$709,5,0)),"",(VLOOKUP(B84,'KAYIT LİSTESİ'!$B$4:$I$709,5,0)))</f>
        <v>BERİVAN GÖRGEÇ</v>
      </c>
      <c r="F84" s="60" t="str">
        <f>IF(ISERROR(VLOOKUP(B84,'KAYIT LİSTESİ'!$B$4:$I$709,6,0)),"",(VLOOKUP(B84,'KAYIT LİSTESİ'!$B$4:$I$709,6,0)))</f>
        <v>ADIYAMAN</v>
      </c>
      <c r="G84" s="32"/>
      <c r="H84" s="30"/>
      <c r="I84" s="28">
        <v>5</v>
      </c>
      <c r="J84" s="29" t="s">
        <v>754</v>
      </c>
      <c r="K84" s="30">
        <f>IF(ISERROR(VLOOKUP(J84,'KAYIT LİSTESİ'!$B$4:$I$709,2,0)),"",(VLOOKUP(J84,'KAYIT LİSTESİ'!$B$4:$I$709,2,0)))</f>
        <v>61</v>
      </c>
      <c r="L84" s="31">
        <f>IF(ISERROR(VLOOKUP(J84,'KAYIT LİSTESİ'!$B$4:$I$709,4,0)),"",(VLOOKUP(J84,'KAYIT LİSTESİ'!$B$4:$I$709,4,0)))</f>
        <v>37340</v>
      </c>
      <c r="M84" s="60" t="str">
        <f>IF(ISERROR(VLOOKUP(J84,'KAYIT LİSTESİ'!$B$4:$I$709,5,0)),"",(VLOOKUP(J84,'KAYIT LİSTESİ'!$B$4:$I$709,5,0)))</f>
        <v>ELİF POLAT</v>
      </c>
      <c r="N84" s="60" t="str">
        <f>IF(ISERROR(VLOOKUP(J84,'KAYIT LİSTESİ'!$B$4:$I$709,6,0)),"",(VLOOKUP(J84,'KAYIT LİSTESİ'!$B$4:$I$709,6,0)))</f>
        <v>GAZİANTEP</v>
      </c>
      <c r="O84" s="32"/>
      <c r="P84" s="30"/>
    </row>
    <row r="85" spans="1:17" s="19" customFormat="1" ht="15.75" customHeight="1" x14ac:dyDescent="0.2">
      <c r="A85" s="28">
        <v>6</v>
      </c>
      <c r="B85" s="29" t="s">
        <v>767</v>
      </c>
      <c r="C85" s="30">
        <f>IF(ISERROR(VLOOKUP(B85,'KAYIT LİSTESİ'!$B$4:$I$709,2,0)),"",(VLOOKUP(B85,'KAYIT LİSTESİ'!$B$4:$I$709,2,0)))</f>
        <v>81</v>
      </c>
      <c r="D85" s="31">
        <f>IF(ISERROR(VLOOKUP(B85,'KAYIT LİSTESİ'!$B$4:$I$709,4,0)),"",(VLOOKUP(B85,'KAYIT LİSTESİ'!$B$4:$I$709,4,0)))</f>
        <v>37529</v>
      </c>
      <c r="E85" s="60" t="str">
        <f>IF(ISERROR(VLOOKUP(B85,'KAYIT LİSTESİ'!$B$4:$I$709,5,0)),"",(VLOOKUP(B85,'KAYIT LİSTESİ'!$B$4:$I$709,5,0)))</f>
        <v>ECE KAVAKLIOĞLU</v>
      </c>
      <c r="F85" s="60" t="str">
        <f>IF(ISERROR(VLOOKUP(B85,'KAYIT LİSTESİ'!$B$4:$I$709,6,0)),"",(VLOOKUP(B85,'KAYIT LİSTESİ'!$B$4:$I$709,6,0)))</f>
        <v>İSTANBUL</v>
      </c>
      <c r="G85" s="32"/>
      <c r="H85" s="30"/>
      <c r="I85" s="28">
        <v>6</v>
      </c>
      <c r="J85" s="29" t="s">
        <v>755</v>
      </c>
      <c r="K85" s="30">
        <f>IF(ISERROR(VLOOKUP(J85,'KAYIT LİSTESİ'!$B$4:$I$709,2,0)),"",(VLOOKUP(J85,'KAYIT LİSTESİ'!$B$4:$I$709,2,0)))</f>
        <v>143</v>
      </c>
      <c r="L85" s="31">
        <f>IF(ISERROR(VLOOKUP(J85,'KAYIT LİSTESİ'!$B$4:$I$709,4,0)),"",(VLOOKUP(J85,'KAYIT LİSTESİ'!$B$4:$I$709,4,0)))</f>
        <v>37563</v>
      </c>
      <c r="M85" s="60" t="str">
        <f>IF(ISERROR(VLOOKUP(J85,'KAYIT LİSTESİ'!$B$4:$I$709,5,0)),"",(VLOOKUP(J85,'KAYIT LİSTESİ'!$B$4:$I$709,5,0)))</f>
        <v>ŞEVVAL ÖZDOĞAN</v>
      </c>
      <c r="N85" s="60" t="str">
        <f>IF(ISERROR(VLOOKUP(J85,'KAYIT LİSTESİ'!$B$4:$I$709,6,0)),"",(VLOOKUP(J85,'KAYIT LİSTESİ'!$B$4:$I$709,6,0)))</f>
        <v>NİĞDE</v>
      </c>
      <c r="O85" s="32"/>
      <c r="P85" s="30"/>
    </row>
    <row r="86" spans="1:17" ht="7.5" customHeight="1" x14ac:dyDescent="0.2">
      <c r="A86" s="43"/>
      <c r="B86" s="43"/>
      <c r="C86" s="44"/>
      <c r="D86" s="69"/>
      <c r="E86" s="45"/>
      <c r="F86" s="46"/>
      <c r="G86" s="47"/>
      <c r="I86" s="48"/>
      <c r="J86" s="49"/>
      <c r="K86" s="50"/>
      <c r="L86" s="51"/>
      <c r="M86" s="64"/>
      <c r="N86" s="64"/>
      <c r="O86" s="53"/>
      <c r="P86" s="50"/>
    </row>
    <row r="87" spans="1:17" ht="14.25" customHeight="1" x14ac:dyDescent="0.2">
      <c r="A87" s="37" t="s">
        <v>19</v>
      </c>
      <c r="B87" s="37"/>
      <c r="C87" s="37"/>
      <c r="D87" s="70"/>
      <c r="E87" s="62" t="s">
        <v>0</v>
      </c>
      <c r="F87" s="55" t="s">
        <v>1</v>
      </c>
      <c r="G87" s="33"/>
      <c r="H87" s="38" t="s">
        <v>2</v>
      </c>
      <c r="I87" s="38"/>
      <c r="J87" s="38"/>
      <c r="K87" s="38"/>
      <c r="M87" s="65" t="s">
        <v>3</v>
      </c>
      <c r="N87" s="66" t="s">
        <v>3</v>
      </c>
      <c r="O87" s="33" t="s">
        <v>3</v>
      </c>
      <c r="P87" s="37"/>
      <c r="Q87" s="39"/>
    </row>
  </sheetData>
  <autoFilter ref="B6:G7"/>
  <mergeCells count="30">
    <mergeCell ref="A54:H54"/>
    <mergeCell ref="A62:H62"/>
    <mergeCell ref="A70:H70"/>
    <mergeCell ref="A78:H78"/>
    <mergeCell ref="I54:P54"/>
    <mergeCell ref="I62:P62"/>
    <mergeCell ref="I70:P70"/>
    <mergeCell ref="I78:P78"/>
    <mergeCell ref="A46:H46"/>
    <mergeCell ref="I6:P6"/>
    <mergeCell ref="I14:P14"/>
    <mergeCell ref="I22:P22"/>
    <mergeCell ref="I30:P30"/>
    <mergeCell ref="I38:P38"/>
    <mergeCell ref="I46:P46"/>
    <mergeCell ref="A6:H6"/>
    <mergeCell ref="A14:H14"/>
    <mergeCell ref="A22:H22"/>
    <mergeCell ref="A30:H30"/>
    <mergeCell ref="A38:H38"/>
    <mergeCell ref="A4:C4"/>
    <mergeCell ref="D4:E4"/>
    <mergeCell ref="N5:P5"/>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106" zoomScaleNormal="100" zoomScaleSheetLayoutView="106" workbookViewId="0">
      <selection activeCell="N12" sqref="N12"/>
    </sheetView>
  </sheetViews>
  <sheetFormatPr defaultRowHeight="12.75" x14ac:dyDescent="0.2"/>
  <cols>
    <col min="1" max="2" width="4.85546875" style="33" customWidth="1"/>
    <col min="3" max="3" width="13.28515625" style="21" bestFit="1" customWidth="1"/>
    <col min="4" max="4" width="20.85546875" style="63" customWidth="1"/>
    <col min="5" max="5" width="18.28515625" style="63" customWidth="1"/>
    <col min="6" max="6" width="9.28515625" style="21" customWidth="1"/>
    <col min="7" max="7" width="6.7109375" style="34" customWidth="1"/>
    <col min="8" max="8" width="2.140625" style="21" customWidth="1"/>
    <col min="9" max="9" width="6.5703125" style="33" customWidth="1"/>
    <col min="10" max="10" width="15.85546875" style="33" hidden="1" customWidth="1"/>
    <col min="11" max="11" width="6.5703125" style="33" customWidth="1"/>
    <col min="12" max="12" width="14.140625" style="35" customWidth="1"/>
    <col min="13" max="13" width="23.7109375" style="67" customWidth="1"/>
    <col min="14" max="14" width="14.7109375" style="67" customWidth="1"/>
    <col min="15" max="15" width="9.5703125" style="21" customWidth="1"/>
    <col min="16" max="16" width="7.7109375" style="21" customWidth="1"/>
    <col min="17" max="17" width="5.7109375" style="21" customWidth="1"/>
    <col min="18" max="16384" width="9.140625" style="21"/>
  </cols>
  <sheetData>
    <row r="1" spans="1:16" s="9" customFormat="1" ht="48.75" customHeight="1" x14ac:dyDescent="0.2">
      <c r="A1" s="451" t="str">
        <f>('YARIŞMA BİLGİLERİ'!A2)</f>
        <v>Türkiye Atletizm Federasyonu
İstanbul Atletizm İl Temsilciliği</v>
      </c>
      <c r="B1" s="451"/>
      <c r="C1" s="451"/>
      <c r="D1" s="451"/>
      <c r="E1" s="451"/>
      <c r="F1" s="451"/>
      <c r="G1" s="451"/>
      <c r="H1" s="451"/>
      <c r="I1" s="451"/>
      <c r="J1" s="451"/>
      <c r="K1" s="451"/>
      <c r="L1" s="451"/>
      <c r="M1" s="451"/>
      <c r="N1" s="451"/>
      <c r="O1" s="451"/>
      <c r="P1" s="451"/>
    </row>
    <row r="2" spans="1:16" s="9" customFormat="1" ht="24.75" customHeight="1" x14ac:dyDescent="0.2">
      <c r="A2" s="492" t="str">
        <f>'YARIŞMA BİLGİLERİ'!F19</f>
        <v>Türkcell 16 Yaşaltı-B Kategorisi Türkiye Salon Şampiyonası</v>
      </c>
      <c r="B2" s="492"/>
      <c r="C2" s="492"/>
      <c r="D2" s="492"/>
      <c r="E2" s="492"/>
      <c r="F2" s="492"/>
      <c r="G2" s="492"/>
      <c r="H2" s="492"/>
      <c r="I2" s="492"/>
      <c r="J2" s="492"/>
      <c r="K2" s="492"/>
      <c r="L2" s="492"/>
      <c r="M2" s="492"/>
      <c r="N2" s="492"/>
      <c r="O2" s="492"/>
      <c r="P2" s="492"/>
    </row>
    <row r="3" spans="1:16" s="12" customFormat="1" ht="21.75" customHeight="1" x14ac:dyDescent="0.2">
      <c r="A3" s="477" t="s">
        <v>203</v>
      </c>
      <c r="B3" s="477"/>
      <c r="C3" s="477"/>
      <c r="D3" s="478" t="str">
        <f>'YARIŞMA PROGRAMI'!D16</f>
        <v>60 Metre Engelli Yarı Final</v>
      </c>
      <c r="E3" s="478"/>
      <c r="F3" s="494" t="s">
        <v>39</v>
      </c>
      <c r="G3" s="494"/>
      <c r="H3" s="10" t="s">
        <v>129</v>
      </c>
      <c r="I3" s="481" t="str">
        <f>'YARIŞMA PROGRAMI'!E16</f>
        <v>10.54 veya ilk üç</v>
      </c>
      <c r="J3" s="481"/>
      <c r="K3" s="481"/>
      <c r="L3" s="11"/>
      <c r="M3" s="80" t="s">
        <v>201</v>
      </c>
      <c r="N3" s="480" t="str">
        <f>'YARIŞMA PROGRAMI'!F16</f>
        <v>-</v>
      </c>
      <c r="O3" s="480"/>
      <c r="P3" s="480"/>
    </row>
    <row r="4" spans="1:16" s="12" customFormat="1" ht="17.25" customHeight="1" x14ac:dyDescent="0.2">
      <c r="A4" s="475" t="s">
        <v>134</v>
      </c>
      <c r="B4" s="475"/>
      <c r="C4" s="475"/>
      <c r="D4" s="476" t="str">
        <f>'YARIŞMA BİLGİLERİ'!F21</f>
        <v>16 Yaş Altı Kızlar B</v>
      </c>
      <c r="E4" s="476"/>
      <c r="F4" s="40"/>
      <c r="G4" s="40"/>
      <c r="H4" s="40"/>
      <c r="I4" s="40"/>
      <c r="J4" s="40"/>
      <c r="K4" s="40"/>
      <c r="L4" s="41"/>
      <c r="M4" s="79" t="s">
        <v>200</v>
      </c>
      <c r="N4" s="490">
        <f>'YARIŞMA PROGRAMI'!B16</f>
        <v>42042</v>
      </c>
      <c r="O4" s="490"/>
      <c r="P4" s="490"/>
    </row>
    <row r="5" spans="1:16" s="9" customFormat="1" ht="15.75" customHeight="1" x14ac:dyDescent="0.2">
      <c r="A5" s="13"/>
      <c r="B5" s="13"/>
      <c r="C5" s="14"/>
      <c r="D5" s="15"/>
      <c r="E5" s="16"/>
      <c r="F5" s="16"/>
      <c r="G5" s="16"/>
      <c r="H5" s="16"/>
      <c r="I5" s="13"/>
      <c r="J5" s="13"/>
      <c r="K5" s="13"/>
      <c r="L5" s="17"/>
      <c r="M5" s="18"/>
      <c r="N5" s="468">
        <f ca="1">NOW()</f>
        <v>42041.704787615738</v>
      </c>
      <c r="O5" s="468"/>
      <c r="P5" s="468"/>
    </row>
    <row r="6" spans="1:16" s="19" customFormat="1" ht="24" customHeight="1" x14ac:dyDescent="0.2">
      <c r="A6" s="482" t="s">
        <v>11</v>
      </c>
      <c r="B6" s="483" t="s">
        <v>127</v>
      </c>
      <c r="C6" s="485" t="s">
        <v>152</v>
      </c>
      <c r="D6" s="487" t="s">
        <v>13</v>
      </c>
      <c r="E6" s="487" t="s">
        <v>37</v>
      </c>
      <c r="F6" s="487" t="s">
        <v>14</v>
      </c>
      <c r="G6" s="488" t="s">
        <v>24</v>
      </c>
      <c r="I6" s="448" t="s">
        <v>16</v>
      </c>
      <c r="J6" s="449"/>
      <c r="K6" s="449"/>
      <c r="L6" s="449"/>
      <c r="M6" s="449"/>
      <c r="N6" s="449"/>
      <c r="O6" s="449"/>
      <c r="P6" s="474"/>
    </row>
    <row r="7" spans="1:16" ht="24" customHeight="1" x14ac:dyDescent="0.2">
      <c r="A7" s="482"/>
      <c r="B7" s="484"/>
      <c r="C7" s="485"/>
      <c r="D7" s="487"/>
      <c r="E7" s="487"/>
      <c r="F7" s="487"/>
      <c r="G7" s="489"/>
      <c r="H7" s="20"/>
      <c r="I7" s="59" t="s">
        <v>319</v>
      </c>
      <c r="J7" s="56" t="s">
        <v>128</v>
      </c>
      <c r="K7" s="56" t="s">
        <v>127</v>
      </c>
      <c r="L7" s="57" t="s">
        <v>12</v>
      </c>
      <c r="M7" s="58" t="s">
        <v>13</v>
      </c>
      <c r="N7" s="58" t="s">
        <v>37</v>
      </c>
      <c r="O7" s="56" t="s">
        <v>14</v>
      </c>
      <c r="P7" s="56" t="s">
        <v>24</v>
      </c>
    </row>
    <row r="8" spans="1:16" s="19" customFormat="1" ht="38.25" customHeight="1" x14ac:dyDescent="0.2">
      <c r="A8" s="22">
        <v>1</v>
      </c>
      <c r="B8" s="22"/>
      <c r="C8" s="23"/>
      <c r="D8" s="172"/>
      <c r="E8" s="173"/>
      <c r="F8" s="25"/>
      <c r="G8" s="26"/>
      <c r="H8" s="27"/>
      <c r="I8" s="28">
        <v>1</v>
      </c>
      <c r="J8" s="29" t="s">
        <v>221</v>
      </c>
      <c r="K8" s="30"/>
      <c r="L8" s="31"/>
      <c r="M8" s="60"/>
      <c r="N8" s="60"/>
      <c r="O8" s="32"/>
      <c r="P8" s="30"/>
    </row>
    <row r="9" spans="1:16" s="19" customFormat="1" ht="38.25" customHeight="1" x14ac:dyDescent="0.2">
      <c r="A9" s="22">
        <v>2</v>
      </c>
      <c r="B9" s="22"/>
      <c r="C9" s="23"/>
      <c r="D9" s="172"/>
      <c r="E9" s="173"/>
      <c r="F9" s="25"/>
      <c r="G9" s="26"/>
      <c r="H9" s="27"/>
      <c r="I9" s="28">
        <v>2</v>
      </c>
      <c r="J9" s="29" t="s">
        <v>222</v>
      </c>
      <c r="K9" s="30"/>
      <c r="L9" s="31"/>
      <c r="M9" s="60"/>
      <c r="N9" s="60"/>
      <c r="O9" s="32"/>
      <c r="P9" s="30"/>
    </row>
    <row r="10" spans="1:16" s="19" customFormat="1" ht="38.25" customHeight="1" x14ac:dyDescent="0.2">
      <c r="A10" s="22">
        <v>3</v>
      </c>
      <c r="B10" s="22"/>
      <c r="C10" s="23"/>
      <c r="D10" s="172"/>
      <c r="E10" s="173"/>
      <c r="F10" s="25"/>
      <c r="G10" s="26"/>
      <c r="H10" s="27"/>
      <c r="I10" s="28">
        <v>3</v>
      </c>
      <c r="J10" s="29" t="s">
        <v>223</v>
      </c>
      <c r="K10" s="30"/>
      <c r="L10" s="31"/>
      <c r="M10" s="60"/>
      <c r="N10" s="60"/>
      <c r="O10" s="32"/>
      <c r="P10" s="30"/>
    </row>
    <row r="11" spans="1:16" s="19" customFormat="1" ht="38.25" customHeight="1" x14ac:dyDescent="0.2">
      <c r="A11" s="22">
        <v>4</v>
      </c>
      <c r="B11" s="22"/>
      <c r="C11" s="23"/>
      <c r="D11" s="172"/>
      <c r="E11" s="173"/>
      <c r="F11" s="25"/>
      <c r="G11" s="26"/>
      <c r="H11" s="27"/>
      <c r="I11" s="28">
        <v>4</v>
      </c>
      <c r="J11" s="29" t="s">
        <v>224</v>
      </c>
      <c r="K11" s="30"/>
      <c r="L11" s="31"/>
      <c r="M11" s="60"/>
      <c r="N11" s="60"/>
      <c r="O11" s="32"/>
      <c r="P11" s="30"/>
    </row>
    <row r="12" spans="1:16" s="19" customFormat="1" ht="38.25" customHeight="1" x14ac:dyDescent="0.2">
      <c r="A12" s="22">
        <v>5</v>
      </c>
      <c r="B12" s="22"/>
      <c r="C12" s="23"/>
      <c r="D12" s="172"/>
      <c r="E12" s="173"/>
      <c r="F12" s="25"/>
      <c r="G12" s="26"/>
      <c r="H12" s="27"/>
      <c r="I12" s="28">
        <v>5</v>
      </c>
      <c r="J12" s="29" t="s">
        <v>225</v>
      </c>
      <c r="K12" s="30"/>
      <c r="L12" s="31"/>
      <c r="M12" s="60"/>
      <c r="N12" s="60"/>
      <c r="O12" s="32"/>
      <c r="P12" s="30"/>
    </row>
    <row r="13" spans="1:16" s="19" customFormat="1" ht="38.25" customHeight="1" x14ac:dyDescent="0.2">
      <c r="A13" s="22">
        <v>6</v>
      </c>
      <c r="B13" s="22"/>
      <c r="C13" s="23"/>
      <c r="D13" s="172"/>
      <c r="E13" s="173"/>
      <c r="F13" s="25"/>
      <c r="G13" s="26"/>
      <c r="H13" s="27"/>
      <c r="I13" s="28">
        <v>6</v>
      </c>
      <c r="J13" s="29" t="s">
        <v>226</v>
      </c>
      <c r="K13" s="30"/>
      <c r="L13" s="31"/>
      <c r="M13" s="60"/>
      <c r="N13" s="60"/>
      <c r="O13" s="32"/>
      <c r="P13" s="30"/>
    </row>
    <row r="14" spans="1:16" s="19" customFormat="1" ht="38.25" customHeight="1" x14ac:dyDescent="0.2">
      <c r="A14" s="22">
        <v>7</v>
      </c>
      <c r="B14" s="22"/>
      <c r="C14" s="23"/>
      <c r="D14" s="172"/>
      <c r="E14" s="173"/>
      <c r="F14" s="25"/>
      <c r="G14" s="26"/>
      <c r="H14" s="27"/>
      <c r="I14" s="28">
        <v>7</v>
      </c>
      <c r="J14" s="29" t="s">
        <v>227</v>
      </c>
      <c r="K14" s="30"/>
      <c r="L14" s="31"/>
      <c r="M14" s="60"/>
      <c r="N14" s="60"/>
      <c r="O14" s="32"/>
      <c r="P14" s="30"/>
    </row>
    <row r="15" spans="1:16" s="19" customFormat="1" ht="38.25" customHeight="1" x14ac:dyDescent="0.2">
      <c r="A15" s="22">
        <v>8</v>
      </c>
      <c r="B15" s="22"/>
      <c r="C15" s="23"/>
      <c r="D15" s="172"/>
      <c r="E15" s="173"/>
      <c r="F15" s="25"/>
      <c r="G15" s="26"/>
      <c r="H15" s="27"/>
      <c r="I15" s="28">
        <v>8</v>
      </c>
      <c r="J15" s="29" t="s">
        <v>228</v>
      </c>
      <c r="K15" s="30"/>
      <c r="L15" s="31"/>
      <c r="M15" s="60"/>
      <c r="N15" s="60"/>
      <c r="O15" s="32"/>
      <c r="P15" s="30"/>
    </row>
    <row r="16" spans="1:16" s="19" customFormat="1" ht="38.25" customHeight="1" x14ac:dyDescent="0.2">
      <c r="A16" s="22">
        <v>9</v>
      </c>
      <c r="B16" s="22"/>
      <c r="C16" s="23"/>
      <c r="D16" s="172"/>
      <c r="E16" s="173"/>
      <c r="F16" s="25"/>
      <c r="G16" s="26"/>
      <c r="H16" s="27"/>
      <c r="I16" s="448" t="s">
        <v>17</v>
      </c>
      <c r="J16" s="449"/>
      <c r="K16" s="449"/>
      <c r="L16" s="449"/>
      <c r="M16" s="449"/>
      <c r="N16" s="449"/>
      <c r="O16" s="449"/>
      <c r="P16" s="474"/>
    </row>
    <row r="17" spans="1:16" s="19" customFormat="1" ht="38.25" customHeight="1" x14ac:dyDescent="0.2">
      <c r="A17" s="22">
        <v>10</v>
      </c>
      <c r="B17" s="22"/>
      <c r="C17" s="23"/>
      <c r="D17" s="172"/>
      <c r="E17" s="173"/>
      <c r="F17" s="25"/>
      <c r="G17" s="26"/>
      <c r="H17" s="27"/>
      <c r="I17" s="59" t="s">
        <v>319</v>
      </c>
      <c r="J17" s="56" t="s">
        <v>128</v>
      </c>
      <c r="K17" s="56" t="s">
        <v>127</v>
      </c>
      <c r="L17" s="57" t="s">
        <v>12</v>
      </c>
      <c r="M17" s="58" t="s">
        <v>13</v>
      </c>
      <c r="N17" s="58" t="s">
        <v>37</v>
      </c>
      <c r="O17" s="56" t="s">
        <v>14</v>
      </c>
      <c r="P17" s="56" t="s">
        <v>24</v>
      </c>
    </row>
    <row r="18" spans="1:16" s="19" customFormat="1" ht="38.25" customHeight="1" x14ac:dyDescent="0.2">
      <c r="A18" s="22">
        <v>11</v>
      </c>
      <c r="B18" s="22"/>
      <c r="C18" s="23"/>
      <c r="D18" s="172"/>
      <c r="E18" s="173"/>
      <c r="F18" s="25"/>
      <c r="G18" s="26"/>
      <c r="H18" s="27"/>
      <c r="I18" s="28">
        <v>1</v>
      </c>
      <c r="J18" s="29" t="s">
        <v>229</v>
      </c>
      <c r="K18" s="30"/>
      <c r="L18" s="31"/>
      <c r="M18" s="60"/>
      <c r="N18" s="60"/>
      <c r="O18" s="32"/>
      <c r="P18" s="30"/>
    </row>
    <row r="19" spans="1:16" s="19" customFormat="1" ht="38.25" customHeight="1" x14ac:dyDescent="0.2">
      <c r="A19" s="22">
        <v>12</v>
      </c>
      <c r="B19" s="22"/>
      <c r="C19" s="23"/>
      <c r="D19" s="172"/>
      <c r="E19" s="173"/>
      <c r="F19" s="25"/>
      <c r="G19" s="26"/>
      <c r="H19" s="27"/>
      <c r="I19" s="28">
        <v>2</v>
      </c>
      <c r="J19" s="29" t="s">
        <v>230</v>
      </c>
      <c r="K19" s="30"/>
      <c r="L19" s="31"/>
      <c r="M19" s="60"/>
      <c r="N19" s="60"/>
      <c r="O19" s="32"/>
      <c r="P19" s="30"/>
    </row>
    <row r="20" spans="1:16" s="19" customFormat="1" ht="38.25" customHeight="1" x14ac:dyDescent="0.2">
      <c r="A20" s="22">
        <v>13</v>
      </c>
      <c r="B20" s="22"/>
      <c r="C20" s="23"/>
      <c r="D20" s="172"/>
      <c r="E20" s="173"/>
      <c r="F20" s="25"/>
      <c r="G20" s="26"/>
      <c r="H20" s="27"/>
      <c r="I20" s="28">
        <v>3</v>
      </c>
      <c r="J20" s="29" t="s">
        <v>231</v>
      </c>
      <c r="K20" s="30"/>
      <c r="L20" s="31"/>
      <c r="M20" s="60"/>
      <c r="N20" s="60"/>
      <c r="O20" s="32"/>
      <c r="P20" s="30"/>
    </row>
    <row r="21" spans="1:16" s="19" customFormat="1" ht="38.25" customHeight="1" x14ac:dyDescent="0.2">
      <c r="A21" s="22">
        <v>14</v>
      </c>
      <c r="B21" s="22"/>
      <c r="C21" s="23"/>
      <c r="D21" s="172"/>
      <c r="E21" s="173"/>
      <c r="F21" s="25"/>
      <c r="G21" s="26"/>
      <c r="H21" s="27"/>
      <c r="I21" s="28">
        <v>4</v>
      </c>
      <c r="J21" s="29" t="s">
        <v>232</v>
      </c>
      <c r="K21" s="30"/>
      <c r="L21" s="31"/>
      <c r="M21" s="60"/>
      <c r="N21" s="60"/>
      <c r="O21" s="32"/>
      <c r="P21" s="30"/>
    </row>
    <row r="22" spans="1:16" s="19" customFormat="1" ht="38.25" customHeight="1" x14ac:dyDescent="0.2">
      <c r="A22" s="22">
        <v>15</v>
      </c>
      <c r="B22" s="22"/>
      <c r="C22" s="23"/>
      <c r="D22" s="172"/>
      <c r="E22" s="173"/>
      <c r="F22" s="25"/>
      <c r="G22" s="26"/>
      <c r="H22" s="27"/>
      <c r="I22" s="28">
        <v>5</v>
      </c>
      <c r="J22" s="29" t="s">
        <v>233</v>
      </c>
      <c r="K22" s="30"/>
      <c r="L22" s="31"/>
      <c r="M22" s="60"/>
      <c r="N22" s="60"/>
      <c r="O22" s="32"/>
      <c r="P22" s="30"/>
    </row>
    <row r="23" spans="1:16" s="19" customFormat="1" ht="38.25" customHeight="1" x14ac:dyDescent="0.2">
      <c r="A23" s="22">
        <v>16</v>
      </c>
      <c r="B23" s="22"/>
      <c r="C23" s="23"/>
      <c r="D23" s="172"/>
      <c r="E23" s="173"/>
      <c r="F23" s="25"/>
      <c r="G23" s="26"/>
      <c r="H23" s="27"/>
      <c r="I23" s="28">
        <v>6</v>
      </c>
      <c r="J23" s="29" t="s">
        <v>234</v>
      </c>
      <c r="K23" s="30"/>
      <c r="L23" s="31"/>
      <c r="M23" s="60"/>
      <c r="N23" s="60"/>
      <c r="O23" s="32"/>
      <c r="P23" s="30"/>
    </row>
    <row r="24" spans="1:16" s="19" customFormat="1" ht="38.25" customHeight="1" x14ac:dyDescent="0.2">
      <c r="A24" s="22">
        <v>17</v>
      </c>
      <c r="B24" s="22"/>
      <c r="C24" s="23"/>
      <c r="D24" s="172"/>
      <c r="E24" s="173"/>
      <c r="F24" s="25"/>
      <c r="G24" s="26"/>
      <c r="H24" s="27"/>
      <c r="I24" s="28">
        <v>7</v>
      </c>
      <c r="J24" s="29" t="s">
        <v>235</v>
      </c>
      <c r="K24" s="30"/>
      <c r="L24" s="31"/>
      <c r="M24" s="60"/>
      <c r="N24" s="60"/>
      <c r="O24" s="32"/>
      <c r="P24" s="30"/>
    </row>
    <row r="25" spans="1:16" s="19" customFormat="1" ht="38.25" customHeight="1" x14ac:dyDescent="0.2">
      <c r="A25" s="22">
        <v>18</v>
      </c>
      <c r="B25" s="22"/>
      <c r="C25" s="23"/>
      <c r="D25" s="172"/>
      <c r="E25" s="173"/>
      <c r="F25" s="25"/>
      <c r="G25" s="26"/>
      <c r="H25" s="27"/>
      <c r="I25" s="28">
        <v>8</v>
      </c>
      <c r="J25" s="29" t="s">
        <v>236</v>
      </c>
      <c r="K25" s="30"/>
      <c r="L25" s="31"/>
      <c r="M25" s="60"/>
      <c r="N25" s="60"/>
      <c r="O25" s="32"/>
      <c r="P25" s="30"/>
    </row>
    <row r="26" spans="1:16" s="19" customFormat="1" ht="38.25" customHeight="1" x14ac:dyDescent="0.2">
      <c r="A26" s="22">
        <v>19</v>
      </c>
      <c r="B26" s="22"/>
      <c r="C26" s="23"/>
      <c r="D26" s="172"/>
      <c r="E26" s="173"/>
      <c r="F26" s="25"/>
      <c r="G26" s="26"/>
      <c r="H26" s="27"/>
      <c r="I26" s="448" t="s">
        <v>18</v>
      </c>
      <c r="J26" s="449"/>
      <c r="K26" s="449"/>
      <c r="L26" s="449"/>
      <c r="M26" s="449"/>
      <c r="N26" s="449"/>
      <c r="O26" s="449"/>
      <c r="P26" s="474"/>
    </row>
    <row r="27" spans="1:16" s="19" customFormat="1" ht="38.25" customHeight="1" x14ac:dyDescent="0.2">
      <c r="A27" s="22">
        <v>20</v>
      </c>
      <c r="B27" s="22"/>
      <c r="C27" s="23"/>
      <c r="D27" s="172"/>
      <c r="E27" s="173"/>
      <c r="F27" s="25"/>
      <c r="G27" s="26"/>
      <c r="H27" s="27"/>
      <c r="I27" s="59" t="s">
        <v>319</v>
      </c>
      <c r="J27" s="56" t="s">
        <v>128</v>
      </c>
      <c r="K27" s="56" t="s">
        <v>127</v>
      </c>
      <c r="L27" s="57" t="s">
        <v>12</v>
      </c>
      <c r="M27" s="58" t="s">
        <v>13</v>
      </c>
      <c r="N27" s="58" t="s">
        <v>37</v>
      </c>
      <c r="O27" s="56" t="s">
        <v>14</v>
      </c>
      <c r="P27" s="56" t="s">
        <v>24</v>
      </c>
    </row>
    <row r="28" spans="1:16" s="19" customFormat="1" ht="38.25" customHeight="1" x14ac:dyDescent="0.2">
      <c r="A28" s="22">
        <v>21</v>
      </c>
      <c r="B28" s="22"/>
      <c r="C28" s="23"/>
      <c r="D28" s="172"/>
      <c r="E28" s="173"/>
      <c r="F28" s="25"/>
      <c r="G28" s="26"/>
      <c r="H28" s="27"/>
      <c r="I28" s="28">
        <v>1</v>
      </c>
      <c r="J28" s="29" t="s">
        <v>237</v>
      </c>
      <c r="K28" s="30"/>
      <c r="L28" s="31"/>
      <c r="M28" s="60"/>
      <c r="N28" s="60"/>
      <c r="O28" s="32"/>
      <c r="P28" s="30"/>
    </row>
    <row r="29" spans="1:16" s="19" customFormat="1" ht="38.25" customHeight="1" x14ac:dyDescent="0.2">
      <c r="A29" s="22">
        <v>22</v>
      </c>
      <c r="B29" s="22"/>
      <c r="C29" s="23"/>
      <c r="D29" s="172"/>
      <c r="E29" s="173"/>
      <c r="F29" s="25"/>
      <c r="G29" s="26"/>
      <c r="H29" s="27"/>
      <c r="I29" s="28">
        <v>2</v>
      </c>
      <c r="J29" s="29" t="s">
        <v>238</v>
      </c>
      <c r="K29" s="30"/>
      <c r="L29" s="31"/>
      <c r="M29" s="60"/>
      <c r="N29" s="60"/>
      <c r="O29" s="32"/>
      <c r="P29" s="30"/>
    </row>
    <row r="30" spans="1:16" s="19" customFormat="1" ht="38.25" customHeight="1" x14ac:dyDescent="0.2">
      <c r="A30" s="22">
        <v>23</v>
      </c>
      <c r="B30" s="22"/>
      <c r="C30" s="23"/>
      <c r="D30" s="172"/>
      <c r="E30" s="173"/>
      <c r="F30" s="25"/>
      <c r="G30" s="26"/>
      <c r="H30" s="27"/>
      <c r="I30" s="28">
        <v>3</v>
      </c>
      <c r="J30" s="29" t="s">
        <v>239</v>
      </c>
      <c r="K30" s="30"/>
      <c r="L30" s="31"/>
      <c r="M30" s="60"/>
      <c r="N30" s="60"/>
      <c r="O30" s="32"/>
      <c r="P30" s="30"/>
    </row>
    <row r="31" spans="1:16" s="19" customFormat="1" ht="38.25" customHeight="1" x14ac:dyDescent="0.2">
      <c r="A31" s="22">
        <v>24</v>
      </c>
      <c r="B31" s="22"/>
      <c r="C31" s="23"/>
      <c r="D31" s="172"/>
      <c r="E31" s="173"/>
      <c r="F31" s="25"/>
      <c r="G31" s="26"/>
      <c r="H31" s="27"/>
      <c r="I31" s="28">
        <v>4</v>
      </c>
      <c r="J31" s="29" t="s">
        <v>240</v>
      </c>
      <c r="K31" s="30"/>
      <c r="L31" s="31"/>
      <c r="M31" s="60"/>
      <c r="N31" s="60"/>
      <c r="O31" s="32"/>
      <c r="P31" s="30"/>
    </row>
    <row r="32" spans="1:16" s="19" customFormat="1" ht="38.25" customHeight="1" x14ac:dyDescent="0.2">
      <c r="A32" s="22">
        <v>25</v>
      </c>
      <c r="B32" s="22"/>
      <c r="C32" s="23"/>
      <c r="D32" s="172"/>
      <c r="E32" s="173"/>
      <c r="F32" s="25"/>
      <c r="G32" s="26"/>
      <c r="H32" s="27"/>
      <c r="I32" s="28">
        <v>5</v>
      </c>
      <c r="J32" s="29" t="s">
        <v>241</v>
      </c>
      <c r="K32" s="30"/>
      <c r="L32" s="31"/>
      <c r="M32" s="60"/>
      <c r="N32" s="60"/>
      <c r="O32" s="32"/>
      <c r="P32" s="30"/>
    </row>
    <row r="33" spans="1:17" s="19" customFormat="1" ht="38.25" customHeight="1" x14ac:dyDescent="0.2">
      <c r="A33" s="22">
        <v>26</v>
      </c>
      <c r="B33" s="22"/>
      <c r="C33" s="23"/>
      <c r="D33" s="172"/>
      <c r="E33" s="173"/>
      <c r="F33" s="25"/>
      <c r="G33" s="26"/>
      <c r="H33" s="27"/>
      <c r="I33" s="28">
        <v>6</v>
      </c>
      <c r="J33" s="29" t="s">
        <v>242</v>
      </c>
      <c r="K33" s="30"/>
      <c r="L33" s="31"/>
      <c r="M33" s="60"/>
      <c r="N33" s="60"/>
      <c r="O33" s="32"/>
      <c r="P33" s="30"/>
    </row>
    <row r="34" spans="1:17" s="19" customFormat="1" ht="38.25" customHeight="1" x14ac:dyDescent="0.2">
      <c r="A34" s="22">
        <v>27</v>
      </c>
      <c r="B34" s="22"/>
      <c r="C34" s="23"/>
      <c r="D34" s="172"/>
      <c r="E34" s="173"/>
      <c r="F34" s="25"/>
      <c r="G34" s="26"/>
      <c r="H34" s="27"/>
      <c r="I34" s="28">
        <v>7</v>
      </c>
      <c r="J34" s="29" t="s">
        <v>243</v>
      </c>
      <c r="K34" s="30"/>
      <c r="L34" s="31"/>
      <c r="M34" s="60"/>
      <c r="N34" s="60"/>
      <c r="O34" s="32"/>
      <c r="P34" s="30"/>
    </row>
    <row r="35" spans="1:17" s="19" customFormat="1" ht="38.25" customHeight="1" x14ac:dyDescent="0.2">
      <c r="A35" s="22">
        <v>28</v>
      </c>
      <c r="B35" s="22"/>
      <c r="C35" s="23"/>
      <c r="D35" s="172"/>
      <c r="E35" s="173"/>
      <c r="F35" s="25"/>
      <c r="G35" s="26"/>
      <c r="H35" s="27"/>
      <c r="I35" s="28">
        <v>8</v>
      </c>
      <c r="J35" s="29" t="s">
        <v>244</v>
      </c>
      <c r="K35" s="30"/>
      <c r="L35" s="31"/>
      <c r="M35" s="60"/>
      <c r="N35" s="60"/>
      <c r="O35" s="32"/>
      <c r="P35" s="30"/>
    </row>
    <row r="36" spans="1:17" ht="7.5" customHeight="1" x14ac:dyDescent="0.2">
      <c r="A36" s="43"/>
      <c r="B36" s="43"/>
      <c r="C36" s="44"/>
      <c r="D36" s="69"/>
      <c r="E36" s="45"/>
      <c r="F36" s="46"/>
      <c r="G36" s="47"/>
      <c r="I36" s="48"/>
      <c r="J36" s="49"/>
      <c r="K36" s="50"/>
      <c r="L36" s="51"/>
      <c r="M36" s="64"/>
      <c r="N36" s="64"/>
      <c r="O36" s="53"/>
      <c r="P36" s="50"/>
    </row>
    <row r="37" spans="1:17" ht="14.25" customHeight="1" x14ac:dyDescent="0.2">
      <c r="A37" s="37" t="s">
        <v>19</v>
      </c>
      <c r="B37" s="37"/>
      <c r="C37" s="37"/>
      <c r="D37" s="70"/>
      <c r="E37" s="62" t="s">
        <v>0</v>
      </c>
      <c r="F37" s="55" t="s">
        <v>1</v>
      </c>
      <c r="G37" s="33"/>
      <c r="H37" s="38" t="s">
        <v>2</v>
      </c>
      <c r="I37" s="38"/>
      <c r="J37" s="38"/>
      <c r="K37" s="38"/>
      <c r="M37" s="65" t="s">
        <v>3</v>
      </c>
      <c r="N37" s="66" t="s">
        <v>3</v>
      </c>
      <c r="O37" s="33" t="s">
        <v>3</v>
      </c>
      <c r="P37" s="37"/>
      <c r="Q37" s="39"/>
    </row>
  </sheetData>
  <mergeCells count="21">
    <mergeCell ref="A1:P1"/>
    <mergeCell ref="A2:P2"/>
    <mergeCell ref="A3:C3"/>
    <mergeCell ref="D3:E3"/>
    <mergeCell ref="F3:G3"/>
    <mergeCell ref="G6:G7"/>
    <mergeCell ref="A4:C4"/>
    <mergeCell ref="D4:E4"/>
    <mergeCell ref="A6:A7"/>
    <mergeCell ref="E6:E7"/>
    <mergeCell ref="F6:F7"/>
    <mergeCell ref="B6:B7"/>
    <mergeCell ref="C6:C7"/>
    <mergeCell ref="D6:D7"/>
    <mergeCell ref="I16:P16"/>
    <mergeCell ref="I26:P26"/>
    <mergeCell ref="N5:P5"/>
    <mergeCell ref="N3:P3"/>
    <mergeCell ref="I6:P6"/>
    <mergeCell ref="N4:P4"/>
    <mergeCell ref="I3:K3"/>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Normal="100" zoomScaleSheetLayoutView="106" workbookViewId="0">
      <selection activeCell="D21" sqref="D21"/>
    </sheetView>
  </sheetViews>
  <sheetFormatPr defaultRowHeight="12.75" x14ac:dyDescent="0.2"/>
  <cols>
    <col min="1" max="2" width="4.85546875" style="33" customWidth="1"/>
    <col min="3" max="3" width="14.5703125" style="21" customWidth="1"/>
    <col min="4" max="4" width="22.140625" style="63" customWidth="1"/>
    <col min="5" max="5" width="17.140625" style="63" customWidth="1"/>
    <col min="6" max="6" width="9.28515625" style="179" customWidth="1"/>
    <col min="7" max="7" width="7.5703125" style="34" customWidth="1"/>
    <col min="8" max="8" width="2.140625" style="21" customWidth="1"/>
    <col min="9" max="9" width="4.42578125" style="33" customWidth="1"/>
    <col min="10" max="10" width="12.85546875" style="33" hidden="1" customWidth="1"/>
    <col min="11" max="11" width="6.5703125" style="33" customWidth="1"/>
    <col min="12" max="12" width="13" style="35" customWidth="1"/>
    <col min="13" max="13" width="23.7109375" style="67" customWidth="1"/>
    <col min="14" max="14" width="14.7109375" style="67" customWidth="1"/>
    <col min="15" max="15" width="9.5703125" style="179" customWidth="1"/>
    <col min="16" max="16" width="7.7109375" style="21" customWidth="1"/>
    <col min="17" max="17" width="5.7109375" style="21" customWidth="1"/>
    <col min="18" max="16384" width="9.140625" style="21"/>
  </cols>
  <sheetData>
    <row r="1" spans="1:16" s="9" customFormat="1" ht="39" customHeight="1" x14ac:dyDescent="0.2">
      <c r="A1" s="451" t="str">
        <f>('YARIŞMA BİLGİLERİ'!A2)</f>
        <v>Türkiye Atletizm Federasyonu
İstanbul Atletizm İl Temsilciliği</v>
      </c>
      <c r="B1" s="451"/>
      <c r="C1" s="451"/>
      <c r="D1" s="451"/>
      <c r="E1" s="451"/>
      <c r="F1" s="451"/>
      <c r="G1" s="451"/>
      <c r="H1" s="451"/>
      <c r="I1" s="451"/>
      <c r="J1" s="451"/>
      <c r="K1" s="451"/>
      <c r="L1" s="451"/>
      <c r="M1" s="451"/>
      <c r="N1" s="451"/>
      <c r="O1" s="451"/>
      <c r="P1" s="451"/>
    </row>
    <row r="2" spans="1:16" s="9" customFormat="1" ht="24.75" customHeight="1" x14ac:dyDescent="0.2">
      <c r="A2" s="492" t="str">
        <f>'YARIŞMA BİLGİLERİ'!F19</f>
        <v>Türkcell 16 Yaşaltı-B Kategorisi Türkiye Salon Şampiyonası</v>
      </c>
      <c r="B2" s="492"/>
      <c r="C2" s="492"/>
      <c r="D2" s="492"/>
      <c r="E2" s="492"/>
      <c r="F2" s="492"/>
      <c r="G2" s="492"/>
      <c r="H2" s="492"/>
      <c r="I2" s="492"/>
      <c r="J2" s="492"/>
      <c r="K2" s="492"/>
      <c r="L2" s="492"/>
      <c r="M2" s="492"/>
      <c r="N2" s="492"/>
      <c r="O2" s="492"/>
      <c r="P2" s="492"/>
    </row>
    <row r="3" spans="1:16" s="12" customFormat="1" ht="21.75" customHeight="1" x14ac:dyDescent="0.2">
      <c r="A3" s="477" t="s">
        <v>203</v>
      </c>
      <c r="B3" s="477"/>
      <c r="C3" s="477"/>
      <c r="D3" s="478" t="e">
        <f>'YARIŞMA PROGRAMI'!#REF!</f>
        <v>#REF!</v>
      </c>
      <c r="E3" s="478"/>
      <c r="F3" s="494" t="s">
        <v>39</v>
      </c>
      <c r="G3" s="494"/>
      <c r="H3" s="10" t="s">
        <v>129</v>
      </c>
      <c r="I3" s="481" t="e">
        <f>'YARIŞMA PROGRAMI'!#REF!</f>
        <v>#REF!</v>
      </c>
      <c r="J3" s="481"/>
      <c r="K3" s="481"/>
      <c r="L3" s="481"/>
      <c r="M3" s="80" t="s">
        <v>130</v>
      </c>
      <c r="N3" s="480" t="e">
        <f>('YARIŞMA PROGRAMI'!#REF!)</f>
        <v>#REF!</v>
      </c>
      <c r="O3" s="480"/>
      <c r="P3" s="480"/>
    </row>
    <row r="4" spans="1:16" s="12" customFormat="1" ht="17.25" customHeight="1" x14ac:dyDescent="0.2">
      <c r="A4" s="475" t="s">
        <v>134</v>
      </c>
      <c r="B4" s="475"/>
      <c r="C4" s="475"/>
      <c r="D4" s="476" t="str">
        <f>'YARIŞMA BİLGİLERİ'!F21</f>
        <v>16 Yaş Altı Kızlar B</v>
      </c>
      <c r="E4" s="476"/>
      <c r="F4" s="180"/>
      <c r="G4" s="40"/>
      <c r="H4" s="40"/>
      <c r="I4" s="40"/>
      <c r="J4" s="40"/>
      <c r="K4" s="40"/>
      <c r="L4" s="41"/>
      <c r="M4" s="79" t="s">
        <v>5</v>
      </c>
      <c r="N4" s="490" t="e">
        <f>'YARIŞMA PROGRAMI'!#REF!</f>
        <v>#REF!</v>
      </c>
      <c r="O4" s="490"/>
      <c r="P4" s="490"/>
    </row>
    <row r="5" spans="1:16" s="9" customFormat="1" ht="15.75" customHeight="1" x14ac:dyDescent="0.2">
      <c r="A5" s="13"/>
      <c r="B5" s="13"/>
      <c r="C5" s="14"/>
      <c r="D5" s="15"/>
      <c r="E5" s="16"/>
      <c r="F5" s="181"/>
      <c r="G5" s="16"/>
      <c r="H5" s="16"/>
      <c r="I5" s="13"/>
      <c r="J5" s="13"/>
      <c r="K5" s="13"/>
      <c r="L5" s="17"/>
      <c r="M5" s="18"/>
      <c r="N5" s="468">
        <f ca="1">NOW()</f>
        <v>42041.704787615738</v>
      </c>
      <c r="O5" s="468"/>
      <c r="P5" s="468"/>
    </row>
    <row r="6" spans="1:16" s="19" customFormat="1" ht="18.75" customHeight="1" x14ac:dyDescent="0.2">
      <c r="A6" s="482" t="s">
        <v>11</v>
      </c>
      <c r="B6" s="483" t="s">
        <v>127</v>
      </c>
      <c r="C6" s="485" t="s">
        <v>152</v>
      </c>
      <c r="D6" s="487" t="s">
        <v>13</v>
      </c>
      <c r="E6" s="487" t="s">
        <v>37</v>
      </c>
      <c r="F6" s="495" t="s">
        <v>14</v>
      </c>
      <c r="G6" s="488" t="s">
        <v>24</v>
      </c>
      <c r="I6" s="448" t="s">
        <v>16</v>
      </c>
      <c r="J6" s="449"/>
      <c r="K6" s="449"/>
      <c r="L6" s="449"/>
      <c r="M6" s="449"/>
      <c r="N6" s="449"/>
      <c r="O6" s="449"/>
      <c r="P6" s="474"/>
    </row>
    <row r="7" spans="1:16" ht="26.25" customHeight="1" x14ac:dyDescent="0.2">
      <c r="A7" s="482"/>
      <c r="B7" s="484"/>
      <c r="C7" s="485"/>
      <c r="D7" s="487"/>
      <c r="E7" s="487"/>
      <c r="F7" s="495"/>
      <c r="G7" s="489"/>
      <c r="H7" s="20"/>
      <c r="I7" s="59" t="s">
        <v>11</v>
      </c>
      <c r="J7" s="59" t="s">
        <v>128</v>
      </c>
      <c r="K7" s="59" t="s">
        <v>127</v>
      </c>
      <c r="L7" s="131" t="s">
        <v>12</v>
      </c>
      <c r="M7" s="132" t="s">
        <v>13</v>
      </c>
      <c r="N7" s="132" t="s">
        <v>37</v>
      </c>
      <c r="O7" s="175" t="s">
        <v>14</v>
      </c>
      <c r="P7" s="59" t="s">
        <v>24</v>
      </c>
    </row>
    <row r="8" spans="1:16" s="19" customFormat="1" ht="18.75" customHeight="1" x14ac:dyDescent="0.2">
      <c r="A8" s="22">
        <v>1</v>
      </c>
      <c r="B8" s="76"/>
      <c r="C8" s="129"/>
      <c r="D8" s="170"/>
      <c r="E8" s="171"/>
      <c r="F8" s="182"/>
      <c r="G8" s="77"/>
      <c r="H8" s="27"/>
      <c r="I8" s="28">
        <v>1</v>
      </c>
      <c r="J8" s="29" t="s">
        <v>86</v>
      </c>
      <c r="K8" s="30" t="str">
        <f>IF(ISERROR(VLOOKUP(J8,'KAYIT LİSTESİ'!$B$4:$I$709,2,0)),"",(VLOOKUP(J8,'KAYIT LİSTESİ'!$B$4:$I$709,2,0)))</f>
        <v/>
      </c>
      <c r="L8" s="31" t="str">
        <f>IF(ISERROR(VLOOKUP(J8,'KAYIT LİSTESİ'!$B$4:$I$709,4,0)),"",(VLOOKUP(J8,'KAYIT LİSTESİ'!$B$4:$I$709,4,0)))</f>
        <v/>
      </c>
      <c r="M8" s="60" t="str">
        <f>IF(ISERROR(VLOOKUP(J8,'KAYIT LİSTESİ'!$B$4:$I$709,5,0)),"",(VLOOKUP(J8,'KAYIT LİSTESİ'!$B$4:$I$709,5,0)))</f>
        <v/>
      </c>
      <c r="N8" s="60" t="str">
        <f>IF(ISERROR(VLOOKUP(J8,'KAYIT LİSTESİ'!$B$4:$I$709,6,0)),"",(VLOOKUP(J8,'KAYIT LİSTESİ'!$B$4:$I$709,6,0)))</f>
        <v/>
      </c>
      <c r="O8" s="176"/>
      <c r="P8" s="30"/>
    </row>
    <row r="9" spans="1:16" s="19" customFormat="1" ht="18.75" customHeight="1" x14ac:dyDescent="0.2">
      <c r="A9" s="22">
        <v>2</v>
      </c>
      <c r="B9" s="76"/>
      <c r="C9" s="129"/>
      <c r="D9" s="170"/>
      <c r="E9" s="171"/>
      <c r="F9" s="182"/>
      <c r="G9" s="77"/>
      <c r="H9" s="27"/>
      <c r="I9" s="28">
        <v>2</v>
      </c>
      <c r="J9" s="29" t="s">
        <v>87</v>
      </c>
      <c r="K9" s="30" t="str">
        <f>IF(ISERROR(VLOOKUP(J9,'KAYIT LİSTESİ'!$B$4:$I$709,2,0)),"",(VLOOKUP(J9,'KAYIT LİSTESİ'!$B$4:$I$709,2,0)))</f>
        <v/>
      </c>
      <c r="L9" s="31" t="str">
        <f>IF(ISERROR(VLOOKUP(J9,'KAYIT LİSTESİ'!$B$4:$I$709,4,0)),"",(VLOOKUP(J9,'KAYIT LİSTESİ'!$B$4:$I$709,4,0)))</f>
        <v/>
      </c>
      <c r="M9" s="60" t="str">
        <f>IF(ISERROR(VLOOKUP(J9,'KAYIT LİSTESİ'!$B$4:$I$709,5,0)),"",(VLOOKUP(J9,'KAYIT LİSTESİ'!$B$4:$I$709,5,0)))</f>
        <v/>
      </c>
      <c r="N9" s="60" t="str">
        <f>IF(ISERROR(VLOOKUP(J9,'KAYIT LİSTESİ'!$B$4:$I$709,6,0)),"",(VLOOKUP(J9,'KAYIT LİSTESİ'!$B$4:$I$709,6,0)))</f>
        <v/>
      </c>
      <c r="O9" s="176"/>
      <c r="P9" s="30"/>
    </row>
    <row r="10" spans="1:16" s="19" customFormat="1" ht="18.75" customHeight="1" x14ac:dyDescent="0.2">
      <c r="A10" s="22">
        <v>3</v>
      </c>
      <c r="B10" s="76"/>
      <c r="C10" s="129"/>
      <c r="D10" s="170"/>
      <c r="E10" s="171"/>
      <c r="F10" s="182"/>
      <c r="G10" s="77"/>
      <c r="H10" s="27"/>
      <c r="I10" s="28">
        <v>3</v>
      </c>
      <c r="J10" s="29" t="s">
        <v>88</v>
      </c>
      <c r="K10" s="30" t="str">
        <f>IF(ISERROR(VLOOKUP(J10,'KAYIT LİSTESİ'!$B$4:$I$709,2,0)),"",(VLOOKUP(J10,'KAYIT LİSTESİ'!$B$4:$I$709,2,0)))</f>
        <v/>
      </c>
      <c r="L10" s="31" t="str">
        <f>IF(ISERROR(VLOOKUP(J10,'KAYIT LİSTESİ'!$B$4:$I$709,4,0)),"",(VLOOKUP(J10,'KAYIT LİSTESİ'!$B$4:$I$709,4,0)))</f>
        <v/>
      </c>
      <c r="M10" s="60" t="str">
        <f>IF(ISERROR(VLOOKUP(J10,'KAYIT LİSTESİ'!$B$4:$I$709,5,0)),"",(VLOOKUP(J10,'KAYIT LİSTESİ'!$B$4:$I$709,5,0)))</f>
        <v/>
      </c>
      <c r="N10" s="60" t="str">
        <f>IF(ISERROR(VLOOKUP(J10,'KAYIT LİSTESİ'!$B$4:$I$709,6,0)),"",(VLOOKUP(J10,'KAYIT LİSTESİ'!$B$4:$I$709,6,0)))</f>
        <v/>
      </c>
      <c r="O10" s="176"/>
      <c r="P10" s="30"/>
    </row>
    <row r="11" spans="1:16" s="19" customFormat="1" ht="18.75" customHeight="1" x14ac:dyDescent="0.2">
      <c r="A11" s="22">
        <v>4</v>
      </c>
      <c r="B11" s="76"/>
      <c r="C11" s="129"/>
      <c r="D11" s="170"/>
      <c r="E11" s="171"/>
      <c r="F11" s="182"/>
      <c r="G11" s="77"/>
      <c r="H11" s="27"/>
      <c r="I11" s="28">
        <v>4</v>
      </c>
      <c r="J11" s="29" t="s">
        <v>89</v>
      </c>
      <c r="K11" s="30" t="str">
        <f>IF(ISERROR(VLOOKUP(J11,'KAYIT LİSTESİ'!$B$4:$I$709,2,0)),"",(VLOOKUP(J11,'KAYIT LİSTESİ'!$B$4:$I$709,2,0)))</f>
        <v/>
      </c>
      <c r="L11" s="31" t="str">
        <f>IF(ISERROR(VLOOKUP(J11,'KAYIT LİSTESİ'!$B$4:$I$709,4,0)),"",(VLOOKUP(J11,'KAYIT LİSTESİ'!$B$4:$I$709,4,0)))</f>
        <v/>
      </c>
      <c r="M11" s="60" t="str">
        <f>IF(ISERROR(VLOOKUP(J11,'KAYIT LİSTESİ'!$B$4:$I$709,5,0)),"",(VLOOKUP(J11,'KAYIT LİSTESİ'!$B$4:$I$709,5,0)))</f>
        <v/>
      </c>
      <c r="N11" s="60" t="str">
        <f>IF(ISERROR(VLOOKUP(J11,'KAYIT LİSTESİ'!$B$4:$I$709,6,0)),"",(VLOOKUP(J11,'KAYIT LİSTESİ'!$B$4:$I$709,6,0)))</f>
        <v/>
      </c>
      <c r="O11" s="176"/>
      <c r="P11" s="30"/>
    </row>
    <row r="12" spans="1:16" s="19" customFormat="1" ht="18.75" customHeight="1" x14ac:dyDescent="0.2">
      <c r="A12" s="22">
        <v>5</v>
      </c>
      <c r="B12" s="76"/>
      <c r="C12" s="129"/>
      <c r="D12" s="170"/>
      <c r="E12" s="171"/>
      <c r="F12" s="182"/>
      <c r="G12" s="77"/>
      <c r="H12" s="27"/>
      <c r="I12" s="28">
        <v>5</v>
      </c>
      <c r="J12" s="29" t="s">
        <v>90</v>
      </c>
      <c r="K12" s="30" t="str">
        <f>IF(ISERROR(VLOOKUP(J12,'KAYIT LİSTESİ'!$B$4:$I$709,2,0)),"",(VLOOKUP(J12,'KAYIT LİSTESİ'!$B$4:$I$709,2,0)))</f>
        <v/>
      </c>
      <c r="L12" s="31" t="str">
        <f>IF(ISERROR(VLOOKUP(J12,'KAYIT LİSTESİ'!$B$4:$I$709,4,0)),"",(VLOOKUP(J12,'KAYIT LİSTESİ'!$B$4:$I$709,4,0)))</f>
        <v/>
      </c>
      <c r="M12" s="60" t="str">
        <f>IF(ISERROR(VLOOKUP(J12,'KAYIT LİSTESİ'!$B$4:$I$709,5,0)),"",(VLOOKUP(J12,'KAYIT LİSTESİ'!$B$4:$I$709,5,0)))</f>
        <v/>
      </c>
      <c r="N12" s="60" t="str">
        <f>IF(ISERROR(VLOOKUP(J12,'KAYIT LİSTESİ'!$B$4:$I$709,6,0)),"",(VLOOKUP(J12,'KAYIT LİSTESİ'!$B$4:$I$709,6,0)))</f>
        <v/>
      </c>
      <c r="O12" s="176"/>
      <c r="P12" s="30"/>
    </row>
    <row r="13" spans="1:16" s="19" customFormat="1" ht="18.75" customHeight="1" x14ac:dyDescent="0.2">
      <c r="A13" s="22">
        <v>6</v>
      </c>
      <c r="B13" s="76"/>
      <c r="C13" s="129"/>
      <c r="D13" s="170"/>
      <c r="E13" s="171"/>
      <c r="F13" s="182"/>
      <c r="G13" s="77"/>
      <c r="H13" s="27"/>
      <c r="I13" s="28">
        <v>6</v>
      </c>
      <c r="J13" s="29" t="s">
        <v>91</v>
      </c>
      <c r="K13" s="30" t="str">
        <f>IF(ISERROR(VLOOKUP(J13,'KAYIT LİSTESİ'!$B$4:$I$709,2,0)),"",(VLOOKUP(J13,'KAYIT LİSTESİ'!$B$4:$I$709,2,0)))</f>
        <v/>
      </c>
      <c r="L13" s="31" t="str">
        <f>IF(ISERROR(VLOOKUP(J13,'KAYIT LİSTESİ'!$B$4:$I$709,4,0)),"",(VLOOKUP(J13,'KAYIT LİSTESİ'!$B$4:$I$709,4,0)))</f>
        <v/>
      </c>
      <c r="M13" s="60" t="str">
        <f>IF(ISERROR(VLOOKUP(J13,'KAYIT LİSTESİ'!$B$4:$I$709,5,0)),"",(VLOOKUP(J13,'KAYIT LİSTESİ'!$B$4:$I$709,5,0)))</f>
        <v/>
      </c>
      <c r="N13" s="60" t="str">
        <f>IF(ISERROR(VLOOKUP(J13,'KAYIT LİSTESİ'!$B$4:$I$709,6,0)),"",(VLOOKUP(J13,'KAYIT LİSTESİ'!$B$4:$I$709,6,0)))</f>
        <v/>
      </c>
      <c r="O13" s="176"/>
      <c r="P13" s="30"/>
    </row>
    <row r="14" spans="1:16" s="19" customFormat="1" ht="18.75" customHeight="1" x14ac:dyDescent="0.2">
      <c r="A14" s="22">
        <v>7</v>
      </c>
      <c r="B14" s="76"/>
      <c r="C14" s="129"/>
      <c r="D14" s="170"/>
      <c r="E14" s="171"/>
      <c r="F14" s="182"/>
      <c r="G14" s="77"/>
      <c r="H14" s="27"/>
      <c r="I14" s="448" t="s">
        <v>17</v>
      </c>
      <c r="J14" s="449"/>
      <c r="K14" s="449"/>
      <c r="L14" s="449"/>
      <c r="M14" s="449"/>
      <c r="N14" s="449"/>
      <c r="O14" s="449"/>
      <c r="P14" s="474"/>
    </row>
    <row r="15" spans="1:16" s="19" customFormat="1" ht="24.75" customHeight="1" x14ac:dyDescent="0.2">
      <c r="A15" s="22">
        <v>8</v>
      </c>
      <c r="B15" s="76"/>
      <c r="C15" s="129"/>
      <c r="D15" s="170"/>
      <c r="E15" s="171"/>
      <c r="F15" s="182"/>
      <c r="G15" s="77"/>
      <c r="H15" s="27"/>
      <c r="I15" s="59" t="s">
        <v>11</v>
      </c>
      <c r="J15" s="59" t="s">
        <v>128</v>
      </c>
      <c r="K15" s="59" t="s">
        <v>127</v>
      </c>
      <c r="L15" s="131" t="s">
        <v>12</v>
      </c>
      <c r="M15" s="132" t="s">
        <v>13</v>
      </c>
      <c r="N15" s="132" t="s">
        <v>37</v>
      </c>
      <c r="O15" s="175" t="s">
        <v>14</v>
      </c>
      <c r="P15" s="59" t="s">
        <v>24</v>
      </c>
    </row>
    <row r="16" spans="1:16" s="19" customFormat="1" ht="18.75" customHeight="1" x14ac:dyDescent="0.2">
      <c r="A16" s="22">
        <v>9</v>
      </c>
      <c r="B16" s="76"/>
      <c r="C16" s="129"/>
      <c r="D16" s="170"/>
      <c r="E16" s="171"/>
      <c r="F16" s="182"/>
      <c r="G16" s="77"/>
      <c r="H16" s="27"/>
      <c r="I16" s="28">
        <v>1</v>
      </c>
      <c r="J16" s="29" t="s">
        <v>92</v>
      </c>
      <c r="K16" s="30" t="str">
        <f>IF(ISERROR(VLOOKUP(J16,'KAYIT LİSTESİ'!$B$4:$I$709,2,0)),"",(VLOOKUP(J16,'KAYIT LİSTESİ'!$B$4:$I$709,2,0)))</f>
        <v/>
      </c>
      <c r="L16" s="31" t="str">
        <f>IF(ISERROR(VLOOKUP(J16,'KAYIT LİSTESİ'!$B$4:$I$709,4,0)),"",(VLOOKUP(J16,'KAYIT LİSTESİ'!$B$4:$I$709,4,0)))</f>
        <v/>
      </c>
      <c r="M16" s="60" t="str">
        <f>IF(ISERROR(VLOOKUP(J16,'KAYIT LİSTESİ'!$B$4:$I$709,5,0)),"",(VLOOKUP(J16,'KAYIT LİSTESİ'!$B$4:$I$709,5,0)))</f>
        <v/>
      </c>
      <c r="N16" s="60" t="str">
        <f>IF(ISERROR(VLOOKUP(J16,'KAYIT LİSTESİ'!$B$4:$I$709,6,0)),"",(VLOOKUP(J16,'KAYIT LİSTESİ'!$B$4:$I$709,6,0)))</f>
        <v/>
      </c>
      <c r="O16" s="176"/>
      <c r="P16" s="30"/>
    </row>
    <row r="17" spans="1:16" s="19" customFormat="1" ht="18.75" customHeight="1" x14ac:dyDescent="0.2">
      <c r="A17" s="22">
        <v>10</v>
      </c>
      <c r="B17" s="76"/>
      <c r="C17" s="129"/>
      <c r="D17" s="170"/>
      <c r="E17" s="171"/>
      <c r="F17" s="182"/>
      <c r="G17" s="77"/>
      <c r="H17" s="27"/>
      <c r="I17" s="28">
        <v>2</v>
      </c>
      <c r="J17" s="29" t="s">
        <v>93</v>
      </c>
      <c r="K17" s="30" t="str">
        <f>IF(ISERROR(VLOOKUP(J17,'KAYIT LİSTESİ'!$B$4:$I$709,2,0)),"",(VLOOKUP(J17,'KAYIT LİSTESİ'!$B$4:$I$709,2,0)))</f>
        <v/>
      </c>
      <c r="L17" s="31" t="str">
        <f>IF(ISERROR(VLOOKUP(J17,'KAYIT LİSTESİ'!$B$4:$I$709,4,0)),"",(VLOOKUP(J17,'KAYIT LİSTESİ'!$B$4:$I$709,4,0)))</f>
        <v/>
      </c>
      <c r="M17" s="60" t="str">
        <f>IF(ISERROR(VLOOKUP(J17,'KAYIT LİSTESİ'!$B$4:$I$709,5,0)),"",(VLOOKUP(J17,'KAYIT LİSTESİ'!$B$4:$I$709,5,0)))</f>
        <v/>
      </c>
      <c r="N17" s="60" t="str">
        <f>IF(ISERROR(VLOOKUP(J17,'KAYIT LİSTESİ'!$B$4:$I$709,6,0)),"",(VLOOKUP(J17,'KAYIT LİSTESİ'!$B$4:$I$709,6,0)))</f>
        <v/>
      </c>
      <c r="O17" s="176"/>
      <c r="P17" s="30"/>
    </row>
    <row r="18" spans="1:16" s="19" customFormat="1" ht="18.75" customHeight="1" x14ac:dyDescent="0.2">
      <c r="A18" s="22">
        <v>11</v>
      </c>
      <c r="B18" s="76"/>
      <c r="C18" s="129"/>
      <c r="D18" s="170"/>
      <c r="E18" s="171"/>
      <c r="F18" s="182"/>
      <c r="G18" s="77"/>
      <c r="H18" s="27"/>
      <c r="I18" s="28">
        <v>3</v>
      </c>
      <c r="J18" s="29" t="s">
        <v>94</v>
      </c>
      <c r="K18" s="30" t="str">
        <f>IF(ISERROR(VLOOKUP(J18,'KAYIT LİSTESİ'!$B$4:$I$709,2,0)),"",(VLOOKUP(J18,'KAYIT LİSTESİ'!$B$4:$I$709,2,0)))</f>
        <v/>
      </c>
      <c r="L18" s="31" t="str">
        <f>IF(ISERROR(VLOOKUP(J18,'KAYIT LİSTESİ'!$B$4:$I$709,4,0)),"",(VLOOKUP(J18,'KAYIT LİSTESİ'!$B$4:$I$709,4,0)))</f>
        <v/>
      </c>
      <c r="M18" s="60" t="str">
        <f>IF(ISERROR(VLOOKUP(J18,'KAYIT LİSTESİ'!$B$4:$I$709,5,0)),"",(VLOOKUP(J18,'KAYIT LİSTESİ'!$B$4:$I$709,5,0)))</f>
        <v/>
      </c>
      <c r="N18" s="60" t="str">
        <f>IF(ISERROR(VLOOKUP(J18,'KAYIT LİSTESİ'!$B$4:$I$709,6,0)),"",(VLOOKUP(J18,'KAYIT LİSTESİ'!$B$4:$I$709,6,0)))</f>
        <v/>
      </c>
      <c r="O18" s="176"/>
      <c r="P18" s="30"/>
    </row>
    <row r="19" spans="1:16" s="19" customFormat="1" ht="18.75" customHeight="1" x14ac:dyDescent="0.2">
      <c r="A19" s="22">
        <v>12</v>
      </c>
      <c r="B19" s="76"/>
      <c r="C19" s="129"/>
      <c r="D19" s="170"/>
      <c r="E19" s="171"/>
      <c r="F19" s="182"/>
      <c r="G19" s="77"/>
      <c r="H19" s="27"/>
      <c r="I19" s="28">
        <v>4</v>
      </c>
      <c r="J19" s="29" t="s">
        <v>95</v>
      </c>
      <c r="K19" s="30" t="str">
        <f>IF(ISERROR(VLOOKUP(J19,'KAYIT LİSTESİ'!$B$4:$I$709,2,0)),"",(VLOOKUP(J19,'KAYIT LİSTESİ'!$B$4:$I$709,2,0)))</f>
        <v/>
      </c>
      <c r="L19" s="31" t="str">
        <f>IF(ISERROR(VLOOKUP(J19,'KAYIT LİSTESİ'!$B$4:$I$709,4,0)),"",(VLOOKUP(J19,'KAYIT LİSTESİ'!$B$4:$I$709,4,0)))</f>
        <v/>
      </c>
      <c r="M19" s="60" t="str">
        <f>IF(ISERROR(VLOOKUP(J19,'KAYIT LİSTESİ'!$B$4:$I$709,5,0)),"",(VLOOKUP(J19,'KAYIT LİSTESİ'!$B$4:$I$709,5,0)))</f>
        <v/>
      </c>
      <c r="N19" s="60" t="str">
        <f>IF(ISERROR(VLOOKUP(J19,'KAYIT LİSTESİ'!$B$4:$I$709,6,0)),"",(VLOOKUP(J19,'KAYIT LİSTESİ'!$B$4:$I$709,6,0)))</f>
        <v/>
      </c>
      <c r="O19" s="176"/>
      <c r="P19" s="30"/>
    </row>
    <row r="20" spans="1:16" s="19" customFormat="1" ht="18.75" customHeight="1" x14ac:dyDescent="0.2">
      <c r="A20" s="22">
        <v>13</v>
      </c>
      <c r="B20" s="76"/>
      <c r="C20" s="129"/>
      <c r="D20" s="170"/>
      <c r="E20" s="171"/>
      <c r="F20" s="182"/>
      <c r="G20" s="77"/>
      <c r="H20" s="27"/>
      <c r="I20" s="28">
        <v>5</v>
      </c>
      <c r="J20" s="29" t="s">
        <v>96</v>
      </c>
      <c r="K20" s="30" t="str">
        <f>IF(ISERROR(VLOOKUP(J20,'KAYIT LİSTESİ'!$B$4:$I$709,2,0)),"",(VLOOKUP(J20,'KAYIT LİSTESİ'!$B$4:$I$709,2,0)))</f>
        <v/>
      </c>
      <c r="L20" s="31" t="str">
        <f>IF(ISERROR(VLOOKUP(J20,'KAYIT LİSTESİ'!$B$4:$I$709,4,0)),"",(VLOOKUP(J20,'KAYIT LİSTESİ'!$B$4:$I$709,4,0)))</f>
        <v/>
      </c>
      <c r="M20" s="60" t="str">
        <f>IF(ISERROR(VLOOKUP(J20,'KAYIT LİSTESİ'!$B$4:$I$709,5,0)),"",(VLOOKUP(J20,'KAYIT LİSTESİ'!$B$4:$I$709,5,0)))</f>
        <v/>
      </c>
      <c r="N20" s="60" t="str">
        <f>IF(ISERROR(VLOOKUP(J20,'KAYIT LİSTESİ'!$B$4:$I$709,6,0)),"",(VLOOKUP(J20,'KAYIT LİSTESİ'!$B$4:$I$709,6,0)))</f>
        <v/>
      </c>
      <c r="O20" s="176"/>
      <c r="P20" s="30"/>
    </row>
    <row r="21" spans="1:16" s="19" customFormat="1" ht="18.75" customHeight="1" x14ac:dyDescent="0.2">
      <c r="A21" s="22">
        <v>14</v>
      </c>
      <c r="B21" s="76"/>
      <c r="C21" s="129"/>
      <c r="D21" s="170"/>
      <c r="E21" s="171"/>
      <c r="F21" s="182"/>
      <c r="G21" s="77"/>
      <c r="H21" s="27"/>
      <c r="I21" s="28">
        <v>6</v>
      </c>
      <c r="J21" s="29" t="s">
        <v>97</v>
      </c>
      <c r="K21" s="30" t="str">
        <f>IF(ISERROR(VLOOKUP(J21,'KAYIT LİSTESİ'!$B$4:$I$709,2,0)),"",(VLOOKUP(J21,'KAYIT LİSTESİ'!$B$4:$I$709,2,0)))</f>
        <v/>
      </c>
      <c r="L21" s="31" t="str">
        <f>IF(ISERROR(VLOOKUP(J21,'KAYIT LİSTESİ'!$B$4:$I$709,4,0)),"",(VLOOKUP(J21,'KAYIT LİSTESİ'!$B$4:$I$709,4,0)))</f>
        <v/>
      </c>
      <c r="M21" s="60" t="str">
        <f>IF(ISERROR(VLOOKUP(J21,'KAYIT LİSTESİ'!$B$4:$I$709,5,0)),"",(VLOOKUP(J21,'KAYIT LİSTESİ'!$B$4:$I$709,5,0)))</f>
        <v/>
      </c>
      <c r="N21" s="60" t="str">
        <f>IF(ISERROR(VLOOKUP(J21,'KAYIT LİSTESİ'!$B$4:$I$709,6,0)),"",(VLOOKUP(J21,'KAYIT LİSTESİ'!$B$4:$I$709,6,0)))</f>
        <v/>
      </c>
      <c r="O21" s="176"/>
      <c r="P21" s="30"/>
    </row>
    <row r="22" spans="1:16" s="19" customFormat="1" ht="18.75" customHeight="1" x14ac:dyDescent="0.2">
      <c r="A22" s="22">
        <v>15</v>
      </c>
      <c r="B22" s="76"/>
      <c r="C22" s="129"/>
      <c r="D22" s="170"/>
      <c r="E22" s="171"/>
      <c r="F22" s="182"/>
      <c r="G22" s="77"/>
      <c r="H22" s="27"/>
      <c r="I22" s="448" t="s">
        <v>18</v>
      </c>
      <c r="J22" s="449"/>
      <c r="K22" s="449"/>
      <c r="L22" s="449"/>
      <c r="M22" s="449"/>
      <c r="N22" s="449"/>
      <c r="O22" s="449"/>
      <c r="P22" s="474"/>
    </row>
    <row r="23" spans="1:16" s="19" customFormat="1" ht="26.25" customHeight="1" x14ac:dyDescent="0.2">
      <c r="A23" s="22">
        <v>16</v>
      </c>
      <c r="B23" s="76"/>
      <c r="C23" s="129"/>
      <c r="D23" s="170"/>
      <c r="E23" s="171"/>
      <c r="F23" s="182"/>
      <c r="G23" s="77"/>
      <c r="H23" s="27"/>
      <c r="I23" s="59" t="s">
        <v>11</v>
      </c>
      <c r="J23" s="59" t="s">
        <v>128</v>
      </c>
      <c r="K23" s="59" t="s">
        <v>127</v>
      </c>
      <c r="L23" s="131" t="s">
        <v>12</v>
      </c>
      <c r="M23" s="132" t="s">
        <v>13</v>
      </c>
      <c r="N23" s="132" t="s">
        <v>37</v>
      </c>
      <c r="O23" s="175" t="s">
        <v>14</v>
      </c>
      <c r="P23" s="59" t="s">
        <v>24</v>
      </c>
    </row>
    <row r="24" spans="1:16" s="19" customFormat="1" ht="18.75" customHeight="1" x14ac:dyDescent="0.2">
      <c r="A24" s="22">
        <v>17</v>
      </c>
      <c r="B24" s="76"/>
      <c r="C24" s="129"/>
      <c r="D24" s="170"/>
      <c r="E24" s="171"/>
      <c r="F24" s="182"/>
      <c r="G24" s="77"/>
      <c r="H24" s="27"/>
      <c r="I24" s="28">
        <v>1</v>
      </c>
      <c r="J24" s="29" t="s">
        <v>98</v>
      </c>
      <c r="K24" s="30" t="str">
        <f>IF(ISERROR(VLOOKUP(J24,'KAYIT LİSTESİ'!$B$4:$I$709,2,0)),"",(VLOOKUP(J24,'KAYIT LİSTESİ'!$B$4:$I$709,2,0)))</f>
        <v/>
      </c>
      <c r="L24" s="31" t="str">
        <f>IF(ISERROR(VLOOKUP(J24,'KAYIT LİSTESİ'!$B$4:$I$709,4,0)),"",(VLOOKUP(J24,'KAYIT LİSTESİ'!$B$4:$I$709,4,0)))</f>
        <v/>
      </c>
      <c r="M24" s="60" t="str">
        <f>IF(ISERROR(VLOOKUP(J24,'KAYIT LİSTESİ'!$B$4:$I$709,5,0)),"",(VLOOKUP(J24,'KAYIT LİSTESİ'!$B$4:$I$709,5,0)))</f>
        <v/>
      </c>
      <c r="N24" s="60" t="str">
        <f>IF(ISERROR(VLOOKUP(J24,'KAYIT LİSTESİ'!$B$4:$I$709,6,0)),"",(VLOOKUP(J24,'KAYIT LİSTESİ'!$B$4:$I$709,6,0)))</f>
        <v/>
      </c>
      <c r="O24" s="176"/>
      <c r="P24" s="30"/>
    </row>
    <row r="25" spans="1:16" s="19" customFormat="1" ht="18.75" customHeight="1" x14ac:dyDescent="0.2">
      <c r="A25" s="22">
        <v>18</v>
      </c>
      <c r="B25" s="76"/>
      <c r="C25" s="129"/>
      <c r="D25" s="170"/>
      <c r="E25" s="171"/>
      <c r="F25" s="182"/>
      <c r="G25" s="77"/>
      <c r="H25" s="27"/>
      <c r="I25" s="28">
        <v>2</v>
      </c>
      <c r="J25" s="29" t="s">
        <v>99</v>
      </c>
      <c r="K25" s="30" t="str">
        <f>IF(ISERROR(VLOOKUP(J25,'KAYIT LİSTESİ'!$B$4:$I$709,2,0)),"",(VLOOKUP(J25,'KAYIT LİSTESİ'!$B$4:$I$709,2,0)))</f>
        <v/>
      </c>
      <c r="L25" s="31" t="str">
        <f>IF(ISERROR(VLOOKUP(J25,'KAYIT LİSTESİ'!$B$4:$I$709,4,0)),"",(VLOOKUP(J25,'KAYIT LİSTESİ'!$B$4:$I$709,4,0)))</f>
        <v/>
      </c>
      <c r="M25" s="60" t="str">
        <f>IF(ISERROR(VLOOKUP(J25,'KAYIT LİSTESİ'!$B$4:$I$709,5,0)),"",(VLOOKUP(J25,'KAYIT LİSTESİ'!$B$4:$I$709,5,0)))</f>
        <v/>
      </c>
      <c r="N25" s="60" t="str">
        <f>IF(ISERROR(VLOOKUP(J25,'KAYIT LİSTESİ'!$B$4:$I$709,6,0)),"",(VLOOKUP(J25,'KAYIT LİSTESİ'!$B$4:$I$709,6,0)))</f>
        <v/>
      </c>
      <c r="O25" s="176"/>
      <c r="P25" s="30"/>
    </row>
    <row r="26" spans="1:16" s="19" customFormat="1" ht="18.75" customHeight="1" x14ac:dyDescent="0.2">
      <c r="A26" s="22">
        <v>19</v>
      </c>
      <c r="B26" s="76"/>
      <c r="C26" s="129"/>
      <c r="D26" s="170"/>
      <c r="E26" s="171"/>
      <c r="F26" s="182"/>
      <c r="G26" s="77"/>
      <c r="H26" s="27"/>
      <c r="I26" s="28">
        <v>3</v>
      </c>
      <c r="J26" s="29" t="s">
        <v>100</v>
      </c>
      <c r="K26" s="30" t="str">
        <f>IF(ISERROR(VLOOKUP(J26,'KAYIT LİSTESİ'!$B$4:$I$709,2,0)),"",(VLOOKUP(J26,'KAYIT LİSTESİ'!$B$4:$I$709,2,0)))</f>
        <v/>
      </c>
      <c r="L26" s="31" t="str">
        <f>IF(ISERROR(VLOOKUP(J26,'KAYIT LİSTESİ'!$B$4:$I$709,4,0)),"",(VLOOKUP(J26,'KAYIT LİSTESİ'!$B$4:$I$709,4,0)))</f>
        <v/>
      </c>
      <c r="M26" s="60" t="str">
        <f>IF(ISERROR(VLOOKUP(J26,'KAYIT LİSTESİ'!$B$4:$I$709,5,0)),"",(VLOOKUP(J26,'KAYIT LİSTESİ'!$B$4:$I$709,5,0)))</f>
        <v/>
      </c>
      <c r="N26" s="60" t="str">
        <f>IF(ISERROR(VLOOKUP(J26,'KAYIT LİSTESİ'!$B$4:$I$709,6,0)),"",(VLOOKUP(J26,'KAYIT LİSTESİ'!$B$4:$I$709,6,0)))</f>
        <v/>
      </c>
      <c r="O26" s="176"/>
      <c r="P26" s="30"/>
    </row>
    <row r="27" spans="1:16" s="19" customFormat="1" ht="18.75" customHeight="1" x14ac:dyDescent="0.2">
      <c r="A27" s="22">
        <v>20</v>
      </c>
      <c r="B27" s="76"/>
      <c r="C27" s="129"/>
      <c r="D27" s="170"/>
      <c r="E27" s="171"/>
      <c r="F27" s="182"/>
      <c r="G27" s="77"/>
      <c r="H27" s="27"/>
      <c r="I27" s="28">
        <v>4</v>
      </c>
      <c r="J27" s="29" t="s">
        <v>101</v>
      </c>
      <c r="K27" s="30" t="str">
        <f>IF(ISERROR(VLOOKUP(J27,'KAYIT LİSTESİ'!$B$4:$I$709,2,0)),"",(VLOOKUP(J27,'KAYIT LİSTESİ'!$B$4:$I$709,2,0)))</f>
        <v/>
      </c>
      <c r="L27" s="31" t="str">
        <f>IF(ISERROR(VLOOKUP(J27,'KAYIT LİSTESİ'!$B$4:$I$709,4,0)),"",(VLOOKUP(J27,'KAYIT LİSTESİ'!$B$4:$I$709,4,0)))</f>
        <v/>
      </c>
      <c r="M27" s="60" t="str">
        <f>IF(ISERROR(VLOOKUP(J27,'KAYIT LİSTESİ'!$B$4:$I$709,5,0)),"",(VLOOKUP(J27,'KAYIT LİSTESİ'!$B$4:$I$709,5,0)))</f>
        <v/>
      </c>
      <c r="N27" s="60" t="str">
        <f>IF(ISERROR(VLOOKUP(J27,'KAYIT LİSTESİ'!$B$4:$I$709,6,0)),"",(VLOOKUP(J27,'KAYIT LİSTESİ'!$B$4:$I$709,6,0)))</f>
        <v/>
      </c>
      <c r="O27" s="176"/>
      <c r="P27" s="30"/>
    </row>
    <row r="28" spans="1:16" s="19" customFormat="1" ht="18.75" customHeight="1" x14ac:dyDescent="0.2">
      <c r="A28" s="22">
        <v>21</v>
      </c>
      <c r="B28" s="76"/>
      <c r="C28" s="129"/>
      <c r="D28" s="170"/>
      <c r="E28" s="171"/>
      <c r="F28" s="182"/>
      <c r="G28" s="77"/>
      <c r="H28" s="27"/>
      <c r="I28" s="28">
        <v>5</v>
      </c>
      <c r="J28" s="29" t="s">
        <v>102</v>
      </c>
      <c r="K28" s="30" t="str">
        <f>IF(ISERROR(VLOOKUP(J28,'KAYIT LİSTESİ'!$B$4:$I$709,2,0)),"",(VLOOKUP(J28,'KAYIT LİSTESİ'!$B$4:$I$709,2,0)))</f>
        <v/>
      </c>
      <c r="L28" s="31" t="str">
        <f>IF(ISERROR(VLOOKUP(J28,'KAYIT LİSTESİ'!$B$4:$I$709,4,0)),"",(VLOOKUP(J28,'KAYIT LİSTESİ'!$B$4:$I$709,4,0)))</f>
        <v/>
      </c>
      <c r="M28" s="60" t="str">
        <f>IF(ISERROR(VLOOKUP(J28,'KAYIT LİSTESİ'!$B$4:$I$709,5,0)),"",(VLOOKUP(J28,'KAYIT LİSTESİ'!$B$4:$I$709,5,0)))</f>
        <v/>
      </c>
      <c r="N28" s="60" t="str">
        <f>IF(ISERROR(VLOOKUP(J28,'KAYIT LİSTESİ'!$B$4:$I$709,6,0)),"",(VLOOKUP(J28,'KAYIT LİSTESİ'!$B$4:$I$709,6,0)))</f>
        <v/>
      </c>
      <c r="O28" s="176"/>
      <c r="P28" s="30"/>
    </row>
    <row r="29" spans="1:16" s="19" customFormat="1" ht="18.75" customHeight="1" x14ac:dyDescent="0.2">
      <c r="A29" s="22">
        <v>22</v>
      </c>
      <c r="B29" s="76"/>
      <c r="C29" s="129"/>
      <c r="D29" s="170"/>
      <c r="E29" s="171"/>
      <c r="F29" s="182"/>
      <c r="G29" s="77"/>
      <c r="H29" s="27"/>
      <c r="I29" s="28">
        <v>6</v>
      </c>
      <c r="J29" s="29" t="s">
        <v>103</v>
      </c>
      <c r="K29" s="30" t="str">
        <f>IF(ISERROR(VLOOKUP(J29,'KAYIT LİSTESİ'!$B$4:$I$709,2,0)),"",(VLOOKUP(J29,'KAYIT LİSTESİ'!$B$4:$I$709,2,0)))</f>
        <v/>
      </c>
      <c r="L29" s="31" t="str">
        <f>IF(ISERROR(VLOOKUP(J29,'KAYIT LİSTESİ'!$B$4:$I$709,4,0)),"",(VLOOKUP(J29,'KAYIT LİSTESİ'!$B$4:$I$709,4,0)))</f>
        <v/>
      </c>
      <c r="M29" s="60" t="str">
        <f>IF(ISERROR(VLOOKUP(J29,'KAYIT LİSTESİ'!$B$4:$I$709,5,0)),"",(VLOOKUP(J29,'KAYIT LİSTESİ'!$B$4:$I$709,5,0)))</f>
        <v/>
      </c>
      <c r="N29" s="60" t="str">
        <f>IF(ISERROR(VLOOKUP(J29,'KAYIT LİSTESİ'!$B$4:$I$709,6,0)),"",(VLOOKUP(J29,'KAYIT LİSTESİ'!$B$4:$I$709,6,0)))</f>
        <v/>
      </c>
      <c r="O29" s="176"/>
      <c r="P29" s="30"/>
    </row>
    <row r="30" spans="1:16" s="19" customFormat="1" ht="18.75" customHeight="1" x14ac:dyDescent="0.2">
      <c r="A30" s="22">
        <v>23</v>
      </c>
      <c r="B30" s="76"/>
      <c r="C30" s="129"/>
      <c r="D30" s="170"/>
      <c r="E30" s="171"/>
      <c r="F30" s="182"/>
      <c r="G30" s="77"/>
      <c r="H30" s="27"/>
      <c r="I30" s="448" t="s">
        <v>34</v>
      </c>
      <c r="J30" s="449"/>
      <c r="K30" s="449"/>
      <c r="L30" s="449"/>
      <c r="M30" s="449"/>
      <c r="N30" s="449"/>
      <c r="O30" s="449"/>
      <c r="P30" s="474"/>
    </row>
    <row r="31" spans="1:16" s="19" customFormat="1" ht="24" customHeight="1" x14ac:dyDescent="0.2">
      <c r="A31" s="22">
        <v>24</v>
      </c>
      <c r="B31" s="76"/>
      <c r="C31" s="129"/>
      <c r="D31" s="170"/>
      <c r="E31" s="171"/>
      <c r="F31" s="182"/>
      <c r="G31" s="77"/>
      <c r="H31" s="27"/>
      <c r="I31" s="59" t="s">
        <v>11</v>
      </c>
      <c r="J31" s="59" t="s">
        <v>128</v>
      </c>
      <c r="K31" s="59" t="s">
        <v>127</v>
      </c>
      <c r="L31" s="131" t="s">
        <v>12</v>
      </c>
      <c r="M31" s="132" t="s">
        <v>13</v>
      </c>
      <c r="N31" s="132" t="s">
        <v>37</v>
      </c>
      <c r="O31" s="175" t="s">
        <v>14</v>
      </c>
      <c r="P31" s="59" t="s">
        <v>24</v>
      </c>
    </row>
    <row r="32" spans="1:16" s="19" customFormat="1" ht="18.75" customHeight="1" x14ac:dyDescent="0.2">
      <c r="A32" s="22">
        <v>25</v>
      </c>
      <c r="B32" s="76"/>
      <c r="C32" s="129"/>
      <c r="D32" s="170"/>
      <c r="E32" s="171"/>
      <c r="F32" s="182"/>
      <c r="G32" s="77"/>
      <c r="H32" s="27"/>
      <c r="I32" s="28">
        <v>1</v>
      </c>
      <c r="J32" s="29" t="s">
        <v>104</v>
      </c>
      <c r="K32" s="30" t="str">
        <f>IF(ISERROR(VLOOKUP(J32,'KAYIT LİSTESİ'!$B$4:$I$709,2,0)),"",(VLOOKUP(J32,'KAYIT LİSTESİ'!$B$4:$I$709,2,0)))</f>
        <v/>
      </c>
      <c r="L32" s="31" t="str">
        <f>IF(ISERROR(VLOOKUP(J32,'KAYIT LİSTESİ'!$B$4:$I$709,4,0)),"",(VLOOKUP(J32,'KAYIT LİSTESİ'!$B$4:$I$709,4,0)))</f>
        <v/>
      </c>
      <c r="M32" s="60" t="str">
        <f>IF(ISERROR(VLOOKUP(J32,'KAYIT LİSTESİ'!$B$4:$I$709,5,0)),"",(VLOOKUP(J32,'KAYIT LİSTESİ'!$B$4:$I$709,5,0)))</f>
        <v/>
      </c>
      <c r="N32" s="60" t="str">
        <f>IF(ISERROR(VLOOKUP(J32,'KAYIT LİSTESİ'!$B$4:$I$709,6,0)),"",(VLOOKUP(J32,'KAYIT LİSTESİ'!$B$4:$I$709,6,0)))</f>
        <v/>
      </c>
      <c r="O32" s="176"/>
      <c r="P32" s="30"/>
    </row>
    <row r="33" spans="1:16" s="19" customFormat="1" ht="18.75" customHeight="1" x14ac:dyDescent="0.2">
      <c r="A33" s="22">
        <v>26</v>
      </c>
      <c r="B33" s="76"/>
      <c r="C33" s="129"/>
      <c r="D33" s="170"/>
      <c r="E33" s="171"/>
      <c r="F33" s="182"/>
      <c r="G33" s="77"/>
      <c r="H33" s="27"/>
      <c r="I33" s="28">
        <v>2</v>
      </c>
      <c r="J33" s="29" t="s">
        <v>105</v>
      </c>
      <c r="K33" s="30" t="str">
        <f>IF(ISERROR(VLOOKUP(J33,'KAYIT LİSTESİ'!$B$4:$I$709,2,0)),"",(VLOOKUP(J33,'KAYIT LİSTESİ'!$B$4:$I$709,2,0)))</f>
        <v/>
      </c>
      <c r="L33" s="31" t="str">
        <f>IF(ISERROR(VLOOKUP(J33,'KAYIT LİSTESİ'!$B$4:$I$709,4,0)),"",(VLOOKUP(J33,'KAYIT LİSTESİ'!$B$4:$I$709,4,0)))</f>
        <v/>
      </c>
      <c r="M33" s="60" t="str">
        <f>IF(ISERROR(VLOOKUP(J33,'KAYIT LİSTESİ'!$B$4:$I$709,5,0)),"",(VLOOKUP(J33,'KAYIT LİSTESİ'!$B$4:$I$709,5,0)))</f>
        <v/>
      </c>
      <c r="N33" s="60" t="str">
        <f>IF(ISERROR(VLOOKUP(J33,'KAYIT LİSTESİ'!$B$4:$I$709,6,0)),"",(VLOOKUP(J33,'KAYIT LİSTESİ'!$B$4:$I$709,6,0)))</f>
        <v/>
      </c>
      <c r="O33" s="176"/>
      <c r="P33" s="30"/>
    </row>
    <row r="34" spans="1:16" s="19" customFormat="1" ht="18.75" customHeight="1" x14ac:dyDescent="0.2">
      <c r="A34" s="22">
        <v>27</v>
      </c>
      <c r="B34" s="76"/>
      <c r="C34" s="129"/>
      <c r="D34" s="170"/>
      <c r="E34" s="171"/>
      <c r="F34" s="182"/>
      <c r="G34" s="77"/>
      <c r="H34" s="27"/>
      <c r="I34" s="28">
        <v>3</v>
      </c>
      <c r="J34" s="29" t="s">
        <v>106</v>
      </c>
      <c r="K34" s="30" t="str">
        <f>IF(ISERROR(VLOOKUP(J34,'KAYIT LİSTESİ'!$B$4:$I$709,2,0)),"",(VLOOKUP(J34,'KAYIT LİSTESİ'!$B$4:$I$709,2,0)))</f>
        <v/>
      </c>
      <c r="L34" s="31" t="str">
        <f>IF(ISERROR(VLOOKUP(J34,'KAYIT LİSTESİ'!$B$4:$I$709,4,0)),"",(VLOOKUP(J34,'KAYIT LİSTESİ'!$B$4:$I$709,4,0)))</f>
        <v/>
      </c>
      <c r="M34" s="60" t="str">
        <f>IF(ISERROR(VLOOKUP(J34,'KAYIT LİSTESİ'!$B$4:$I$709,5,0)),"",(VLOOKUP(J34,'KAYIT LİSTESİ'!$B$4:$I$709,5,0)))</f>
        <v/>
      </c>
      <c r="N34" s="60" t="str">
        <f>IF(ISERROR(VLOOKUP(J34,'KAYIT LİSTESİ'!$B$4:$I$709,6,0)),"",(VLOOKUP(J34,'KAYIT LİSTESİ'!$B$4:$I$709,6,0)))</f>
        <v/>
      </c>
      <c r="O34" s="176"/>
      <c r="P34" s="30"/>
    </row>
    <row r="35" spans="1:16" s="19" customFormat="1" ht="18.75" customHeight="1" x14ac:dyDescent="0.2">
      <c r="A35" s="22">
        <v>28</v>
      </c>
      <c r="B35" s="76"/>
      <c r="C35" s="129"/>
      <c r="D35" s="170"/>
      <c r="E35" s="171"/>
      <c r="F35" s="182"/>
      <c r="G35" s="77"/>
      <c r="H35" s="27"/>
      <c r="I35" s="28">
        <v>4</v>
      </c>
      <c r="J35" s="29" t="s">
        <v>107</v>
      </c>
      <c r="K35" s="30" t="str">
        <f>IF(ISERROR(VLOOKUP(J35,'KAYIT LİSTESİ'!$B$4:$I$709,2,0)),"",(VLOOKUP(J35,'KAYIT LİSTESİ'!$B$4:$I$709,2,0)))</f>
        <v/>
      </c>
      <c r="L35" s="31" t="str">
        <f>IF(ISERROR(VLOOKUP(J35,'KAYIT LİSTESİ'!$B$4:$I$709,4,0)),"",(VLOOKUP(J35,'KAYIT LİSTESİ'!$B$4:$I$709,4,0)))</f>
        <v/>
      </c>
      <c r="M35" s="60" t="str">
        <f>IF(ISERROR(VLOOKUP(J35,'KAYIT LİSTESİ'!$B$4:$I$709,5,0)),"",(VLOOKUP(J35,'KAYIT LİSTESİ'!$B$4:$I$709,5,0)))</f>
        <v/>
      </c>
      <c r="N35" s="60" t="str">
        <f>IF(ISERROR(VLOOKUP(J35,'KAYIT LİSTESİ'!$B$4:$I$709,6,0)),"",(VLOOKUP(J35,'KAYIT LİSTESİ'!$B$4:$I$709,6,0)))</f>
        <v/>
      </c>
      <c r="O35" s="176"/>
      <c r="P35" s="30"/>
    </row>
    <row r="36" spans="1:16" s="19" customFormat="1" ht="18.75" customHeight="1" x14ac:dyDescent="0.2">
      <c r="A36" s="22">
        <v>29</v>
      </c>
      <c r="B36" s="76"/>
      <c r="C36" s="129"/>
      <c r="D36" s="170"/>
      <c r="E36" s="171"/>
      <c r="F36" s="182"/>
      <c r="G36" s="77"/>
      <c r="H36" s="27"/>
      <c r="I36" s="28">
        <v>5</v>
      </c>
      <c r="J36" s="29" t="s">
        <v>108</v>
      </c>
      <c r="K36" s="30" t="str">
        <f>IF(ISERROR(VLOOKUP(J36,'KAYIT LİSTESİ'!$B$4:$I$709,2,0)),"",(VLOOKUP(J36,'KAYIT LİSTESİ'!$B$4:$I$709,2,0)))</f>
        <v/>
      </c>
      <c r="L36" s="31" t="str">
        <f>IF(ISERROR(VLOOKUP(J36,'KAYIT LİSTESİ'!$B$4:$I$709,4,0)),"",(VLOOKUP(J36,'KAYIT LİSTESİ'!$B$4:$I$709,4,0)))</f>
        <v/>
      </c>
      <c r="M36" s="60" t="str">
        <f>IF(ISERROR(VLOOKUP(J36,'KAYIT LİSTESİ'!$B$4:$I$709,5,0)),"",(VLOOKUP(J36,'KAYIT LİSTESİ'!$B$4:$I$709,5,0)))</f>
        <v/>
      </c>
      <c r="N36" s="60" t="str">
        <f>IF(ISERROR(VLOOKUP(J36,'KAYIT LİSTESİ'!$B$4:$I$709,6,0)),"",(VLOOKUP(J36,'KAYIT LİSTESİ'!$B$4:$I$709,6,0)))</f>
        <v/>
      </c>
      <c r="O36" s="176"/>
      <c r="P36" s="30"/>
    </row>
    <row r="37" spans="1:16" s="19" customFormat="1" ht="18.75" customHeight="1" x14ac:dyDescent="0.2">
      <c r="A37" s="22">
        <v>30</v>
      </c>
      <c r="B37" s="76"/>
      <c r="C37" s="129"/>
      <c r="D37" s="170"/>
      <c r="E37" s="171"/>
      <c r="F37" s="182"/>
      <c r="G37" s="77"/>
      <c r="H37" s="27"/>
      <c r="I37" s="28">
        <v>6</v>
      </c>
      <c r="J37" s="29" t="s">
        <v>109</v>
      </c>
      <c r="K37" s="30" t="str">
        <f>IF(ISERROR(VLOOKUP(J37,'KAYIT LİSTESİ'!$B$4:$I$709,2,0)),"",(VLOOKUP(J37,'KAYIT LİSTESİ'!$B$4:$I$709,2,0)))</f>
        <v/>
      </c>
      <c r="L37" s="31" t="str">
        <f>IF(ISERROR(VLOOKUP(J37,'KAYIT LİSTESİ'!$B$4:$I$709,4,0)),"",(VLOOKUP(J37,'KAYIT LİSTESİ'!$B$4:$I$709,4,0)))</f>
        <v/>
      </c>
      <c r="M37" s="60" t="str">
        <f>IF(ISERROR(VLOOKUP(J37,'KAYIT LİSTESİ'!$B$4:$I$709,5,0)),"",(VLOOKUP(J37,'KAYIT LİSTESİ'!$B$4:$I$709,5,0)))</f>
        <v/>
      </c>
      <c r="N37" s="60" t="str">
        <f>IF(ISERROR(VLOOKUP(J37,'KAYIT LİSTESİ'!$B$4:$I$709,6,0)),"",(VLOOKUP(J37,'KAYIT LİSTESİ'!$B$4:$I$709,6,0)))</f>
        <v/>
      </c>
      <c r="O37" s="176"/>
      <c r="P37" s="30"/>
    </row>
    <row r="38" spans="1:16" s="19" customFormat="1" ht="18.75" customHeight="1" x14ac:dyDescent="0.2">
      <c r="A38" s="22">
        <v>31</v>
      </c>
      <c r="B38" s="76"/>
      <c r="C38" s="129"/>
      <c r="D38" s="170"/>
      <c r="E38" s="171"/>
      <c r="F38" s="182"/>
      <c r="G38" s="77"/>
      <c r="H38" s="27"/>
      <c r="I38" s="448" t="s">
        <v>35</v>
      </c>
      <c r="J38" s="449"/>
      <c r="K38" s="449"/>
      <c r="L38" s="449"/>
      <c r="M38" s="449"/>
      <c r="N38" s="449"/>
      <c r="O38" s="449"/>
      <c r="P38" s="474"/>
    </row>
    <row r="39" spans="1:16" s="19" customFormat="1" ht="24" customHeight="1" x14ac:dyDescent="0.2">
      <c r="A39" s="22">
        <v>32</v>
      </c>
      <c r="B39" s="76"/>
      <c r="C39" s="129"/>
      <c r="D39" s="170"/>
      <c r="E39" s="171"/>
      <c r="F39" s="182"/>
      <c r="G39" s="77"/>
      <c r="H39" s="27"/>
      <c r="I39" s="59" t="s">
        <v>11</v>
      </c>
      <c r="J39" s="59" t="s">
        <v>128</v>
      </c>
      <c r="K39" s="59" t="s">
        <v>127</v>
      </c>
      <c r="L39" s="131" t="s">
        <v>12</v>
      </c>
      <c r="M39" s="132" t="s">
        <v>13</v>
      </c>
      <c r="N39" s="132" t="s">
        <v>37</v>
      </c>
      <c r="O39" s="175" t="s">
        <v>14</v>
      </c>
      <c r="P39" s="59" t="s">
        <v>24</v>
      </c>
    </row>
    <row r="40" spans="1:16" s="19" customFormat="1" ht="18.75" customHeight="1" x14ac:dyDescent="0.2">
      <c r="A40" s="22">
        <v>33</v>
      </c>
      <c r="B40" s="76"/>
      <c r="C40" s="129"/>
      <c r="D40" s="170"/>
      <c r="E40" s="171"/>
      <c r="F40" s="182"/>
      <c r="G40" s="77"/>
      <c r="H40" s="27"/>
      <c r="I40" s="28">
        <v>1</v>
      </c>
      <c r="J40" s="29" t="s">
        <v>110</v>
      </c>
      <c r="K40" s="30" t="str">
        <f>IF(ISERROR(VLOOKUP(J40,'KAYIT LİSTESİ'!$B$4:$I$709,2,0)),"",(VLOOKUP(J40,'KAYIT LİSTESİ'!$B$4:$I$709,2,0)))</f>
        <v/>
      </c>
      <c r="L40" s="31" t="str">
        <f>IF(ISERROR(VLOOKUP(J40,'KAYIT LİSTESİ'!$B$4:$I$709,4,0)),"",(VLOOKUP(J40,'KAYIT LİSTESİ'!$B$4:$I$709,4,0)))</f>
        <v/>
      </c>
      <c r="M40" s="60" t="str">
        <f>IF(ISERROR(VLOOKUP(J40,'KAYIT LİSTESİ'!$B$4:$I$709,5,0)),"",(VLOOKUP(J40,'KAYIT LİSTESİ'!$B$4:$I$709,5,0)))</f>
        <v/>
      </c>
      <c r="N40" s="60" t="str">
        <f>IF(ISERROR(VLOOKUP(J40,'KAYIT LİSTESİ'!$B$4:$I$709,6,0)),"",(VLOOKUP(J40,'KAYIT LİSTESİ'!$B$4:$I$709,6,0)))</f>
        <v/>
      </c>
      <c r="O40" s="176"/>
      <c r="P40" s="30"/>
    </row>
    <row r="41" spans="1:16" s="19" customFormat="1" ht="18.75" customHeight="1" x14ac:dyDescent="0.2">
      <c r="A41" s="22">
        <v>34</v>
      </c>
      <c r="B41" s="76"/>
      <c r="C41" s="129"/>
      <c r="D41" s="170"/>
      <c r="E41" s="171"/>
      <c r="F41" s="182"/>
      <c r="G41" s="77"/>
      <c r="H41" s="27"/>
      <c r="I41" s="28">
        <v>2</v>
      </c>
      <c r="J41" s="29" t="s">
        <v>111</v>
      </c>
      <c r="K41" s="30" t="str">
        <f>IF(ISERROR(VLOOKUP(J41,'KAYIT LİSTESİ'!$B$4:$I$709,2,0)),"",(VLOOKUP(J41,'KAYIT LİSTESİ'!$B$4:$I$709,2,0)))</f>
        <v/>
      </c>
      <c r="L41" s="31" t="str">
        <f>IF(ISERROR(VLOOKUP(J41,'KAYIT LİSTESİ'!$B$4:$I$709,4,0)),"",(VLOOKUP(J41,'KAYIT LİSTESİ'!$B$4:$I$709,4,0)))</f>
        <v/>
      </c>
      <c r="M41" s="60" t="str">
        <f>IF(ISERROR(VLOOKUP(J41,'KAYIT LİSTESİ'!$B$4:$I$709,5,0)),"",(VLOOKUP(J41,'KAYIT LİSTESİ'!$B$4:$I$709,5,0)))</f>
        <v/>
      </c>
      <c r="N41" s="60" t="str">
        <f>IF(ISERROR(VLOOKUP(J41,'KAYIT LİSTESİ'!$B$4:$I$709,6,0)),"",(VLOOKUP(J41,'KAYIT LİSTESİ'!$B$4:$I$709,6,0)))</f>
        <v/>
      </c>
      <c r="O41" s="176"/>
      <c r="P41" s="30"/>
    </row>
    <row r="42" spans="1:16" s="19" customFormat="1" ht="18.75" customHeight="1" x14ac:dyDescent="0.2">
      <c r="A42" s="22">
        <v>35</v>
      </c>
      <c r="B42" s="76"/>
      <c r="C42" s="129"/>
      <c r="D42" s="170"/>
      <c r="E42" s="171"/>
      <c r="F42" s="182"/>
      <c r="G42" s="77"/>
      <c r="H42" s="27"/>
      <c r="I42" s="28">
        <v>3</v>
      </c>
      <c r="J42" s="29" t="s">
        <v>112</v>
      </c>
      <c r="K42" s="30" t="str">
        <f>IF(ISERROR(VLOOKUP(J42,'KAYIT LİSTESİ'!$B$4:$I$709,2,0)),"",(VLOOKUP(J42,'KAYIT LİSTESİ'!$B$4:$I$709,2,0)))</f>
        <v/>
      </c>
      <c r="L42" s="31" t="str">
        <f>IF(ISERROR(VLOOKUP(J42,'KAYIT LİSTESİ'!$B$4:$I$709,4,0)),"",(VLOOKUP(J42,'KAYIT LİSTESİ'!$B$4:$I$709,4,0)))</f>
        <v/>
      </c>
      <c r="M42" s="60" t="str">
        <f>IF(ISERROR(VLOOKUP(J42,'KAYIT LİSTESİ'!$B$4:$I$709,5,0)),"",(VLOOKUP(J42,'KAYIT LİSTESİ'!$B$4:$I$709,5,0)))</f>
        <v/>
      </c>
      <c r="N42" s="60" t="str">
        <f>IF(ISERROR(VLOOKUP(J42,'KAYIT LİSTESİ'!$B$4:$I$709,6,0)),"",(VLOOKUP(J42,'KAYIT LİSTESİ'!$B$4:$I$709,6,0)))</f>
        <v/>
      </c>
      <c r="O42" s="176"/>
      <c r="P42" s="30"/>
    </row>
    <row r="43" spans="1:16" s="19" customFormat="1" ht="18.75" customHeight="1" x14ac:dyDescent="0.2">
      <c r="A43" s="22">
        <v>36</v>
      </c>
      <c r="B43" s="76"/>
      <c r="C43" s="129"/>
      <c r="D43" s="170"/>
      <c r="E43" s="171"/>
      <c r="F43" s="182"/>
      <c r="G43" s="77"/>
      <c r="H43" s="27"/>
      <c r="I43" s="28">
        <v>4</v>
      </c>
      <c r="J43" s="29" t="s">
        <v>113</v>
      </c>
      <c r="K43" s="30" t="str">
        <f>IF(ISERROR(VLOOKUP(J43,'KAYIT LİSTESİ'!$B$4:$I$709,2,0)),"",(VLOOKUP(J43,'KAYIT LİSTESİ'!$B$4:$I$709,2,0)))</f>
        <v/>
      </c>
      <c r="L43" s="31" t="str">
        <f>IF(ISERROR(VLOOKUP(J43,'KAYIT LİSTESİ'!$B$4:$I$709,4,0)),"",(VLOOKUP(J43,'KAYIT LİSTESİ'!$B$4:$I$709,4,0)))</f>
        <v/>
      </c>
      <c r="M43" s="60" t="str">
        <f>IF(ISERROR(VLOOKUP(J43,'KAYIT LİSTESİ'!$B$4:$I$709,5,0)),"",(VLOOKUP(J43,'KAYIT LİSTESİ'!$B$4:$I$709,5,0)))</f>
        <v/>
      </c>
      <c r="N43" s="60" t="str">
        <f>IF(ISERROR(VLOOKUP(J43,'KAYIT LİSTESİ'!$B$4:$I$709,6,0)),"",(VLOOKUP(J43,'KAYIT LİSTESİ'!$B$4:$I$709,6,0)))</f>
        <v/>
      </c>
      <c r="O43" s="176"/>
      <c r="P43" s="30"/>
    </row>
    <row r="44" spans="1:16" s="19" customFormat="1" ht="18.75" customHeight="1" x14ac:dyDescent="0.2">
      <c r="A44" s="22">
        <v>37</v>
      </c>
      <c r="B44" s="76"/>
      <c r="C44" s="129"/>
      <c r="D44" s="170"/>
      <c r="E44" s="171"/>
      <c r="F44" s="182"/>
      <c r="G44" s="77"/>
      <c r="H44" s="27"/>
      <c r="I44" s="28">
        <v>5</v>
      </c>
      <c r="J44" s="29" t="s">
        <v>114</v>
      </c>
      <c r="K44" s="30" t="str">
        <f>IF(ISERROR(VLOOKUP(J44,'KAYIT LİSTESİ'!$B$4:$I$709,2,0)),"",(VLOOKUP(J44,'KAYIT LİSTESİ'!$B$4:$I$709,2,0)))</f>
        <v/>
      </c>
      <c r="L44" s="31" t="str">
        <f>IF(ISERROR(VLOOKUP(J44,'KAYIT LİSTESİ'!$B$4:$I$709,4,0)),"",(VLOOKUP(J44,'KAYIT LİSTESİ'!$B$4:$I$709,4,0)))</f>
        <v/>
      </c>
      <c r="M44" s="60" t="str">
        <f>IF(ISERROR(VLOOKUP(J44,'KAYIT LİSTESİ'!$B$4:$I$709,5,0)),"",(VLOOKUP(J44,'KAYIT LİSTESİ'!$B$4:$I$709,5,0)))</f>
        <v/>
      </c>
      <c r="N44" s="60" t="str">
        <f>IF(ISERROR(VLOOKUP(J44,'KAYIT LİSTESİ'!$B$4:$I$709,6,0)),"",(VLOOKUP(J44,'KAYIT LİSTESİ'!$B$4:$I$709,6,0)))</f>
        <v/>
      </c>
      <c r="O44" s="176"/>
      <c r="P44" s="30"/>
    </row>
    <row r="45" spans="1:16" s="19" customFormat="1" ht="18.75" customHeight="1" x14ac:dyDescent="0.2">
      <c r="A45" s="22">
        <v>38</v>
      </c>
      <c r="B45" s="76"/>
      <c r="C45" s="129"/>
      <c r="D45" s="170"/>
      <c r="E45" s="171"/>
      <c r="F45" s="182"/>
      <c r="G45" s="77"/>
      <c r="H45" s="27"/>
      <c r="I45" s="28">
        <v>6</v>
      </c>
      <c r="J45" s="29" t="s">
        <v>115</v>
      </c>
      <c r="K45" s="30" t="str">
        <f>IF(ISERROR(VLOOKUP(J45,'KAYIT LİSTESİ'!$B$4:$I$709,2,0)),"",(VLOOKUP(J45,'KAYIT LİSTESİ'!$B$4:$I$709,2,0)))</f>
        <v/>
      </c>
      <c r="L45" s="31" t="str">
        <f>IF(ISERROR(VLOOKUP(J45,'KAYIT LİSTESİ'!$B$4:$I$709,4,0)),"",(VLOOKUP(J45,'KAYIT LİSTESİ'!$B$4:$I$709,4,0)))</f>
        <v/>
      </c>
      <c r="M45" s="60" t="str">
        <f>IF(ISERROR(VLOOKUP(J45,'KAYIT LİSTESİ'!$B$4:$I$709,5,0)),"",(VLOOKUP(J45,'KAYIT LİSTESİ'!$B$4:$I$709,5,0)))</f>
        <v/>
      </c>
      <c r="N45" s="60" t="str">
        <f>IF(ISERROR(VLOOKUP(J45,'KAYIT LİSTESİ'!$B$4:$I$709,6,0)),"",(VLOOKUP(J45,'KAYIT LİSTESİ'!$B$4:$I$709,6,0)))</f>
        <v/>
      </c>
      <c r="O45" s="176"/>
      <c r="P45" s="30"/>
    </row>
    <row r="46" spans="1:16" s="19" customFormat="1" ht="18.75" customHeight="1" x14ac:dyDescent="0.2">
      <c r="A46" s="22">
        <v>39</v>
      </c>
      <c r="B46" s="76"/>
      <c r="C46" s="129"/>
      <c r="D46" s="170"/>
      <c r="E46" s="171"/>
      <c r="F46" s="182"/>
      <c r="G46" s="77"/>
      <c r="H46" s="27"/>
      <c r="I46" s="448" t="s">
        <v>36</v>
      </c>
      <c r="J46" s="449"/>
      <c r="K46" s="449"/>
      <c r="L46" s="449"/>
      <c r="M46" s="449"/>
      <c r="N46" s="449"/>
      <c r="O46" s="449"/>
      <c r="P46" s="474"/>
    </row>
    <row r="47" spans="1:16" s="19" customFormat="1" ht="24.75" customHeight="1" x14ac:dyDescent="0.2">
      <c r="A47" s="22">
        <v>40</v>
      </c>
      <c r="B47" s="76"/>
      <c r="C47" s="129"/>
      <c r="D47" s="170"/>
      <c r="E47" s="171"/>
      <c r="F47" s="182"/>
      <c r="G47" s="77"/>
      <c r="H47" s="27"/>
      <c r="I47" s="59" t="s">
        <v>11</v>
      </c>
      <c r="J47" s="59" t="s">
        <v>128</v>
      </c>
      <c r="K47" s="59" t="s">
        <v>127</v>
      </c>
      <c r="L47" s="131" t="s">
        <v>12</v>
      </c>
      <c r="M47" s="132" t="s">
        <v>13</v>
      </c>
      <c r="N47" s="132" t="s">
        <v>37</v>
      </c>
      <c r="O47" s="175" t="s">
        <v>14</v>
      </c>
      <c r="P47" s="59" t="s">
        <v>24</v>
      </c>
    </row>
    <row r="48" spans="1:16" s="19" customFormat="1" ht="18.75" customHeight="1" x14ac:dyDescent="0.2">
      <c r="A48" s="22">
        <v>41</v>
      </c>
      <c r="B48" s="76"/>
      <c r="C48" s="129"/>
      <c r="D48" s="170"/>
      <c r="E48" s="171"/>
      <c r="F48" s="182"/>
      <c r="G48" s="77"/>
      <c r="H48" s="27"/>
      <c r="I48" s="28">
        <v>1</v>
      </c>
      <c r="J48" s="29" t="s">
        <v>245</v>
      </c>
      <c r="K48" s="30" t="str">
        <f>IF(ISERROR(VLOOKUP(J48,'KAYIT LİSTESİ'!$B$4:$I$709,2,0)),"",(VLOOKUP(J48,'KAYIT LİSTESİ'!$B$4:$I$709,2,0)))</f>
        <v/>
      </c>
      <c r="L48" s="31" t="str">
        <f>IF(ISERROR(VLOOKUP(J48,'KAYIT LİSTESİ'!$B$4:$I$709,4,0)),"",(VLOOKUP(J48,'KAYIT LİSTESİ'!$B$4:$I$709,4,0)))</f>
        <v/>
      </c>
      <c r="M48" s="60" t="str">
        <f>IF(ISERROR(VLOOKUP(J48,'KAYIT LİSTESİ'!$B$4:$I$709,5,0)),"",(VLOOKUP(J48,'KAYIT LİSTESİ'!$B$4:$I$709,5,0)))</f>
        <v/>
      </c>
      <c r="N48" s="60" t="str">
        <f>IF(ISERROR(VLOOKUP(J48,'KAYIT LİSTESİ'!$B$4:$I$709,6,0)),"",(VLOOKUP(J48,'KAYIT LİSTESİ'!$B$4:$I$709,6,0)))</f>
        <v/>
      </c>
      <c r="O48" s="176"/>
      <c r="P48" s="30"/>
    </row>
    <row r="49" spans="1:16" s="19" customFormat="1" ht="18.75" customHeight="1" x14ac:dyDescent="0.2">
      <c r="A49" s="22">
        <v>42</v>
      </c>
      <c r="B49" s="76"/>
      <c r="C49" s="129"/>
      <c r="D49" s="170"/>
      <c r="E49" s="171"/>
      <c r="F49" s="182"/>
      <c r="G49" s="77"/>
      <c r="H49" s="27"/>
      <c r="I49" s="28">
        <v>2</v>
      </c>
      <c r="J49" s="29" t="s">
        <v>246</v>
      </c>
      <c r="K49" s="30" t="str">
        <f>IF(ISERROR(VLOOKUP(J49,'KAYIT LİSTESİ'!$B$4:$I$709,2,0)),"",(VLOOKUP(J49,'KAYIT LİSTESİ'!$B$4:$I$709,2,0)))</f>
        <v/>
      </c>
      <c r="L49" s="31" t="str">
        <f>IF(ISERROR(VLOOKUP(J49,'KAYIT LİSTESİ'!$B$4:$I$709,4,0)),"",(VLOOKUP(J49,'KAYIT LİSTESİ'!$B$4:$I$709,4,0)))</f>
        <v/>
      </c>
      <c r="M49" s="60" t="str">
        <f>IF(ISERROR(VLOOKUP(J49,'KAYIT LİSTESİ'!$B$4:$I$709,5,0)),"",(VLOOKUP(J49,'KAYIT LİSTESİ'!$B$4:$I$709,5,0)))</f>
        <v/>
      </c>
      <c r="N49" s="60" t="str">
        <f>IF(ISERROR(VLOOKUP(J49,'KAYIT LİSTESİ'!$B$4:$I$709,6,0)),"",(VLOOKUP(J49,'KAYIT LİSTESİ'!$B$4:$I$709,6,0)))</f>
        <v/>
      </c>
      <c r="O49" s="176"/>
      <c r="P49" s="30"/>
    </row>
    <row r="50" spans="1:16" s="19" customFormat="1" ht="18.75" customHeight="1" x14ac:dyDescent="0.2">
      <c r="A50" s="22">
        <v>43</v>
      </c>
      <c r="B50" s="76"/>
      <c r="C50" s="129"/>
      <c r="D50" s="170"/>
      <c r="E50" s="171"/>
      <c r="F50" s="182"/>
      <c r="G50" s="77"/>
      <c r="H50" s="27"/>
      <c r="I50" s="28">
        <v>3</v>
      </c>
      <c r="J50" s="29" t="s">
        <v>247</v>
      </c>
      <c r="K50" s="30" t="str">
        <f>IF(ISERROR(VLOOKUP(J50,'KAYIT LİSTESİ'!$B$4:$I$709,2,0)),"",(VLOOKUP(J50,'KAYIT LİSTESİ'!$B$4:$I$709,2,0)))</f>
        <v/>
      </c>
      <c r="L50" s="31" t="str">
        <f>IF(ISERROR(VLOOKUP(J50,'KAYIT LİSTESİ'!$B$4:$I$709,4,0)),"",(VLOOKUP(J50,'KAYIT LİSTESİ'!$B$4:$I$709,4,0)))</f>
        <v/>
      </c>
      <c r="M50" s="60" t="str">
        <f>IF(ISERROR(VLOOKUP(J50,'KAYIT LİSTESİ'!$B$4:$I$709,5,0)),"",(VLOOKUP(J50,'KAYIT LİSTESİ'!$B$4:$I$709,5,0)))</f>
        <v/>
      </c>
      <c r="N50" s="60" t="str">
        <f>IF(ISERROR(VLOOKUP(J50,'KAYIT LİSTESİ'!$B$4:$I$709,6,0)),"",(VLOOKUP(J50,'KAYIT LİSTESİ'!$B$4:$I$709,6,0)))</f>
        <v/>
      </c>
      <c r="O50" s="176"/>
      <c r="P50" s="30"/>
    </row>
    <row r="51" spans="1:16" s="19" customFormat="1" ht="18.75" customHeight="1" x14ac:dyDescent="0.2">
      <c r="A51" s="22">
        <v>44</v>
      </c>
      <c r="B51" s="76"/>
      <c r="C51" s="129"/>
      <c r="D51" s="170"/>
      <c r="E51" s="171"/>
      <c r="F51" s="182"/>
      <c r="G51" s="77"/>
      <c r="H51" s="27"/>
      <c r="I51" s="28">
        <v>4</v>
      </c>
      <c r="J51" s="29" t="s">
        <v>248</v>
      </c>
      <c r="K51" s="30" t="str">
        <f>IF(ISERROR(VLOOKUP(J51,'KAYIT LİSTESİ'!$B$4:$I$709,2,0)),"",(VLOOKUP(J51,'KAYIT LİSTESİ'!$B$4:$I$709,2,0)))</f>
        <v/>
      </c>
      <c r="L51" s="31" t="str">
        <f>IF(ISERROR(VLOOKUP(J51,'KAYIT LİSTESİ'!$B$4:$I$709,4,0)),"",(VLOOKUP(J51,'KAYIT LİSTESİ'!$B$4:$I$709,4,0)))</f>
        <v/>
      </c>
      <c r="M51" s="60" t="str">
        <f>IF(ISERROR(VLOOKUP(J51,'KAYIT LİSTESİ'!$B$4:$I$709,5,0)),"",(VLOOKUP(J51,'KAYIT LİSTESİ'!$B$4:$I$709,5,0)))</f>
        <v/>
      </c>
      <c r="N51" s="60" t="str">
        <f>IF(ISERROR(VLOOKUP(J51,'KAYIT LİSTESİ'!$B$4:$I$709,6,0)),"",(VLOOKUP(J51,'KAYIT LİSTESİ'!$B$4:$I$709,6,0)))</f>
        <v/>
      </c>
      <c r="O51" s="176"/>
      <c r="P51" s="30"/>
    </row>
    <row r="52" spans="1:16" s="19" customFormat="1" ht="18.75" customHeight="1" x14ac:dyDescent="0.2">
      <c r="A52" s="22">
        <v>45</v>
      </c>
      <c r="B52" s="76"/>
      <c r="C52" s="129"/>
      <c r="D52" s="170"/>
      <c r="E52" s="171"/>
      <c r="F52" s="182"/>
      <c r="G52" s="77"/>
      <c r="H52" s="27"/>
      <c r="I52" s="28">
        <v>5</v>
      </c>
      <c r="J52" s="29" t="s">
        <v>249</v>
      </c>
      <c r="K52" s="30" t="str">
        <f>IF(ISERROR(VLOOKUP(J52,'KAYIT LİSTESİ'!$B$4:$I$709,2,0)),"",(VLOOKUP(J52,'KAYIT LİSTESİ'!$B$4:$I$709,2,0)))</f>
        <v/>
      </c>
      <c r="L52" s="31" t="str">
        <f>IF(ISERROR(VLOOKUP(J52,'KAYIT LİSTESİ'!$B$4:$I$709,4,0)),"",(VLOOKUP(J52,'KAYIT LİSTESİ'!$B$4:$I$709,4,0)))</f>
        <v/>
      </c>
      <c r="M52" s="60" t="str">
        <f>IF(ISERROR(VLOOKUP(J52,'KAYIT LİSTESİ'!$B$4:$I$709,5,0)),"",(VLOOKUP(J52,'KAYIT LİSTESİ'!$B$4:$I$709,5,0)))</f>
        <v/>
      </c>
      <c r="N52" s="60" t="str">
        <f>IF(ISERROR(VLOOKUP(J52,'KAYIT LİSTESİ'!$B$4:$I$709,6,0)),"",(VLOOKUP(J52,'KAYIT LİSTESİ'!$B$4:$I$709,6,0)))</f>
        <v/>
      </c>
      <c r="O52" s="176"/>
      <c r="P52" s="30"/>
    </row>
    <row r="53" spans="1:16" s="19" customFormat="1" ht="18.75" customHeight="1" x14ac:dyDescent="0.2">
      <c r="A53" s="22">
        <v>46</v>
      </c>
      <c r="B53" s="76"/>
      <c r="C53" s="129"/>
      <c r="D53" s="170"/>
      <c r="E53" s="171"/>
      <c r="F53" s="182"/>
      <c r="G53" s="77"/>
      <c r="H53" s="27"/>
      <c r="I53" s="28">
        <v>6</v>
      </c>
      <c r="J53" s="29" t="s">
        <v>250</v>
      </c>
      <c r="K53" s="30" t="str">
        <f>IF(ISERROR(VLOOKUP(J53,'KAYIT LİSTESİ'!$B$4:$I$709,2,0)),"",(VLOOKUP(J53,'KAYIT LİSTESİ'!$B$4:$I$709,2,0)))</f>
        <v/>
      </c>
      <c r="L53" s="31" t="str">
        <f>IF(ISERROR(VLOOKUP(J53,'KAYIT LİSTESİ'!$B$4:$I$709,4,0)),"",(VLOOKUP(J53,'KAYIT LİSTESİ'!$B$4:$I$709,4,0)))</f>
        <v/>
      </c>
      <c r="M53" s="60" t="str">
        <f>IF(ISERROR(VLOOKUP(J53,'KAYIT LİSTESİ'!$B$4:$I$709,5,0)),"",(VLOOKUP(J53,'KAYIT LİSTESİ'!$B$4:$I$709,5,0)))</f>
        <v/>
      </c>
      <c r="N53" s="60" t="str">
        <f>IF(ISERROR(VLOOKUP(J53,'KAYIT LİSTESİ'!$B$4:$I$709,6,0)),"",(VLOOKUP(J53,'KAYIT LİSTESİ'!$B$4:$I$709,6,0)))</f>
        <v/>
      </c>
      <c r="O53" s="176"/>
      <c r="P53" s="30"/>
    </row>
    <row r="54" spans="1:16" s="19" customFormat="1" ht="18.75" customHeight="1" x14ac:dyDescent="0.2">
      <c r="A54" s="22">
        <v>47</v>
      </c>
      <c r="B54" s="76"/>
      <c r="C54" s="129"/>
      <c r="D54" s="170"/>
      <c r="E54" s="171"/>
      <c r="F54" s="182"/>
      <c r="G54" s="77"/>
      <c r="H54" s="27"/>
      <c r="I54" s="448" t="s">
        <v>38</v>
      </c>
      <c r="J54" s="449"/>
      <c r="K54" s="449"/>
      <c r="L54" s="449"/>
      <c r="M54" s="449"/>
      <c r="N54" s="449"/>
      <c r="O54" s="449"/>
      <c r="P54" s="474"/>
    </row>
    <row r="55" spans="1:16" s="19" customFormat="1" ht="24" customHeight="1" x14ac:dyDescent="0.2">
      <c r="A55" s="22">
        <v>48</v>
      </c>
      <c r="B55" s="76"/>
      <c r="C55" s="129"/>
      <c r="D55" s="170"/>
      <c r="E55" s="171"/>
      <c r="F55" s="182"/>
      <c r="G55" s="77"/>
      <c r="H55" s="27"/>
      <c r="I55" s="59" t="s">
        <v>11</v>
      </c>
      <c r="J55" s="59" t="s">
        <v>128</v>
      </c>
      <c r="K55" s="59" t="s">
        <v>127</v>
      </c>
      <c r="L55" s="131" t="s">
        <v>12</v>
      </c>
      <c r="M55" s="132" t="s">
        <v>13</v>
      </c>
      <c r="N55" s="132" t="s">
        <v>37</v>
      </c>
      <c r="O55" s="175" t="s">
        <v>14</v>
      </c>
      <c r="P55" s="59" t="s">
        <v>24</v>
      </c>
    </row>
    <row r="56" spans="1:16" s="19" customFormat="1" ht="18.75" customHeight="1" x14ac:dyDescent="0.2">
      <c r="A56" s="22">
        <v>49</v>
      </c>
      <c r="B56" s="76"/>
      <c r="C56" s="129"/>
      <c r="D56" s="170"/>
      <c r="E56" s="171"/>
      <c r="F56" s="182"/>
      <c r="G56" s="77"/>
      <c r="H56" s="27"/>
      <c r="I56" s="28">
        <v>1</v>
      </c>
      <c r="J56" s="29" t="s">
        <v>251</v>
      </c>
      <c r="K56" s="30" t="str">
        <f>IF(ISERROR(VLOOKUP(J56,'KAYIT LİSTESİ'!$B$4:$I$709,2,0)),"",(VLOOKUP(J56,'KAYIT LİSTESİ'!$B$4:$I$709,2,0)))</f>
        <v/>
      </c>
      <c r="L56" s="31" t="str">
        <f>IF(ISERROR(VLOOKUP(J56,'KAYIT LİSTESİ'!$B$4:$I$709,4,0)),"",(VLOOKUP(J56,'KAYIT LİSTESİ'!$B$4:$I$709,4,0)))</f>
        <v/>
      </c>
      <c r="M56" s="60" t="str">
        <f>IF(ISERROR(VLOOKUP(J56,'KAYIT LİSTESİ'!$B$4:$I$709,5,0)),"",(VLOOKUP(J56,'KAYIT LİSTESİ'!$B$4:$I$709,5,0)))</f>
        <v/>
      </c>
      <c r="N56" s="60" t="str">
        <f>IF(ISERROR(VLOOKUP(J56,'KAYIT LİSTESİ'!$B$4:$I$709,6,0)),"",(VLOOKUP(J56,'KAYIT LİSTESİ'!$B$4:$I$709,6,0)))</f>
        <v/>
      </c>
      <c r="O56" s="176"/>
      <c r="P56" s="30"/>
    </row>
    <row r="57" spans="1:16" s="19" customFormat="1" ht="18.75" customHeight="1" x14ac:dyDescent="0.2">
      <c r="A57" s="22">
        <v>50</v>
      </c>
      <c r="B57" s="76"/>
      <c r="C57" s="129"/>
      <c r="D57" s="170"/>
      <c r="E57" s="171"/>
      <c r="F57" s="182"/>
      <c r="G57" s="77"/>
      <c r="H57" s="27"/>
      <c r="I57" s="28">
        <v>2</v>
      </c>
      <c r="J57" s="29" t="s">
        <v>252</v>
      </c>
      <c r="K57" s="30" t="str">
        <f>IF(ISERROR(VLOOKUP(J57,'KAYIT LİSTESİ'!$B$4:$I$709,2,0)),"",(VLOOKUP(J57,'KAYIT LİSTESİ'!$B$4:$I$709,2,0)))</f>
        <v/>
      </c>
      <c r="L57" s="31" t="str">
        <f>IF(ISERROR(VLOOKUP(J57,'KAYIT LİSTESİ'!$B$4:$I$709,4,0)),"",(VLOOKUP(J57,'KAYIT LİSTESİ'!$B$4:$I$709,4,0)))</f>
        <v/>
      </c>
      <c r="M57" s="60" t="str">
        <f>IF(ISERROR(VLOOKUP(J57,'KAYIT LİSTESİ'!$B$4:$I$709,5,0)),"",(VLOOKUP(J57,'KAYIT LİSTESİ'!$B$4:$I$709,5,0)))</f>
        <v/>
      </c>
      <c r="N57" s="60" t="str">
        <f>IF(ISERROR(VLOOKUP(J57,'KAYIT LİSTESİ'!$B$4:$I$709,6,0)),"",(VLOOKUP(J57,'KAYIT LİSTESİ'!$B$4:$I$709,6,0)))</f>
        <v/>
      </c>
      <c r="O57" s="176"/>
      <c r="P57" s="30"/>
    </row>
    <row r="58" spans="1:16" s="19" customFormat="1" ht="18.75" customHeight="1" x14ac:dyDescent="0.2">
      <c r="A58" s="22">
        <v>51</v>
      </c>
      <c r="B58" s="76"/>
      <c r="C58" s="129"/>
      <c r="D58" s="170"/>
      <c r="E58" s="171"/>
      <c r="F58" s="182"/>
      <c r="G58" s="77"/>
      <c r="H58" s="27"/>
      <c r="I58" s="28">
        <v>3</v>
      </c>
      <c r="J58" s="29" t="s">
        <v>253</v>
      </c>
      <c r="K58" s="30" t="str">
        <f>IF(ISERROR(VLOOKUP(J58,'KAYIT LİSTESİ'!$B$4:$I$709,2,0)),"",(VLOOKUP(J58,'KAYIT LİSTESİ'!$B$4:$I$709,2,0)))</f>
        <v/>
      </c>
      <c r="L58" s="31" t="str">
        <f>IF(ISERROR(VLOOKUP(J58,'KAYIT LİSTESİ'!$B$4:$I$709,4,0)),"",(VLOOKUP(J58,'KAYIT LİSTESİ'!$B$4:$I$709,4,0)))</f>
        <v/>
      </c>
      <c r="M58" s="60" t="str">
        <f>IF(ISERROR(VLOOKUP(J58,'KAYIT LİSTESİ'!$B$4:$I$709,5,0)),"",(VLOOKUP(J58,'KAYIT LİSTESİ'!$B$4:$I$709,5,0)))</f>
        <v/>
      </c>
      <c r="N58" s="60" t="str">
        <f>IF(ISERROR(VLOOKUP(J58,'KAYIT LİSTESİ'!$B$4:$I$709,6,0)),"",(VLOOKUP(J58,'KAYIT LİSTESİ'!$B$4:$I$709,6,0)))</f>
        <v/>
      </c>
      <c r="O58" s="176"/>
      <c r="P58" s="30"/>
    </row>
    <row r="59" spans="1:16" s="19" customFormat="1" ht="18.75" customHeight="1" x14ac:dyDescent="0.2">
      <c r="A59" s="22">
        <v>52</v>
      </c>
      <c r="B59" s="76"/>
      <c r="C59" s="129"/>
      <c r="D59" s="170"/>
      <c r="E59" s="171"/>
      <c r="F59" s="182"/>
      <c r="G59" s="77"/>
      <c r="H59" s="27"/>
      <c r="I59" s="28">
        <v>4</v>
      </c>
      <c r="J59" s="29" t="s">
        <v>254</v>
      </c>
      <c r="K59" s="30" t="str">
        <f>IF(ISERROR(VLOOKUP(J59,'KAYIT LİSTESİ'!$B$4:$I$709,2,0)),"",(VLOOKUP(J59,'KAYIT LİSTESİ'!$B$4:$I$709,2,0)))</f>
        <v/>
      </c>
      <c r="L59" s="31" t="str">
        <f>IF(ISERROR(VLOOKUP(J59,'KAYIT LİSTESİ'!$B$4:$I$709,4,0)),"",(VLOOKUP(J59,'KAYIT LİSTESİ'!$B$4:$I$709,4,0)))</f>
        <v/>
      </c>
      <c r="M59" s="60" t="str">
        <f>IF(ISERROR(VLOOKUP(J59,'KAYIT LİSTESİ'!$B$4:$I$709,5,0)),"",(VLOOKUP(J59,'KAYIT LİSTESİ'!$B$4:$I$709,5,0)))</f>
        <v/>
      </c>
      <c r="N59" s="60" t="str">
        <f>IF(ISERROR(VLOOKUP(J59,'KAYIT LİSTESİ'!$B$4:$I$709,6,0)),"",(VLOOKUP(J59,'KAYIT LİSTESİ'!$B$4:$I$709,6,0)))</f>
        <v/>
      </c>
      <c r="O59" s="176"/>
      <c r="P59" s="30"/>
    </row>
    <row r="60" spans="1:16" s="19" customFormat="1" ht="18.75" customHeight="1" x14ac:dyDescent="0.2">
      <c r="A60" s="22">
        <v>53</v>
      </c>
      <c r="B60" s="76"/>
      <c r="C60" s="129"/>
      <c r="D60" s="170"/>
      <c r="E60" s="171"/>
      <c r="F60" s="182"/>
      <c r="G60" s="77"/>
      <c r="H60" s="27"/>
      <c r="I60" s="28">
        <v>5</v>
      </c>
      <c r="J60" s="29" t="s">
        <v>255</v>
      </c>
      <c r="K60" s="30" t="str">
        <f>IF(ISERROR(VLOOKUP(J60,'KAYIT LİSTESİ'!$B$4:$I$709,2,0)),"",(VLOOKUP(J60,'KAYIT LİSTESİ'!$B$4:$I$709,2,0)))</f>
        <v/>
      </c>
      <c r="L60" s="31" t="str">
        <f>IF(ISERROR(VLOOKUP(J60,'KAYIT LİSTESİ'!$B$4:$I$709,4,0)),"",(VLOOKUP(J60,'KAYIT LİSTESİ'!$B$4:$I$709,4,0)))</f>
        <v/>
      </c>
      <c r="M60" s="60" t="str">
        <f>IF(ISERROR(VLOOKUP(J60,'KAYIT LİSTESİ'!$B$4:$I$709,5,0)),"",(VLOOKUP(J60,'KAYIT LİSTESİ'!$B$4:$I$709,5,0)))</f>
        <v/>
      </c>
      <c r="N60" s="60" t="str">
        <f>IF(ISERROR(VLOOKUP(J60,'KAYIT LİSTESİ'!$B$4:$I$709,6,0)),"",(VLOOKUP(J60,'KAYIT LİSTESİ'!$B$4:$I$709,6,0)))</f>
        <v/>
      </c>
      <c r="O60" s="176"/>
      <c r="P60" s="30"/>
    </row>
    <row r="61" spans="1:16" s="19" customFormat="1" ht="18.75" customHeight="1" x14ac:dyDescent="0.2">
      <c r="A61" s="22">
        <v>54</v>
      </c>
      <c r="B61" s="76"/>
      <c r="C61" s="129"/>
      <c r="D61" s="170"/>
      <c r="E61" s="171"/>
      <c r="F61" s="182"/>
      <c r="G61" s="77"/>
      <c r="H61" s="27"/>
      <c r="I61" s="28">
        <v>6</v>
      </c>
      <c r="J61" s="29" t="s">
        <v>256</v>
      </c>
      <c r="K61" s="30" t="str">
        <f>IF(ISERROR(VLOOKUP(J61,'KAYIT LİSTESİ'!$B$4:$I$709,2,0)),"",(VLOOKUP(J61,'KAYIT LİSTESİ'!$B$4:$I$709,2,0)))</f>
        <v/>
      </c>
      <c r="L61" s="31" t="str">
        <f>IF(ISERROR(VLOOKUP(J61,'KAYIT LİSTESİ'!$B$4:$I$709,4,0)),"",(VLOOKUP(J61,'KAYIT LİSTESİ'!$B$4:$I$709,4,0)))</f>
        <v/>
      </c>
      <c r="M61" s="60" t="str">
        <f>IF(ISERROR(VLOOKUP(J61,'KAYIT LİSTESİ'!$B$4:$I$709,5,0)),"",(VLOOKUP(J61,'KAYIT LİSTESİ'!$B$4:$I$709,5,0)))</f>
        <v/>
      </c>
      <c r="N61" s="60" t="str">
        <f>IF(ISERROR(VLOOKUP(J61,'KAYIT LİSTESİ'!$B$4:$I$709,6,0)),"",(VLOOKUP(J61,'KAYIT LİSTESİ'!$B$4:$I$709,6,0)))</f>
        <v/>
      </c>
      <c r="O61" s="176"/>
      <c r="P61" s="30"/>
    </row>
    <row r="62" spans="1:16" s="19" customFormat="1" ht="18.75" customHeight="1" x14ac:dyDescent="0.2">
      <c r="A62" s="22">
        <v>55</v>
      </c>
      <c r="B62" s="76"/>
      <c r="C62" s="129"/>
      <c r="D62" s="170"/>
      <c r="E62" s="171"/>
      <c r="F62" s="182"/>
      <c r="G62" s="77"/>
      <c r="H62" s="27"/>
      <c r="I62" s="448" t="s">
        <v>153</v>
      </c>
      <c r="J62" s="449"/>
      <c r="K62" s="449"/>
      <c r="L62" s="449"/>
      <c r="M62" s="449"/>
      <c r="N62" s="449"/>
      <c r="O62" s="449"/>
      <c r="P62" s="474"/>
    </row>
    <row r="63" spans="1:16" s="19" customFormat="1" ht="24.75" customHeight="1" x14ac:dyDescent="0.2">
      <c r="A63" s="22">
        <v>56</v>
      </c>
      <c r="B63" s="76"/>
      <c r="C63" s="129"/>
      <c r="D63" s="170"/>
      <c r="E63" s="171"/>
      <c r="F63" s="182"/>
      <c r="G63" s="77"/>
      <c r="H63" s="27"/>
      <c r="I63" s="59" t="s">
        <v>11</v>
      </c>
      <c r="J63" s="59" t="s">
        <v>128</v>
      </c>
      <c r="K63" s="59" t="s">
        <v>127</v>
      </c>
      <c r="L63" s="131" t="s">
        <v>12</v>
      </c>
      <c r="M63" s="132" t="s">
        <v>13</v>
      </c>
      <c r="N63" s="132" t="s">
        <v>37</v>
      </c>
      <c r="O63" s="175" t="s">
        <v>14</v>
      </c>
      <c r="P63" s="59" t="s">
        <v>24</v>
      </c>
    </row>
    <row r="64" spans="1:16" s="19" customFormat="1" ht="18.75" customHeight="1" x14ac:dyDescent="0.2">
      <c r="A64" s="22">
        <v>57</v>
      </c>
      <c r="B64" s="76"/>
      <c r="C64" s="129"/>
      <c r="D64" s="170"/>
      <c r="E64" s="171"/>
      <c r="F64" s="182"/>
      <c r="G64" s="77"/>
      <c r="H64" s="27"/>
      <c r="I64" s="28">
        <v>1</v>
      </c>
      <c r="J64" s="29" t="s">
        <v>257</v>
      </c>
      <c r="K64" s="30" t="str">
        <f>IF(ISERROR(VLOOKUP(J64,'KAYIT LİSTESİ'!$B$4:$I$709,2,0)),"",(VLOOKUP(J64,'KAYIT LİSTESİ'!$B$4:$I$709,2,0)))</f>
        <v/>
      </c>
      <c r="L64" s="31" t="str">
        <f>IF(ISERROR(VLOOKUP(J64,'KAYIT LİSTESİ'!$B$4:$I$709,4,0)),"",(VLOOKUP(J64,'KAYIT LİSTESİ'!$B$4:$I$709,4,0)))</f>
        <v/>
      </c>
      <c r="M64" s="60" t="str">
        <f>IF(ISERROR(VLOOKUP(J64,'KAYIT LİSTESİ'!$B$4:$I$709,5,0)),"",(VLOOKUP(J64,'KAYIT LİSTESİ'!$B$4:$I$709,5,0)))</f>
        <v/>
      </c>
      <c r="N64" s="60" t="str">
        <f>IF(ISERROR(VLOOKUP(J64,'KAYIT LİSTESİ'!$B$4:$I$709,6,0)),"",(VLOOKUP(J64,'KAYIT LİSTESİ'!$B$4:$I$709,6,0)))</f>
        <v/>
      </c>
      <c r="O64" s="176"/>
      <c r="P64" s="30"/>
    </row>
    <row r="65" spans="1:17" s="19" customFormat="1" ht="18.75" customHeight="1" x14ac:dyDescent="0.2">
      <c r="A65" s="22">
        <v>58</v>
      </c>
      <c r="B65" s="76"/>
      <c r="C65" s="129"/>
      <c r="D65" s="170"/>
      <c r="E65" s="171"/>
      <c r="F65" s="182"/>
      <c r="G65" s="77"/>
      <c r="H65" s="27"/>
      <c r="I65" s="28">
        <v>2</v>
      </c>
      <c r="J65" s="29" t="s">
        <v>258</v>
      </c>
      <c r="K65" s="30" t="str">
        <f>IF(ISERROR(VLOOKUP(J65,'KAYIT LİSTESİ'!$B$4:$I$709,2,0)),"",(VLOOKUP(J65,'KAYIT LİSTESİ'!$B$4:$I$709,2,0)))</f>
        <v/>
      </c>
      <c r="L65" s="31" t="str">
        <f>IF(ISERROR(VLOOKUP(J65,'KAYIT LİSTESİ'!$B$4:$I$709,4,0)),"",(VLOOKUP(J65,'KAYIT LİSTESİ'!$B$4:$I$709,4,0)))</f>
        <v/>
      </c>
      <c r="M65" s="60" t="str">
        <f>IF(ISERROR(VLOOKUP(J65,'KAYIT LİSTESİ'!$B$4:$I$709,5,0)),"",(VLOOKUP(J65,'KAYIT LİSTESİ'!$B$4:$I$709,5,0)))</f>
        <v/>
      </c>
      <c r="N65" s="60" t="str">
        <f>IF(ISERROR(VLOOKUP(J65,'KAYIT LİSTESİ'!$B$4:$I$709,6,0)),"",(VLOOKUP(J65,'KAYIT LİSTESİ'!$B$4:$I$709,6,0)))</f>
        <v/>
      </c>
      <c r="O65" s="176"/>
      <c r="P65" s="30"/>
    </row>
    <row r="66" spans="1:17" s="19" customFormat="1" ht="18.75" customHeight="1" x14ac:dyDescent="0.2">
      <c r="A66" s="22">
        <v>59</v>
      </c>
      <c r="B66" s="76"/>
      <c r="C66" s="129"/>
      <c r="D66" s="170"/>
      <c r="E66" s="171"/>
      <c r="F66" s="182"/>
      <c r="G66" s="77"/>
      <c r="H66" s="27"/>
      <c r="I66" s="28">
        <v>3</v>
      </c>
      <c r="J66" s="29" t="s">
        <v>259</v>
      </c>
      <c r="K66" s="30" t="str">
        <f>IF(ISERROR(VLOOKUP(J66,'KAYIT LİSTESİ'!$B$4:$I$709,2,0)),"",(VLOOKUP(J66,'KAYIT LİSTESİ'!$B$4:$I$709,2,0)))</f>
        <v/>
      </c>
      <c r="L66" s="31" t="str">
        <f>IF(ISERROR(VLOOKUP(J66,'KAYIT LİSTESİ'!$B$4:$I$709,4,0)),"",(VLOOKUP(J66,'KAYIT LİSTESİ'!$B$4:$I$709,4,0)))</f>
        <v/>
      </c>
      <c r="M66" s="60" t="str">
        <f>IF(ISERROR(VLOOKUP(J66,'KAYIT LİSTESİ'!$B$4:$I$709,5,0)),"",(VLOOKUP(J66,'KAYIT LİSTESİ'!$B$4:$I$709,5,0)))</f>
        <v/>
      </c>
      <c r="N66" s="60" t="str">
        <f>IF(ISERROR(VLOOKUP(J66,'KAYIT LİSTESİ'!$B$4:$I$709,6,0)),"",(VLOOKUP(J66,'KAYIT LİSTESİ'!$B$4:$I$709,6,0)))</f>
        <v/>
      </c>
      <c r="O66" s="176"/>
      <c r="P66" s="30"/>
    </row>
    <row r="67" spans="1:17" s="19" customFormat="1" ht="18.75" customHeight="1" x14ac:dyDescent="0.2">
      <c r="A67" s="22">
        <v>60</v>
      </c>
      <c r="B67" s="76"/>
      <c r="C67" s="129"/>
      <c r="D67" s="170"/>
      <c r="E67" s="171"/>
      <c r="F67" s="182"/>
      <c r="G67" s="77"/>
      <c r="H67" s="27"/>
      <c r="I67" s="28">
        <v>4</v>
      </c>
      <c r="J67" s="29" t="s">
        <v>260</v>
      </c>
      <c r="K67" s="30" t="str">
        <f>IF(ISERROR(VLOOKUP(J67,'KAYIT LİSTESİ'!$B$4:$I$709,2,0)),"",(VLOOKUP(J67,'KAYIT LİSTESİ'!$B$4:$I$709,2,0)))</f>
        <v/>
      </c>
      <c r="L67" s="31" t="str">
        <f>IF(ISERROR(VLOOKUP(J67,'KAYIT LİSTESİ'!$B$4:$I$709,4,0)),"",(VLOOKUP(J67,'KAYIT LİSTESİ'!$B$4:$I$709,4,0)))</f>
        <v/>
      </c>
      <c r="M67" s="60" t="str">
        <f>IF(ISERROR(VLOOKUP(J67,'KAYIT LİSTESİ'!$B$4:$I$709,5,0)),"",(VLOOKUP(J67,'KAYIT LİSTESİ'!$B$4:$I$709,5,0)))</f>
        <v/>
      </c>
      <c r="N67" s="60" t="str">
        <f>IF(ISERROR(VLOOKUP(J67,'KAYIT LİSTESİ'!$B$4:$I$709,6,0)),"",(VLOOKUP(J67,'KAYIT LİSTESİ'!$B$4:$I$709,6,0)))</f>
        <v/>
      </c>
      <c r="O67" s="176"/>
      <c r="P67" s="30"/>
    </row>
    <row r="68" spans="1:17" s="19" customFormat="1" ht="18.75" customHeight="1" x14ac:dyDescent="0.2">
      <c r="A68" s="22">
        <v>61</v>
      </c>
      <c r="B68" s="76"/>
      <c r="C68" s="129"/>
      <c r="D68" s="170"/>
      <c r="E68" s="171"/>
      <c r="F68" s="182"/>
      <c r="G68" s="77"/>
      <c r="H68" s="27"/>
      <c r="I68" s="28">
        <v>5</v>
      </c>
      <c r="J68" s="29" t="s">
        <v>261</v>
      </c>
      <c r="K68" s="30" t="str">
        <f>IF(ISERROR(VLOOKUP(J68,'KAYIT LİSTESİ'!$B$4:$I$709,2,0)),"",(VLOOKUP(J68,'KAYIT LİSTESİ'!$B$4:$I$709,2,0)))</f>
        <v/>
      </c>
      <c r="L68" s="31" t="str">
        <f>IF(ISERROR(VLOOKUP(J68,'KAYIT LİSTESİ'!$B$4:$I$709,4,0)),"",(VLOOKUP(J68,'KAYIT LİSTESİ'!$B$4:$I$709,4,0)))</f>
        <v/>
      </c>
      <c r="M68" s="60" t="str">
        <f>IF(ISERROR(VLOOKUP(J68,'KAYIT LİSTESİ'!$B$4:$I$709,5,0)),"",(VLOOKUP(J68,'KAYIT LİSTESİ'!$B$4:$I$709,5,0)))</f>
        <v/>
      </c>
      <c r="N68" s="60" t="str">
        <f>IF(ISERROR(VLOOKUP(J68,'KAYIT LİSTESİ'!$B$4:$I$709,6,0)),"",(VLOOKUP(J68,'KAYIT LİSTESİ'!$B$4:$I$709,6,0)))</f>
        <v/>
      </c>
      <c r="O68" s="176"/>
      <c r="P68" s="30"/>
    </row>
    <row r="69" spans="1:17" s="19" customFormat="1" ht="18.75" customHeight="1" x14ac:dyDescent="0.2">
      <c r="A69" s="22">
        <v>62</v>
      </c>
      <c r="B69" s="76"/>
      <c r="C69" s="129"/>
      <c r="D69" s="170"/>
      <c r="E69" s="171"/>
      <c r="F69" s="182"/>
      <c r="G69" s="77"/>
      <c r="H69" s="27"/>
      <c r="I69" s="28">
        <v>6</v>
      </c>
      <c r="J69" s="29" t="s">
        <v>262</v>
      </c>
      <c r="K69" s="30" t="str">
        <f>IF(ISERROR(VLOOKUP(J69,'KAYIT LİSTESİ'!$B$4:$I$709,2,0)),"",(VLOOKUP(J69,'KAYIT LİSTESİ'!$B$4:$I$709,2,0)))</f>
        <v/>
      </c>
      <c r="L69" s="31" t="str">
        <f>IF(ISERROR(VLOOKUP(J69,'KAYIT LİSTESİ'!$B$4:$I$709,4,0)),"",(VLOOKUP(J69,'KAYIT LİSTESİ'!$B$4:$I$709,4,0)))</f>
        <v/>
      </c>
      <c r="M69" s="60" t="str">
        <f>IF(ISERROR(VLOOKUP(J69,'KAYIT LİSTESİ'!$B$4:$I$709,5,0)),"",(VLOOKUP(J69,'KAYIT LİSTESİ'!$B$4:$I$709,5,0)))</f>
        <v/>
      </c>
      <c r="N69" s="60" t="str">
        <f>IF(ISERROR(VLOOKUP(J69,'KAYIT LİSTESİ'!$B$4:$I$709,6,0)),"",(VLOOKUP(J69,'KAYIT LİSTESİ'!$B$4:$I$709,6,0)))</f>
        <v/>
      </c>
      <c r="O69" s="176"/>
      <c r="P69" s="30"/>
    </row>
    <row r="70" spans="1:17" ht="7.5" customHeight="1" x14ac:dyDescent="0.2">
      <c r="A70" s="43"/>
      <c r="B70" s="43"/>
      <c r="C70" s="44"/>
      <c r="D70" s="69"/>
      <c r="E70" s="45"/>
      <c r="F70" s="183"/>
      <c r="G70" s="47"/>
      <c r="I70" s="48"/>
      <c r="J70" s="49"/>
      <c r="K70" s="50"/>
      <c r="L70" s="51"/>
      <c r="M70" s="64"/>
      <c r="N70" s="64"/>
      <c r="O70" s="177"/>
      <c r="P70" s="50"/>
    </row>
    <row r="71" spans="1:17" ht="14.25" customHeight="1" x14ac:dyDescent="0.2">
      <c r="A71" s="37" t="s">
        <v>19</v>
      </c>
      <c r="B71" s="37"/>
      <c r="C71" s="37"/>
      <c r="D71" s="70"/>
      <c r="E71" s="62" t="s">
        <v>0</v>
      </c>
      <c r="F71" s="184" t="s">
        <v>1</v>
      </c>
      <c r="G71" s="33"/>
      <c r="H71" s="38" t="s">
        <v>2</v>
      </c>
      <c r="I71" s="38"/>
      <c r="J71" s="38"/>
      <c r="K71" s="38"/>
      <c r="M71" s="65" t="s">
        <v>3</v>
      </c>
      <c r="N71" s="66" t="s">
        <v>3</v>
      </c>
      <c r="O71" s="178" t="s">
        <v>3</v>
      </c>
      <c r="P71" s="37"/>
      <c r="Q71" s="39"/>
    </row>
  </sheetData>
  <mergeCells count="26">
    <mergeCell ref="A1:P1"/>
    <mergeCell ref="A2:P2"/>
    <mergeCell ref="A3:C3"/>
    <mergeCell ref="D3:E3"/>
    <mergeCell ref="F3:G3"/>
    <mergeCell ref="I3:L3"/>
    <mergeCell ref="N3:P3"/>
    <mergeCell ref="A4:C4"/>
    <mergeCell ref="D4:E4"/>
    <mergeCell ref="N4:P4"/>
    <mergeCell ref="A6:A7"/>
    <mergeCell ref="B6:B7"/>
    <mergeCell ref="C6:C7"/>
    <mergeCell ref="D6:D7"/>
    <mergeCell ref="E6:E7"/>
    <mergeCell ref="F6:F7"/>
    <mergeCell ref="N5:P5"/>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Normal="100" workbookViewId="0"/>
  </sheetViews>
  <sheetFormatPr defaultRowHeight="15.75" x14ac:dyDescent="0.2"/>
  <cols>
    <col min="1" max="1" width="2.5703125" style="107" customWidth="1"/>
    <col min="2" max="2" width="24.140625" style="207" bestFit="1" customWidth="1"/>
    <col min="3" max="3" width="13.28515625" style="199" customWidth="1"/>
    <col min="4" max="4" width="38.28515625" style="107" customWidth="1"/>
    <col min="5" max="5" width="27" style="107" customWidth="1"/>
    <col min="6" max="6" width="36.28515625" style="107" hidden="1" customWidth="1"/>
    <col min="7" max="7" width="2.42578125" style="107" customWidth="1"/>
    <col min="8" max="8" width="2.5703125" style="107" customWidth="1"/>
    <col min="9" max="9" width="119.85546875" style="107" customWidth="1"/>
    <col min="10" max="16384" width="9.140625" style="107"/>
  </cols>
  <sheetData>
    <row r="1" spans="1:14" ht="12" customHeight="1" x14ac:dyDescent="0.2">
      <c r="A1" s="106"/>
      <c r="B1" s="200"/>
      <c r="C1" s="192"/>
      <c r="D1" s="106"/>
      <c r="E1" s="106"/>
      <c r="F1" s="106"/>
      <c r="G1" s="106"/>
      <c r="H1" s="104"/>
      <c r="I1" s="427" t="s">
        <v>218</v>
      </c>
    </row>
    <row r="2" spans="1:14" ht="51" customHeight="1" x14ac:dyDescent="0.2">
      <c r="A2" s="106"/>
      <c r="B2" s="436" t="s">
        <v>320</v>
      </c>
      <c r="C2" s="437"/>
      <c r="D2" s="437"/>
      <c r="E2" s="437"/>
      <c r="F2" s="438"/>
      <c r="G2" s="106"/>
      <c r="I2" s="428"/>
      <c r="J2" s="105"/>
      <c r="K2" s="105"/>
      <c r="L2" s="105"/>
      <c r="M2" s="105"/>
      <c r="N2" s="108"/>
    </row>
    <row r="3" spans="1:14" ht="20.25" customHeight="1" x14ac:dyDescent="0.2">
      <c r="A3" s="106"/>
      <c r="B3" s="433" t="s">
        <v>21</v>
      </c>
      <c r="C3" s="434"/>
      <c r="D3" s="434"/>
      <c r="E3" s="434"/>
      <c r="F3" s="435"/>
      <c r="G3" s="106"/>
      <c r="I3" s="428"/>
      <c r="J3" s="109"/>
      <c r="K3" s="109"/>
      <c r="L3" s="109"/>
      <c r="M3" s="109"/>
    </row>
    <row r="4" spans="1:14" ht="48" x14ac:dyDescent="0.2">
      <c r="A4" s="106"/>
      <c r="B4" s="439" t="s">
        <v>219</v>
      </c>
      <c r="C4" s="440"/>
      <c r="D4" s="440"/>
      <c r="E4" s="440"/>
      <c r="F4" s="441"/>
      <c r="G4" s="106"/>
      <c r="I4" s="110" t="s">
        <v>206</v>
      </c>
      <c r="J4" s="111"/>
      <c r="K4" s="111"/>
      <c r="L4" s="111"/>
      <c r="M4" s="111"/>
    </row>
    <row r="5" spans="1:14" ht="45" customHeight="1" x14ac:dyDescent="0.2">
      <c r="A5" s="106"/>
      <c r="B5" s="429" t="s">
        <v>321</v>
      </c>
      <c r="C5" s="430"/>
      <c r="D5" s="430"/>
      <c r="E5" s="431" t="s">
        <v>150</v>
      </c>
      <c r="F5" s="432"/>
      <c r="G5" s="106"/>
      <c r="I5" s="110" t="s">
        <v>207</v>
      </c>
      <c r="J5" s="111"/>
      <c r="K5" s="111"/>
      <c r="L5" s="111"/>
      <c r="M5" s="111"/>
    </row>
    <row r="6" spans="1:14" ht="39.75" customHeight="1" x14ac:dyDescent="0.2">
      <c r="A6" s="106"/>
      <c r="B6" s="201" t="s">
        <v>310</v>
      </c>
      <c r="C6" s="193" t="s">
        <v>9</v>
      </c>
      <c r="D6" s="146" t="s">
        <v>10</v>
      </c>
      <c r="E6" s="146" t="s">
        <v>40</v>
      </c>
      <c r="F6" s="146" t="s">
        <v>131</v>
      </c>
      <c r="G6" s="106"/>
      <c r="I6" s="110" t="s">
        <v>208</v>
      </c>
      <c r="J6" s="111"/>
      <c r="K6" s="111"/>
      <c r="L6" s="111"/>
      <c r="M6" s="111"/>
    </row>
    <row r="7" spans="1:14" s="114" customFormat="1" ht="41.25" customHeight="1" x14ac:dyDescent="0.2">
      <c r="A7" s="112"/>
      <c r="B7" s="214">
        <v>42041</v>
      </c>
      <c r="C7" s="223" t="s">
        <v>466</v>
      </c>
      <c r="D7" s="144" t="s">
        <v>116</v>
      </c>
      <c r="E7" s="208" t="s">
        <v>324</v>
      </c>
      <c r="F7" s="113" t="s">
        <v>268</v>
      </c>
      <c r="G7" s="112"/>
      <c r="I7" s="110" t="s">
        <v>209</v>
      </c>
      <c r="J7" s="111"/>
      <c r="K7" s="111"/>
      <c r="L7" s="111"/>
      <c r="M7" s="111"/>
    </row>
    <row r="8" spans="1:14" s="114" customFormat="1" ht="41.25" hidden="1" customHeight="1" x14ac:dyDescent="0.2">
      <c r="A8" s="112"/>
      <c r="B8" s="214">
        <v>42041</v>
      </c>
      <c r="C8" s="223"/>
      <c r="D8" s="144" t="s">
        <v>121</v>
      </c>
      <c r="E8" s="208" t="s">
        <v>324</v>
      </c>
      <c r="F8" s="113" t="s">
        <v>268</v>
      </c>
      <c r="G8" s="112"/>
      <c r="I8" s="110" t="s">
        <v>210</v>
      </c>
      <c r="J8" s="111"/>
      <c r="K8" s="111"/>
      <c r="L8" s="111"/>
      <c r="M8" s="111"/>
    </row>
    <row r="9" spans="1:14" s="114" customFormat="1" ht="41.25" customHeight="1" x14ac:dyDescent="0.2">
      <c r="A9" s="112"/>
      <c r="B9" s="214">
        <v>42041</v>
      </c>
      <c r="C9" s="223" t="s">
        <v>691</v>
      </c>
      <c r="D9" s="144" t="s">
        <v>117</v>
      </c>
      <c r="E9" s="208" t="s">
        <v>324</v>
      </c>
      <c r="F9" s="113" t="s">
        <v>268</v>
      </c>
      <c r="G9" s="112"/>
      <c r="I9" s="110" t="s">
        <v>211</v>
      </c>
      <c r="J9" s="111"/>
      <c r="K9" s="111"/>
      <c r="L9" s="111"/>
      <c r="M9" s="111"/>
    </row>
    <row r="10" spans="1:14" s="114" customFormat="1" ht="41.25" customHeight="1" x14ac:dyDescent="0.2">
      <c r="A10" s="116"/>
      <c r="B10" s="214">
        <v>42041</v>
      </c>
      <c r="C10" s="223" t="s">
        <v>468</v>
      </c>
      <c r="D10" s="144" t="s">
        <v>673</v>
      </c>
      <c r="E10" s="208" t="s">
        <v>441</v>
      </c>
      <c r="F10" s="113" t="s">
        <v>268</v>
      </c>
      <c r="G10" s="116"/>
      <c r="I10" s="110" t="s">
        <v>212</v>
      </c>
      <c r="J10" s="111"/>
      <c r="K10" s="111"/>
      <c r="L10" s="111"/>
      <c r="M10" s="111"/>
    </row>
    <row r="11" spans="1:14" s="114" customFormat="1" ht="43.5" customHeight="1" x14ac:dyDescent="0.2">
      <c r="A11" s="116"/>
      <c r="B11" s="214">
        <v>42041</v>
      </c>
      <c r="C11" s="223" t="s">
        <v>467</v>
      </c>
      <c r="D11" s="144" t="s">
        <v>269</v>
      </c>
      <c r="E11" s="208" t="s">
        <v>441</v>
      </c>
      <c r="F11" s="113" t="s">
        <v>268</v>
      </c>
      <c r="G11" s="116"/>
      <c r="I11" s="110" t="s">
        <v>213</v>
      </c>
      <c r="J11" s="111"/>
      <c r="K11" s="111"/>
      <c r="L11" s="111"/>
      <c r="M11" s="111"/>
    </row>
    <row r="12" spans="1:14" s="114" customFormat="1" ht="41.25" customHeight="1" x14ac:dyDescent="0.2">
      <c r="A12" s="112"/>
      <c r="B12" s="214">
        <v>42041</v>
      </c>
      <c r="C12" s="223" t="s">
        <v>683</v>
      </c>
      <c r="D12" s="145" t="s">
        <v>376</v>
      </c>
      <c r="E12" s="208" t="s">
        <v>375</v>
      </c>
      <c r="F12" s="113" t="s">
        <v>268</v>
      </c>
      <c r="G12" s="112"/>
      <c r="I12" s="110" t="s">
        <v>214</v>
      </c>
      <c r="J12" s="111"/>
      <c r="K12" s="111"/>
      <c r="L12" s="111"/>
      <c r="M12" s="111"/>
    </row>
    <row r="13" spans="1:14" s="114" customFormat="1" ht="41.25" customHeight="1" x14ac:dyDescent="0.2">
      <c r="A13" s="112"/>
      <c r="B13" s="429" t="s">
        <v>321</v>
      </c>
      <c r="C13" s="430"/>
      <c r="D13" s="430"/>
      <c r="E13" s="431" t="s">
        <v>151</v>
      </c>
      <c r="F13" s="432"/>
      <c r="G13" s="112"/>
      <c r="I13" s="110" t="s">
        <v>215</v>
      </c>
      <c r="J13" s="111"/>
      <c r="K13" s="111"/>
      <c r="L13" s="111"/>
      <c r="M13" s="111"/>
    </row>
    <row r="14" spans="1:14" s="114" customFormat="1" ht="41.25" customHeight="1" x14ac:dyDescent="0.2">
      <c r="A14" s="112"/>
      <c r="B14" s="201" t="s">
        <v>9</v>
      </c>
      <c r="C14" s="193" t="s">
        <v>9</v>
      </c>
      <c r="D14" s="146" t="s">
        <v>10</v>
      </c>
      <c r="E14" s="146" t="s">
        <v>40</v>
      </c>
      <c r="F14" s="146" t="s">
        <v>131</v>
      </c>
      <c r="G14" s="112"/>
      <c r="I14" s="110" t="s">
        <v>216</v>
      </c>
      <c r="J14" s="111"/>
      <c r="K14" s="111"/>
      <c r="L14" s="111"/>
      <c r="M14" s="111"/>
    </row>
    <row r="15" spans="1:14" s="114" customFormat="1" ht="42" customHeight="1" x14ac:dyDescent="0.2">
      <c r="A15" s="112"/>
      <c r="B15" s="214">
        <v>42042</v>
      </c>
      <c r="C15" s="223" t="s">
        <v>467</v>
      </c>
      <c r="D15" s="144" t="s">
        <v>119</v>
      </c>
      <c r="E15" s="208" t="s">
        <v>440</v>
      </c>
      <c r="F15" s="113" t="s">
        <v>268</v>
      </c>
      <c r="G15" s="112"/>
      <c r="I15" s="110" t="s">
        <v>217</v>
      </c>
      <c r="J15" s="111"/>
      <c r="K15" s="111"/>
      <c r="L15" s="111"/>
      <c r="M15" s="111"/>
    </row>
    <row r="16" spans="1:14" s="114" customFormat="1" ht="43.5" hidden="1" customHeight="1" x14ac:dyDescent="0.2">
      <c r="A16" s="112"/>
      <c r="B16" s="214">
        <v>42042</v>
      </c>
      <c r="C16" s="223"/>
      <c r="D16" s="144" t="s">
        <v>122</v>
      </c>
      <c r="E16" s="208" t="s">
        <v>440</v>
      </c>
      <c r="F16" s="113" t="s">
        <v>268</v>
      </c>
      <c r="G16" s="112"/>
      <c r="I16" s="128" t="s">
        <v>31</v>
      </c>
      <c r="J16" s="115"/>
      <c r="K16" s="115"/>
      <c r="L16" s="115"/>
      <c r="M16" s="115"/>
    </row>
    <row r="17" spans="1:13" s="114" customFormat="1" ht="43.5" customHeight="1" x14ac:dyDescent="0.2">
      <c r="A17" s="112"/>
      <c r="B17" s="214">
        <v>42042</v>
      </c>
      <c r="C17" s="223" t="s">
        <v>778</v>
      </c>
      <c r="D17" s="144" t="s">
        <v>120</v>
      </c>
      <c r="E17" s="208" t="s">
        <v>440</v>
      </c>
      <c r="F17" s="113" t="s">
        <v>268</v>
      </c>
      <c r="G17" s="112"/>
      <c r="I17" s="127" t="s">
        <v>27</v>
      </c>
      <c r="J17" s="115"/>
      <c r="K17" s="115"/>
      <c r="L17" s="115"/>
      <c r="M17" s="115"/>
    </row>
    <row r="18" spans="1:13" s="114" customFormat="1" ht="43.5" customHeight="1" x14ac:dyDescent="0.2">
      <c r="A18" s="222"/>
      <c r="B18" s="214">
        <v>42042</v>
      </c>
      <c r="C18" s="223" t="s">
        <v>466</v>
      </c>
      <c r="D18" s="144" t="s">
        <v>326</v>
      </c>
      <c r="E18" s="208" t="s">
        <v>325</v>
      </c>
      <c r="F18" s="113" t="s">
        <v>268</v>
      </c>
      <c r="G18" s="222"/>
      <c r="I18" s="127" t="s">
        <v>28</v>
      </c>
      <c r="J18" s="115"/>
      <c r="K18" s="115"/>
      <c r="L18" s="115"/>
      <c r="M18" s="115"/>
    </row>
    <row r="19" spans="1:13" s="114" customFormat="1" ht="43.5" customHeight="1" x14ac:dyDescent="0.2">
      <c r="A19" s="116"/>
      <c r="B19" s="214">
        <v>42042</v>
      </c>
      <c r="C19" s="223" t="s">
        <v>695</v>
      </c>
      <c r="D19" s="144" t="s">
        <v>118</v>
      </c>
      <c r="E19" s="208" t="s">
        <v>442</v>
      </c>
      <c r="F19" s="113" t="s">
        <v>268</v>
      </c>
      <c r="G19" s="116"/>
      <c r="I19" s="127" t="s">
        <v>29</v>
      </c>
      <c r="J19" s="115"/>
      <c r="K19" s="115"/>
      <c r="L19" s="115"/>
      <c r="M19" s="115"/>
    </row>
    <row r="20" spans="1:13" s="117" customFormat="1" ht="43.5" customHeight="1" x14ac:dyDescent="0.2">
      <c r="A20" s="164"/>
      <c r="B20" s="202"/>
      <c r="C20" s="194"/>
      <c r="D20" s="106"/>
      <c r="E20" s="106"/>
      <c r="F20" s="106"/>
      <c r="G20" s="164"/>
      <c r="I20" s="127" t="s">
        <v>30</v>
      </c>
      <c r="J20" s="115"/>
      <c r="K20" s="115"/>
      <c r="L20" s="115"/>
      <c r="M20" s="115"/>
    </row>
    <row r="21" spans="1:13" s="117" customFormat="1" ht="43.5" customHeight="1" x14ac:dyDescent="0.2">
      <c r="A21" s="121"/>
      <c r="B21" s="203"/>
      <c r="C21" s="195"/>
      <c r="D21" s="108"/>
      <c r="E21" s="108"/>
      <c r="F21" s="108"/>
      <c r="G21" s="121"/>
      <c r="I21" s="128" t="s">
        <v>33</v>
      </c>
      <c r="J21" s="115"/>
      <c r="K21" s="118"/>
      <c r="L21" s="118"/>
      <c r="M21" s="118"/>
    </row>
    <row r="22" spans="1:13" s="117" customFormat="1" ht="43.5" customHeight="1" x14ac:dyDescent="0.2">
      <c r="A22" s="121"/>
      <c r="B22" s="204"/>
      <c r="C22" s="196"/>
      <c r="D22" s="114"/>
      <c r="E22" s="114"/>
      <c r="F22" s="114"/>
      <c r="G22" s="121"/>
      <c r="I22" s="126" t="s">
        <v>32</v>
      </c>
      <c r="J22" s="119"/>
      <c r="K22" s="118"/>
      <c r="L22" s="118"/>
      <c r="M22" s="118"/>
    </row>
    <row r="23" spans="1:13" s="114" customFormat="1" ht="43.5" customHeight="1" x14ac:dyDescent="0.2">
      <c r="A23" s="121"/>
      <c r="B23" s="204"/>
      <c r="C23" s="196"/>
      <c r="G23" s="121"/>
      <c r="I23" s="126" t="s">
        <v>317</v>
      </c>
      <c r="J23" s="119"/>
      <c r="K23" s="118"/>
      <c r="L23" s="118"/>
      <c r="M23" s="118"/>
    </row>
    <row r="24" spans="1:13" s="114" customFormat="1" ht="44.25" customHeight="1" x14ac:dyDescent="0.2">
      <c r="A24" s="123"/>
      <c r="B24" s="204"/>
      <c r="C24" s="196"/>
      <c r="G24" s="123"/>
      <c r="I24" s="126" t="s">
        <v>318</v>
      </c>
      <c r="J24" s="119"/>
      <c r="K24" s="118"/>
      <c r="L24" s="118"/>
      <c r="M24" s="118"/>
    </row>
    <row r="25" spans="1:13" s="114" customFormat="1" ht="30.75" customHeight="1" x14ac:dyDescent="0.2">
      <c r="A25" s="123"/>
      <c r="B25" s="205"/>
      <c r="C25" s="197"/>
      <c r="D25" s="122"/>
      <c r="E25" s="122"/>
      <c r="F25" s="122"/>
      <c r="G25" s="123"/>
      <c r="H25" s="108"/>
      <c r="K25" s="120"/>
      <c r="L25" s="120"/>
      <c r="M25" s="120"/>
    </row>
    <row r="26" spans="1:13" s="114" customFormat="1" ht="36.75" customHeight="1" x14ac:dyDescent="0.2">
      <c r="A26" s="123"/>
      <c r="B26" s="205"/>
      <c r="C26" s="197"/>
      <c r="D26" s="122"/>
      <c r="E26" s="122"/>
      <c r="F26" s="122"/>
      <c r="G26" s="123"/>
    </row>
    <row r="27" spans="1:13" s="114" customFormat="1" ht="16.5" customHeight="1" x14ac:dyDescent="0.2">
      <c r="A27" s="123"/>
      <c r="B27" s="205"/>
      <c r="C27" s="197"/>
      <c r="D27" s="122"/>
      <c r="E27" s="122"/>
      <c r="F27" s="122"/>
      <c r="G27" s="123"/>
    </row>
    <row r="28" spans="1:13" s="114" customFormat="1" ht="72" customHeight="1" x14ac:dyDescent="0.2">
      <c r="A28" s="125"/>
      <c r="B28" s="205"/>
      <c r="C28" s="197"/>
      <c r="D28" s="122"/>
      <c r="E28" s="122"/>
      <c r="F28" s="122"/>
      <c r="G28" s="125"/>
      <c r="I28" s="122"/>
      <c r="J28" s="122"/>
      <c r="K28" s="122"/>
      <c r="L28" s="122"/>
      <c r="M28" s="122"/>
    </row>
    <row r="29" spans="1:13" s="122" customFormat="1" ht="78.75" customHeight="1" x14ac:dyDescent="0.2">
      <c r="A29" s="125"/>
      <c r="B29" s="206"/>
      <c r="C29" s="198"/>
      <c r="D29" s="124"/>
      <c r="E29" s="124"/>
      <c r="F29" s="124"/>
      <c r="G29" s="125"/>
    </row>
    <row r="30" spans="1:13" s="122" customFormat="1" ht="48.75" customHeight="1" x14ac:dyDescent="0.2">
      <c r="A30" s="124"/>
      <c r="B30" s="206"/>
      <c r="C30" s="198"/>
      <c r="D30" s="124"/>
      <c r="E30" s="124"/>
      <c r="F30" s="124"/>
      <c r="G30" s="124"/>
    </row>
    <row r="31" spans="1:13" s="122" customFormat="1" ht="38.25" customHeight="1" x14ac:dyDescent="0.2">
      <c r="A31" s="124"/>
      <c r="B31" s="206"/>
      <c r="C31" s="198"/>
      <c r="D31" s="124"/>
      <c r="E31" s="124"/>
      <c r="F31" s="124"/>
      <c r="G31" s="124"/>
    </row>
    <row r="32" spans="1:13" s="122" customFormat="1" ht="52.5" customHeight="1" x14ac:dyDescent="0.2">
      <c r="A32" s="124"/>
      <c r="B32" s="206"/>
      <c r="C32" s="198"/>
      <c r="D32" s="124"/>
      <c r="E32" s="124"/>
      <c r="F32" s="124"/>
      <c r="G32" s="124"/>
      <c r="I32" s="124"/>
      <c r="J32" s="124"/>
      <c r="K32" s="124"/>
      <c r="L32" s="124"/>
      <c r="M32" s="124"/>
    </row>
    <row r="33" spans="1:13" s="124" customFormat="1" ht="94.5" customHeight="1" x14ac:dyDescent="0.2">
      <c r="B33" s="206"/>
      <c r="C33" s="198"/>
    </row>
    <row r="34" spans="1:13" s="124" customFormat="1" ht="34.5" customHeight="1" x14ac:dyDescent="0.2">
      <c r="B34" s="206"/>
      <c r="C34" s="198"/>
    </row>
    <row r="35" spans="1:13" s="124" customFormat="1" ht="47.25" customHeight="1" x14ac:dyDescent="0.2">
      <c r="B35" s="206"/>
      <c r="C35" s="198"/>
    </row>
    <row r="36" spans="1:13" s="124" customFormat="1" ht="36.75" customHeight="1" x14ac:dyDescent="0.2">
      <c r="A36" s="107"/>
      <c r="B36" s="206"/>
      <c r="C36" s="198"/>
      <c r="G36" s="107"/>
    </row>
    <row r="37" spans="1:13" s="124" customFormat="1" ht="47.25" customHeight="1" x14ac:dyDescent="0.2">
      <c r="A37" s="107"/>
      <c r="B37" s="207"/>
      <c r="C37" s="199"/>
      <c r="D37" s="107"/>
      <c r="E37" s="107"/>
      <c r="F37" s="107"/>
      <c r="G37" s="107"/>
    </row>
    <row r="38" spans="1:13" s="124" customFormat="1" ht="51" customHeight="1" x14ac:dyDescent="0.2">
      <c r="A38" s="107"/>
      <c r="B38" s="207"/>
      <c r="C38" s="199"/>
      <c r="D38" s="107"/>
      <c r="E38" s="107"/>
      <c r="F38" s="107"/>
      <c r="G38" s="107"/>
    </row>
    <row r="39" spans="1:13" s="124" customFormat="1" ht="56.25" customHeight="1" x14ac:dyDescent="0.2">
      <c r="A39" s="107"/>
      <c r="B39" s="207"/>
      <c r="C39" s="199"/>
      <c r="D39" s="107"/>
      <c r="E39" s="107"/>
      <c r="F39" s="107"/>
      <c r="G39" s="107"/>
    </row>
    <row r="40" spans="1:13" s="124" customFormat="1" ht="49.5" customHeight="1" x14ac:dyDescent="0.2">
      <c r="A40" s="107"/>
      <c r="B40" s="207"/>
      <c r="C40" s="199"/>
      <c r="D40" s="107"/>
      <c r="E40" s="107"/>
      <c r="F40" s="107"/>
      <c r="G40" s="107"/>
      <c r="I40" s="107"/>
      <c r="J40" s="107"/>
      <c r="K40" s="107"/>
      <c r="L40" s="107"/>
      <c r="M40" s="107"/>
    </row>
    <row r="41" spans="1:13" ht="34.5" customHeight="1" x14ac:dyDescent="0.2"/>
    <row r="42" spans="1:13" ht="34.5" customHeight="1" x14ac:dyDescent="0.2"/>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8">
    <mergeCell ref="I1:I3"/>
    <mergeCell ref="B5:D5"/>
    <mergeCell ref="E5:F5"/>
    <mergeCell ref="B13:D13"/>
    <mergeCell ref="E13:F13"/>
    <mergeCell ref="B3:F3"/>
    <mergeCell ref="B2:F2"/>
    <mergeCell ref="B4:F4"/>
  </mergeCells>
  <phoneticPr fontId="1" type="noConversion"/>
  <hyperlinks>
    <hyperlink ref="D19" location="Yüksek!D3" display="Yüksek  Atlama"/>
    <hyperlink ref="D7" location="'60M.Seçme'!C3" display="60 Metre Seçme"/>
    <hyperlink ref="D15" location="'60M.Eng.Seçme.'!A1" display="60 Metre Engelli Seçme "/>
    <hyperlink ref="D8" location="'60M.Yarı Final'!C3" display="60 Metre Yarı Final"/>
    <hyperlink ref="D9" location="'60M.Final'!C3" display="60 Metre Final"/>
    <hyperlink ref="D12" location="'1500m'!A1" display="1500 Metre"/>
    <hyperlink ref="D16" location="'60M.Eng.Yarı Final'!C3" display="60 Metre Engelli Yarı Final"/>
    <hyperlink ref="D17" location="'60M.Eng.Final'!C3" display="60 Metre Engelli Final"/>
    <hyperlink ref="D10" location="UZUN!A1" display="Uzun Atlama"/>
    <hyperlink ref="D11" location="UZUN!A1" display="Uzun Atlama"/>
    <hyperlink ref="D18"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27"/>
  <sheetViews>
    <sheetView view="pageBreakPreview" zoomScale="90" zoomScaleNormal="100" zoomScaleSheetLayoutView="90" workbookViewId="0">
      <pane ySplit="3" topLeftCell="A4" activePane="bottomLeft" state="frozen"/>
      <selection pane="bottomLeft"/>
    </sheetView>
  </sheetViews>
  <sheetFormatPr defaultColWidth="6.140625" defaultRowHeight="15.75" x14ac:dyDescent="0.25"/>
  <cols>
    <col min="1" max="1" width="6.140625" style="136" customWidth="1"/>
    <col min="2" max="2" width="16.140625" style="141" hidden="1" customWidth="1"/>
    <col min="3" max="3" width="11.42578125" style="168" customWidth="1"/>
    <col min="4" max="4" width="11.42578125" style="141" hidden="1" customWidth="1"/>
    <col min="5" max="5" width="11.7109375" style="136" customWidth="1"/>
    <col min="6" max="6" width="28.28515625" style="133" customWidth="1"/>
    <col min="7" max="7" width="12.85546875" style="136" customWidth="1"/>
    <col min="8" max="8" width="11.42578125" style="136" customWidth="1"/>
    <col min="9" max="9" width="12.42578125" style="167" customWidth="1"/>
    <col min="10" max="10" width="9.5703125" style="142" customWidth="1"/>
    <col min="11" max="12" width="8.5703125" style="143" customWidth="1"/>
    <col min="13" max="13" width="8.5703125" style="141" customWidth="1"/>
    <col min="14" max="16384" width="6.140625" style="133"/>
  </cols>
  <sheetData>
    <row r="1" spans="1:13" ht="44.25" customHeight="1" x14ac:dyDescent="0.25">
      <c r="A1" s="442" t="s">
        <v>320</v>
      </c>
      <c r="B1" s="442"/>
      <c r="C1" s="442"/>
      <c r="D1" s="442"/>
      <c r="E1" s="442"/>
      <c r="F1" s="443"/>
      <c r="G1" s="443"/>
      <c r="H1" s="443"/>
      <c r="I1" s="443"/>
      <c r="J1" s="443"/>
      <c r="K1" s="442"/>
      <c r="L1" s="442"/>
      <c r="M1" s="442"/>
    </row>
    <row r="2" spans="1:13" ht="44.25" customHeight="1" x14ac:dyDescent="0.25">
      <c r="A2" s="444" t="s">
        <v>321</v>
      </c>
      <c r="B2" s="444"/>
      <c r="C2" s="444"/>
      <c r="D2" s="444"/>
      <c r="E2" s="444"/>
      <c r="F2" s="444"/>
      <c r="G2" s="445" t="s">
        <v>139</v>
      </c>
      <c r="H2" s="445"/>
      <c r="I2" s="174"/>
      <c r="J2" s="446">
        <v>42041.656854398148</v>
      </c>
      <c r="K2" s="446"/>
      <c r="L2" s="446"/>
      <c r="M2" s="446"/>
    </row>
    <row r="3" spans="1:13" s="136" customFormat="1" ht="45" customHeight="1" x14ac:dyDescent="0.25">
      <c r="A3" s="134" t="s">
        <v>23</v>
      </c>
      <c r="B3" s="135" t="s">
        <v>25</v>
      </c>
      <c r="C3" s="135" t="s">
        <v>469</v>
      </c>
      <c r="D3" s="135" t="s">
        <v>220</v>
      </c>
      <c r="E3" s="134" t="s">
        <v>22</v>
      </c>
      <c r="F3" s="134" t="s">
        <v>7</v>
      </c>
      <c r="G3" s="134" t="s">
        <v>37</v>
      </c>
      <c r="H3" s="134" t="s">
        <v>263</v>
      </c>
      <c r="I3" s="165" t="s">
        <v>267</v>
      </c>
      <c r="J3" s="161" t="s">
        <v>41</v>
      </c>
      <c r="K3" s="162" t="s">
        <v>264</v>
      </c>
      <c r="L3" s="162" t="s">
        <v>265</v>
      </c>
      <c r="M3" s="163" t="s">
        <v>266</v>
      </c>
    </row>
    <row r="4" spans="1:13" s="140" customFormat="1" ht="22.5" customHeight="1" x14ac:dyDescent="0.2">
      <c r="A4" s="231">
        <v>1</v>
      </c>
      <c r="B4" s="232" t="s">
        <v>44</v>
      </c>
      <c r="C4" s="232">
        <v>158</v>
      </c>
      <c r="D4" s="232" t="s">
        <v>469</v>
      </c>
      <c r="E4" s="233">
        <v>37408</v>
      </c>
      <c r="F4" s="234" t="s">
        <v>644</v>
      </c>
      <c r="G4" s="231" t="s">
        <v>533</v>
      </c>
      <c r="H4" s="231" t="s">
        <v>323</v>
      </c>
      <c r="I4" s="235" t="s">
        <v>312</v>
      </c>
      <c r="J4" s="313" t="s">
        <v>469</v>
      </c>
      <c r="K4" s="236" t="s">
        <v>815</v>
      </c>
      <c r="L4" s="236" t="s">
        <v>815</v>
      </c>
      <c r="M4" s="237"/>
    </row>
    <row r="5" spans="1:13" s="140" customFormat="1" ht="22.5" customHeight="1" x14ac:dyDescent="0.2">
      <c r="A5" s="231">
        <v>2</v>
      </c>
      <c r="B5" s="232" t="s">
        <v>45</v>
      </c>
      <c r="C5" s="232">
        <v>31</v>
      </c>
      <c r="D5" s="232" t="s">
        <v>469</v>
      </c>
      <c r="E5" s="233">
        <v>37325</v>
      </c>
      <c r="F5" s="234" t="s">
        <v>544</v>
      </c>
      <c r="G5" s="231" t="s">
        <v>481</v>
      </c>
      <c r="H5" s="231" t="s">
        <v>323</v>
      </c>
      <c r="I5" s="235" t="s">
        <v>312</v>
      </c>
      <c r="J5" s="313" t="s">
        <v>469</v>
      </c>
      <c r="K5" s="236" t="s">
        <v>815</v>
      </c>
      <c r="L5" s="236" t="s">
        <v>816</v>
      </c>
      <c r="M5" s="237"/>
    </row>
    <row r="6" spans="1:13" s="140" customFormat="1" ht="22.5" customHeight="1" x14ac:dyDescent="0.2">
      <c r="A6" s="231">
        <v>3</v>
      </c>
      <c r="B6" s="232" t="s">
        <v>46</v>
      </c>
      <c r="C6" s="232">
        <v>161</v>
      </c>
      <c r="D6" s="232" t="s">
        <v>469</v>
      </c>
      <c r="E6" s="233">
        <v>37356</v>
      </c>
      <c r="F6" s="234" t="s">
        <v>534</v>
      </c>
      <c r="G6" s="231" t="s">
        <v>533</v>
      </c>
      <c r="H6" s="231" t="s">
        <v>323</v>
      </c>
      <c r="I6" s="235" t="s">
        <v>312</v>
      </c>
      <c r="J6" s="313" t="s">
        <v>469</v>
      </c>
      <c r="K6" s="236" t="s">
        <v>815</v>
      </c>
      <c r="L6" s="236" t="s">
        <v>817</v>
      </c>
      <c r="M6" s="237"/>
    </row>
    <row r="7" spans="1:13" s="140" customFormat="1" ht="22.5" customHeight="1" x14ac:dyDescent="0.2">
      <c r="A7" s="231">
        <v>4</v>
      </c>
      <c r="B7" s="232" t="s">
        <v>47</v>
      </c>
      <c r="C7" s="232">
        <v>151</v>
      </c>
      <c r="D7" s="232" t="s">
        <v>469</v>
      </c>
      <c r="E7" s="233">
        <v>37645</v>
      </c>
      <c r="F7" s="234" t="s">
        <v>527</v>
      </c>
      <c r="G7" s="231" t="s">
        <v>523</v>
      </c>
      <c r="H7" s="231" t="s">
        <v>323</v>
      </c>
      <c r="I7" s="235" t="s">
        <v>312</v>
      </c>
      <c r="J7" s="313" t="s">
        <v>469</v>
      </c>
      <c r="K7" s="236" t="s">
        <v>815</v>
      </c>
      <c r="L7" s="236" t="s">
        <v>818</v>
      </c>
      <c r="M7" s="237"/>
    </row>
    <row r="8" spans="1:13" s="140" customFormat="1" ht="22.5" customHeight="1" x14ac:dyDescent="0.2">
      <c r="A8" s="231">
        <v>5</v>
      </c>
      <c r="B8" s="232" t="s">
        <v>48</v>
      </c>
      <c r="C8" s="232">
        <v>159</v>
      </c>
      <c r="D8" s="232" t="s">
        <v>469</v>
      </c>
      <c r="E8" s="233">
        <v>37583</v>
      </c>
      <c r="F8" s="234" t="s">
        <v>532</v>
      </c>
      <c r="G8" s="231" t="s">
        <v>533</v>
      </c>
      <c r="H8" s="231" t="s">
        <v>323</v>
      </c>
      <c r="I8" s="235" t="s">
        <v>312</v>
      </c>
      <c r="J8" s="313" t="s">
        <v>469</v>
      </c>
      <c r="K8" s="236" t="s">
        <v>815</v>
      </c>
      <c r="L8" s="236" t="s">
        <v>819</v>
      </c>
      <c r="M8" s="237"/>
    </row>
    <row r="9" spans="1:13" s="140" customFormat="1" ht="22.5" customHeight="1" x14ac:dyDescent="0.2">
      <c r="A9" s="231">
        <v>6</v>
      </c>
      <c r="B9" s="232" t="s">
        <v>49</v>
      </c>
      <c r="C9" s="232">
        <v>164</v>
      </c>
      <c r="D9" s="232" t="s">
        <v>469</v>
      </c>
      <c r="E9" s="233">
        <v>37623</v>
      </c>
      <c r="F9" s="234" t="s">
        <v>535</v>
      </c>
      <c r="G9" s="231" t="s">
        <v>536</v>
      </c>
      <c r="H9" s="231" t="s">
        <v>323</v>
      </c>
      <c r="I9" s="235" t="s">
        <v>312</v>
      </c>
      <c r="J9" s="313" t="s">
        <v>469</v>
      </c>
      <c r="K9" s="236" t="s">
        <v>815</v>
      </c>
      <c r="L9" s="236" t="s">
        <v>820</v>
      </c>
      <c r="M9" s="237"/>
    </row>
    <row r="10" spans="1:13" s="140" customFormat="1" ht="22.5" customHeight="1" x14ac:dyDescent="0.2">
      <c r="A10" s="231">
        <v>7</v>
      </c>
      <c r="B10" s="232" t="s">
        <v>124</v>
      </c>
      <c r="C10" s="232">
        <v>160</v>
      </c>
      <c r="D10" s="232" t="s">
        <v>469</v>
      </c>
      <c r="E10" s="233">
        <v>37330</v>
      </c>
      <c r="F10" s="234" t="s">
        <v>551</v>
      </c>
      <c r="G10" s="231" t="s">
        <v>533</v>
      </c>
      <c r="H10" s="231" t="s">
        <v>323</v>
      </c>
      <c r="I10" s="235" t="s">
        <v>312</v>
      </c>
      <c r="J10" s="313" t="s">
        <v>469</v>
      </c>
      <c r="K10" s="236" t="s">
        <v>815</v>
      </c>
      <c r="L10" s="236" t="s">
        <v>821</v>
      </c>
      <c r="M10" s="237"/>
    </row>
    <row r="11" spans="1:13" s="140" customFormat="1" ht="22.5" customHeight="1" x14ac:dyDescent="0.2">
      <c r="A11" s="231">
        <v>8</v>
      </c>
      <c r="B11" s="232" t="s">
        <v>125</v>
      </c>
      <c r="C11" s="232">
        <v>437</v>
      </c>
      <c r="D11" s="232"/>
      <c r="E11" s="233">
        <v>37622</v>
      </c>
      <c r="F11" s="234" t="s">
        <v>813</v>
      </c>
      <c r="G11" s="231" t="s">
        <v>533</v>
      </c>
      <c r="H11" s="231" t="s">
        <v>323</v>
      </c>
      <c r="I11" s="235" t="s">
        <v>312</v>
      </c>
      <c r="J11" s="313"/>
      <c r="K11" s="236" t="s">
        <v>815</v>
      </c>
      <c r="L11" s="236" t="s">
        <v>822</v>
      </c>
      <c r="M11" s="237"/>
    </row>
    <row r="12" spans="1:13" s="140" customFormat="1" ht="22.5" customHeight="1" x14ac:dyDescent="0.2">
      <c r="A12" s="231">
        <v>9</v>
      </c>
      <c r="B12" s="232" t="s">
        <v>50</v>
      </c>
      <c r="C12" s="232">
        <v>149</v>
      </c>
      <c r="D12" s="232" t="s">
        <v>469</v>
      </c>
      <c r="E12" s="233">
        <v>37669</v>
      </c>
      <c r="F12" s="234" t="s">
        <v>525</v>
      </c>
      <c r="G12" s="231" t="s">
        <v>523</v>
      </c>
      <c r="H12" s="231" t="s">
        <v>323</v>
      </c>
      <c r="I12" s="235" t="s">
        <v>312</v>
      </c>
      <c r="J12" s="313" t="s">
        <v>469</v>
      </c>
      <c r="K12" s="236" t="s">
        <v>816</v>
      </c>
      <c r="L12" s="236" t="s">
        <v>815</v>
      </c>
      <c r="M12" s="237"/>
    </row>
    <row r="13" spans="1:13" s="140" customFormat="1" ht="22.5" customHeight="1" x14ac:dyDescent="0.2">
      <c r="A13" s="231">
        <v>10</v>
      </c>
      <c r="B13" s="232" t="s">
        <v>51</v>
      </c>
      <c r="C13" s="232">
        <v>132</v>
      </c>
      <c r="D13" s="232" t="s">
        <v>469</v>
      </c>
      <c r="E13" s="233">
        <v>37438</v>
      </c>
      <c r="F13" s="234" t="s">
        <v>520</v>
      </c>
      <c r="G13" s="231" t="s">
        <v>521</v>
      </c>
      <c r="H13" s="231" t="s">
        <v>323</v>
      </c>
      <c r="I13" s="235" t="s">
        <v>312</v>
      </c>
      <c r="J13" s="313" t="s">
        <v>469</v>
      </c>
      <c r="K13" s="236" t="s">
        <v>816</v>
      </c>
      <c r="L13" s="236" t="s">
        <v>816</v>
      </c>
      <c r="M13" s="237"/>
    </row>
    <row r="14" spans="1:13" s="140" customFormat="1" ht="22.5" customHeight="1" x14ac:dyDescent="0.2">
      <c r="A14" s="231">
        <v>11</v>
      </c>
      <c r="B14" s="232" t="s">
        <v>52</v>
      </c>
      <c r="C14" s="232">
        <v>103</v>
      </c>
      <c r="D14" s="232" t="s">
        <v>469</v>
      </c>
      <c r="E14" s="233">
        <v>37862</v>
      </c>
      <c r="F14" s="234" t="s">
        <v>515</v>
      </c>
      <c r="G14" s="231" t="s">
        <v>138</v>
      </c>
      <c r="H14" s="231" t="s">
        <v>323</v>
      </c>
      <c r="I14" s="235" t="s">
        <v>312</v>
      </c>
      <c r="J14" s="313" t="s">
        <v>469</v>
      </c>
      <c r="K14" s="236" t="s">
        <v>816</v>
      </c>
      <c r="L14" s="236" t="s">
        <v>817</v>
      </c>
      <c r="M14" s="237"/>
    </row>
    <row r="15" spans="1:13" s="140" customFormat="1" ht="22.5" customHeight="1" x14ac:dyDescent="0.2">
      <c r="A15" s="231">
        <v>12</v>
      </c>
      <c r="B15" s="232" t="s">
        <v>53</v>
      </c>
      <c r="C15" s="232">
        <v>100</v>
      </c>
      <c r="D15" s="232" t="s">
        <v>469</v>
      </c>
      <c r="E15" s="233">
        <v>37692</v>
      </c>
      <c r="F15" s="234" t="s">
        <v>513</v>
      </c>
      <c r="G15" s="231" t="s">
        <v>138</v>
      </c>
      <c r="H15" s="231" t="s">
        <v>323</v>
      </c>
      <c r="I15" s="235" t="s">
        <v>312</v>
      </c>
      <c r="J15" s="313" t="s">
        <v>469</v>
      </c>
      <c r="K15" s="236" t="s">
        <v>816</v>
      </c>
      <c r="L15" s="236" t="s">
        <v>818</v>
      </c>
      <c r="M15" s="237" t="s">
        <v>867</v>
      </c>
    </row>
    <row r="16" spans="1:13" s="140" customFormat="1" ht="22.5" customHeight="1" x14ac:dyDescent="0.2">
      <c r="A16" s="231">
        <v>13</v>
      </c>
      <c r="B16" s="232" t="s">
        <v>54</v>
      </c>
      <c r="C16" s="232">
        <v>102</v>
      </c>
      <c r="D16" s="232" t="s">
        <v>469</v>
      </c>
      <c r="E16" s="233">
        <v>37963</v>
      </c>
      <c r="F16" s="234" t="s">
        <v>514</v>
      </c>
      <c r="G16" s="231" t="s">
        <v>138</v>
      </c>
      <c r="H16" s="231" t="s">
        <v>323</v>
      </c>
      <c r="I16" s="235" t="s">
        <v>312</v>
      </c>
      <c r="J16" s="313" t="s">
        <v>469</v>
      </c>
      <c r="K16" s="236" t="s">
        <v>816</v>
      </c>
      <c r="L16" s="236" t="s">
        <v>819</v>
      </c>
      <c r="M16" s="237"/>
    </row>
    <row r="17" spans="1:13" s="140" customFormat="1" ht="22.5" customHeight="1" x14ac:dyDescent="0.2">
      <c r="A17" s="231">
        <v>14</v>
      </c>
      <c r="B17" s="232" t="s">
        <v>55</v>
      </c>
      <c r="C17" s="232">
        <v>104</v>
      </c>
      <c r="D17" s="232" t="s">
        <v>469</v>
      </c>
      <c r="E17" s="233">
        <v>37305</v>
      </c>
      <c r="F17" s="234" t="s">
        <v>516</v>
      </c>
      <c r="G17" s="231" t="s">
        <v>138</v>
      </c>
      <c r="H17" s="231" t="s">
        <v>323</v>
      </c>
      <c r="I17" s="235" t="s">
        <v>312</v>
      </c>
      <c r="J17" s="313" t="s">
        <v>469</v>
      </c>
      <c r="K17" s="236" t="s">
        <v>816</v>
      </c>
      <c r="L17" s="236" t="s">
        <v>820</v>
      </c>
      <c r="M17" s="237"/>
    </row>
    <row r="18" spans="1:13" s="140" customFormat="1" ht="22.5" customHeight="1" x14ac:dyDescent="0.2">
      <c r="A18" s="231">
        <v>15</v>
      </c>
      <c r="B18" s="232" t="s">
        <v>140</v>
      </c>
      <c r="C18" s="232">
        <v>144</v>
      </c>
      <c r="D18" s="232" t="s">
        <v>469</v>
      </c>
      <c r="E18" s="233">
        <v>37689</v>
      </c>
      <c r="F18" s="234" t="s">
        <v>522</v>
      </c>
      <c r="G18" s="231" t="s">
        <v>523</v>
      </c>
      <c r="H18" s="231" t="s">
        <v>323</v>
      </c>
      <c r="I18" s="235" t="s">
        <v>312</v>
      </c>
      <c r="J18" s="313" t="s">
        <v>469</v>
      </c>
      <c r="K18" s="236" t="s">
        <v>816</v>
      </c>
      <c r="L18" s="236" t="s">
        <v>821</v>
      </c>
      <c r="M18" s="237"/>
    </row>
    <row r="19" spans="1:13" s="140" customFormat="1" ht="22.5" customHeight="1" x14ac:dyDescent="0.2">
      <c r="A19" s="231">
        <v>16</v>
      </c>
      <c r="B19" s="232" t="s">
        <v>141</v>
      </c>
      <c r="C19" s="232">
        <v>150</v>
      </c>
      <c r="D19" s="232" t="s">
        <v>469</v>
      </c>
      <c r="E19" s="233">
        <v>37894</v>
      </c>
      <c r="F19" s="234" t="s">
        <v>526</v>
      </c>
      <c r="G19" s="231" t="s">
        <v>523</v>
      </c>
      <c r="H19" s="231" t="s">
        <v>323</v>
      </c>
      <c r="I19" s="235" t="s">
        <v>312</v>
      </c>
      <c r="J19" s="313" t="s">
        <v>469</v>
      </c>
      <c r="K19" s="236" t="s">
        <v>816</v>
      </c>
      <c r="L19" s="236" t="s">
        <v>822</v>
      </c>
      <c r="M19" s="237"/>
    </row>
    <row r="20" spans="1:13" s="140" customFormat="1" ht="22.5" customHeight="1" x14ac:dyDescent="0.2">
      <c r="A20" s="231">
        <v>17</v>
      </c>
      <c r="B20" s="232" t="s">
        <v>56</v>
      </c>
      <c r="C20" s="232">
        <v>97</v>
      </c>
      <c r="D20" s="232" t="s">
        <v>469</v>
      </c>
      <c r="E20" s="233">
        <v>37576</v>
      </c>
      <c r="F20" s="234" t="s">
        <v>511</v>
      </c>
      <c r="G20" s="231" t="s">
        <v>138</v>
      </c>
      <c r="H20" s="231" t="s">
        <v>323</v>
      </c>
      <c r="I20" s="235" t="s">
        <v>312</v>
      </c>
      <c r="J20" s="313" t="s">
        <v>469</v>
      </c>
      <c r="K20" s="236" t="s">
        <v>817</v>
      </c>
      <c r="L20" s="236" t="s">
        <v>815</v>
      </c>
      <c r="M20" s="237"/>
    </row>
    <row r="21" spans="1:13" s="140" customFormat="1" ht="22.5" customHeight="1" x14ac:dyDescent="0.2">
      <c r="A21" s="231">
        <v>18</v>
      </c>
      <c r="B21" s="232" t="s">
        <v>57</v>
      </c>
      <c r="C21" s="232">
        <v>94</v>
      </c>
      <c r="D21" s="232" t="s">
        <v>469</v>
      </c>
      <c r="E21" s="233">
        <v>37685</v>
      </c>
      <c r="F21" s="234" t="s">
        <v>509</v>
      </c>
      <c r="G21" s="231" t="s">
        <v>138</v>
      </c>
      <c r="H21" s="231" t="s">
        <v>323</v>
      </c>
      <c r="I21" s="235" t="s">
        <v>312</v>
      </c>
      <c r="J21" s="313" t="s">
        <v>469</v>
      </c>
      <c r="K21" s="236" t="s">
        <v>817</v>
      </c>
      <c r="L21" s="236" t="s">
        <v>816</v>
      </c>
      <c r="M21" s="237"/>
    </row>
    <row r="22" spans="1:13" s="140" customFormat="1" ht="22.5" customHeight="1" x14ac:dyDescent="0.2">
      <c r="A22" s="231">
        <v>19</v>
      </c>
      <c r="B22" s="232" t="s">
        <v>58</v>
      </c>
      <c r="C22" s="232">
        <v>87</v>
      </c>
      <c r="D22" s="232" t="s">
        <v>469</v>
      </c>
      <c r="E22" s="233">
        <v>37886</v>
      </c>
      <c r="F22" s="234" t="s">
        <v>506</v>
      </c>
      <c r="G22" s="231" t="s">
        <v>138</v>
      </c>
      <c r="H22" s="231" t="s">
        <v>323</v>
      </c>
      <c r="I22" s="235" t="s">
        <v>312</v>
      </c>
      <c r="J22" s="313" t="s">
        <v>469</v>
      </c>
      <c r="K22" s="236" t="s">
        <v>817</v>
      </c>
      <c r="L22" s="236" t="s">
        <v>817</v>
      </c>
      <c r="M22" s="237"/>
    </row>
    <row r="23" spans="1:13" s="140" customFormat="1" ht="22.5" customHeight="1" x14ac:dyDescent="0.2">
      <c r="A23" s="231">
        <v>20</v>
      </c>
      <c r="B23" s="232" t="s">
        <v>59</v>
      </c>
      <c r="C23" s="232">
        <v>85</v>
      </c>
      <c r="D23" s="232" t="s">
        <v>469</v>
      </c>
      <c r="E23" s="233">
        <v>37257</v>
      </c>
      <c r="F23" s="234" t="s">
        <v>504</v>
      </c>
      <c r="G23" s="231" t="s">
        <v>138</v>
      </c>
      <c r="H23" s="231" t="s">
        <v>323</v>
      </c>
      <c r="I23" s="235" t="s">
        <v>312</v>
      </c>
      <c r="J23" s="313" t="s">
        <v>469</v>
      </c>
      <c r="K23" s="236" t="s">
        <v>817</v>
      </c>
      <c r="L23" s="236" t="s">
        <v>818</v>
      </c>
      <c r="M23" s="237"/>
    </row>
    <row r="24" spans="1:13" s="140" customFormat="1" ht="22.5" customHeight="1" x14ac:dyDescent="0.2">
      <c r="A24" s="231">
        <v>21</v>
      </c>
      <c r="B24" s="232" t="s">
        <v>60</v>
      </c>
      <c r="C24" s="232">
        <v>86</v>
      </c>
      <c r="D24" s="232" t="s">
        <v>469</v>
      </c>
      <c r="E24" s="233">
        <v>37515</v>
      </c>
      <c r="F24" s="234" t="s">
        <v>505</v>
      </c>
      <c r="G24" s="231" t="s">
        <v>138</v>
      </c>
      <c r="H24" s="231" t="s">
        <v>323</v>
      </c>
      <c r="I24" s="235" t="s">
        <v>312</v>
      </c>
      <c r="J24" s="313" t="s">
        <v>469</v>
      </c>
      <c r="K24" s="236" t="s">
        <v>817</v>
      </c>
      <c r="L24" s="236" t="s">
        <v>819</v>
      </c>
      <c r="M24" s="237"/>
    </row>
    <row r="25" spans="1:13" s="140" customFormat="1" ht="22.5" customHeight="1" x14ac:dyDescent="0.2">
      <c r="A25" s="231">
        <v>22</v>
      </c>
      <c r="B25" s="232" t="s">
        <v>61</v>
      </c>
      <c r="C25" s="232">
        <v>92</v>
      </c>
      <c r="D25" s="232" t="s">
        <v>469</v>
      </c>
      <c r="E25" s="233">
        <v>37637</v>
      </c>
      <c r="F25" s="234" t="s">
        <v>507</v>
      </c>
      <c r="G25" s="231" t="s">
        <v>138</v>
      </c>
      <c r="H25" s="231" t="s">
        <v>323</v>
      </c>
      <c r="I25" s="235" t="s">
        <v>312</v>
      </c>
      <c r="J25" s="313" t="s">
        <v>469</v>
      </c>
      <c r="K25" s="236" t="s">
        <v>817</v>
      </c>
      <c r="L25" s="236" t="s">
        <v>820</v>
      </c>
      <c r="M25" s="237"/>
    </row>
    <row r="26" spans="1:13" s="140" customFormat="1" ht="22.5" customHeight="1" x14ac:dyDescent="0.2">
      <c r="A26" s="231">
        <v>23</v>
      </c>
      <c r="B26" s="232" t="s">
        <v>142</v>
      </c>
      <c r="C26" s="232">
        <v>95</v>
      </c>
      <c r="D26" s="232" t="s">
        <v>469</v>
      </c>
      <c r="E26" s="233">
        <v>37751</v>
      </c>
      <c r="F26" s="234" t="s">
        <v>510</v>
      </c>
      <c r="G26" s="231" t="s">
        <v>138</v>
      </c>
      <c r="H26" s="231" t="s">
        <v>323</v>
      </c>
      <c r="I26" s="235" t="s">
        <v>312</v>
      </c>
      <c r="J26" s="313" t="s">
        <v>469</v>
      </c>
      <c r="K26" s="236" t="s">
        <v>817</v>
      </c>
      <c r="L26" s="236" t="s">
        <v>821</v>
      </c>
      <c r="M26" s="237"/>
    </row>
    <row r="27" spans="1:13" s="140" customFormat="1" ht="22.5" customHeight="1" x14ac:dyDescent="0.2">
      <c r="A27" s="231">
        <v>24</v>
      </c>
      <c r="B27" s="232" t="s">
        <v>143</v>
      </c>
      <c r="C27" s="232">
        <v>98</v>
      </c>
      <c r="D27" s="232" t="s">
        <v>469</v>
      </c>
      <c r="E27" s="233">
        <v>37670</v>
      </c>
      <c r="F27" s="234" t="s">
        <v>512</v>
      </c>
      <c r="G27" s="231" t="s">
        <v>138</v>
      </c>
      <c r="H27" s="231" t="s">
        <v>323</v>
      </c>
      <c r="I27" s="235" t="s">
        <v>312</v>
      </c>
      <c r="J27" s="313" t="s">
        <v>469</v>
      </c>
      <c r="K27" s="236" t="s">
        <v>817</v>
      </c>
      <c r="L27" s="236" t="s">
        <v>822</v>
      </c>
      <c r="M27" s="237"/>
    </row>
    <row r="28" spans="1:13" s="140" customFormat="1" ht="22.5" customHeight="1" x14ac:dyDescent="0.2">
      <c r="A28" s="231">
        <v>25</v>
      </c>
      <c r="B28" s="232" t="s">
        <v>62</v>
      </c>
      <c r="C28" s="232">
        <v>82</v>
      </c>
      <c r="D28" s="232" t="s">
        <v>469</v>
      </c>
      <c r="E28" s="233">
        <v>37720</v>
      </c>
      <c r="F28" s="234" t="s">
        <v>501</v>
      </c>
      <c r="G28" s="231" t="s">
        <v>138</v>
      </c>
      <c r="H28" s="231" t="s">
        <v>323</v>
      </c>
      <c r="I28" s="235" t="s">
        <v>312</v>
      </c>
      <c r="J28" s="313" t="s">
        <v>469</v>
      </c>
      <c r="K28" s="236" t="s">
        <v>818</v>
      </c>
      <c r="L28" s="236" t="s">
        <v>815</v>
      </c>
      <c r="M28" s="237"/>
    </row>
    <row r="29" spans="1:13" s="140" customFormat="1" ht="22.5" customHeight="1" x14ac:dyDescent="0.2">
      <c r="A29" s="231">
        <v>26</v>
      </c>
      <c r="B29" s="232" t="s">
        <v>63</v>
      </c>
      <c r="C29" s="232">
        <v>78</v>
      </c>
      <c r="D29" s="232" t="s">
        <v>469</v>
      </c>
      <c r="E29" s="233">
        <v>37384</v>
      </c>
      <c r="F29" s="234" t="s">
        <v>498</v>
      </c>
      <c r="G29" s="231" t="s">
        <v>138</v>
      </c>
      <c r="H29" s="231" t="s">
        <v>323</v>
      </c>
      <c r="I29" s="235" t="s">
        <v>312</v>
      </c>
      <c r="J29" s="313" t="s">
        <v>469</v>
      </c>
      <c r="K29" s="236" t="s">
        <v>818</v>
      </c>
      <c r="L29" s="236" t="s">
        <v>816</v>
      </c>
      <c r="M29" s="237"/>
    </row>
    <row r="30" spans="1:13" s="140" customFormat="1" ht="22.5" customHeight="1" x14ac:dyDescent="0.2">
      <c r="A30" s="231">
        <v>27</v>
      </c>
      <c r="B30" s="232" t="s">
        <v>64</v>
      </c>
      <c r="C30" s="232">
        <v>74</v>
      </c>
      <c r="D30" s="232" t="s">
        <v>469</v>
      </c>
      <c r="E30" s="233">
        <v>37744</v>
      </c>
      <c r="F30" s="234" t="s">
        <v>496</v>
      </c>
      <c r="G30" s="231" t="s">
        <v>138</v>
      </c>
      <c r="H30" s="231" t="s">
        <v>323</v>
      </c>
      <c r="I30" s="235" t="s">
        <v>312</v>
      </c>
      <c r="J30" s="313" t="s">
        <v>469</v>
      </c>
      <c r="K30" s="236" t="s">
        <v>818</v>
      </c>
      <c r="L30" s="236" t="s">
        <v>817</v>
      </c>
      <c r="M30" s="237"/>
    </row>
    <row r="31" spans="1:13" s="140" customFormat="1" ht="22.5" customHeight="1" x14ac:dyDescent="0.2">
      <c r="A31" s="231">
        <v>28</v>
      </c>
      <c r="B31" s="232" t="s">
        <v>65</v>
      </c>
      <c r="C31" s="232">
        <v>38</v>
      </c>
      <c r="D31" s="232" t="s">
        <v>469</v>
      </c>
      <c r="E31" s="233">
        <v>37841</v>
      </c>
      <c r="F31" s="234" t="s">
        <v>485</v>
      </c>
      <c r="G31" s="231" t="s">
        <v>481</v>
      </c>
      <c r="H31" s="231" t="s">
        <v>323</v>
      </c>
      <c r="I31" s="235" t="s">
        <v>312</v>
      </c>
      <c r="J31" s="313" t="s">
        <v>469</v>
      </c>
      <c r="K31" s="236" t="s">
        <v>818</v>
      </c>
      <c r="L31" s="236" t="s">
        <v>818</v>
      </c>
      <c r="M31" s="237"/>
    </row>
    <row r="32" spans="1:13" s="140" customFormat="1" ht="22.5" customHeight="1" x14ac:dyDescent="0.2">
      <c r="A32" s="231">
        <v>29</v>
      </c>
      <c r="B32" s="232" t="s">
        <v>66</v>
      </c>
      <c r="C32" s="232">
        <v>41</v>
      </c>
      <c r="D32" s="232" t="s">
        <v>469</v>
      </c>
      <c r="E32" s="233">
        <v>37957</v>
      </c>
      <c r="F32" s="234" t="s">
        <v>486</v>
      </c>
      <c r="G32" s="231" t="s">
        <v>481</v>
      </c>
      <c r="H32" s="231" t="s">
        <v>323</v>
      </c>
      <c r="I32" s="235" t="s">
        <v>312</v>
      </c>
      <c r="J32" s="313" t="s">
        <v>469</v>
      </c>
      <c r="K32" s="236" t="s">
        <v>818</v>
      </c>
      <c r="L32" s="236" t="s">
        <v>819</v>
      </c>
      <c r="M32" s="237"/>
    </row>
    <row r="33" spans="1:13" s="140" customFormat="1" ht="22.5" customHeight="1" x14ac:dyDescent="0.2">
      <c r="A33" s="231">
        <v>30</v>
      </c>
      <c r="B33" s="232" t="s">
        <v>67</v>
      </c>
      <c r="C33" s="232">
        <v>77</v>
      </c>
      <c r="D33" s="232" t="s">
        <v>469</v>
      </c>
      <c r="E33" s="233">
        <v>37520</v>
      </c>
      <c r="F33" s="234" t="s">
        <v>497</v>
      </c>
      <c r="G33" s="231" t="s">
        <v>138</v>
      </c>
      <c r="H33" s="231" t="s">
        <v>323</v>
      </c>
      <c r="I33" s="235" t="s">
        <v>312</v>
      </c>
      <c r="J33" s="313" t="s">
        <v>469</v>
      </c>
      <c r="K33" s="236" t="s">
        <v>818</v>
      </c>
      <c r="L33" s="236" t="s">
        <v>820</v>
      </c>
      <c r="M33" s="237"/>
    </row>
    <row r="34" spans="1:13" s="140" customFormat="1" ht="22.5" customHeight="1" x14ac:dyDescent="0.2">
      <c r="A34" s="231">
        <v>31</v>
      </c>
      <c r="B34" s="232" t="s">
        <v>144</v>
      </c>
      <c r="C34" s="232">
        <v>79</v>
      </c>
      <c r="D34" s="232" t="s">
        <v>469</v>
      </c>
      <c r="E34" s="233">
        <v>37711</v>
      </c>
      <c r="F34" s="234" t="s">
        <v>499</v>
      </c>
      <c r="G34" s="231" t="s">
        <v>138</v>
      </c>
      <c r="H34" s="231" t="s">
        <v>323</v>
      </c>
      <c r="I34" s="235" t="s">
        <v>312</v>
      </c>
      <c r="J34" s="313" t="s">
        <v>469</v>
      </c>
      <c r="K34" s="236" t="s">
        <v>818</v>
      </c>
      <c r="L34" s="236" t="s">
        <v>821</v>
      </c>
      <c r="M34" s="237" t="s">
        <v>867</v>
      </c>
    </row>
    <row r="35" spans="1:13" s="140" customFormat="1" ht="22.5" customHeight="1" x14ac:dyDescent="0.2">
      <c r="A35" s="231">
        <v>32</v>
      </c>
      <c r="B35" s="232" t="s">
        <v>145</v>
      </c>
      <c r="C35" s="232">
        <v>83</v>
      </c>
      <c r="D35" s="232" t="s">
        <v>469</v>
      </c>
      <c r="E35" s="233">
        <v>37305</v>
      </c>
      <c r="F35" s="234" t="s">
        <v>502</v>
      </c>
      <c r="G35" s="231" t="s">
        <v>138</v>
      </c>
      <c r="H35" s="231" t="s">
        <v>323</v>
      </c>
      <c r="I35" s="235" t="s">
        <v>312</v>
      </c>
      <c r="J35" s="313" t="s">
        <v>469</v>
      </c>
      <c r="K35" s="236" t="s">
        <v>818</v>
      </c>
      <c r="L35" s="236" t="s">
        <v>822</v>
      </c>
      <c r="M35" s="237"/>
    </row>
    <row r="36" spans="1:13" s="140" customFormat="1" ht="22.5" customHeight="1" x14ac:dyDescent="0.2">
      <c r="A36" s="231">
        <v>33</v>
      </c>
      <c r="B36" s="232" t="s">
        <v>68</v>
      </c>
      <c r="C36" s="232">
        <v>34</v>
      </c>
      <c r="D36" s="232" t="s">
        <v>469</v>
      </c>
      <c r="E36" s="233">
        <v>37549</v>
      </c>
      <c r="F36" s="234" t="s">
        <v>483</v>
      </c>
      <c r="G36" s="231" t="s">
        <v>481</v>
      </c>
      <c r="H36" s="231" t="s">
        <v>323</v>
      </c>
      <c r="I36" s="235" t="s">
        <v>312</v>
      </c>
      <c r="J36" s="313" t="s">
        <v>469</v>
      </c>
      <c r="K36" s="236" t="s">
        <v>819</v>
      </c>
      <c r="L36" s="236" t="s">
        <v>815</v>
      </c>
      <c r="M36" s="237"/>
    </row>
    <row r="37" spans="1:13" s="140" customFormat="1" ht="22.5" customHeight="1" x14ac:dyDescent="0.2">
      <c r="A37" s="231">
        <v>34</v>
      </c>
      <c r="B37" s="232" t="s">
        <v>69</v>
      </c>
      <c r="C37" s="232">
        <v>27</v>
      </c>
      <c r="D37" s="232" t="s">
        <v>469</v>
      </c>
      <c r="E37" s="233">
        <v>37333</v>
      </c>
      <c r="F37" s="234" t="s">
        <v>480</v>
      </c>
      <c r="G37" s="231" t="s">
        <v>481</v>
      </c>
      <c r="H37" s="231" t="s">
        <v>323</v>
      </c>
      <c r="I37" s="235" t="s">
        <v>312</v>
      </c>
      <c r="J37" s="313" t="s">
        <v>469</v>
      </c>
      <c r="K37" s="236" t="s">
        <v>819</v>
      </c>
      <c r="L37" s="236" t="s">
        <v>816</v>
      </c>
      <c r="M37" s="237"/>
    </row>
    <row r="38" spans="1:13" s="140" customFormat="1" ht="22.5" customHeight="1" x14ac:dyDescent="0.2">
      <c r="A38" s="231">
        <v>35</v>
      </c>
      <c r="B38" s="232" t="s">
        <v>70</v>
      </c>
      <c r="C38" s="232">
        <v>10</v>
      </c>
      <c r="D38" s="232" t="s">
        <v>469</v>
      </c>
      <c r="E38" s="233">
        <v>37359</v>
      </c>
      <c r="F38" s="234" t="s">
        <v>473</v>
      </c>
      <c r="G38" s="231" t="s">
        <v>474</v>
      </c>
      <c r="H38" s="231" t="s">
        <v>323</v>
      </c>
      <c r="I38" s="235" t="s">
        <v>312</v>
      </c>
      <c r="J38" s="313" t="s">
        <v>469</v>
      </c>
      <c r="K38" s="236" t="s">
        <v>819</v>
      </c>
      <c r="L38" s="236" t="s">
        <v>817</v>
      </c>
      <c r="M38" s="237"/>
    </row>
    <row r="39" spans="1:13" s="140" customFormat="1" ht="22.5" customHeight="1" x14ac:dyDescent="0.2">
      <c r="A39" s="231">
        <v>36</v>
      </c>
      <c r="B39" s="232" t="s">
        <v>71</v>
      </c>
      <c r="C39" s="232">
        <v>1</v>
      </c>
      <c r="D39" s="232" t="s">
        <v>469</v>
      </c>
      <c r="E39" s="233">
        <v>37339</v>
      </c>
      <c r="F39" s="234" t="s">
        <v>470</v>
      </c>
      <c r="G39" s="231" t="s">
        <v>471</v>
      </c>
      <c r="H39" s="231" t="s">
        <v>323</v>
      </c>
      <c r="I39" s="235" t="s">
        <v>312</v>
      </c>
      <c r="J39" s="313" t="s">
        <v>469</v>
      </c>
      <c r="K39" s="236" t="s">
        <v>819</v>
      </c>
      <c r="L39" s="236" t="s">
        <v>818</v>
      </c>
      <c r="M39" s="237"/>
    </row>
    <row r="40" spans="1:13" s="140" customFormat="1" ht="22.5" customHeight="1" x14ac:dyDescent="0.2">
      <c r="A40" s="231">
        <v>37</v>
      </c>
      <c r="B40" s="232" t="s">
        <v>72</v>
      </c>
      <c r="C40" s="232">
        <v>4</v>
      </c>
      <c r="D40" s="232" t="s">
        <v>469</v>
      </c>
      <c r="E40" s="233">
        <v>37257</v>
      </c>
      <c r="F40" s="234" t="s">
        <v>472</v>
      </c>
      <c r="G40" s="231" t="s">
        <v>471</v>
      </c>
      <c r="H40" s="231" t="s">
        <v>323</v>
      </c>
      <c r="I40" s="235" t="s">
        <v>312</v>
      </c>
      <c r="J40" s="313" t="s">
        <v>469</v>
      </c>
      <c r="K40" s="236" t="s">
        <v>819</v>
      </c>
      <c r="L40" s="236" t="s">
        <v>819</v>
      </c>
      <c r="M40" s="237"/>
    </row>
    <row r="41" spans="1:13" s="140" customFormat="1" ht="22.5" customHeight="1" x14ac:dyDescent="0.2">
      <c r="A41" s="231">
        <v>38</v>
      </c>
      <c r="B41" s="232" t="s">
        <v>73</v>
      </c>
      <c r="C41" s="232">
        <v>17</v>
      </c>
      <c r="D41" s="232" t="s">
        <v>469</v>
      </c>
      <c r="E41" s="233">
        <v>37630</v>
      </c>
      <c r="F41" s="234" t="s">
        <v>478</v>
      </c>
      <c r="G41" s="231" t="s">
        <v>477</v>
      </c>
      <c r="H41" s="231" t="s">
        <v>323</v>
      </c>
      <c r="I41" s="235" t="s">
        <v>312</v>
      </c>
      <c r="J41" s="313" t="s">
        <v>469</v>
      </c>
      <c r="K41" s="236" t="s">
        <v>819</v>
      </c>
      <c r="L41" s="236" t="s">
        <v>820</v>
      </c>
      <c r="M41" s="237"/>
    </row>
    <row r="42" spans="1:13" s="140" customFormat="1" ht="22.5" customHeight="1" x14ac:dyDescent="0.2">
      <c r="A42" s="231">
        <v>39</v>
      </c>
      <c r="B42" s="232" t="s">
        <v>146</v>
      </c>
      <c r="C42" s="232">
        <v>28</v>
      </c>
      <c r="D42" s="232" t="s">
        <v>469</v>
      </c>
      <c r="E42" s="233">
        <v>37884</v>
      </c>
      <c r="F42" s="234" t="s">
        <v>482</v>
      </c>
      <c r="G42" s="231" t="s">
        <v>481</v>
      </c>
      <c r="H42" s="231" t="s">
        <v>323</v>
      </c>
      <c r="I42" s="235" t="s">
        <v>312</v>
      </c>
      <c r="J42" s="313" t="s">
        <v>469</v>
      </c>
      <c r="K42" s="236" t="s">
        <v>819</v>
      </c>
      <c r="L42" s="236" t="s">
        <v>821</v>
      </c>
      <c r="M42" s="237"/>
    </row>
    <row r="43" spans="1:13" s="140" customFormat="1" ht="22.5" customHeight="1" x14ac:dyDescent="0.2">
      <c r="A43" s="231">
        <v>40</v>
      </c>
      <c r="B43" s="232" t="s">
        <v>147</v>
      </c>
      <c r="C43" s="232">
        <v>35</v>
      </c>
      <c r="D43" s="232" t="s">
        <v>469</v>
      </c>
      <c r="E43" s="233">
        <v>37859</v>
      </c>
      <c r="F43" s="234" t="s">
        <v>484</v>
      </c>
      <c r="G43" s="231" t="s">
        <v>481</v>
      </c>
      <c r="H43" s="231" t="s">
        <v>323</v>
      </c>
      <c r="I43" s="235" t="s">
        <v>312</v>
      </c>
      <c r="J43" s="313" t="s">
        <v>469</v>
      </c>
      <c r="K43" s="236" t="s">
        <v>819</v>
      </c>
      <c r="L43" s="236" t="s">
        <v>822</v>
      </c>
      <c r="M43" s="237" t="s">
        <v>867</v>
      </c>
    </row>
    <row r="44" spans="1:13" s="140" customFormat="1" ht="22.5" customHeight="1" x14ac:dyDescent="0.2">
      <c r="A44" s="231">
        <v>41</v>
      </c>
      <c r="B44" s="232" t="s">
        <v>74</v>
      </c>
      <c r="C44" s="232">
        <v>84</v>
      </c>
      <c r="D44" s="232" t="s">
        <v>469</v>
      </c>
      <c r="E44" s="233">
        <v>37440</v>
      </c>
      <c r="F44" s="234" t="s">
        <v>503</v>
      </c>
      <c r="G44" s="231" t="s">
        <v>138</v>
      </c>
      <c r="H44" s="231" t="s">
        <v>323</v>
      </c>
      <c r="I44" s="235" t="s">
        <v>312</v>
      </c>
      <c r="J44" s="313">
        <v>980</v>
      </c>
      <c r="K44" s="236" t="s">
        <v>820</v>
      </c>
      <c r="L44" s="236" t="s">
        <v>815</v>
      </c>
      <c r="M44" s="237"/>
    </row>
    <row r="45" spans="1:13" s="140" customFormat="1" ht="22.5" customHeight="1" x14ac:dyDescent="0.2">
      <c r="A45" s="231">
        <v>42</v>
      </c>
      <c r="B45" s="232" t="s">
        <v>75</v>
      </c>
      <c r="C45" s="232">
        <v>63</v>
      </c>
      <c r="D45" s="232" t="s">
        <v>469</v>
      </c>
      <c r="E45" s="233">
        <v>37855</v>
      </c>
      <c r="F45" s="234" t="s">
        <v>545</v>
      </c>
      <c r="G45" s="231" t="s">
        <v>546</v>
      </c>
      <c r="H45" s="231" t="s">
        <v>323</v>
      </c>
      <c r="I45" s="235" t="s">
        <v>312</v>
      </c>
      <c r="J45" s="313">
        <v>958</v>
      </c>
      <c r="K45" s="236" t="s">
        <v>820</v>
      </c>
      <c r="L45" s="236" t="s">
        <v>816</v>
      </c>
      <c r="M45" s="237"/>
    </row>
    <row r="46" spans="1:13" s="140" customFormat="1" ht="22.5" customHeight="1" x14ac:dyDescent="0.2">
      <c r="A46" s="231">
        <v>43</v>
      </c>
      <c r="B46" s="232" t="s">
        <v>76</v>
      </c>
      <c r="C46" s="232">
        <v>53</v>
      </c>
      <c r="D46" s="232" t="s">
        <v>469</v>
      </c>
      <c r="E46" s="233">
        <v>37845</v>
      </c>
      <c r="F46" s="234" t="s">
        <v>492</v>
      </c>
      <c r="G46" s="231" t="s">
        <v>490</v>
      </c>
      <c r="H46" s="231" t="s">
        <v>323</v>
      </c>
      <c r="I46" s="235" t="s">
        <v>312</v>
      </c>
      <c r="J46" s="313">
        <v>947</v>
      </c>
      <c r="K46" s="236" t="s">
        <v>820</v>
      </c>
      <c r="L46" s="236" t="s">
        <v>817</v>
      </c>
      <c r="M46" s="237"/>
    </row>
    <row r="47" spans="1:13" s="140" customFormat="1" ht="22.5" customHeight="1" x14ac:dyDescent="0.2">
      <c r="A47" s="231">
        <v>44</v>
      </c>
      <c r="B47" s="232" t="s">
        <v>77</v>
      </c>
      <c r="C47" s="232">
        <v>72</v>
      </c>
      <c r="D47" s="232" t="s">
        <v>469</v>
      </c>
      <c r="E47" s="233">
        <v>37408</v>
      </c>
      <c r="F47" s="234" t="s">
        <v>495</v>
      </c>
      <c r="G47" s="231" t="s">
        <v>138</v>
      </c>
      <c r="H47" s="231" t="s">
        <v>323</v>
      </c>
      <c r="I47" s="235" t="s">
        <v>312</v>
      </c>
      <c r="J47" s="313">
        <v>933</v>
      </c>
      <c r="K47" s="236" t="s">
        <v>820</v>
      </c>
      <c r="L47" s="236" t="s">
        <v>818</v>
      </c>
      <c r="M47" s="237"/>
    </row>
    <row r="48" spans="1:13" s="140" customFormat="1" ht="22.5" customHeight="1" x14ac:dyDescent="0.2">
      <c r="A48" s="231">
        <v>45</v>
      </c>
      <c r="B48" s="232" t="s">
        <v>78</v>
      </c>
      <c r="C48" s="232">
        <v>52</v>
      </c>
      <c r="D48" s="232" t="s">
        <v>469</v>
      </c>
      <c r="E48" s="233">
        <v>37732</v>
      </c>
      <c r="F48" s="234" t="s">
        <v>491</v>
      </c>
      <c r="G48" s="231" t="s">
        <v>490</v>
      </c>
      <c r="H48" s="231" t="s">
        <v>323</v>
      </c>
      <c r="I48" s="235" t="s">
        <v>312</v>
      </c>
      <c r="J48" s="313">
        <v>936</v>
      </c>
      <c r="K48" s="236" t="s">
        <v>820</v>
      </c>
      <c r="L48" s="236" t="s">
        <v>819</v>
      </c>
      <c r="M48" s="237"/>
    </row>
    <row r="49" spans="1:13" s="140" customFormat="1" ht="22.5" customHeight="1" x14ac:dyDescent="0.2">
      <c r="A49" s="231">
        <v>46</v>
      </c>
      <c r="B49" s="232" t="s">
        <v>79</v>
      </c>
      <c r="C49" s="232">
        <v>80</v>
      </c>
      <c r="D49" s="232" t="s">
        <v>469</v>
      </c>
      <c r="E49" s="233">
        <v>37542</v>
      </c>
      <c r="F49" s="234" t="s">
        <v>548</v>
      </c>
      <c r="G49" s="231" t="s">
        <v>138</v>
      </c>
      <c r="H49" s="231" t="s">
        <v>323</v>
      </c>
      <c r="I49" s="235" t="s">
        <v>312</v>
      </c>
      <c r="J49" s="313">
        <v>955</v>
      </c>
      <c r="K49" s="236" t="s">
        <v>820</v>
      </c>
      <c r="L49" s="236" t="s">
        <v>820</v>
      </c>
      <c r="M49" s="237"/>
    </row>
    <row r="50" spans="1:13" s="140" customFormat="1" ht="22.5" customHeight="1" x14ac:dyDescent="0.2">
      <c r="A50" s="231">
        <v>47</v>
      </c>
      <c r="B50" s="232" t="s">
        <v>148</v>
      </c>
      <c r="C50" s="232">
        <v>81</v>
      </c>
      <c r="D50" s="232" t="s">
        <v>469</v>
      </c>
      <c r="E50" s="233">
        <v>37529</v>
      </c>
      <c r="F50" s="234" t="s">
        <v>500</v>
      </c>
      <c r="G50" s="231" t="s">
        <v>138</v>
      </c>
      <c r="H50" s="231" t="s">
        <v>323</v>
      </c>
      <c r="I50" s="235" t="s">
        <v>312</v>
      </c>
      <c r="J50" s="313">
        <v>977</v>
      </c>
      <c r="K50" s="236" t="s">
        <v>820</v>
      </c>
      <c r="L50" s="236" t="s">
        <v>821</v>
      </c>
      <c r="M50" s="237"/>
    </row>
    <row r="51" spans="1:13" s="140" customFormat="1" ht="22.5" customHeight="1" x14ac:dyDescent="0.2">
      <c r="A51" s="231">
        <v>48</v>
      </c>
      <c r="B51" s="232" t="s">
        <v>80</v>
      </c>
      <c r="C51" s="232">
        <v>166</v>
      </c>
      <c r="D51" s="232" t="s">
        <v>469</v>
      </c>
      <c r="E51" s="238">
        <v>37263</v>
      </c>
      <c r="F51" s="239" t="s">
        <v>538</v>
      </c>
      <c r="G51" s="240" t="s">
        <v>536</v>
      </c>
      <c r="H51" s="231" t="s">
        <v>323</v>
      </c>
      <c r="I51" s="235" t="s">
        <v>312</v>
      </c>
      <c r="J51" s="313">
        <v>921</v>
      </c>
      <c r="K51" s="236" t="s">
        <v>821</v>
      </c>
      <c r="L51" s="236" t="s">
        <v>815</v>
      </c>
      <c r="M51" s="237"/>
    </row>
    <row r="52" spans="1:13" s="140" customFormat="1" ht="22.5" customHeight="1" x14ac:dyDescent="0.2">
      <c r="A52" s="231">
        <v>49</v>
      </c>
      <c r="B52" s="232" t="s">
        <v>81</v>
      </c>
      <c r="C52" s="232">
        <v>93</v>
      </c>
      <c r="D52" s="232" t="s">
        <v>469</v>
      </c>
      <c r="E52" s="233">
        <v>37643</v>
      </c>
      <c r="F52" s="234" t="s">
        <v>508</v>
      </c>
      <c r="G52" s="231" t="s">
        <v>138</v>
      </c>
      <c r="H52" s="231" t="s">
        <v>323</v>
      </c>
      <c r="I52" s="235" t="s">
        <v>312</v>
      </c>
      <c r="J52" s="313">
        <v>915</v>
      </c>
      <c r="K52" s="236" t="s">
        <v>821</v>
      </c>
      <c r="L52" s="236" t="s">
        <v>816</v>
      </c>
      <c r="M52" s="237"/>
    </row>
    <row r="53" spans="1:13" s="140" customFormat="1" ht="22.5" customHeight="1" x14ac:dyDescent="0.2">
      <c r="A53" s="231">
        <v>50</v>
      </c>
      <c r="B53" s="232" t="s">
        <v>82</v>
      </c>
      <c r="C53" s="232">
        <v>147</v>
      </c>
      <c r="D53" s="232" t="s">
        <v>469</v>
      </c>
      <c r="E53" s="233">
        <v>37781</v>
      </c>
      <c r="F53" s="234" t="s">
        <v>524</v>
      </c>
      <c r="G53" s="231" t="s">
        <v>523</v>
      </c>
      <c r="H53" s="231" t="s">
        <v>323</v>
      </c>
      <c r="I53" s="235" t="s">
        <v>312</v>
      </c>
      <c r="J53" s="313">
        <v>910</v>
      </c>
      <c r="K53" s="236" t="s">
        <v>821</v>
      </c>
      <c r="L53" s="236" t="s">
        <v>817</v>
      </c>
      <c r="M53" s="237"/>
    </row>
    <row r="54" spans="1:13" s="140" customFormat="1" ht="22.5" customHeight="1" x14ac:dyDescent="0.2">
      <c r="A54" s="231">
        <v>51</v>
      </c>
      <c r="B54" s="232" t="s">
        <v>83</v>
      </c>
      <c r="C54" s="232">
        <v>51</v>
      </c>
      <c r="D54" s="232" t="s">
        <v>469</v>
      </c>
      <c r="E54" s="233">
        <v>37571</v>
      </c>
      <c r="F54" s="234" t="s">
        <v>489</v>
      </c>
      <c r="G54" s="231" t="s">
        <v>490</v>
      </c>
      <c r="H54" s="231" t="s">
        <v>323</v>
      </c>
      <c r="I54" s="235" t="s">
        <v>312</v>
      </c>
      <c r="J54" s="313">
        <v>900</v>
      </c>
      <c r="K54" s="236" t="s">
        <v>821</v>
      </c>
      <c r="L54" s="236" t="s">
        <v>818</v>
      </c>
      <c r="M54" s="237"/>
    </row>
    <row r="55" spans="1:13" s="140" customFormat="1" ht="22.5" customHeight="1" x14ac:dyDescent="0.2">
      <c r="A55" s="231">
        <v>52</v>
      </c>
      <c r="B55" s="232" t="s">
        <v>84</v>
      </c>
      <c r="C55" s="232">
        <v>174</v>
      </c>
      <c r="D55" s="232" t="s">
        <v>469</v>
      </c>
      <c r="E55" s="238">
        <v>37432</v>
      </c>
      <c r="F55" s="239" t="s">
        <v>540</v>
      </c>
      <c r="G55" s="240" t="s">
        <v>541</v>
      </c>
      <c r="H55" s="231" t="s">
        <v>323</v>
      </c>
      <c r="I55" s="235" t="s">
        <v>312</v>
      </c>
      <c r="J55" s="313">
        <v>909</v>
      </c>
      <c r="K55" s="236" t="s">
        <v>821</v>
      </c>
      <c r="L55" s="236" t="s">
        <v>819</v>
      </c>
      <c r="M55" s="237"/>
    </row>
    <row r="56" spans="1:13" s="140" customFormat="1" ht="22.5" customHeight="1" x14ac:dyDescent="0.2">
      <c r="A56" s="231">
        <v>53</v>
      </c>
      <c r="B56" s="232" t="s">
        <v>85</v>
      </c>
      <c r="C56" s="232">
        <v>168</v>
      </c>
      <c r="D56" s="232" t="s">
        <v>469</v>
      </c>
      <c r="E56" s="233">
        <v>37544</v>
      </c>
      <c r="F56" s="234" t="s">
        <v>553</v>
      </c>
      <c r="G56" s="231" t="s">
        <v>536</v>
      </c>
      <c r="H56" s="231" t="s">
        <v>323</v>
      </c>
      <c r="I56" s="235" t="s">
        <v>312</v>
      </c>
      <c r="J56" s="313">
        <v>912</v>
      </c>
      <c r="K56" s="236" t="s">
        <v>821</v>
      </c>
      <c r="L56" s="236" t="s">
        <v>820</v>
      </c>
      <c r="M56" s="237"/>
    </row>
    <row r="57" spans="1:13" s="140" customFormat="1" ht="22.5" customHeight="1" x14ac:dyDescent="0.2">
      <c r="A57" s="231">
        <v>54</v>
      </c>
      <c r="B57" s="232" t="s">
        <v>157</v>
      </c>
      <c r="C57" s="232">
        <v>22</v>
      </c>
      <c r="D57" s="232" t="s">
        <v>469</v>
      </c>
      <c r="E57" s="238">
        <v>37895</v>
      </c>
      <c r="F57" s="239" t="s">
        <v>542</v>
      </c>
      <c r="G57" s="240" t="s">
        <v>543</v>
      </c>
      <c r="H57" s="231" t="s">
        <v>323</v>
      </c>
      <c r="I57" s="235" t="s">
        <v>312</v>
      </c>
      <c r="J57" s="313">
        <v>915</v>
      </c>
      <c r="K57" s="236" t="s">
        <v>821</v>
      </c>
      <c r="L57" s="236" t="s">
        <v>821</v>
      </c>
      <c r="M57" s="237"/>
    </row>
    <row r="58" spans="1:13" s="140" customFormat="1" ht="22.5" customHeight="1" x14ac:dyDescent="0.2">
      <c r="A58" s="231">
        <v>55</v>
      </c>
      <c r="B58" s="232" t="s">
        <v>159</v>
      </c>
      <c r="C58" s="232">
        <v>156</v>
      </c>
      <c r="D58" s="232" t="s">
        <v>469</v>
      </c>
      <c r="E58" s="233">
        <v>37319</v>
      </c>
      <c r="F58" s="234" t="s">
        <v>550</v>
      </c>
      <c r="G58" s="231" t="s">
        <v>529</v>
      </c>
      <c r="H58" s="231" t="s">
        <v>323</v>
      </c>
      <c r="I58" s="235" t="s">
        <v>312</v>
      </c>
      <c r="J58" s="313">
        <v>890</v>
      </c>
      <c r="K58" s="236" t="s">
        <v>822</v>
      </c>
      <c r="L58" s="236" t="s">
        <v>815</v>
      </c>
      <c r="M58" s="237"/>
    </row>
    <row r="59" spans="1:13" s="140" customFormat="1" ht="22.5" customHeight="1" x14ac:dyDescent="0.2">
      <c r="A59" s="231">
        <v>56</v>
      </c>
      <c r="B59" s="232" t="s">
        <v>160</v>
      </c>
      <c r="C59" s="232">
        <v>154</v>
      </c>
      <c r="D59" s="232" t="s">
        <v>469</v>
      </c>
      <c r="E59" s="233">
        <v>37299</v>
      </c>
      <c r="F59" s="234" t="s">
        <v>530</v>
      </c>
      <c r="G59" s="231" t="s">
        <v>529</v>
      </c>
      <c r="H59" s="231" t="s">
        <v>323</v>
      </c>
      <c r="I59" s="235" t="s">
        <v>312</v>
      </c>
      <c r="J59" s="313">
        <v>890</v>
      </c>
      <c r="K59" s="236" t="s">
        <v>822</v>
      </c>
      <c r="L59" s="236" t="s">
        <v>816</v>
      </c>
      <c r="M59" s="237"/>
    </row>
    <row r="60" spans="1:13" s="140" customFormat="1" ht="22.5" customHeight="1" x14ac:dyDescent="0.2">
      <c r="A60" s="231">
        <v>57</v>
      </c>
      <c r="B60" s="232" t="s">
        <v>161</v>
      </c>
      <c r="C60" s="232">
        <v>105</v>
      </c>
      <c r="D60" s="232" t="s">
        <v>469</v>
      </c>
      <c r="E60" s="233">
        <v>37667</v>
      </c>
      <c r="F60" s="234" t="s">
        <v>517</v>
      </c>
      <c r="G60" s="231" t="s">
        <v>518</v>
      </c>
      <c r="H60" s="231" t="s">
        <v>323</v>
      </c>
      <c r="I60" s="235" t="s">
        <v>312</v>
      </c>
      <c r="J60" s="313">
        <v>884</v>
      </c>
      <c r="K60" s="236" t="s">
        <v>822</v>
      </c>
      <c r="L60" s="236" t="s">
        <v>817</v>
      </c>
      <c r="M60" s="237"/>
    </row>
    <row r="61" spans="1:13" s="140" customFormat="1" ht="22.5" customHeight="1" x14ac:dyDescent="0.2">
      <c r="A61" s="231">
        <v>58</v>
      </c>
      <c r="B61" s="232" t="s">
        <v>162</v>
      </c>
      <c r="C61" s="232">
        <v>61</v>
      </c>
      <c r="D61" s="232" t="s">
        <v>469</v>
      </c>
      <c r="E61" s="233">
        <v>37340</v>
      </c>
      <c r="F61" s="234" t="s">
        <v>493</v>
      </c>
      <c r="G61" s="231" t="s">
        <v>494</v>
      </c>
      <c r="H61" s="231" t="s">
        <v>323</v>
      </c>
      <c r="I61" s="235" t="s">
        <v>312</v>
      </c>
      <c r="J61" s="313">
        <v>871</v>
      </c>
      <c r="K61" s="236" t="s">
        <v>822</v>
      </c>
      <c r="L61" s="236" t="s">
        <v>818</v>
      </c>
      <c r="M61" s="237"/>
    </row>
    <row r="62" spans="1:13" s="140" customFormat="1" ht="22.5" customHeight="1" x14ac:dyDescent="0.2">
      <c r="A62" s="231">
        <v>59</v>
      </c>
      <c r="B62" s="232" t="s">
        <v>163</v>
      </c>
      <c r="C62" s="232">
        <v>91</v>
      </c>
      <c r="D62" s="232" t="s">
        <v>469</v>
      </c>
      <c r="E62" s="233">
        <v>37266</v>
      </c>
      <c r="F62" s="234" t="s">
        <v>549</v>
      </c>
      <c r="G62" s="231" t="s">
        <v>138</v>
      </c>
      <c r="H62" s="231" t="s">
        <v>323</v>
      </c>
      <c r="I62" s="235" t="s">
        <v>312</v>
      </c>
      <c r="J62" s="313">
        <v>881</v>
      </c>
      <c r="K62" s="236" t="s">
        <v>822</v>
      </c>
      <c r="L62" s="236" t="s">
        <v>819</v>
      </c>
      <c r="M62" s="237"/>
    </row>
    <row r="63" spans="1:13" s="140" customFormat="1" ht="22.5" customHeight="1" x14ac:dyDescent="0.2">
      <c r="A63" s="231">
        <v>60</v>
      </c>
      <c r="B63" s="232" t="s">
        <v>164</v>
      </c>
      <c r="C63" s="232">
        <v>18</v>
      </c>
      <c r="D63" s="232" t="s">
        <v>469</v>
      </c>
      <c r="E63" s="233">
        <v>37257</v>
      </c>
      <c r="F63" s="234" t="s">
        <v>479</v>
      </c>
      <c r="G63" s="231" t="s">
        <v>477</v>
      </c>
      <c r="H63" s="231" t="s">
        <v>323</v>
      </c>
      <c r="I63" s="235" t="s">
        <v>312</v>
      </c>
      <c r="J63" s="313">
        <v>890</v>
      </c>
      <c r="K63" s="236" t="s">
        <v>822</v>
      </c>
      <c r="L63" s="236" t="s">
        <v>820</v>
      </c>
      <c r="M63" s="237"/>
    </row>
    <row r="64" spans="1:13" s="140" customFormat="1" ht="22.5" customHeight="1" x14ac:dyDescent="0.2">
      <c r="A64" s="231">
        <v>61</v>
      </c>
      <c r="B64" s="232" t="s">
        <v>165</v>
      </c>
      <c r="C64" s="232">
        <v>169</v>
      </c>
      <c r="D64" s="232" t="s">
        <v>469</v>
      </c>
      <c r="E64" s="238">
        <v>37672</v>
      </c>
      <c r="F64" s="239" t="s">
        <v>539</v>
      </c>
      <c r="G64" s="240" t="s">
        <v>536</v>
      </c>
      <c r="H64" s="231" t="s">
        <v>323</v>
      </c>
      <c r="I64" s="235" t="s">
        <v>312</v>
      </c>
      <c r="J64" s="313">
        <v>890</v>
      </c>
      <c r="K64" s="236" t="s">
        <v>822</v>
      </c>
      <c r="L64" s="236" t="s">
        <v>821</v>
      </c>
      <c r="M64" s="237"/>
    </row>
    <row r="65" spans="1:13" s="140" customFormat="1" ht="22.5" customHeight="1" x14ac:dyDescent="0.2">
      <c r="A65" s="231">
        <v>62</v>
      </c>
      <c r="B65" s="232" t="s">
        <v>167</v>
      </c>
      <c r="C65" s="232">
        <v>15</v>
      </c>
      <c r="D65" s="232" t="s">
        <v>469</v>
      </c>
      <c r="E65" s="233">
        <v>37335</v>
      </c>
      <c r="F65" s="234" t="s">
        <v>476</v>
      </c>
      <c r="G65" s="231" t="s">
        <v>477</v>
      </c>
      <c r="H65" s="231" t="s">
        <v>323</v>
      </c>
      <c r="I65" s="235" t="s">
        <v>312</v>
      </c>
      <c r="J65" s="313">
        <v>870</v>
      </c>
      <c r="K65" s="236" t="s">
        <v>823</v>
      </c>
      <c r="L65" s="236" t="s">
        <v>815</v>
      </c>
      <c r="M65" s="237"/>
    </row>
    <row r="66" spans="1:13" s="140" customFormat="1" ht="22.5" customHeight="1" x14ac:dyDescent="0.2">
      <c r="A66" s="231">
        <v>63</v>
      </c>
      <c r="B66" s="232" t="s">
        <v>168</v>
      </c>
      <c r="C66" s="232">
        <v>11</v>
      </c>
      <c r="D66" s="232" t="s">
        <v>469</v>
      </c>
      <c r="E66" s="233">
        <v>37861</v>
      </c>
      <c r="F66" s="234" t="s">
        <v>475</v>
      </c>
      <c r="G66" s="231" t="s">
        <v>474</v>
      </c>
      <c r="H66" s="231" t="s">
        <v>323</v>
      </c>
      <c r="I66" s="235" t="s">
        <v>312</v>
      </c>
      <c r="J66" s="313">
        <v>867</v>
      </c>
      <c r="K66" s="236" t="s">
        <v>823</v>
      </c>
      <c r="L66" s="236" t="s">
        <v>816</v>
      </c>
      <c r="M66" s="237"/>
    </row>
    <row r="67" spans="1:13" s="140" customFormat="1" ht="22.5" customHeight="1" x14ac:dyDescent="0.2">
      <c r="A67" s="231">
        <v>64</v>
      </c>
      <c r="B67" s="232" t="s">
        <v>169</v>
      </c>
      <c r="C67" s="232">
        <v>73</v>
      </c>
      <c r="D67" s="232" t="s">
        <v>469</v>
      </c>
      <c r="E67" s="233">
        <v>37269</v>
      </c>
      <c r="F67" s="234" t="s">
        <v>547</v>
      </c>
      <c r="G67" s="231" t="s">
        <v>138</v>
      </c>
      <c r="H67" s="231" t="s">
        <v>323</v>
      </c>
      <c r="I67" s="235" t="s">
        <v>312</v>
      </c>
      <c r="J67" s="313">
        <v>854</v>
      </c>
      <c r="K67" s="236" t="s">
        <v>823</v>
      </c>
      <c r="L67" s="236" t="s">
        <v>817</v>
      </c>
      <c r="M67" s="237"/>
    </row>
    <row r="68" spans="1:13" s="140" customFormat="1" ht="22.5" customHeight="1" x14ac:dyDescent="0.2">
      <c r="A68" s="231">
        <v>65</v>
      </c>
      <c r="B68" s="232" t="s">
        <v>170</v>
      </c>
      <c r="C68" s="232">
        <v>106</v>
      </c>
      <c r="D68" s="232" t="s">
        <v>469</v>
      </c>
      <c r="E68" s="233">
        <v>37704</v>
      </c>
      <c r="F68" s="234" t="s">
        <v>519</v>
      </c>
      <c r="G68" s="231" t="s">
        <v>518</v>
      </c>
      <c r="H68" s="231" t="s">
        <v>323</v>
      </c>
      <c r="I68" s="235" t="s">
        <v>312</v>
      </c>
      <c r="J68" s="313">
        <v>820</v>
      </c>
      <c r="K68" s="236" t="s">
        <v>823</v>
      </c>
      <c r="L68" s="236" t="s">
        <v>818</v>
      </c>
      <c r="M68" s="237"/>
    </row>
    <row r="69" spans="1:13" s="140" customFormat="1" ht="22.5" customHeight="1" x14ac:dyDescent="0.2">
      <c r="A69" s="231">
        <v>66</v>
      </c>
      <c r="B69" s="232" t="s">
        <v>171</v>
      </c>
      <c r="C69" s="232">
        <v>157</v>
      </c>
      <c r="D69" s="232" t="s">
        <v>469</v>
      </c>
      <c r="E69" s="233">
        <v>37755</v>
      </c>
      <c r="F69" s="234" t="s">
        <v>531</v>
      </c>
      <c r="G69" s="231" t="s">
        <v>529</v>
      </c>
      <c r="H69" s="231" t="s">
        <v>323</v>
      </c>
      <c r="I69" s="235" t="s">
        <v>312</v>
      </c>
      <c r="J69" s="313">
        <v>850</v>
      </c>
      <c r="K69" s="236" t="s">
        <v>823</v>
      </c>
      <c r="L69" s="236" t="s">
        <v>819</v>
      </c>
      <c r="M69" s="237"/>
    </row>
    <row r="70" spans="1:13" s="140" customFormat="1" ht="22.5" customHeight="1" x14ac:dyDescent="0.2">
      <c r="A70" s="231">
        <v>67</v>
      </c>
      <c r="B70" s="232" t="s">
        <v>172</v>
      </c>
      <c r="C70" s="325">
        <v>153</v>
      </c>
      <c r="D70" s="325" t="s">
        <v>469</v>
      </c>
      <c r="E70" s="326">
        <v>37357</v>
      </c>
      <c r="F70" s="327" t="s">
        <v>528</v>
      </c>
      <c r="G70" s="324" t="s">
        <v>529</v>
      </c>
      <c r="H70" s="231" t="s">
        <v>323</v>
      </c>
      <c r="I70" s="328" t="s">
        <v>312</v>
      </c>
      <c r="J70" s="329">
        <v>860</v>
      </c>
      <c r="K70" s="330" t="s">
        <v>823</v>
      </c>
      <c r="L70" s="330" t="s">
        <v>820</v>
      </c>
      <c r="M70" s="331"/>
    </row>
    <row r="71" spans="1:13" s="140" customFormat="1" ht="22.5" customHeight="1" thickBot="1" x14ac:dyDescent="0.25">
      <c r="A71" s="241">
        <v>68</v>
      </c>
      <c r="B71" s="232" t="s">
        <v>173</v>
      </c>
      <c r="C71" s="242">
        <v>42</v>
      </c>
      <c r="D71" s="242" t="s">
        <v>469</v>
      </c>
      <c r="E71" s="243">
        <v>37839</v>
      </c>
      <c r="F71" s="244" t="s">
        <v>487</v>
      </c>
      <c r="G71" s="241" t="s">
        <v>488</v>
      </c>
      <c r="H71" s="241" t="s">
        <v>323</v>
      </c>
      <c r="I71" s="245" t="s">
        <v>312</v>
      </c>
      <c r="J71" s="314">
        <v>869</v>
      </c>
      <c r="K71" s="246" t="s">
        <v>823</v>
      </c>
      <c r="L71" s="246" t="s">
        <v>821</v>
      </c>
      <c r="M71" s="247"/>
    </row>
    <row r="72" spans="1:13" s="140" customFormat="1" ht="22.5" customHeight="1" x14ac:dyDescent="0.2">
      <c r="A72" s="248">
        <v>1</v>
      </c>
      <c r="B72" s="232" t="s">
        <v>755</v>
      </c>
      <c r="C72" s="249">
        <v>143</v>
      </c>
      <c r="D72" s="249" t="s">
        <v>469</v>
      </c>
      <c r="E72" s="250">
        <v>37563</v>
      </c>
      <c r="F72" s="251" t="s">
        <v>595</v>
      </c>
      <c r="G72" s="248" t="s">
        <v>596</v>
      </c>
      <c r="H72" s="248" t="s">
        <v>323</v>
      </c>
      <c r="I72" s="252" t="s">
        <v>464</v>
      </c>
      <c r="J72" s="161">
        <v>4400</v>
      </c>
      <c r="K72" s="254" t="s">
        <v>844</v>
      </c>
      <c r="L72" s="254" t="s">
        <v>820</v>
      </c>
      <c r="M72" s="255"/>
    </row>
    <row r="73" spans="1:13" s="140" customFormat="1" ht="22.5" customHeight="1" x14ac:dyDescent="0.2">
      <c r="A73" s="256">
        <v>2</v>
      </c>
      <c r="B73" s="232" t="s">
        <v>754</v>
      </c>
      <c r="C73" s="135">
        <v>61</v>
      </c>
      <c r="D73" s="135" t="s">
        <v>469</v>
      </c>
      <c r="E73" s="257">
        <v>37340</v>
      </c>
      <c r="F73" s="258" t="s">
        <v>493</v>
      </c>
      <c r="G73" s="256" t="s">
        <v>494</v>
      </c>
      <c r="H73" s="256" t="s">
        <v>323</v>
      </c>
      <c r="I73" s="259" t="s">
        <v>464</v>
      </c>
      <c r="J73" s="161">
        <v>4500</v>
      </c>
      <c r="K73" s="253" t="s">
        <v>844</v>
      </c>
      <c r="L73" s="253" t="s">
        <v>819</v>
      </c>
      <c r="M73" s="260"/>
    </row>
    <row r="74" spans="1:13" s="140" customFormat="1" ht="22.5" customHeight="1" x14ac:dyDescent="0.2">
      <c r="A74" s="256">
        <v>3</v>
      </c>
      <c r="B74" s="232" t="s">
        <v>753</v>
      </c>
      <c r="C74" s="135">
        <v>126</v>
      </c>
      <c r="D74" s="135" t="s">
        <v>469</v>
      </c>
      <c r="E74" s="257">
        <v>37278</v>
      </c>
      <c r="F74" s="258" t="s">
        <v>630</v>
      </c>
      <c r="G74" s="256" t="s">
        <v>593</v>
      </c>
      <c r="H74" s="256" t="s">
        <v>323</v>
      </c>
      <c r="I74" s="259" t="s">
        <v>464</v>
      </c>
      <c r="J74" s="161">
        <v>4500</v>
      </c>
      <c r="K74" s="253" t="s">
        <v>844</v>
      </c>
      <c r="L74" s="253" t="s">
        <v>818</v>
      </c>
      <c r="M74" s="260"/>
    </row>
    <row r="75" spans="1:13" s="140" customFormat="1" ht="22.5" customHeight="1" x14ac:dyDescent="0.2">
      <c r="A75" s="256">
        <v>4</v>
      </c>
      <c r="B75" s="232" t="s">
        <v>752</v>
      </c>
      <c r="C75" s="135">
        <v>123</v>
      </c>
      <c r="D75" s="135" t="s">
        <v>469</v>
      </c>
      <c r="E75" s="257">
        <v>37749</v>
      </c>
      <c r="F75" s="258" t="s">
        <v>589</v>
      </c>
      <c r="G75" s="256" t="s">
        <v>590</v>
      </c>
      <c r="H75" s="256" t="s">
        <v>323</v>
      </c>
      <c r="I75" s="259" t="s">
        <v>464</v>
      </c>
      <c r="J75" s="161">
        <v>4600</v>
      </c>
      <c r="K75" s="253" t="s">
        <v>844</v>
      </c>
      <c r="L75" s="253" t="s">
        <v>817</v>
      </c>
      <c r="M75" s="260"/>
    </row>
    <row r="76" spans="1:13" s="140" customFormat="1" ht="22.5" customHeight="1" x14ac:dyDescent="0.2">
      <c r="A76" s="256">
        <v>5</v>
      </c>
      <c r="B76" s="232" t="s">
        <v>751</v>
      </c>
      <c r="C76" s="135">
        <v>154</v>
      </c>
      <c r="D76" s="135" t="s">
        <v>469</v>
      </c>
      <c r="E76" s="257">
        <v>37299</v>
      </c>
      <c r="F76" s="258" t="s">
        <v>530</v>
      </c>
      <c r="G76" s="256" t="s">
        <v>529</v>
      </c>
      <c r="H76" s="256" t="s">
        <v>323</v>
      </c>
      <c r="I76" s="259" t="s">
        <v>464</v>
      </c>
      <c r="J76" s="161">
        <v>4600</v>
      </c>
      <c r="K76" s="253" t="s">
        <v>844</v>
      </c>
      <c r="L76" s="253" t="s">
        <v>816</v>
      </c>
      <c r="M76" s="260"/>
    </row>
    <row r="77" spans="1:13" s="140" customFormat="1" ht="22.5" customHeight="1" x14ac:dyDescent="0.2">
      <c r="A77" s="256">
        <v>6</v>
      </c>
      <c r="B77" s="232" t="s">
        <v>750</v>
      </c>
      <c r="C77" s="135">
        <v>155</v>
      </c>
      <c r="D77" s="135" t="s">
        <v>469</v>
      </c>
      <c r="E77" s="257">
        <v>37257</v>
      </c>
      <c r="F77" s="258" t="s">
        <v>597</v>
      </c>
      <c r="G77" s="256" t="s">
        <v>529</v>
      </c>
      <c r="H77" s="256" t="s">
        <v>323</v>
      </c>
      <c r="I77" s="259" t="s">
        <v>464</v>
      </c>
      <c r="J77" s="161">
        <v>4745</v>
      </c>
      <c r="K77" s="253" t="s">
        <v>844</v>
      </c>
      <c r="L77" s="253" t="s">
        <v>815</v>
      </c>
      <c r="M77" s="260"/>
    </row>
    <row r="78" spans="1:13" s="140" customFormat="1" ht="22.5" customHeight="1" x14ac:dyDescent="0.2">
      <c r="A78" s="256">
        <v>7</v>
      </c>
      <c r="B78" s="232" t="s">
        <v>749</v>
      </c>
      <c r="C78" s="135">
        <v>16</v>
      </c>
      <c r="D78" s="135" t="s">
        <v>469</v>
      </c>
      <c r="E78" s="257">
        <v>37275</v>
      </c>
      <c r="F78" s="258" t="s">
        <v>557</v>
      </c>
      <c r="G78" s="256" t="s">
        <v>477</v>
      </c>
      <c r="H78" s="256" t="s">
        <v>323</v>
      </c>
      <c r="I78" s="259" t="s">
        <v>464</v>
      </c>
      <c r="J78" s="161">
        <v>4790</v>
      </c>
      <c r="K78" s="253" t="s">
        <v>843</v>
      </c>
      <c r="L78" s="253" t="s">
        <v>820</v>
      </c>
      <c r="M78" s="260"/>
    </row>
    <row r="79" spans="1:13" s="140" customFormat="1" ht="22.5" customHeight="1" x14ac:dyDescent="0.2">
      <c r="A79" s="256">
        <v>8</v>
      </c>
      <c r="B79" s="232" t="s">
        <v>748</v>
      </c>
      <c r="C79" s="135">
        <v>18</v>
      </c>
      <c r="D79" s="135" t="s">
        <v>469</v>
      </c>
      <c r="E79" s="257">
        <v>37257</v>
      </c>
      <c r="F79" s="258" t="s">
        <v>479</v>
      </c>
      <c r="G79" s="256" t="s">
        <v>477</v>
      </c>
      <c r="H79" s="256" t="s">
        <v>323</v>
      </c>
      <c r="I79" s="259" t="s">
        <v>464</v>
      </c>
      <c r="J79" s="161">
        <v>4795</v>
      </c>
      <c r="K79" s="253" t="s">
        <v>843</v>
      </c>
      <c r="L79" s="253" t="s">
        <v>819</v>
      </c>
      <c r="M79" s="260"/>
    </row>
    <row r="80" spans="1:13" s="140" customFormat="1" ht="22.5" customHeight="1" x14ac:dyDescent="0.2">
      <c r="A80" s="256">
        <v>9</v>
      </c>
      <c r="B80" s="232" t="s">
        <v>747</v>
      </c>
      <c r="C80" s="135">
        <v>19</v>
      </c>
      <c r="D80" s="135" t="s">
        <v>469</v>
      </c>
      <c r="E80" s="257">
        <v>37326</v>
      </c>
      <c r="F80" s="258" t="s">
        <v>558</v>
      </c>
      <c r="G80" s="256" t="s">
        <v>543</v>
      </c>
      <c r="H80" s="256" t="s">
        <v>323</v>
      </c>
      <c r="I80" s="259" t="s">
        <v>464</v>
      </c>
      <c r="J80" s="161">
        <v>4800</v>
      </c>
      <c r="K80" s="253" t="s">
        <v>843</v>
      </c>
      <c r="L80" s="253" t="s">
        <v>818</v>
      </c>
      <c r="M80" s="260"/>
    </row>
    <row r="81" spans="1:13" s="140" customFormat="1" ht="22.5" customHeight="1" x14ac:dyDescent="0.2">
      <c r="A81" s="256">
        <v>10</v>
      </c>
      <c r="B81" s="232" t="s">
        <v>746</v>
      </c>
      <c r="C81" s="135">
        <v>56</v>
      </c>
      <c r="D81" s="135" t="s">
        <v>469</v>
      </c>
      <c r="E81" s="257">
        <v>37851</v>
      </c>
      <c r="F81" s="258" t="s">
        <v>576</v>
      </c>
      <c r="G81" s="256" t="s">
        <v>575</v>
      </c>
      <c r="H81" s="256" t="s">
        <v>323</v>
      </c>
      <c r="I81" s="259" t="s">
        <v>464</v>
      </c>
      <c r="J81" s="161">
        <v>4800</v>
      </c>
      <c r="K81" s="253" t="s">
        <v>843</v>
      </c>
      <c r="L81" s="253" t="s">
        <v>817</v>
      </c>
      <c r="M81" s="260"/>
    </row>
    <row r="82" spans="1:13" s="140" customFormat="1" ht="22.5" customHeight="1" x14ac:dyDescent="0.2">
      <c r="A82" s="256">
        <v>11</v>
      </c>
      <c r="B82" s="232" t="s">
        <v>745</v>
      </c>
      <c r="C82" s="135">
        <v>60</v>
      </c>
      <c r="D82" s="135" t="s">
        <v>469</v>
      </c>
      <c r="E82" s="257">
        <v>37727</v>
      </c>
      <c r="F82" s="258" t="s">
        <v>580</v>
      </c>
      <c r="G82" s="256" t="s">
        <v>581</v>
      </c>
      <c r="H82" s="256" t="s">
        <v>323</v>
      </c>
      <c r="I82" s="259" t="s">
        <v>464</v>
      </c>
      <c r="J82" s="161">
        <v>4800</v>
      </c>
      <c r="K82" s="253" t="s">
        <v>843</v>
      </c>
      <c r="L82" s="253" t="s">
        <v>816</v>
      </c>
      <c r="M82" s="260"/>
    </row>
    <row r="83" spans="1:13" s="140" customFormat="1" ht="22.5" customHeight="1" x14ac:dyDescent="0.2">
      <c r="A83" s="256">
        <v>12</v>
      </c>
      <c r="B83" s="232" t="s">
        <v>744</v>
      </c>
      <c r="C83" s="135">
        <v>124</v>
      </c>
      <c r="D83" s="135" t="s">
        <v>469</v>
      </c>
      <c r="E83" s="257">
        <v>37290</v>
      </c>
      <c r="F83" s="258" t="s">
        <v>591</v>
      </c>
      <c r="G83" s="256" t="s">
        <v>590</v>
      </c>
      <c r="H83" s="256" t="s">
        <v>323</v>
      </c>
      <c r="I83" s="259" t="s">
        <v>464</v>
      </c>
      <c r="J83" s="161">
        <v>4800</v>
      </c>
      <c r="K83" s="253" t="s">
        <v>843</v>
      </c>
      <c r="L83" s="253" t="s">
        <v>815</v>
      </c>
      <c r="M83" s="260"/>
    </row>
    <row r="84" spans="1:13" s="140" customFormat="1" ht="22.5" customHeight="1" x14ac:dyDescent="0.2">
      <c r="A84" s="256">
        <v>13</v>
      </c>
      <c r="B84" s="232" t="s">
        <v>743</v>
      </c>
      <c r="C84" s="135">
        <v>130</v>
      </c>
      <c r="D84" s="135" t="s">
        <v>469</v>
      </c>
      <c r="E84" s="257">
        <v>37291</v>
      </c>
      <c r="F84" s="258" t="s">
        <v>632</v>
      </c>
      <c r="G84" s="256" t="s">
        <v>593</v>
      </c>
      <c r="H84" s="256" t="s">
        <v>323</v>
      </c>
      <c r="I84" s="259" t="s">
        <v>464</v>
      </c>
      <c r="J84" s="161">
        <v>4800</v>
      </c>
      <c r="K84" s="253" t="s">
        <v>842</v>
      </c>
      <c r="L84" s="253" t="s">
        <v>820</v>
      </c>
      <c r="M84" s="260"/>
    </row>
    <row r="85" spans="1:13" s="140" customFormat="1" ht="22.5" customHeight="1" x14ac:dyDescent="0.2">
      <c r="A85" s="256">
        <v>14</v>
      </c>
      <c r="B85" s="232" t="s">
        <v>742</v>
      </c>
      <c r="C85" s="135">
        <v>157</v>
      </c>
      <c r="D85" s="135" t="s">
        <v>469</v>
      </c>
      <c r="E85" s="257">
        <v>37755</v>
      </c>
      <c r="F85" s="258" t="s">
        <v>531</v>
      </c>
      <c r="G85" s="256" t="s">
        <v>529</v>
      </c>
      <c r="H85" s="256" t="s">
        <v>323</v>
      </c>
      <c r="I85" s="259" t="s">
        <v>464</v>
      </c>
      <c r="J85" s="161">
        <v>4800</v>
      </c>
      <c r="K85" s="253" t="s">
        <v>842</v>
      </c>
      <c r="L85" s="253" t="s">
        <v>819</v>
      </c>
      <c r="M85" s="260"/>
    </row>
    <row r="86" spans="1:13" s="140" customFormat="1" ht="22.5" customHeight="1" x14ac:dyDescent="0.2">
      <c r="A86" s="256">
        <v>15</v>
      </c>
      <c r="B86" s="232" t="s">
        <v>741</v>
      </c>
      <c r="C86" s="135">
        <v>171</v>
      </c>
      <c r="D86" s="135" t="s">
        <v>469</v>
      </c>
      <c r="E86" s="257">
        <v>37552</v>
      </c>
      <c r="F86" s="258" t="s">
        <v>648</v>
      </c>
      <c r="G86" s="256" t="s">
        <v>647</v>
      </c>
      <c r="H86" s="256" t="s">
        <v>323</v>
      </c>
      <c r="I86" s="259" t="s">
        <v>464</v>
      </c>
      <c r="J86" s="161">
        <v>4822</v>
      </c>
      <c r="K86" s="253" t="s">
        <v>842</v>
      </c>
      <c r="L86" s="253" t="s">
        <v>818</v>
      </c>
      <c r="M86" s="260"/>
    </row>
    <row r="87" spans="1:13" s="140" customFormat="1" ht="22.5" customHeight="1" x14ac:dyDescent="0.2">
      <c r="A87" s="256">
        <v>16</v>
      </c>
      <c r="B87" s="232" t="s">
        <v>740</v>
      </c>
      <c r="C87" s="135">
        <v>55</v>
      </c>
      <c r="D87" s="135" t="s">
        <v>469</v>
      </c>
      <c r="E87" s="257">
        <v>37463</v>
      </c>
      <c r="F87" s="258" t="s">
        <v>574</v>
      </c>
      <c r="G87" s="256" t="s">
        <v>575</v>
      </c>
      <c r="H87" s="256" t="s">
        <v>323</v>
      </c>
      <c r="I87" s="259" t="s">
        <v>464</v>
      </c>
      <c r="J87" s="161">
        <v>4900</v>
      </c>
      <c r="K87" s="253" t="s">
        <v>842</v>
      </c>
      <c r="L87" s="253" t="s">
        <v>817</v>
      </c>
      <c r="M87" s="260"/>
    </row>
    <row r="88" spans="1:13" s="140" customFormat="1" ht="22.5" customHeight="1" x14ac:dyDescent="0.2">
      <c r="A88" s="256">
        <v>17</v>
      </c>
      <c r="B88" s="232" t="s">
        <v>739</v>
      </c>
      <c r="C88" s="135">
        <v>66</v>
      </c>
      <c r="D88" s="135" t="s">
        <v>469</v>
      </c>
      <c r="E88" s="257">
        <v>37257</v>
      </c>
      <c r="F88" s="258" t="s">
        <v>609</v>
      </c>
      <c r="G88" s="256" t="s">
        <v>583</v>
      </c>
      <c r="H88" s="256" t="s">
        <v>323</v>
      </c>
      <c r="I88" s="259" t="s">
        <v>464</v>
      </c>
      <c r="J88" s="161">
        <v>4900</v>
      </c>
      <c r="K88" s="253" t="s">
        <v>842</v>
      </c>
      <c r="L88" s="253" t="s">
        <v>816</v>
      </c>
      <c r="M88" s="260"/>
    </row>
    <row r="89" spans="1:13" s="140" customFormat="1" ht="22.5" customHeight="1" x14ac:dyDescent="0.2">
      <c r="A89" s="256">
        <v>18</v>
      </c>
      <c r="B89" s="232" t="s">
        <v>738</v>
      </c>
      <c r="C89" s="135">
        <v>117</v>
      </c>
      <c r="D89" s="135" t="s">
        <v>469</v>
      </c>
      <c r="E89" s="257">
        <v>37291</v>
      </c>
      <c r="F89" s="258" t="s">
        <v>623</v>
      </c>
      <c r="G89" s="256" t="s">
        <v>624</v>
      </c>
      <c r="H89" s="256" t="s">
        <v>323</v>
      </c>
      <c r="I89" s="259" t="s">
        <v>464</v>
      </c>
      <c r="J89" s="161">
        <v>4900</v>
      </c>
      <c r="K89" s="253" t="s">
        <v>842</v>
      </c>
      <c r="L89" s="253" t="s">
        <v>815</v>
      </c>
      <c r="M89" s="260"/>
    </row>
    <row r="90" spans="1:13" s="140" customFormat="1" ht="22.5" customHeight="1" x14ac:dyDescent="0.2">
      <c r="A90" s="256">
        <v>19</v>
      </c>
      <c r="B90" s="232" t="s">
        <v>737</v>
      </c>
      <c r="C90" s="135">
        <v>165</v>
      </c>
      <c r="D90" s="135"/>
      <c r="E90" s="257">
        <v>37936</v>
      </c>
      <c r="F90" s="258" t="s">
        <v>537</v>
      </c>
      <c r="G90" s="256" t="s">
        <v>536</v>
      </c>
      <c r="H90" s="256" t="s">
        <v>323</v>
      </c>
      <c r="I90" s="259" t="s">
        <v>464</v>
      </c>
      <c r="J90" s="161">
        <v>4912</v>
      </c>
      <c r="K90" s="253" t="s">
        <v>841</v>
      </c>
      <c r="L90" s="253" t="s">
        <v>820</v>
      </c>
      <c r="M90" s="260"/>
    </row>
    <row r="91" spans="1:13" s="140" customFormat="1" ht="22.5" customHeight="1" x14ac:dyDescent="0.2">
      <c r="A91" s="256">
        <v>20</v>
      </c>
      <c r="B91" s="232" t="s">
        <v>736</v>
      </c>
      <c r="C91" s="135">
        <v>20</v>
      </c>
      <c r="D91" s="135" t="s">
        <v>469</v>
      </c>
      <c r="E91" s="257">
        <v>37384</v>
      </c>
      <c r="F91" s="258" t="s">
        <v>559</v>
      </c>
      <c r="G91" s="256" t="s">
        <v>543</v>
      </c>
      <c r="H91" s="256" t="s">
        <v>323</v>
      </c>
      <c r="I91" s="259" t="s">
        <v>464</v>
      </c>
      <c r="J91" s="161">
        <v>5000</v>
      </c>
      <c r="K91" s="253" t="s">
        <v>841</v>
      </c>
      <c r="L91" s="253" t="s">
        <v>819</v>
      </c>
      <c r="M91" s="260"/>
    </row>
    <row r="92" spans="1:13" s="140" customFormat="1" ht="22.5" customHeight="1" x14ac:dyDescent="0.2">
      <c r="A92" s="256">
        <v>21</v>
      </c>
      <c r="B92" s="232" t="s">
        <v>735</v>
      </c>
      <c r="C92" s="135">
        <v>110</v>
      </c>
      <c r="D92" s="135" t="s">
        <v>469</v>
      </c>
      <c r="E92" s="257">
        <v>37260</v>
      </c>
      <c r="F92" s="258" t="s">
        <v>587</v>
      </c>
      <c r="G92" s="256" t="s">
        <v>588</v>
      </c>
      <c r="H92" s="256" t="s">
        <v>323</v>
      </c>
      <c r="I92" s="259" t="s">
        <v>464</v>
      </c>
      <c r="J92" s="161">
        <v>5000</v>
      </c>
      <c r="K92" s="253" t="s">
        <v>841</v>
      </c>
      <c r="L92" s="253" t="s">
        <v>818</v>
      </c>
      <c r="M92" s="260"/>
    </row>
    <row r="93" spans="1:13" s="140" customFormat="1" ht="22.5" customHeight="1" x14ac:dyDescent="0.2">
      <c r="A93" s="256">
        <v>22</v>
      </c>
      <c r="B93" s="232" t="s">
        <v>734</v>
      </c>
      <c r="C93" s="135">
        <v>15</v>
      </c>
      <c r="D93" s="135" t="s">
        <v>469</v>
      </c>
      <c r="E93" s="257">
        <v>37335</v>
      </c>
      <c r="F93" s="258" t="s">
        <v>476</v>
      </c>
      <c r="G93" s="256" t="s">
        <v>477</v>
      </c>
      <c r="H93" s="256" t="s">
        <v>323</v>
      </c>
      <c r="I93" s="259" t="s">
        <v>464</v>
      </c>
      <c r="J93" s="161">
        <v>5000</v>
      </c>
      <c r="K93" s="253" t="s">
        <v>841</v>
      </c>
      <c r="L93" s="253" t="s">
        <v>817</v>
      </c>
      <c r="M93" s="260"/>
    </row>
    <row r="94" spans="1:13" s="140" customFormat="1" ht="22.5" customHeight="1" x14ac:dyDescent="0.2">
      <c r="A94" s="256">
        <v>23</v>
      </c>
      <c r="B94" s="232" t="s">
        <v>733</v>
      </c>
      <c r="C94" s="135">
        <v>62</v>
      </c>
      <c r="D94" s="135" t="s">
        <v>469</v>
      </c>
      <c r="E94" s="257">
        <v>37464</v>
      </c>
      <c r="F94" s="258" t="s">
        <v>606</v>
      </c>
      <c r="G94" s="256" t="s">
        <v>494</v>
      </c>
      <c r="H94" s="256" t="s">
        <v>323</v>
      </c>
      <c r="I94" s="259" t="s">
        <v>464</v>
      </c>
      <c r="J94" s="161">
        <v>5000</v>
      </c>
      <c r="K94" s="253" t="s">
        <v>841</v>
      </c>
      <c r="L94" s="253" t="s">
        <v>816</v>
      </c>
      <c r="M94" s="260"/>
    </row>
    <row r="95" spans="1:13" s="140" customFormat="1" ht="22.5" customHeight="1" x14ac:dyDescent="0.2">
      <c r="A95" s="256">
        <v>24</v>
      </c>
      <c r="B95" s="232" t="s">
        <v>732</v>
      </c>
      <c r="C95" s="135">
        <v>64</v>
      </c>
      <c r="D95" s="135" t="s">
        <v>469</v>
      </c>
      <c r="E95" s="257">
        <v>37450</v>
      </c>
      <c r="F95" s="258" t="s">
        <v>607</v>
      </c>
      <c r="G95" s="256" t="s">
        <v>583</v>
      </c>
      <c r="H95" s="256" t="s">
        <v>323</v>
      </c>
      <c r="I95" s="259" t="s">
        <v>464</v>
      </c>
      <c r="J95" s="161">
        <v>5000</v>
      </c>
      <c r="K95" s="253" t="s">
        <v>841</v>
      </c>
      <c r="L95" s="253" t="s">
        <v>815</v>
      </c>
      <c r="M95" s="260"/>
    </row>
    <row r="96" spans="1:13" s="188" customFormat="1" ht="22.5" customHeight="1" x14ac:dyDescent="0.2">
      <c r="A96" s="256">
        <v>25</v>
      </c>
      <c r="B96" s="232" t="s">
        <v>731</v>
      </c>
      <c r="C96" s="135">
        <v>173</v>
      </c>
      <c r="D96" s="135" t="s">
        <v>469</v>
      </c>
      <c r="E96" s="257">
        <v>37268</v>
      </c>
      <c r="F96" s="258" t="s">
        <v>598</v>
      </c>
      <c r="G96" s="256" t="s">
        <v>541</v>
      </c>
      <c r="H96" s="256" t="s">
        <v>323</v>
      </c>
      <c r="I96" s="259" t="s">
        <v>464</v>
      </c>
      <c r="J96" s="161">
        <v>5007</v>
      </c>
      <c r="K96" s="253" t="s">
        <v>840</v>
      </c>
      <c r="L96" s="253" t="s">
        <v>820</v>
      </c>
      <c r="M96" s="260"/>
    </row>
    <row r="97" spans="1:13" s="140" customFormat="1" ht="22.5" customHeight="1" x14ac:dyDescent="0.2">
      <c r="A97" s="256">
        <v>26</v>
      </c>
      <c r="B97" s="232" t="s">
        <v>730</v>
      </c>
      <c r="C97" s="135">
        <v>50</v>
      </c>
      <c r="D97" s="135" t="s">
        <v>469</v>
      </c>
      <c r="E97" s="257">
        <v>37259</v>
      </c>
      <c r="F97" s="258" t="s">
        <v>572</v>
      </c>
      <c r="G97" s="256" t="s">
        <v>490</v>
      </c>
      <c r="H97" s="256" t="s">
        <v>323</v>
      </c>
      <c r="I97" s="259" t="s">
        <v>464</v>
      </c>
      <c r="J97" s="161">
        <v>5025</v>
      </c>
      <c r="K97" s="253" t="s">
        <v>840</v>
      </c>
      <c r="L97" s="253" t="s">
        <v>819</v>
      </c>
      <c r="M97" s="260"/>
    </row>
    <row r="98" spans="1:13" s="140" customFormat="1" ht="22.5" customHeight="1" x14ac:dyDescent="0.2">
      <c r="A98" s="256">
        <v>27</v>
      </c>
      <c r="B98" s="232" t="s">
        <v>729</v>
      </c>
      <c r="C98" s="135">
        <v>57</v>
      </c>
      <c r="D98" s="135" t="s">
        <v>469</v>
      </c>
      <c r="E98" s="257">
        <v>37577</v>
      </c>
      <c r="F98" s="258" t="s">
        <v>577</v>
      </c>
      <c r="G98" s="256" t="s">
        <v>575</v>
      </c>
      <c r="H98" s="256" t="s">
        <v>323</v>
      </c>
      <c r="I98" s="259" t="s">
        <v>464</v>
      </c>
      <c r="J98" s="161">
        <v>5075</v>
      </c>
      <c r="K98" s="253" t="s">
        <v>840</v>
      </c>
      <c r="L98" s="253" t="s">
        <v>818</v>
      </c>
      <c r="M98" s="260"/>
    </row>
    <row r="99" spans="1:13" s="140" customFormat="1" ht="22.5" customHeight="1" x14ac:dyDescent="0.2">
      <c r="A99" s="256">
        <v>28</v>
      </c>
      <c r="B99" s="232" t="s">
        <v>728</v>
      </c>
      <c r="C99" s="135">
        <v>48</v>
      </c>
      <c r="D99" s="135" t="s">
        <v>469</v>
      </c>
      <c r="E99" s="257">
        <v>37312</v>
      </c>
      <c r="F99" s="258" t="s">
        <v>569</v>
      </c>
      <c r="G99" s="256" t="s">
        <v>570</v>
      </c>
      <c r="H99" s="256" t="s">
        <v>323</v>
      </c>
      <c r="I99" s="259" t="s">
        <v>464</v>
      </c>
      <c r="J99" s="161">
        <v>5120</v>
      </c>
      <c r="K99" s="253" t="s">
        <v>840</v>
      </c>
      <c r="L99" s="253" t="s">
        <v>817</v>
      </c>
      <c r="M99" s="260"/>
    </row>
    <row r="100" spans="1:13" s="140" customFormat="1" ht="22.5" customHeight="1" x14ac:dyDescent="0.2">
      <c r="A100" s="256">
        <v>29</v>
      </c>
      <c r="B100" s="232" t="s">
        <v>727</v>
      </c>
      <c r="C100" s="135">
        <v>49</v>
      </c>
      <c r="D100" s="135" t="s">
        <v>469</v>
      </c>
      <c r="E100" s="257">
        <v>37867</v>
      </c>
      <c r="F100" s="258" t="s">
        <v>571</v>
      </c>
      <c r="G100" s="256" t="s">
        <v>570</v>
      </c>
      <c r="H100" s="256" t="s">
        <v>323</v>
      </c>
      <c r="I100" s="259" t="s">
        <v>464</v>
      </c>
      <c r="J100" s="161">
        <v>5120</v>
      </c>
      <c r="K100" s="253" t="s">
        <v>840</v>
      </c>
      <c r="L100" s="253" t="s">
        <v>816</v>
      </c>
      <c r="M100" s="260"/>
    </row>
    <row r="101" spans="1:13" s="140" customFormat="1" ht="22.5" customHeight="1" x14ac:dyDescent="0.2">
      <c r="A101" s="256">
        <v>30</v>
      </c>
      <c r="B101" s="232" t="s">
        <v>726</v>
      </c>
      <c r="C101" s="135">
        <v>67</v>
      </c>
      <c r="D101" s="135" t="s">
        <v>469</v>
      </c>
      <c r="E101" s="257">
        <v>37450</v>
      </c>
      <c r="F101" s="258" t="s">
        <v>610</v>
      </c>
      <c r="G101" s="256" t="s">
        <v>583</v>
      </c>
      <c r="H101" s="256" t="s">
        <v>323</v>
      </c>
      <c r="I101" s="259" t="s">
        <v>464</v>
      </c>
      <c r="J101" s="161">
        <v>5200</v>
      </c>
      <c r="K101" s="253" t="s">
        <v>840</v>
      </c>
      <c r="L101" s="253" t="s">
        <v>815</v>
      </c>
      <c r="M101" s="260"/>
    </row>
    <row r="102" spans="1:13" s="140" customFormat="1" ht="22.5" customHeight="1" x14ac:dyDescent="0.2">
      <c r="A102" s="256">
        <v>31</v>
      </c>
      <c r="B102" s="232" t="s">
        <v>725</v>
      </c>
      <c r="C102" s="135">
        <v>59</v>
      </c>
      <c r="D102" s="135" t="s">
        <v>469</v>
      </c>
      <c r="E102" s="257">
        <v>37928</v>
      </c>
      <c r="F102" s="258" t="s">
        <v>579</v>
      </c>
      <c r="G102" s="256" t="s">
        <v>575</v>
      </c>
      <c r="H102" s="256" t="s">
        <v>323</v>
      </c>
      <c r="I102" s="259" t="s">
        <v>464</v>
      </c>
      <c r="J102" s="161">
        <v>5230</v>
      </c>
      <c r="K102" s="253" t="s">
        <v>839</v>
      </c>
      <c r="L102" s="253" t="s">
        <v>820</v>
      </c>
      <c r="M102" s="260"/>
    </row>
    <row r="103" spans="1:13" s="140" customFormat="1" ht="22.5" customHeight="1" x14ac:dyDescent="0.2">
      <c r="A103" s="256">
        <v>32</v>
      </c>
      <c r="B103" s="232" t="s">
        <v>724</v>
      </c>
      <c r="C103" s="135">
        <v>170</v>
      </c>
      <c r="D103" s="135" t="s">
        <v>469</v>
      </c>
      <c r="E103" s="257">
        <v>37281</v>
      </c>
      <c r="F103" s="258" t="s">
        <v>646</v>
      </c>
      <c r="G103" s="256" t="s">
        <v>647</v>
      </c>
      <c r="H103" s="256" t="s">
        <v>323</v>
      </c>
      <c r="I103" s="259" t="s">
        <v>464</v>
      </c>
      <c r="J103" s="161">
        <v>5285</v>
      </c>
      <c r="K103" s="253" t="s">
        <v>839</v>
      </c>
      <c r="L103" s="253" t="s">
        <v>819</v>
      </c>
      <c r="M103" s="260"/>
    </row>
    <row r="104" spans="1:13" s="140" customFormat="1" ht="22.5" customHeight="1" x14ac:dyDescent="0.2">
      <c r="A104" s="256">
        <v>33</v>
      </c>
      <c r="B104" s="232" t="s">
        <v>723</v>
      </c>
      <c r="C104" s="135">
        <v>23</v>
      </c>
      <c r="D104" s="135" t="s">
        <v>469</v>
      </c>
      <c r="E104" s="257">
        <v>37622</v>
      </c>
      <c r="F104" s="258" t="s">
        <v>560</v>
      </c>
      <c r="G104" s="256" t="s">
        <v>561</v>
      </c>
      <c r="H104" s="256" t="s">
        <v>323</v>
      </c>
      <c r="I104" s="259" t="s">
        <v>464</v>
      </c>
      <c r="J104" s="161">
        <v>5300</v>
      </c>
      <c r="K104" s="253" t="s">
        <v>839</v>
      </c>
      <c r="L104" s="253" t="s">
        <v>818</v>
      </c>
      <c r="M104" s="260"/>
    </row>
    <row r="105" spans="1:13" s="140" customFormat="1" ht="22.5" customHeight="1" x14ac:dyDescent="0.2">
      <c r="A105" s="256">
        <v>34</v>
      </c>
      <c r="B105" s="232" t="s">
        <v>722</v>
      </c>
      <c r="C105" s="135">
        <v>24</v>
      </c>
      <c r="D105" s="135" t="s">
        <v>469</v>
      </c>
      <c r="E105" s="257">
        <v>37257</v>
      </c>
      <c r="F105" s="258" t="s">
        <v>562</v>
      </c>
      <c r="G105" s="256" t="s">
        <v>561</v>
      </c>
      <c r="H105" s="256" t="s">
        <v>323</v>
      </c>
      <c r="I105" s="259" t="s">
        <v>464</v>
      </c>
      <c r="J105" s="161">
        <v>5400</v>
      </c>
      <c r="K105" s="253" t="s">
        <v>839</v>
      </c>
      <c r="L105" s="253" t="s">
        <v>817</v>
      </c>
      <c r="M105" s="260"/>
    </row>
    <row r="106" spans="1:13" s="140" customFormat="1" ht="22.5" customHeight="1" x14ac:dyDescent="0.2">
      <c r="A106" s="256">
        <v>35</v>
      </c>
      <c r="B106" s="232" t="s">
        <v>721</v>
      </c>
      <c r="C106" s="135">
        <v>127</v>
      </c>
      <c r="D106" s="135" t="s">
        <v>469</v>
      </c>
      <c r="E106" s="257">
        <v>37511</v>
      </c>
      <c r="F106" s="258" t="s">
        <v>631</v>
      </c>
      <c r="G106" s="256" t="s">
        <v>593</v>
      </c>
      <c r="H106" s="256" t="s">
        <v>323</v>
      </c>
      <c r="I106" s="259" t="s">
        <v>464</v>
      </c>
      <c r="J106" s="161">
        <v>5400</v>
      </c>
      <c r="K106" s="253" t="s">
        <v>839</v>
      </c>
      <c r="L106" s="253" t="s">
        <v>816</v>
      </c>
      <c r="M106" s="260"/>
    </row>
    <row r="107" spans="1:13" s="140" customFormat="1" ht="22.5" customHeight="1" x14ac:dyDescent="0.2">
      <c r="A107" s="256">
        <v>36</v>
      </c>
      <c r="B107" s="232" t="s">
        <v>720</v>
      </c>
      <c r="C107" s="135">
        <v>58</v>
      </c>
      <c r="D107" s="135" t="s">
        <v>469</v>
      </c>
      <c r="E107" s="257">
        <v>37701</v>
      </c>
      <c r="F107" s="258" t="s">
        <v>578</v>
      </c>
      <c r="G107" s="256" t="s">
        <v>575</v>
      </c>
      <c r="H107" s="256" t="s">
        <v>323</v>
      </c>
      <c r="I107" s="259" t="s">
        <v>464</v>
      </c>
      <c r="J107" s="161">
        <v>5500</v>
      </c>
      <c r="K107" s="253" t="s">
        <v>839</v>
      </c>
      <c r="L107" s="253" t="s">
        <v>815</v>
      </c>
      <c r="M107" s="260"/>
    </row>
    <row r="108" spans="1:13" s="140" customFormat="1" ht="22.5" customHeight="1" x14ac:dyDescent="0.2">
      <c r="A108" s="256">
        <v>37</v>
      </c>
      <c r="B108" s="232" t="s">
        <v>719</v>
      </c>
      <c r="C108" s="135">
        <v>125</v>
      </c>
      <c r="D108" s="135" t="s">
        <v>469</v>
      </c>
      <c r="E108" s="257">
        <v>37955</v>
      </c>
      <c r="F108" s="258" t="s">
        <v>629</v>
      </c>
      <c r="G108" s="256" t="s">
        <v>593</v>
      </c>
      <c r="H108" s="256" t="s">
        <v>323</v>
      </c>
      <c r="I108" s="259" t="s">
        <v>464</v>
      </c>
      <c r="J108" s="161">
        <v>5500</v>
      </c>
      <c r="K108" s="253" t="s">
        <v>838</v>
      </c>
      <c r="L108" s="253" t="s">
        <v>820</v>
      </c>
      <c r="M108" s="260"/>
    </row>
    <row r="109" spans="1:13" s="140" customFormat="1" ht="22.5" customHeight="1" x14ac:dyDescent="0.2">
      <c r="A109" s="256">
        <v>38</v>
      </c>
      <c r="B109" s="232" t="s">
        <v>718</v>
      </c>
      <c r="C109" s="135">
        <v>85</v>
      </c>
      <c r="D109" s="135" t="s">
        <v>469</v>
      </c>
      <c r="E109" s="257">
        <v>37257</v>
      </c>
      <c r="F109" s="258" t="s">
        <v>504</v>
      </c>
      <c r="G109" s="256" t="s">
        <v>138</v>
      </c>
      <c r="H109" s="256" t="s">
        <v>323</v>
      </c>
      <c r="I109" s="259" t="s">
        <v>464</v>
      </c>
      <c r="J109" s="161" t="s">
        <v>469</v>
      </c>
      <c r="K109" s="253" t="s">
        <v>838</v>
      </c>
      <c r="L109" s="253" t="s">
        <v>819</v>
      </c>
      <c r="M109" s="260"/>
    </row>
    <row r="110" spans="1:13" s="140" customFormat="1" ht="22.5" customHeight="1" x14ac:dyDescent="0.2">
      <c r="A110" s="256">
        <v>39</v>
      </c>
      <c r="B110" s="232" t="s">
        <v>717</v>
      </c>
      <c r="C110" s="135">
        <v>4</v>
      </c>
      <c r="D110" s="135" t="s">
        <v>469</v>
      </c>
      <c r="E110" s="261">
        <v>37257</v>
      </c>
      <c r="F110" s="262" t="s">
        <v>472</v>
      </c>
      <c r="G110" s="263" t="s">
        <v>471</v>
      </c>
      <c r="H110" s="256" t="s">
        <v>323</v>
      </c>
      <c r="I110" s="259" t="s">
        <v>464</v>
      </c>
      <c r="J110" s="161" t="s">
        <v>469</v>
      </c>
      <c r="K110" s="253" t="s">
        <v>838</v>
      </c>
      <c r="L110" s="253" t="s">
        <v>818</v>
      </c>
      <c r="M110" s="260" t="s">
        <v>867</v>
      </c>
    </row>
    <row r="111" spans="1:13" s="140" customFormat="1" ht="22.5" customHeight="1" x14ac:dyDescent="0.2">
      <c r="A111" s="256">
        <v>40</v>
      </c>
      <c r="B111" s="232" t="s">
        <v>716</v>
      </c>
      <c r="C111" s="135">
        <v>96</v>
      </c>
      <c r="D111" s="135" t="s">
        <v>469</v>
      </c>
      <c r="E111" s="257">
        <v>37257</v>
      </c>
      <c r="F111" s="258" t="s">
        <v>612</v>
      </c>
      <c r="G111" s="256" t="s">
        <v>138</v>
      </c>
      <c r="H111" s="256" t="s">
        <v>323</v>
      </c>
      <c r="I111" s="259" t="s">
        <v>464</v>
      </c>
      <c r="J111" s="161" t="s">
        <v>469</v>
      </c>
      <c r="K111" s="253" t="s">
        <v>838</v>
      </c>
      <c r="L111" s="253" t="s">
        <v>817</v>
      </c>
      <c r="M111" s="260"/>
    </row>
    <row r="112" spans="1:13" s="140" customFormat="1" ht="22.5" customHeight="1" x14ac:dyDescent="0.2">
      <c r="A112" s="256">
        <v>41</v>
      </c>
      <c r="B112" s="232" t="s">
        <v>715</v>
      </c>
      <c r="C112" s="135">
        <v>65</v>
      </c>
      <c r="D112" s="135" t="s">
        <v>469</v>
      </c>
      <c r="E112" s="257">
        <v>37260</v>
      </c>
      <c r="F112" s="258" t="s">
        <v>608</v>
      </c>
      <c r="G112" s="256" t="s">
        <v>583</v>
      </c>
      <c r="H112" s="256" t="s">
        <v>323</v>
      </c>
      <c r="I112" s="259" t="s">
        <v>464</v>
      </c>
      <c r="J112" s="161" t="s">
        <v>469</v>
      </c>
      <c r="K112" s="253" t="s">
        <v>838</v>
      </c>
      <c r="L112" s="253" t="s">
        <v>816</v>
      </c>
      <c r="M112" s="260"/>
    </row>
    <row r="113" spans="1:13" s="140" customFormat="1" ht="22.5" customHeight="1" x14ac:dyDescent="0.2">
      <c r="A113" s="256">
        <v>42</v>
      </c>
      <c r="B113" s="232" t="s">
        <v>714</v>
      </c>
      <c r="C113" s="135">
        <v>166</v>
      </c>
      <c r="D113" s="135" t="s">
        <v>469</v>
      </c>
      <c r="E113" s="257">
        <v>37263</v>
      </c>
      <c r="F113" s="258" t="s">
        <v>538</v>
      </c>
      <c r="G113" s="256" t="s">
        <v>536</v>
      </c>
      <c r="H113" s="256" t="s">
        <v>323</v>
      </c>
      <c r="I113" s="259" t="s">
        <v>464</v>
      </c>
      <c r="J113" s="161" t="s">
        <v>469</v>
      </c>
      <c r="K113" s="253" t="s">
        <v>838</v>
      </c>
      <c r="L113" s="253" t="s">
        <v>815</v>
      </c>
      <c r="M113" s="260"/>
    </row>
    <row r="114" spans="1:13" s="140" customFormat="1" ht="22.5" customHeight="1" x14ac:dyDescent="0.2">
      <c r="A114" s="256">
        <v>43</v>
      </c>
      <c r="B114" s="232" t="s">
        <v>713</v>
      </c>
      <c r="C114" s="135">
        <v>119</v>
      </c>
      <c r="D114" s="135" t="s">
        <v>469</v>
      </c>
      <c r="E114" s="257">
        <v>37268</v>
      </c>
      <c r="F114" s="258" t="s">
        <v>627</v>
      </c>
      <c r="G114" s="256" t="s">
        <v>628</v>
      </c>
      <c r="H114" s="256" t="s">
        <v>323</v>
      </c>
      <c r="I114" s="259" t="s">
        <v>464</v>
      </c>
      <c r="J114" s="161" t="s">
        <v>469</v>
      </c>
      <c r="K114" s="253" t="s">
        <v>832</v>
      </c>
      <c r="L114" s="253" t="s">
        <v>820</v>
      </c>
      <c r="M114" s="260"/>
    </row>
    <row r="115" spans="1:13" s="140" customFormat="1" ht="22.5" customHeight="1" x14ac:dyDescent="0.2">
      <c r="A115" s="256">
        <v>44</v>
      </c>
      <c r="B115" s="232" t="s">
        <v>712</v>
      </c>
      <c r="C115" s="135">
        <v>73</v>
      </c>
      <c r="D115" s="135" t="s">
        <v>469</v>
      </c>
      <c r="E115" s="257">
        <v>37269</v>
      </c>
      <c r="F115" s="258" t="s">
        <v>547</v>
      </c>
      <c r="G115" s="256" t="s">
        <v>138</v>
      </c>
      <c r="H115" s="256" t="s">
        <v>323</v>
      </c>
      <c r="I115" s="259" t="s">
        <v>464</v>
      </c>
      <c r="J115" s="161" t="s">
        <v>469</v>
      </c>
      <c r="K115" s="253" t="s">
        <v>832</v>
      </c>
      <c r="L115" s="253" t="s">
        <v>819</v>
      </c>
      <c r="M115" s="260"/>
    </row>
    <row r="116" spans="1:13" s="140" customFormat="1" ht="22.5" customHeight="1" x14ac:dyDescent="0.2">
      <c r="A116" s="256">
        <v>45</v>
      </c>
      <c r="B116" s="232" t="s">
        <v>711</v>
      </c>
      <c r="C116" s="135">
        <v>83</v>
      </c>
      <c r="D116" s="135" t="s">
        <v>469</v>
      </c>
      <c r="E116" s="257">
        <v>37305</v>
      </c>
      <c r="F116" s="258" t="s">
        <v>502</v>
      </c>
      <c r="G116" s="256" t="s">
        <v>138</v>
      </c>
      <c r="H116" s="256" t="s">
        <v>323</v>
      </c>
      <c r="I116" s="259" t="s">
        <v>464</v>
      </c>
      <c r="J116" s="161" t="s">
        <v>469</v>
      </c>
      <c r="K116" s="253" t="s">
        <v>832</v>
      </c>
      <c r="L116" s="253" t="s">
        <v>818</v>
      </c>
      <c r="M116" s="260"/>
    </row>
    <row r="117" spans="1:13" s="140" customFormat="1" ht="22.5" customHeight="1" x14ac:dyDescent="0.2">
      <c r="A117" s="256">
        <v>46</v>
      </c>
      <c r="B117" s="232" t="s">
        <v>710</v>
      </c>
      <c r="C117" s="135">
        <v>104</v>
      </c>
      <c r="D117" s="135" t="s">
        <v>469</v>
      </c>
      <c r="E117" s="257">
        <v>37305</v>
      </c>
      <c r="F117" s="258" t="s">
        <v>516</v>
      </c>
      <c r="G117" s="256" t="s">
        <v>138</v>
      </c>
      <c r="H117" s="256" t="s">
        <v>323</v>
      </c>
      <c r="I117" s="259" t="s">
        <v>464</v>
      </c>
      <c r="J117" s="161" t="s">
        <v>469</v>
      </c>
      <c r="K117" s="253" t="s">
        <v>832</v>
      </c>
      <c r="L117" s="253" t="s">
        <v>817</v>
      </c>
      <c r="M117" s="260"/>
    </row>
    <row r="118" spans="1:13" s="140" customFormat="1" ht="22.5" customHeight="1" x14ac:dyDescent="0.2">
      <c r="A118" s="256">
        <v>47</v>
      </c>
      <c r="B118" s="232" t="s">
        <v>709</v>
      </c>
      <c r="C118" s="135">
        <v>44</v>
      </c>
      <c r="D118" s="135" t="s">
        <v>469</v>
      </c>
      <c r="E118" s="257">
        <v>37328</v>
      </c>
      <c r="F118" s="258" t="s">
        <v>603</v>
      </c>
      <c r="G118" s="256" t="s">
        <v>488</v>
      </c>
      <c r="H118" s="256" t="s">
        <v>323</v>
      </c>
      <c r="I118" s="259" t="s">
        <v>464</v>
      </c>
      <c r="J118" s="161" t="s">
        <v>469</v>
      </c>
      <c r="K118" s="253" t="s">
        <v>832</v>
      </c>
      <c r="L118" s="253" t="s">
        <v>816</v>
      </c>
      <c r="M118" s="260"/>
    </row>
    <row r="119" spans="1:13" s="140" customFormat="1" ht="22.5" customHeight="1" x14ac:dyDescent="0.2">
      <c r="A119" s="256">
        <v>48</v>
      </c>
      <c r="B119" s="232" t="s">
        <v>708</v>
      </c>
      <c r="C119" s="135">
        <v>27</v>
      </c>
      <c r="D119" s="135" t="s">
        <v>469</v>
      </c>
      <c r="E119" s="257">
        <v>37333</v>
      </c>
      <c r="F119" s="258" t="s">
        <v>480</v>
      </c>
      <c r="G119" s="256" t="s">
        <v>481</v>
      </c>
      <c r="H119" s="256" t="s">
        <v>323</v>
      </c>
      <c r="I119" s="259" t="s">
        <v>464</v>
      </c>
      <c r="J119" s="161" t="s">
        <v>469</v>
      </c>
      <c r="K119" s="253" t="s">
        <v>832</v>
      </c>
      <c r="L119" s="253" t="s">
        <v>815</v>
      </c>
      <c r="M119" s="260"/>
    </row>
    <row r="120" spans="1:13" s="140" customFormat="1" ht="22.5" customHeight="1" x14ac:dyDescent="0.2">
      <c r="A120" s="256">
        <v>49</v>
      </c>
      <c r="B120" s="232" t="s">
        <v>707</v>
      </c>
      <c r="C120" s="135">
        <v>161</v>
      </c>
      <c r="D120" s="135" t="s">
        <v>469</v>
      </c>
      <c r="E120" s="257">
        <v>37356</v>
      </c>
      <c r="F120" s="258" t="s">
        <v>534</v>
      </c>
      <c r="G120" s="256" t="s">
        <v>533</v>
      </c>
      <c r="H120" s="256" t="s">
        <v>323</v>
      </c>
      <c r="I120" s="259" t="s">
        <v>464</v>
      </c>
      <c r="J120" s="161" t="s">
        <v>469</v>
      </c>
      <c r="K120" s="253" t="s">
        <v>831</v>
      </c>
      <c r="L120" s="253" t="s">
        <v>820</v>
      </c>
      <c r="M120" s="260"/>
    </row>
    <row r="121" spans="1:13" s="140" customFormat="1" ht="22.5" customHeight="1" x14ac:dyDescent="0.2">
      <c r="A121" s="256">
        <v>50</v>
      </c>
      <c r="B121" s="232" t="s">
        <v>706</v>
      </c>
      <c r="C121" s="135">
        <v>139</v>
      </c>
      <c r="D121" s="135" t="s">
        <v>469</v>
      </c>
      <c r="E121" s="257">
        <v>37363</v>
      </c>
      <c r="F121" s="258" t="s">
        <v>639</v>
      </c>
      <c r="G121" s="256" t="s">
        <v>634</v>
      </c>
      <c r="H121" s="256" t="s">
        <v>323</v>
      </c>
      <c r="I121" s="259" t="s">
        <v>464</v>
      </c>
      <c r="J121" s="161" t="s">
        <v>469</v>
      </c>
      <c r="K121" s="253" t="s">
        <v>831</v>
      </c>
      <c r="L121" s="253" t="s">
        <v>819</v>
      </c>
      <c r="M121" s="260"/>
    </row>
    <row r="122" spans="1:13" s="140" customFormat="1" ht="22.5" customHeight="1" x14ac:dyDescent="0.2">
      <c r="A122" s="256">
        <v>51</v>
      </c>
      <c r="B122" s="232" t="s">
        <v>705</v>
      </c>
      <c r="C122" s="135">
        <v>99</v>
      </c>
      <c r="D122" s="135" t="s">
        <v>469</v>
      </c>
      <c r="E122" s="257">
        <v>37368</v>
      </c>
      <c r="F122" s="258" t="s">
        <v>613</v>
      </c>
      <c r="G122" s="256" t="s">
        <v>138</v>
      </c>
      <c r="H122" s="256" t="s">
        <v>323</v>
      </c>
      <c r="I122" s="259" t="s">
        <v>464</v>
      </c>
      <c r="J122" s="161" t="s">
        <v>469</v>
      </c>
      <c r="K122" s="253" t="s">
        <v>831</v>
      </c>
      <c r="L122" s="253" t="s">
        <v>818</v>
      </c>
      <c r="M122" s="260"/>
    </row>
    <row r="123" spans="1:13" s="140" customFormat="1" ht="22.5" customHeight="1" x14ac:dyDescent="0.2">
      <c r="A123" s="256">
        <v>52</v>
      </c>
      <c r="B123" s="232" t="s">
        <v>704</v>
      </c>
      <c r="C123" s="135">
        <v>26</v>
      </c>
      <c r="D123" s="135" t="s">
        <v>469</v>
      </c>
      <c r="E123" s="257">
        <v>37377</v>
      </c>
      <c r="F123" s="258" t="s">
        <v>563</v>
      </c>
      <c r="G123" s="256" t="s">
        <v>481</v>
      </c>
      <c r="H123" s="256" t="s">
        <v>323</v>
      </c>
      <c r="I123" s="259" t="s">
        <v>464</v>
      </c>
      <c r="J123" s="161" t="s">
        <v>469</v>
      </c>
      <c r="K123" s="253" t="s">
        <v>831</v>
      </c>
      <c r="L123" s="253" t="s">
        <v>817</v>
      </c>
      <c r="M123" s="260"/>
    </row>
    <row r="124" spans="1:13" s="140" customFormat="1" ht="22.5" customHeight="1" x14ac:dyDescent="0.2">
      <c r="A124" s="256">
        <v>53</v>
      </c>
      <c r="B124" s="232" t="s">
        <v>703</v>
      </c>
      <c r="C124" s="135">
        <v>146</v>
      </c>
      <c r="D124" s="135" t="s">
        <v>469</v>
      </c>
      <c r="E124" s="257">
        <v>37383</v>
      </c>
      <c r="F124" s="258" t="s">
        <v>642</v>
      </c>
      <c r="G124" s="256" t="s">
        <v>523</v>
      </c>
      <c r="H124" s="256" t="s">
        <v>323</v>
      </c>
      <c r="I124" s="259" t="s">
        <v>464</v>
      </c>
      <c r="J124" s="161" t="s">
        <v>469</v>
      </c>
      <c r="K124" s="253" t="s">
        <v>831</v>
      </c>
      <c r="L124" s="253" t="s">
        <v>816</v>
      </c>
      <c r="M124" s="260"/>
    </row>
    <row r="125" spans="1:13" s="140" customFormat="1" ht="22.5" customHeight="1" x14ac:dyDescent="0.2">
      <c r="A125" s="256">
        <v>54</v>
      </c>
      <c r="B125" s="232" t="s">
        <v>702</v>
      </c>
      <c r="C125" s="135">
        <v>118</v>
      </c>
      <c r="D125" s="135" t="s">
        <v>469</v>
      </c>
      <c r="E125" s="257">
        <v>37398</v>
      </c>
      <c r="F125" s="258" t="s">
        <v>625</v>
      </c>
      <c r="G125" s="256" t="s">
        <v>626</v>
      </c>
      <c r="H125" s="256" t="s">
        <v>323</v>
      </c>
      <c r="I125" s="259" t="s">
        <v>464</v>
      </c>
      <c r="J125" s="161" t="s">
        <v>469</v>
      </c>
      <c r="K125" s="253" t="s">
        <v>831</v>
      </c>
      <c r="L125" s="253" t="s">
        <v>815</v>
      </c>
      <c r="M125" s="260"/>
    </row>
    <row r="126" spans="1:13" s="140" customFormat="1" ht="22.5" customHeight="1" x14ac:dyDescent="0.2">
      <c r="A126" s="256">
        <v>55</v>
      </c>
      <c r="B126" s="232" t="s">
        <v>701</v>
      </c>
      <c r="C126" s="135">
        <v>162</v>
      </c>
      <c r="D126" s="135" t="s">
        <v>469</v>
      </c>
      <c r="E126" s="257">
        <v>37431</v>
      </c>
      <c r="F126" s="258" t="s">
        <v>645</v>
      </c>
      <c r="G126" s="256" t="s">
        <v>533</v>
      </c>
      <c r="H126" s="256" t="s">
        <v>323</v>
      </c>
      <c r="I126" s="259" t="s">
        <v>464</v>
      </c>
      <c r="J126" s="161" t="s">
        <v>469</v>
      </c>
      <c r="K126" s="253" t="s">
        <v>830</v>
      </c>
      <c r="L126" s="253" t="s">
        <v>820</v>
      </c>
      <c r="M126" s="260"/>
    </row>
    <row r="127" spans="1:13" s="140" customFormat="1" ht="22.5" customHeight="1" x14ac:dyDescent="0.2">
      <c r="A127" s="256">
        <v>56</v>
      </c>
      <c r="B127" s="232" t="s">
        <v>700</v>
      </c>
      <c r="C127" s="135">
        <v>132</v>
      </c>
      <c r="D127" s="135" t="s">
        <v>469</v>
      </c>
      <c r="E127" s="257">
        <v>37438</v>
      </c>
      <c r="F127" s="258" t="s">
        <v>520</v>
      </c>
      <c r="G127" s="256" t="s">
        <v>521</v>
      </c>
      <c r="H127" s="256" t="s">
        <v>323</v>
      </c>
      <c r="I127" s="259" t="s">
        <v>464</v>
      </c>
      <c r="J127" s="161" t="s">
        <v>469</v>
      </c>
      <c r="K127" s="253" t="s">
        <v>830</v>
      </c>
      <c r="L127" s="253" t="s">
        <v>819</v>
      </c>
      <c r="M127" s="260"/>
    </row>
    <row r="128" spans="1:13" s="140" customFormat="1" ht="22.5" customHeight="1" x14ac:dyDescent="0.2">
      <c r="A128" s="256">
        <v>57</v>
      </c>
      <c r="B128" s="232" t="s">
        <v>699</v>
      </c>
      <c r="C128" s="135">
        <v>84</v>
      </c>
      <c r="D128" s="135" t="s">
        <v>469</v>
      </c>
      <c r="E128" s="257">
        <v>37440</v>
      </c>
      <c r="F128" s="258" t="s">
        <v>503</v>
      </c>
      <c r="G128" s="256" t="s">
        <v>138</v>
      </c>
      <c r="H128" s="256" t="s">
        <v>323</v>
      </c>
      <c r="I128" s="259" t="s">
        <v>464</v>
      </c>
      <c r="J128" s="161" t="s">
        <v>469</v>
      </c>
      <c r="K128" s="253" t="s">
        <v>830</v>
      </c>
      <c r="L128" s="253" t="s">
        <v>818</v>
      </c>
      <c r="M128" s="260"/>
    </row>
    <row r="129" spans="1:13" s="140" customFormat="1" ht="22.5" customHeight="1" x14ac:dyDescent="0.2">
      <c r="A129" s="256">
        <v>58</v>
      </c>
      <c r="B129" s="232" t="s">
        <v>698</v>
      </c>
      <c r="C129" s="135">
        <v>133</v>
      </c>
      <c r="D129" s="135" t="s">
        <v>469</v>
      </c>
      <c r="E129" s="257">
        <v>37480</v>
      </c>
      <c r="F129" s="258" t="s">
        <v>633</v>
      </c>
      <c r="G129" s="256" t="s">
        <v>634</v>
      </c>
      <c r="H129" s="256" t="s">
        <v>323</v>
      </c>
      <c r="I129" s="259" t="s">
        <v>464</v>
      </c>
      <c r="J129" s="161" t="s">
        <v>469</v>
      </c>
      <c r="K129" s="253" t="s">
        <v>830</v>
      </c>
      <c r="L129" s="253" t="s">
        <v>817</v>
      </c>
      <c r="M129" s="260"/>
    </row>
    <row r="130" spans="1:13" s="140" customFormat="1" ht="22.5" customHeight="1" x14ac:dyDescent="0.2">
      <c r="A130" s="256">
        <v>59</v>
      </c>
      <c r="B130" s="232" t="s">
        <v>697</v>
      </c>
      <c r="C130" s="135">
        <v>128</v>
      </c>
      <c r="D130" s="135" t="s">
        <v>469</v>
      </c>
      <c r="E130" s="257">
        <v>37523</v>
      </c>
      <c r="F130" s="258" t="s">
        <v>592</v>
      </c>
      <c r="G130" s="256" t="s">
        <v>593</v>
      </c>
      <c r="H130" s="256" t="s">
        <v>323</v>
      </c>
      <c r="I130" s="259" t="s">
        <v>464</v>
      </c>
      <c r="J130" s="161" t="s">
        <v>469</v>
      </c>
      <c r="K130" s="253" t="s">
        <v>830</v>
      </c>
      <c r="L130" s="253" t="s">
        <v>816</v>
      </c>
      <c r="M130" s="260"/>
    </row>
    <row r="131" spans="1:13" s="140" customFormat="1" ht="22.5" customHeight="1" x14ac:dyDescent="0.2">
      <c r="A131" s="256">
        <v>60</v>
      </c>
      <c r="B131" s="232" t="s">
        <v>696</v>
      </c>
      <c r="C131" s="135">
        <v>70</v>
      </c>
      <c r="D131" s="135" t="s">
        <v>469</v>
      </c>
      <c r="E131" s="257">
        <v>37525</v>
      </c>
      <c r="F131" s="258" t="s">
        <v>611</v>
      </c>
      <c r="G131" s="256" t="s">
        <v>583</v>
      </c>
      <c r="H131" s="256" t="s">
        <v>323</v>
      </c>
      <c r="I131" s="259" t="s">
        <v>464</v>
      </c>
      <c r="J131" s="161" t="s">
        <v>469</v>
      </c>
      <c r="K131" s="253" t="s">
        <v>830</v>
      </c>
      <c r="L131" s="253" t="s">
        <v>815</v>
      </c>
      <c r="M131" s="260"/>
    </row>
    <row r="132" spans="1:13" s="140" customFormat="1" ht="22.5" customHeight="1" x14ac:dyDescent="0.2">
      <c r="A132" s="256">
        <v>61</v>
      </c>
      <c r="B132" s="232" t="s">
        <v>767</v>
      </c>
      <c r="C132" s="135">
        <v>81</v>
      </c>
      <c r="D132" s="135" t="s">
        <v>469</v>
      </c>
      <c r="E132" s="257">
        <v>37529</v>
      </c>
      <c r="F132" s="258" t="s">
        <v>500</v>
      </c>
      <c r="G132" s="256" t="s">
        <v>138</v>
      </c>
      <c r="H132" s="256" t="s">
        <v>323</v>
      </c>
      <c r="I132" s="259" t="s">
        <v>464</v>
      </c>
      <c r="J132" s="161" t="s">
        <v>469</v>
      </c>
      <c r="K132" s="253" t="s">
        <v>829</v>
      </c>
      <c r="L132" s="253" t="s">
        <v>820</v>
      </c>
      <c r="M132" s="260"/>
    </row>
    <row r="133" spans="1:13" s="140" customFormat="1" ht="22.5" customHeight="1" x14ac:dyDescent="0.2">
      <c r="A133" s="256">
        <v>62</v>
      </c>
      <c r="B133" s="232" t="s">
        <v>766</v>
      </c>
      <c r="C133" s="135">
        <v>436</v>
      </c>
      <c r="D133" s="135"/>
      <c r="E133" s="257">
        <v>37531</v>
      </c>
      <c r="F133" s="258" t="s">
        <v>812</v>
      </c>
      <c r="G133" s="256" t="s">
        <v>471</v>
      </c>
      <c r="H133" s="256" t="s">
        <v>323</v>
      </c>
      <c r="I133" s="259" t="s">
        <v>464</v>
      </c>
      <c r="J133" s="161"/>
      <c r="K133" s="253" t="s">
        <v>829</v>
      </c>
      <c r="L133" s="253" t="s">
        <v>819</v>
      </c>
      <c r="M133" s="260"/>
    </row>
    <row r="134" spans="1:13" s="140" customFormat="1" ht="22.5" customHeight="1" x14ac:dyDescent="0.2">
      <c r="A134" s="256">
        <v>63</v>
      </c>
      <c r="B134" s="232" t="s">
        <v>765</v>
      </c>
      <c r="C134" s="135">
        <v>134</v>
      </c>
      <c r="D134" s="135" t="s">
        <v>469</v>
      </c>
      <c r="E134" s="257">
        <v>37539</v>
      </c>
      <c r="F134" s="258" t="s">
        <v>635</v>
      </c>
      <c r="G134" s="256" t="s">
        <v>634</v>
      </c>
      <c r="H134" s="256" t="s">
        <v>323</v>
      </c>
      <c r="I134" s="259" t="s">
        <v>464</v>
      </c>
      <c r="J134" s="161" t="s">
        <v>469</v>
      </c>
      <c r="K134" s="253" t="s">
        <v>829</v>
      </c>
      <c r="L134" s="253" t="s">
        <v>818</v>
      </c>
      <c r="M134" s="260"/>
    </row>
    <row r="135" spans="1:13" s="140" customFormat="1" ht="22.5" customHeight="1" x14ac:dyDescent="0.2">
      <c r="A135" s="256">
        <v>64</v>
      </c>
      <c r="B135" s="232" t="s">
        <v>764</v>
      </c>
      <c r="C135" s="135">
        <v>34</v>
      </c>
      <c r="D135" s="135" t="s">
        <v>469</v>
      </c>
      <c r="E135" s="257">
        <v>37549</v>
      </c>
      <c r="F135" s="258" t="s">
        <v>483</v>
      </c>
      <c r="G135" s="256" t="s">
        <v>481</v>
      </c>
      <c r="H135" s="256" t="s">
        <v>323</v>
      </c>
      <c r="I135" s="259" t="s">
        <v>464</v>
      </c>
      <c r="J135" s="161" t="s">
        <v>469</v>
      </c>
      <c r="K135" s="253" t="s">
        <v>829</v>
      </c>
      <c r="L135" s="253" t="s">
        <v>817</v>
      </c>
      <c r="M135" s="260"/>
    </row>
    <row r="136" spans="1:13" s="140" customFormat="1" ht="22.5" customHeight="1" x14ac:dyDescent="0.2">
      <c r="A136" s="256">
        <v>65</v>
      </c>
      <c r="B136" s="232" t="s">
        <v>763</v>
      </c>
      <c r="C136" s="135">
        <v>40</v>
      </c>
      <c r="D136" s="135" t="s">
        <v>469</v>
      </c>
      <c r="E136" s="257">
        <v>37565</v>
      </c>
      <c r="F136" s="258" t="s">
        <v>567</v>
      </c>
      <c r="G136" s="256" t="s">
        <v>481</v>
      </c>
      <c r="H136" s="256" t="s">
        <v>323</v>
      </c>
      <c r="I136" s="259" t="s">
        <v>464</v>
      </c>
      <c r="J136" s="161" t="s">
        <v>469</v>
      </c>
      <c r="K136" s="253" t="s">
        <v>829</v>
      </c>
      <c r="L136" s="253" t="s">
        <v>816</v>
      </c>
      <c r="M136" s="260"/>
    </row>
    <row r="137" spans="1:13" s="140" customFormat="1" ht="22.5" customHeight="1" x14ac:dyDescent="0.2">
      <c r="A137" s="256">
        <v>66</v>
      </c>
      <c r="B137" s="232" t="s">
        <v>762</v>
      </c>
      <c r="C137" s="135">
        <v>97</v>
      </c>
      <c r="D137" s="135" t="s">
        <v>469</v>
      </c>
      <c r="E137" s="257">
        <v>37576</v>
      </c>
      <c r="F137" s="258" t="s">
        <v>511</v>
      </c>
      <c r="G137" s="256" t="s">
        <v>138</v>
      </c>
      <c r="H137" s="256" t="s">
        <v>323</v>
      </c>
      <c r="I137" s="259" t="s">
        <v>464</v>
      </c>
      <c r="J137" s="161" t="s">
        <v>469</v>
      </c>
      <c r="K137" s="253" t="s">
        <v>829</v>
      </c>
      <c r="L137" s="253" t="s">
        <v>815</v>
      </c>
      <c r="M137" s="260"/>
    </row>
    <row r="138" spans="1:13" s="140" customFormat="1" ht="22.5" customHeight="1" x14ac:dyDescent="0.2">
      <c r="A138" s="256">
        <v>67</v>
      </c>
      <c r="B138" s="232" t="s">
        <v>761</v>
      </c>
      <c r="C138" s="135">
        <v>159</v>
      </c>
      <c r="D138" s="135" t="s">
        <v>469</v>
      </c>
      <c r="E138" s="257">
        <v>37583</v>
      </c>
      <c r="F138" s="258" t="s">
        <v>532</v>
      </c>
      <c r="G138" s="256" t="s">
        <v>533</v>
      </c>
      <c r="H138" s="256" t="s">
        <v>323</v>
      </c>
      <c r="I138" s="259" t="s">
        <v>464</v>
      </c>
      <c r="J138" s="161" t="s">
        <v>469</v>
      </c>
      <c r="K138" s="253" t="s">
        <v>823</v>
      </c>
      <c r="L138" s="253" t="s">
        <v>820</v>
      </c>
      <c r="M138" s="260"/>
    </row>
    <row r="139" spans="1:13" s="140" customFormat="1" ht="22.5" customHeight="1" x14ac:dyDescent="0.2">
      <c r="A139" s="256">
        <v>68</v>
      </c>
      <c r="B139" s="232" t="s">
        <v>760</v>
      </c>
      <c r="C139" s="135">
        <v>135</v>
      </c>
      <c r="D139" s="135" t="s">
        <v>469</v>
      </c>
      <c r="E139" s="261">
        <v>37592</v>
      </c>
      <c r="F139" s="262" t="s">
        <v>636</v>
      </c>
      <c r="G139" s="263" t="s">
        <v>634</v>
      </c>
      <c r="H139" s="256" t="s">
        <v>323</v>
      </c>
      <c r="I139" s="259" t="s">
        <v>464</v>
      </c>
      <c r="J139" s="161" t="s">
        <v>469</v>
      </c>
      <c r="K139" s="253" t="s">
        <v>823</v>
      </c>
      <c r="L139" s="253" t="s">
        <v>819</v>
      </c>
      <c r="M139" s="260"/>
    </row>
    <row r="140" spans="1:13" s="188" customFormat="1" ht="22.5" customHeight="1" x14ac:dyDescent="0.2">
      <c r="A140" s="256">
        <v>69</v>
      </c>
      <c r="B140" s="232" t="s">
        <v>759</v>
      </c>
      <c r="C140" s="135">
        <v>138</v>
      </c>
      <c r="D140" s="135" t="s">
        <v>469</v>
      </c>
      <c r="E140" s="257">
        <v>37605</v>
      </c>
      <c r="F140" s="258" t="s">
        <v>638</v>
      </c>
      <c r="G140" s="256" t="s">
        <v>634</v>
      </c>
      <c r="H140" s="256" t="s">
        <v>323</v>
      </c>
      <c r="I140" s="259" t="s">
        <v>464</v>
      </c>
      <c r="J140" s="161" t="s">
        <v>469</v>
      </c>
      <c r="K140" s="253" t="s">
        <v>823</v>
      </c>
      <c r="L140" s="253" t="s">
        <v>818</v>
      </c>
      <c r="M140" s="260"/>
    </row>
    <row r="141" spans="1:13" s="188" customFormat="1" ht="22.5" customHeight="1" x14ac:dyDescent="0.2">
      <c r="A141" s="256">
        <v>70</v>
      </c>
      <c r="B141" s="232" t="s">
        <v>758</v>
      </c>
      <c r="C141" s="135">
        <v>46</v>
      </c>
      <c r="D141" s="135" t="s">
        <v>469</v>
      </c>
      <c r="E141" s="257">
        <v>37609</v>
      </c>
      <c r="F141" s="258" t="s">
        <v>604</v>
      </c>
      <c r="G141" s="256" t="s">
        <v>488</v>
      </c>
      <c r="H141" s="256" t="s">
        <v>323</v>
      </c>
      <c r="I141" s="259" t="s">
        <v>464</v>
      </c>
      <c r="J141" s="161" t="s">
        <v>469</v>
      </c>
      <c r="K141" s="253" t="s">
        <v>823</v>
      </c>
      <c r="L141" s="253" t="s">
        <v>817</v>
      </c>
      <c r="M141" s="260"/>
    </row>
    <row r="142" spans="1:13" s="140" customFormat="1" ht="22.5" customHeight="1" x14ac:dyDescent="0.2">
      <c r="A142" s="256">
        <v>71</v>
      </c>
      <c r="B142" s="232" t="s">
        <v>757</v>
      </c>
      <c r="C142" s="135">
        <v>437</v>
      </c>
      <c r="D142" s="135"/>
      <c r="E142" s="257">
        <v>37622</v>
      </c>
      <c r="F142" s="258" t="s">
        <v>813</v>
      </c>
      <c r="G142" s="256" t="s">
        <v>533</v>
      </c>
      <c r="H142" s="256" t="s">
        <v>323</v>
      </c>
      <c r="I142" s="259" t="s">
        <v>464</v>
      </c>
      <c r="J142" s="161"/>
      <c r="K142" s="253" t="s">
        <v>823</v>
      </c>
      <c r="L142" s="253" t="s">
        <v>816</v>
      </c>
      <c r="M142" s="260"/>
    </row>
    <row r="143" spans="1:13" s="140" customFormat="1" ht="22.5" customHeight="1" x14ac:dyDescent="0.2">
      <c r="A143" s="256">
        <v>72</v>
      </c>
      <c r="B143" s="232" t="s">
        <v>756</v>
      </c>
      <c r="C143" s="135">
        <v>438</v>
      </c>
      <c r="D143" s="135"/>
      <c r="E143" s="257">
        <v>37622</v>
      </c>
      <c r="F143" s="258" t="s">
        <v>814</v>
      </c>
      <c r="G143" s="256" t="s">
        <v>533</v>
      </c>
      <c r="H143" s="256" t="s">
        <v>323</v>
      </c>
      <c r="I143" s="259" t="s">
        <v>464</v>
      </c>
      <c r="J143" s="161"/>
      <c r="K143" s="253" t="s">
        <v>823</v>
      </c>
      <c r="L143" s="253" t="s">
        <v>815</v>
      </c>
      <c r="M143" s="260"/>
    </row>
    <row r="144" spans="1:13" s="140" customFormat="1" ht="22.5" customHeight="1" x14ac:dyDescent="0.2">
      <c r="A144" s="256">
        <v>73</v>
      </c>
      <c r="B144" s="232" t="s">
        <v>374</v>
      </c>
      <c r="C144" s="135">
        <v>36</v>
      </c>
      <c r="D144" s="135" t="s">
        <v>469</v>
      </c>
      <c r="E144" s="257">
        <v>37623</v>
      </c>
      <c r="F144" s="258" t="s">
        <v>600</v>
      </c>
      <c r="G144" s="256" t="s">
        <v>481</v>
      </c>
      <c r="H144" s="256" t="s">
        <v>323</v>
      </c>
      <c r="I144" s="259" t="s">
        <v>464</v>
      </c>
      <c r="J144" s="161" t="s">
        <v>469</v>
      </c>
      <c r="K144" s="253" t="s">
        <v>822</v>
      </c>
      <c r="L144" s="253" t="s">
        <v>820</v>
      </c>
      <c r="M144" s="260"/>
    </row>
    <row r="145" spans="1:13" s="140" customFormat="1" ht="22.5" customHeight="1" x14ac:dyDescent="0.2">
      <c r="A145" s="256">
        <v>74</v>
      </c>
      <c r="B145" s="232" t="s">
        <v>373</v>
      </c>
      <c r="C145" s="135">
        <v>30</v>
      </c>
      <c r="D145" s="135" t="s">
        <v>469</v>
      </c>
      <c r="E145" s="257">
        <v>37626</v>
      </c>
      <c r="F145" s="258" t="s">
        <v>564</v>
      </c>
      <c r="G145" s="256" t="s">
        <v>481</v>
      </c>
      <c r="H145" s="256" t="s">
        <v>323</v>
      </c>
      <c r="I145" s="259" t="s">
        <v>464</v>
      </c>
      <c r="J145" s="161" t="s">
        <v>469</v>
      </c>
      <c r="K145" s="253" t="s">
        <v>822</v>
      </c>
      <c r="L145" s="253" t="s">
        <v>819</v>
      </c>
      <c r="M145" s="260"/>
    </row>
    <row r="146" spans="1:13" s="140" customFormat="1" ht="22.5" customHeight="1" x14ac:dyDescent="0.2">
      <c r="A146" s="256">
        <v>75</v>
      </c>
      <c r="B146" s="232" t="s">
        <v>372</v>
      </c>
      <c r="C146" s="135">
        <v>17</v>
      </c>
      <c r="D146" s="135" t="s">
        <v>469</v>
      </c>
      <c r="E146" s="257">
        <v>37630</v>
      </c>
      <c r="F146" s="258" t="s">
        <v>478</v>
      </c>
      <c r="G146" s="256" t="s">
        <v>477</v>
      </c>
      <c r="H146" s="256" t="s">
        <v>323</v>
      </c>
      <c r="I146" s="259" t="s">
        <v>464</v>
      </c>
      <c r="J146" s="161" t="s">
        <v>469</v>
      </c>
      <c r="K146" s="253" t="s">
        <v>822</v>
      </c>
      <c r="L146" s="253" t="s">
        <v>818</v>
      </c>
      <c r="M146" s="260"/>
    </row>
    <row r="147" spans="1:13" s="140" customFormat="1" ht="22.5" customHeight="1" x14ac:dyDescent="0.2">
      <c r="A147" s="256">
        <v>76</v>
      </c>
      <c r="B147" s="232" t="s">
        <v>371</v>
      </c>
      <c r="C147" s="135">
        <v>93</v>
      </c>
      <c r="D147" s="135" t="s">
        <v>469</v>
      </c>
      <c r="E147" s="257">
        <v>37643</v>
      </c>
      <c r="F147" s="258" t="s">
        <v>508</v>
      </c>
      <c r="G147" s="256" t="s">
        <v>138</v>
      </c>
      <c r="H147" s="256" t="s">
        <v>323</v>
      </c>
      <c r="I147" s="259" t="s">
        <v>464</v>
      </c>
      <c r="J147" s="161" t="s">
        <v>469</v>
      </c>
      <c r="K147" s="253" t="s">
        <v>822</v>
      </c>
      <c r="L147" s="253" t="s">
        <v>817</v>
      </c>
      <c r="M147" s="260"/>
    </row>
    <row r="148" spans="1:13" s="140" customFormat="1" ht="22.5" customHeight="1" x14ac:dyDescent="0.2">
      <c r="A148" s="256">
        <v>77</v>
      </c>
      <c r="B148" s="232" t="s">
        <v>370</v>
      </c>
      <c r="C148" s="135">
        <v>151</v>
      </c>
      <c r="D148" s="135" t="s">
        <v>469</v>
      </c>
      <c r="E148" s="257">
        <v>37645</v>
      </c>
      <c r="F148" s="258" t="s">
        <v>527</v>
      </c>
      <c r="G148" s="256" t="s">
        <v>523</v>
      </c>
      <c r="H148" s="256" t="s">
        <v>323</v>
      </c>
      <c r="I148" s="259" t="s">
        <v>464</v>
      </c>
      <c r="J148" s="161" t="s">
        <v>469</v>
      </c>
      <c r="K148" s="253" t="s">
        <v>822</v>
      </c>
      <c r="L148" s="253" t="s">
        <v>816</v>
      </c>
      <c r="M148" s="260"/>
    </row>
    <row r="149" spans="1:13" s="140" customFormat="1" ht="22.5" customHeight="1" x14ac:dyDescent="0.2">
      <c r="A149" s="256">
        <v>78</v>
      </c>
      <c r="B149" s="232" t="s">
        <v>369</v>
      </c>
      <c r="C149" s="135">
        <v>43</v>
      </c>
      <c r="D149" s="135" t="s">
        <v>469</v>
      </c>
      <c r="E149" s="257">
        <v>37648</v>
      </c>
      <c r="F149" s="258" t="s">
        <v>602</v>
      </c>
      <c r="G149" s="256" t="s">
        <v>488</v>
      </c>
      <c r="H149" s="256" t="s">
        <v>323</v>
      </c>
      <c r="I149" s="259" t="s">
        <v>464</v>
      </c>
      <c r="J149" s="161" t="s">
        <v>469</v>
      </c>
      <c r="K149" s="253" t="s">
        <v>822</v>
      </c>
      <c r="L149" s="253" t="s">
        <v>815</v>
      </c>
      <c r="M149" s="260"/>
    </row>
    <row r="150" spans="1:13" s="140" customFormat="1" ht="22.5" customHeight="1" x14ac:dyDescent="0.2">
      <c r="A150" s="256">
        <v>79</v>
      </c>
      <c r="B150" s="232" t="s">
        <v>368</v>
      </c>
      <c r="C150" s="135">
        <v>2</v>
      </c>
      <c r="D150" s="135" t="s">
        <v>469</v>
      </c>
      <c r="E150" s="257">
        <v>37655</v>
      </c>
      <c r="F150" s="258" t="s">
        <v>554</v>
      </c>
      <c r="G150" s="256" t="s">
        <v>471</v>
      </c>
      <c r="H150" s="256" t="s">
        <v>323</v>
      </c>
      <c r="I150" s="259" t="s">
        <v>464</v>
      </c>
      <c r="J150" s="161" t="s">
        <v>469</v>
      </c>
      <c r="K150" s="253" t="s">
        <v>821</v>
      </c>
      <c r="L150" s="253" t="s">
        <v>820</v>
      </c>
      <c r="M150" s="260"/>
    </row>
    <row r="151" spans="1:13" s="140" customFormat="1" ht="22.5" customHeight="1" x14ac:dyDescent="0.2">
      <c r="A151" s="256">
        <v>80</v>
      </c>
      <c r="B151" s="232" t="s">
        <v>367</v>
      </c>
      <c r="C151" s="135">
        <v>105</v>
      </c>
      <c r="D151" s="135" t="s">
        <v>469</v>
      </c>
      <c r="E151" s="257">
        <v>37667</v>
      </c>
      <c r="F151" s="258" t="s">
        <v>517</v>
      </c>
      <c r="G151" s="256" t="s">
        <v>518</v>
      </c>
      <c r="H151" s="256" t="s">
        <v>323</v>
      </c>
      <c r="I151" s="259" t="s">
        <v>464</v>
      </c>
      <c r="J151" s="161"/>
      <c r="K151" s="253" t="s">
        <v>821</v>
      </c>
      <c r="L151" s="253" t="s">
        <v>819</v>
      </c>
      <c r="M151" s="260"/>
    </row>
    <row r="152" spans="1:13" s="140" customFormat="1" ht="22.5" customHeight="1" x14ac:dyDescent="0.2">
      <c r="A152" s="256">
        <v>81</v>
      </c>
      <c r="B152" s="232" t="s">
        <v>366</v>
      </c>
      <c r="C152" s="135">
        <v>98</v>
      </c>
      <c r="D152" s="135" t="s">
        <v>469</v>
      </c>
      <c r="E152" s="257">
        <v>37670</v>
      </c>
      <c r="F152" s="258" t="s">
        <v>512</v>
      </c>
      <c r="G152" s="256" t="s">
        <v>138</v>
      </c>
      <c r="H152" s="256" t="s">
        <v>323</v>
      </c>
      <c r="I152" s="259" t="s">
        <v>464</v>
      </c>
      <c r="J152" s="161" t="s">
        <v>469</v>
      </c>
      <c r="K152" s="253" t="s">
        <v>821</v>
      </c>
      <c r="L152" s="253" t="s">
        <v>818</v>
      </c>
      <c r="M152" s="260"/>
    </row>
    <row r="153" spans="1:13" s="140" customFormat="1" ht="22.5" customHeight="1" x14ac:dyDescent="0.2">
      <c r="A153" s="256">
        <v>82</v>
      </c>
      <c r="B153" s="232" t="s">
        <v>365</v>
      </c>
      <c r="C153" s="135">
        <v>47</v>
      </c>
      <c r="D153" s="135" t="s">
        <v>469</v>
      </c>
      <c r="E153" s="257">
        <v>37672</v>
      </c>
      <c r="F153" s="258" t="s">
        <v>605</v>
      </c>
      <c r="G153" s="256" t="s">
        <v>488</v>
      </c>
      <c r="H153" s="256" t="s">
        <v>323</v>
      </c>
      <c r="I153" s="259" t="s">
        <v>464</v>
      </c>
      <c r="J153" s="161" t="s">
        <v>469</v>
      </c>
      <c r="K153" s="253" t="s">
        <v>821</v>
      </c>
      <c r="L153" s="253" t="s">
        <v>817</v>
      </c>
      <c r="M153" s="260"/>
    </row>
    <row r="154" spans="1:13" s="140" customFormat="1" ht="22.5" customHeight="1" x14ac:dyDescent="0.2">
      <c r="A154" s="256">
        <v>83</v>
      </c>
      <c r="B154" s="232" t="s">
        <v>364</v>
      </c>
      <c r="C154" s="135">
        <v>71</v>
      </c>
      <c r="D154" s="135" t="s">
        <v>469</v>
      </c>
      <c r="E154" s="257">
        <v>37680</v>
      </c>
      <c r="F154" s="258" t="s">
        <v>585</v>
      </c>
      <c r="G154" s="256" t="s">
        <v>583</v>
      </c>
      <c r="H154" s="256" t="s">
        <v>323</v>
      </c>
      <c r="I154" s="259" t="s">
        <v>464</v>
      </c>
      <c r="J154" s="161" t="s">
        <v>469</v>
      </c>
      <c r="K154" s="253" t="s">
        <v>821</v>
      </c>
      <c r="L154" s="253" t="s">
        <v>816</v>
      </c>
      <c r="M154" s="260"/>
    </row>
    <row r="155" spans="1:13" s="140" customFormat="1" ht="22.5" customHeight="1" x14ac:dyDescent="0.2">
      <c r="A155" s="256">
        <v>84</v>
      </c>
      <c r="B155" s="232" t="s">
        <v>363</v>
      </c>
      <c r="C155" s="135">
        <v>142</v>
      </c>
      <c r="D155" s="135" t="s">
        <v>469</v>
      </c>
      <c r="E155" s="257">
        <v>37683</v>
      </c>
      <c r="F155" s="258" t="s">
        <v>641</v>
      </c>
      <c r="G155" s="256" t="s">
        <v>634</v>
      </c>
      <c r="H155" s="256" t="s">
        <v>323</v>
      </c>
      <c r="I155" s="259" t="s">
        <v>464</v>
      </c>
      <c r="J155" s="161" t="s">
        <v>469</v>
      </c>
      <c r="K155" s="253" t="s">
        <v>821</v>
      </c>
      <c r="L155" s="253" t="s">
        <v>815</v>
      </c>
      <c r="M155" s="260"/>
    </row>
    <row r="156" spans="1:13" s="140" customFormat="1" ht="22.5" customHeight="1" x14ac:dyDescent="0.2">
      <c r="A156" s="256">
        <v>85</v>
      </c>
      <c r="B156" s="232" t="s">
        <v>362</v>
      </c>
      <c r="C156" s="135">
        <v>94</v>
      </c>
      <c r="D156" s="135" t="s">
        <v>469</v>
      </c>
      <c r="E156" s="257">
        <v>37685</v>
      </c>
      <c r="F156" s="258" t="s">
        <v>509</v>
      </c>
      <c r="G156" s="256" t="s">
        <v>138</v>
      </c>
      <c r="H156" s="256" t="s">
        <v>323</v>
      </c>
      <c r="I156" s="259" t="s">
        <v>464</v>
      </c>
      <c r="J156" s="161" t="s">
        <v>469</v>
      </c>
      <c r="K156" s="253" t="s">
        <v>820</v>
      </c>
      <c r="L156" s="253" t="s">
        <v>820</v>
      </c>
      <c r="M156" s="260"/>
    </row>
    <row r="157" spans="1:13" s="140" customFormat="1" ht="22.5" customHeight="1" x14ac:dyDescent="0.2">
      <c r="A157" s="256">
        <v>86</v>
      </c>
      <c r="B157" s="232" t="s">
        <v>361</v>
      </c>
      <c r="C157" s="135">
        <v>144</v>
      </c>
      <c r="D157" s="135" t="s">
        <v>469</v>
      </c>
      <c r="E157" s="257">
        <v>37689</v>
      </c>
      <c r="F157" s="258" t="s">
        <v>522</v>
      </c>
      <c r="G157" s="256" t="s">
        <v>523</v>
      </c>
      <c r="H157" s="256" t="s">
        <v>323</v>
      </c>
      <c r="I157" s="259" t="s">
        <v>464</v>
      </c>
      <c r="J157" s="161" t="s">
        <v>469</v>
      </c>
      <c r="K157" s="253" t="s">
        <v>820</v>
      </c>
      <c r="L157" s="253" t="s">
        <v>819</v>
      </c>
      <c r="M157" s="260"/>
    </row>
    <row r="158" spans="1:13" s="140" customFormat="1" ht="22.5" customHeight="1" x14ac:dyDescent="0.2">
      <c r="A158" s="256">
        <v>87</v>
      </c>
      <c r="B158" s="232" t="s">
        <v>360</v>
      </c>
      <c r="C158" s="135">
        <v>68</v>
      </c>
      <c r="D158" s="135" t="s">
        <v>469</v>
      </c>
      <c r="E158" s="257">
        <v>37695</v>
      </c>
      <c r="F158" s="258" t="s">
        <v>582</v>
      </c>
      <c r="G158" s="256" t="s">
        <v>583</v>
      </c>
      <c r="H158" s="256" t="s">
        <v>323</v>
      </c>
      <c r="I158" s="259" t="s">
        <v>464</v>
      </c>
      <c r="J158" s="161" t="s">
        <v>469</v>
      </c>
      <c r="K158" s="253" t="s">
        <v>820</v>
      </c>
      <c r="L158" s="253" t="s">
        <v>818</v>
      </c>
      <c r="M158" s="260"/>
    </row>
    <row r="159" spans="1:13" s="140" customFormat="1" ht="22.5" customHeight="1" x14ac:dyDescent="0.2">
      <c r="A159" s="256">
        <v>88</v>
      </c>
      <c r="B159" s="232" t="s">
        <v>359</v>
      </c>
      <c r="C159" s="135">
        <v>106</v>
      </c>
      <c r="D159" s="135" t="s">
        <v>469</v>
      </c>
      <c r="E159" s="257">
        <v>37704</v>
      </c>
      <c r="F159" s="258" t="s">
        <v>519</v>
      </c>
      <c r="G159" s="256" t="s">
        <v>518</v>
      </c>
      <c r="H159" s="256" t="s">
        <v>323</v>
      </c>
      <c r="I159" s="259" t="s">
        <v>464</v>
      </c>
      <c r="J159" s="161"/>
      <c r="K159" s="253" t="s">
        <v>820</v>
      </c>
      <c r="L159" s="253" t="s">
        <v>817</v>
      </c>
      <c r="M159" s="260"/>
    </row>
    <row r="160" spans="1:13" s="140" customFormat="1" ht="22.5" customHeight="1" x14ac:dyDescent="0.2">
      <c r="A160" s="256">
        <v>89</v>
      </c>
      <c r="B160" s="232" t="s">
        <v>358</v>
      </c>
      <c r="C160" s="135">
        <v>141</v>
      </c>
      <c r="D160" s="135" t="s">
        <v>469</v>
      </c>
      <c r="E160" s="257">
        <v>37707</v>
      </c>
      <c r="F160" s="258" t="s">
        <v>640</v>
      </c>
      <c r="G160" s="256" t="s">
        <v>634</v>
      </c>
      <c r="H160" s="256" t="s">
        <v>323</v>
      </c>
      <c r="I160" s="259" t="s">
        <v>464</v>
      </c>
      <c r="J160" s="161" t="s">
        <v>469</v>
      </c>
      <c r="K160" s="253" t="s">
        <v>820</v>
      </c>
      <c r="L160" s="253" t="s">
        <v>816</v>
      </c>
      <c r="M160" s="260"/>
    </row>
    <row r="161" spans="1:13" s="140" customFormat="1" ht="22.5" customHeight="1" x14ac:dyDescent="0.2">
      <c r="A161" s="256">
        <v>90</v>
      </c>
      <c r="B161" s="232" t="s">
        <v>357</v>
      </c>
      <c r="C161" s="135">
        <v>88</v>
      </c>
      <c r="D161" s="135" t="s">
        <v>469</v>
      </c>
      <c r="E161" s="257">
        <v>37718</v>
      </c>
      <c r="F161" s="258" t="s">
        <v>586</v>
      </c>
      <c r="G161" s="256" t="s">
        <v>138</v>
      </c>
      <c r="H161" s="256" t="s">
        <v>323</v>
      </c>
      <c r="I161" s="259" t="s">
        <v>464</v>
      </c>
      <c r="J161" s="161" t="s">
        <v>469</v>
      </c>
      <c r="K161" s="253" t="s">
        <v>820</v>
      </c>
      <c r="L161" s="253" t="s">
        <v>815</v>
      </c>
      <c r="M161" s="260"/>
    </row>
    <row r="162" spans="1:13" s="140" customFormat="1" ht="22.5" customHeight="1" x14ac:dyDescent="0.2">
      <c r="A162" s="256">
        <v>91</v>
      </c>
      <c r="B162" s="232" t="s">
        <v>356</v>
      </c>
      <c r="C162" s="135">
        <v>82</v>
      </c>
      <c r="D162" s="135" t="s">
        <v>469</v>
      </c>
      <c r="E162" s="257">
        <v>37720</v>
      </c>
      <c r="F162" s="258" t="s">
        <v>501</v>
      </c>
      <c r="G162" s="256" t="s">
        <v>138</v>
      </c>
      <c r="H162" s="256" t="s">
        <v>323</v>
      </c>
      <c r="I162" s="259" t="s">
        <v>464</v>
      </c>
      <c r="J162" s="161" t="s">
        <v>469</v>
      </c>
      <c r="K162" s="253" t="s">
        <v>819</v>
      </c>
      <c r="L162" s="253" t="s">
        <v>820</v>
      </c>
      <c r="M162" s="260"/>
    </row>
    <row r="163" spans="1:13" s="140" customFormat="1" ht="22.5" customHeight="1" x14ac:dyDescent="0.2">
      <c r="A163" s="256">
        <v>92</v>
      </c>
      <c r="B163" s="232" t="s">
        <v>355</v>
      </c>
      <c r="C163" s="135">
        <v>107</v>
      </c>
      <c r="D163" s="135" t="s">
        <v>469</v>
      </c>
      <c r="E163" s="257">
        <v>37722</v>
      </c>
      <c r="F163" s="258" t="s">
        <v>614</v>
      </c>
      <c r="G163" s="256" t="s">
        <v>615</v>
      </c>
      <c r="H163" s="256" t="s">
        <v>323</v>
      </c>
      <c r="I163" s="259" t="s">
        <v>464</v>
      </c>
      <c r="J163" s="161" t="s">
        <v>469</v>
      </c>
      <c r="K163" s="253" t="s">
        <v>819</v>
      </c>
      <c r="L163" s="253" t="s">
        <v>819</v>
      </c>
      <c r="M163" s="260"/>
    </row>
    <row r="164" spans="1:13" s="140" customFormat="1" ht="22.5" customHeight="1" x14ac:dyDescent="0.2">
      <c r="A164" s="256">
        <v>93</v>
      </c>
      <c r="B164" s="232" t="s">
        <v>354</v>
      </c>
      <c r="C164" s="135">
        <v>74</v>
      </c>
      <c r="D164" s="135" t="s">
        <v>469</v>
      </c>
      <c r="E164" s="257">
        <v>37744</v>
      </c>
      <c r="F164" s="258" t="s">
        <v>496</v>
      </c>
      <c r="G164" s="256" t="s">
        <v>138</v>
      </c>
      <c r="H164" s="256" t="s">
        <v>323</v>
      </c>
      <c r="I164" s="259" t="s">
        <v>464</v>
      </c>
      <c r="J164" s="161" t="s">
        <v>469</v>
      </c>
      <c r="K164" s="253" t="s">
        <v>819</v>
      </c>
      <c r="L164" s="253" t="s">
        <v>818</v>
      </c>
      <c r="M164" s="260"/>
    </row>
    <row r="165" spans="1:13" s="140" customFormat="1" ht="22.5" customHeight="1" x14ac:dyDescent="0.2">
      <c r="A165" s="256">
        <v>94</v>
      </c>
      <c r="B165" s="232" t="s">
        <v>353</v>
      </c>
      <c r="C165" s="135">
        <v>3</v>
      </c>
      <c r="D165" s="135" t="s">
        <v>469</v>
      </c>
      <c r="E165" s="257">
        <v>37749</v>
      </c>
      <c r="F165" s="258" t="s">
        <v>555</v>
      </c>
      <c r="G165" s="256" t="s">
        <v>471</v>
      </c>
      <c r="H165" s="256" t="s">
        <v>323</v>
      </c>
      <c r="I165" s="259" t="s">
        <v>464</v>
      </c>
      <c r="J165" s="161" t="s">
        <v>469</v>
      </c>
      <c r="K165" s="253" t="s">
        <v>819</v>
      </c>
      <c r="L165" s="253" t="s">
        <v>817</v>
      </c>
      <c r="M165" s="260"/>
    </row>
    <row r="166" spans="1:13" s="140" customFormat="1" ht="22.5" customHeight="1" x14ac:dyDescent="0.2">
      <c r="A166" s="256">
        <v>95</v>
      </c>
      <c r="B166" s="232" t="s">
        <v>352</v>
      </c>
      <c r="C166" s="135">
        <v>95</v>
      </c>
      <c r="D166" s="135" t="s">
        <v>469</v>
      </c>
      <c r="E166" s="257">
        <v>37751</v>
      </c>
      <c r="F166" s="258" t="s">
        <v>510</v>
      </c>
      <c r="G166" s="256" t="s">
        <v>138</v>
      </c>
      <c r="H166" s="256" t="s">
        <v>323</v>
      </c>
      <c r="I166" s="259" t="s">
        <v>464</v>
      </c>
      <c r="J166" s="161" t="s">
        <v>469</v>
      </c>
      <c r="K166" s="253" t="s">
        <v>819</v>
      </c>
      <c r="L166" s="253" t="s">
        <v>816</v>
      </c>
      <c r="M166" s="260"/>
    </row>
    <row r="167" spans="1:13" s="140" customFormat="1" ht="22.5" customHeight="1" x14ac:dyDescent="0.2">
      <c r="A167" s="256">
        <v>96</v>
      </c>
      <c r="B167" s="232" t="s">
        <v>351</v>
      </c>
      <c r="C167" s="135">
        <v>39</v>
      </c>
      <c r="D167" s="135" t="s">
        <v>469</v>
      </c>
      <c r="E167" s="257">
        <v>37762</v>
      </c>
      <c r="F167" s="258" t="s">
        <v>566</v>
      </c>
      <c r="G167" s="256" t="s">
        <v>481</v>
      </c>
      <c r="H167" s="256" t="s">
        <v>323</v>
      </c>
      <c r="I167" s="259" t="s">
        <v>464</v>
      </c>
      <c r="J167" s="161" t="s">
        <v>469</v>
      </c>
      <c r="K167" s="253" t="s">
        <v>819</v>
      </c>
      <c r="L167" s="253" t="s">
        <v>815</v>
      </c>
      <c r="M167" s="260"/>
    </row>
    <row r="168" spans="1:13" s="140" customFormat="1" ht="22.5" customHeight="1" x14ac:dyDescent="0.2">
      <c r="A168" s="256">
        <v>97</v>
      </c>
      <c r="B168" s="232" t="s">
        <v>350</v>
      </c>
      <c r="C168" s="135">
        <v>114</v>
      </c>
      <c r="D168" s="135" t="s">
        <v>469</v>
      </c>
      <c r="E168" s="257">
        <v>37765</v>
      </c>
      <c r="F168" s="258" t="s">
        <v>620</v>
      </c>
      <c r="G168" s="256" t="s">
        <v>617</v>
      </c>
      <c r="H168" s="256" t="s">
        <v>323</v>
      </c>
      <c r="I168" s="259" t="s">
        <v>464</v>
      </c>
      <c r="J168" s="161" t="s">
        <v>469</v>
      </c>
      <c r="K168" s="253" t="s">
        <v>818</v>
      </c>
      <c r="L168" s="253" t="s">
        <v>820</v>
      </c>
      <c r="M168" s="260"/>
    </row>
    <row r="169" spans="1:13" s="140" customFormat="1" ht="22.5" customHeight="1" x14ac:dyDescent="0.2">
      <c r="A169" s="256">
        <v>98</v>
      </c>
      <c r="B169" s="232" t="s">
        <v>349</v>
      </c>
      <c r="C169" s="135">
        <v>163</v>
      </c>
      <c r="D169" s="135" t="s">
        <v>469</v>
      </c>
      <c r="E169" s="257">
        <v>37773</v>
      </c>
      <c r="F169" s="258" t="s">
        <v>552</v>
      </c>
      <c r="G169" s="256" t="s">
        <v>533</v>
      </c>
      <c r="H169" s="256" t="s">
        <v>323</v>
      </c>
      <c r="I169" s="259" t="s">
        <v>464</v>
      </c>
      <c r="J169" s="161" t="s">
        <v>469</v>
      </c>
      <c r="K169" s="253" t="s">
        <v>818</v>
      </c>
      <c r="L169" s="253" t="s">
        <v>819</v>
      </c>
      <c r="M169" s="260"/>
    </row>
    <row r="170" spans="1:13" s="140" customFormat="1" ht="22.5" customHeight="1" x14ac:dyDescent="0.2">
      <c r="A170" s="256">
        <v>99</v>
      </c>
      <c r="B170" s="232" t="s">
        <v>348</v>
      </c>
      <c r="C170" s="135">
        <v>112</v>
      </c>
      <c r="D170" s="135" t="s">
        <v>469</v>
      </c>
      <c r="E170" s="257">
        <v>37781</v>
      </c>
      <c r="F170" s="258" t="s">
        <v>618</v>
      </c>
      <c r="G170" s="256" t="s">
        <v>617</v>
      </c>
      <c r="H170" s="256" t="s">
        <v>323</v>
      </c>
      <c r="I170" s="259" t="s">
        <v>464</v>
      </c>
      <c r="J170" s="161" t="s">
        <v>469</v>
      </c>
      <c r="K170" s="253" t="s">
        <v>818</v>
      </c>
      <c r="L170" s="253" t="s">
        <v>818</v>
      </c>
      <c r="M170" s="260"/>
    </row>
    <row r="171" spans="1:13" s="140" customFormat="1" ht="22.5" customHeight="1" x14ac:dyDescent="0.2">
      <c r="A171" s="256">
        <v>100</v>
      </c>
      <c r="B171" s="232" t="s">
        <v>347</v>
      </c>
      <c r="C171" s="135">
        <v>7</v>
      </c>
      <c r="D171" s="135" t="s">
        <v>469</v>
      </c>
      <c r="E171" s="261">
        <v>37789</v>
      </c>
      <c r="F171" s="262" t="s">
        <v>599</v>
      </c>
      <c r="G171" s="263" t="s">
        <v>471</v>
      </c>
      <c r="H171" s="256" t="s">
        <v>323</v>
      </c>
      <c r="I171" s="259" t="s">
        <v>464</v>
      </c>
      <c r="J171" s="161" t="s">
        <v>469</v>
      </c>
      <c r="K171" s="253" t="s">
        <v>818</v>
      </c>
      <c r="L171" s="253" t="s">
        <v>817</v>
      </c>
      <c r="M171" s="260"/>
    </row>
    <row r="172" spans="1:13" s="140" customFormat="1" ht="22.5" customHeight="1" x14ac:dyDescent="0.2">
      <c r="A172" s="256">
        <v>101</v>
      </c>
      <c r="B172" s="232" t="s">
        <v>346</v>
      </c>
      <c r="C172" s="135">
        <v>115</v>
      </c>
      <c r="D172" s="135" t="s">
        <v>469</v>
      </c>
      <c r="E172" s="257">
        <v>37790</v>
      </c>
      <c r="F172" s="258" t="s">
        <v>621</v>
      </c>
      <c r="G172" s="256" t="s">
        <v>617</v>
      </c>
      <c r="H172" s="256" t="s">
        <v>323</v>
      </c>
      <c r="I172" s="259" t="s">
        <v>464</v>
      </c>
      <c r="J172" s="161" t="s">
        <v>469</v>
      </c>
      <c r="K172" s="253" t="s">
        <v>818</v>
      </c>
      <c r="L172" s="253" t="s">
        <v>816</v>
      </c>
      <c r="M172" s="260"/>
    </row>
    <row r="173" spans="1:13" s="140" customFormat="1" ht="22.5" customHeight="1" x14ac:dyDescent="0.2">
      <c r="A173" s="256">
        <v>102</v>
      </c>
      <c r="B173" s="232" t="s">
        <v>344</v>
      </c>
      <c r="C173" s="135">
        <v>32</v>
      </c>
      <c r="D173" s="135" t="s">
        <v>469</v>
      </c>
      <c r="E173" s="257">
        <v>37798</v>
      </c>
      <c r="F173" s="258" t="s">
        <v>565</v>
      </c>
      <c r="G173" s="256" t="s">
        <v>481</v>
      </c>
      <c r="H173" s="256" t="s">
        <v>323</v>
      </c>
      <c r="I173" s="259" t="s">
        <v>464</v>
      </c>
      <c r="J173" s="161" t="s">
        <v>469</v>
      </c>
      <c r="K173" s="253" t="s">
        <v>817</v>
      </c>
      <c r="L173" s="253" t="s">
        <v>820</v>
      </c>
      <c r="M173" s="260"/>
    </row>
    <row r="174" spans="1:13" s="140" customFormat="1" ht="22.5" customHeight="1" x14ac:dyDescent="0.2">
      <c r="A174" s="256">
        <v>103</v>
      </c>
      <c r="B174" s="232" t="s">
        <v>343</v>
      </c>
      <c r="C174" s="135">
        <v>69</v>
      </c>
      <c r="D174" s="135" t="s">
        <v>469</v>
      </c>
      <c r="E174" s="257">
        <v>37799</v>
      </c>
      <c r="F174" s="258" t="s">
        <v>584</v>
      </c>
      <c r="G174" s="256" t="s">
        <v>583</v>
      </c>
      <c r="H174" s="256" t="s">
        <v>323</v>
      </c>
      <c r="I174" s="259" t="s">
        <v>464</v>
      </c>
      <c r="J174" s="161" t="s">
        <v>469</v>
      </c>
      <c r="K174" s="253" t="s">
        <v>817</v>
      </c>
      <c r="L174" s="253" t="s">
        <v>819</v>
      </c>
      <c r="M174" s="260"/>
    </row>
    <row r="175" spans="1:13" s="140" customFormat="1" ht="22.5" customHeight="1" x14ac:dyDescent="0.2">
      <c r="A175" s="256">
        <v>104</v>
      </c>
      <c r="B175" s="232" t="s">
        <v>342</v>
      </c>
      <c r="C175" s="135">
        <v>54</v>
      </c>
      <c r="D175" s="135" t="s">
        <v>469</v>
      </c>
      <c r="E175" s="257">
        <v>37799</v>
      </c>
      <c r="F175" s="258" t="s">
        <v>573</v>
      </c>
      <c r="G175" s="256" t="s">
        <v>490</v>
      </c>
      <c r="H175" s="256" t="s">
        <v>323</v>
      </c>
      <c r="I175" s="259" t="s">
        <v>464</v>
      </c>
      <c r="J175" s="161" t="s">
        <v>469</v>
      </c>
      <c r="K175" s="253" t="s">
        <v>817</v>
      </c>
      <c r="L175" s="253" t="s">
        <v>818</v>
      </c>
      <c r="M175" s="260"/>
    </row>
    <row r="176" spans="1:13" s="140" customFormat="1" ht="22.5" customHeight="1" x14ac:dyDescent="0.2">
      <c r="A176" s="256">
        <v>105</v>
      </c>
      <c r="B176" s="232" t="s">
        <v>341</v>
      </c>
      <c r="C176" s="135">
        <v>37</v>
      </c>
      <c r="D176" s="135" t="s">
        <v>469</v>
      </c>
      <c r="E176" s="257">
        <v>37822</v>
      </c>
      <c r="F176" s="258" t="s">
        <v>601</v>
      </c>
      <c r="G176" s="256" t="s">
        <v>481</v>
      </c>
      <c r="H176" s="256" t="s">
        <v>323</v>
      </c>
      <c r="I176" s="259" t="s">
        <v>464</v>
      </c>
      <c r="J176" s="161" t="s">
        <v>469</v>
      </c>
      <c r="K176" s="253" t="s">
        <v>817</v>
      </c>
      <c r="L176" s="253" t="s">
        <v>817</v>
      </c>
      <c r="M176" s="260"/>
    </row>
    <row r="177" spans="1:13" s="140" customFormat="1" ht="22.5" customHeight="1" x14ac:dyDescent="0.2">
      <c r="A177" s="256">
        <v>106</v>
      </c>
      <c r="B177" s="232" t="s">
        <v>340</v>
      </c>
      <c r="C177" s="135">
        <v>111</v>
      </c>
      <c r="D177" s="135" t="s">
        <v>469</v>
      </c>
      <c r="E177" s="257">
        <v>37837</v>
      </c>
      <c r="F177" s="258" t="s">
        <v>616</v>
      </c>
      <c r="G177" s="256" t="s">
        <v>617</v>
      </c>
      <c r="H177" s="256" t="s">
        <v>323</v>
      </c>
      <c r="I177" s="259" t="s">
        <v>464</v>
      </c>
      <c r="J177" s="161" t="s">
        <v>469</v>
      </c>
      <c r="K177" s="253" t="s">
        <v>817</v>
      </c>
      <c r="L177" s="253" t="s">
        <v>816</v>
      </c>
      <c r="M177" s="260"/>
    </row>
    <row r="178" spans="1:13" s="140" customFormat="1" ht="22.5" customHeight="1" x14ac:dyDescent="0.2">
      <c r="A178" s="256">
        <v>107</v>
      </c>
      <c r="B178" s="232" t="s">
        <v>338</v>
      </c>
      <c r="C178" s="135">
        <v>103</v>
      </c>
      <c r="D178" s="135" t="s">
        <v>469</v>
      </c>
      <c r="E178" s="257">
        <v>37862</v>
      </c>
      <c r="F178" s="258" t="s">
        <v>515</v>
      </c>
      <c r="G178" s="256" t="s">
        <v>138</v>
      </c>
      <c r="H178" s="256" t="s">
        <v>323</v>
      </c>
      <c r="I178" s="259" t="s">
        <v>464</v>
      </c>
      <c r="J178" s="161" t="s">
        <v>469</v>
      </c>
      <c r="K178" s="253" t="s">
        <v>816</v>
      </c>
      <c r="L178" s="253" t="s">
        <v>820</v>
      </c>
      <c r="M178" s="260"/>
    </row>
    <row r="179" spans="1:13" s="140" customFormat="1" ht="22.5" customHeight="1" x14ac:dyDescent="0.2">
      <c r="A179" s="256">
        <v>108</v>
      </c>
      <c r="B179" s="232" t="s">
        <v>337</v>
      </c>
      <c r="C179" s="135">
        <v>45</v>
      </c>
      <c r="D179" s="135" t="s">
        <v>469</v>
      </c>
      <c r="E179" s="257">
        <v>37881</v>
      </c>
      <c r="F179" s="258" t="s">
        <v>568</v>
      </c>
      <c r="G179" s="256" t="s">
        <v>488</v>
      </c>
      <c r="H179" s="256" t="s">
        <v>323</v>
      </c>
      <c r="I179" s="259" t="s">
        <v>464</v>
      </c>
      <c r="J179" s="161" t="s">
        <v>469</v>
      </c>
      <c r="K179" s="253" t="s">
        <v>816</v>
      </c>
      <c r="L179" s="253" t="s">
        <v>819</v>
      </c>
      <c r="M179" s="260"/>
    </row>
    <row r="180" spans="1:13" s="140" customFormat="1" ht="22.5" customHeight="1" x14ac:dyDescent="0.2">
      <c r="A180" s="256">
        <v>109</v>
      </c>
      <c r="B180" s="232" t="s">
        <v>336</v>
      </c>
      <c r="C180" s="135">
        <v>28</v>
      </c>
      <c r="D180" s="135" t="s">
        <v>469</v>
      </c>
      <c r="E180" s="257">
        <v>37884</v>
      </c>
      <c r="F180" s="258" t="s">
        <v>482</v>
      </c>
      <c r="G180" s="256" t="s">
        <v>481</v>
      </c>
      <c r="H180" s="256" t="s">
        <v>323</v>
      </c>
      <c r="I180" s="259" t="s">
        <v>464</v>
      </c>
      <c r="J180" s="161" t="s">
        <v>469</v>
      </c>
      <c r="K180" s="253" t="s">
        <v>816</v>
      </c>
      <c r="L180" s="253" t="s">
        <v>818</v>
      </c>
      <c r="M180" s="260"/>
    </row>
    <row r="181" spans="1:13" s="140" customFormat="1" ht="22.5" customHeight="1" x14ac:dyDescent="0.2">
      <c r="A181" s="256">
        <v>110</v>
      </c>
      <c r="B181" s="232" t="s">
        <v>335</v>
      </c>
      <c r="C181" s="135">
        <v>148</v>
      </c>
      <c r="D181" s="317" t="s">
        <v>469</v>
      </c>
      <c r="E181" s="318">
        <v>37893</v>
      </c>
      <c r="F181" s="319" t="s">
        <v>643</v>
      </c>
      <c r="G181" s="316" t="s">
        <v>523</v>
      </c>
      <c r="H181" s="256" t="s">
        <v>323</v>
      </c>
      <c r="I181" s="320" t="s">
        <v>464</v>
      </c>
      <c r="J181" s="321" t="s">
        <v>469</v>
      </c>
      <c r="K181" s="322" t="s">
        <v>816</v>
      </c>
      <c r="L181" s="322" t="s">
        <v>817</v>
      </c>
      <c r="M181" s="323"/>
    </row>
    <row r="182" spans="1:13" s="140" customFormat="1" ht="22.5" customHeight="1" x14ac:dyDescent="0.2">
      <c r="A182" s="256">
        <v>111</v>
      </c>
      <c r="B182" s="232" t="s">
        <v>334</v>
      </c>
      <c r="C182" s="135">
        <v>136</v>
      </c>
      <c r="D182" s="317" t="s">
        <v>469</v>
      </c>
      <c r="E182" s="381">
        <v>37900</v>
      </c>
      <c r="F182" s="382" t="s">
        <v>637</v>
      </c>
      <c r="G182" s="383" t="s">
        <v>634</v>
      </c>
      <c r="H182" s="256" t="s">
        <v>323</v>
      </c>
      <c r="I182" s="320" t="s">
        <v>464</v>
      </c>
      <c r="J182" s="321" t="s">
        <v>469</v>
      </c>
      <c r="K182" s="322" t="s">
        <v>816</v>
      </c>
      <c r="L182" s="322" t="s">
        <v>816</v>
      </c>
      <c r="M182" s="323"/>
    </row>
    <row r="183" spans="1:13" s="140" customFormat="1" ht="22.5" customHeight="1" x14ac:dyDescent="0.2">
      <c r="A183" s="256">
        <v>112</v>
      </c>
      <c r="B183" s="232" t="s">
        <v>332</v>
      </c>
      <c r="C183" s="135">
        <v>116</v>
      </c>
      <c r="D183" s="317" t="s">
        <v>469</v>
      </c>
      <c r="E183" s="318">
        <v>37914</v>
      </c>
      <c r="F183" s="319" t="s">
        <v>622</v>
      </c>
      <c r="G183" s="316" t="s">
        <v>617</v>
      </c>
      <c r="H183" s="256" t="s">
        <v>323</v>
      </c>
      <c r="I183" s="320" t="s">
        <v>464</v>
      </c>
      <c r="J183" s="321" t="s">
        <v>469</v>
      </c>
      <c r="K183" s="322" t="s">
        <v>815</v>
      </c>
      <c r="L183" s="322" t="s">
        <v>820</v>
      </c>
      <c r="M183" s="323"/>
    </row>
    <row r="184" spans="1:13" s="140" customFormat="1" ht="22.5" customHeight="1" x14ac:dyDescent="0.2">
      <c r="A184" s="256">
        <v>113</v>
      </c>
      <c r="B184" s="232" t="s">
        <v>331</v>
      </c>
      <c r="C184" s="135">
        <v>129</v>
      </c>
      <c r="D184" s="317" t="s">
        <v>469</v>
      </c>
      <c r="E184" s="318">
        <v>37915</v>
      </c>
      <c r="F184" s="319" t="s">
        <v>594</v>
      </c>
      <c r="G184" s="316" t="s">
        <v>593</v>
      </c>
      <c r="H184" s="256" t="s">
        <v>323</v>
      </c>
      <c r="I184" s="320" t="s">
        <v>464</v>
      </c>
      <c r="J184" s="321" t="s">
        <v>469</v>
      </c>
      <c r="K184" s="322" t="s">
        <v>815</v>
      </c>
      <c r="L184" s="322" t="s">
        <v>819</v>
      </c>
      <c r="M184" s="323"/>
    </row>
    <row r="185" spans="1:13" s="140" customFormat="1" ht="22.5" customHeight="1" x14ac:dyDescent="0.2">
      <c r="A185" s="256">
        <v>114</v>
      </c>
      <c r="B185" s="232" t="s">
        <v>330</v>
      </c>
      <c r="C185" s="135">
        <v>41</v>
      </c>
      <c r="D185" s="317" t="s">
        <v>469</v>
      </c>
      <c r="E185" s="318">
        <v>37957</v>
      </c>
      <c r="F185" s="319" t="s">
        <v>486</v>
      </c>
      <c r="G185" s="316" t="s">
        <v>481</v>
      </c>
      <c r="H185" s="256" t="s">
        <v>323</v>
      </c>
      <c r="I185" s="320" t="s">
        <v>464</v>
      </c>
      <c r="J185" s="321" t="s">
        <v>469</v>
      </c>
      <c r="K185" s="322" t="s">
        <v>815</v>
      </c>
      <c r="L185" s="322" t="s">
        <v>818</v>
      </c>
      <c r="M185" s="323" t="s">
        <v>867</v>
      </c>
    </row>
    <row r="186" spans="1:13" ht="22.5" customHeight="1" x14ac:dyDescent="0.25">
      <c r="A186" s="256">
        <v>115</v>
      </c>
      <c r="B186" s="232" t="s">
        <v>329</v>
      </c>
      <c r="C186" s="317">
        <v>102</v>
      </c>
      <c r="D186" s="317" t="s">
        <v>469</v>
      </c>
      <c r="E186" s="318">
        <v>37963</v>
      </c>
      <c r="F186" s="319" t="s">
        <v>514</v>
      </c>
      <c r="G186" s="316" t="s">
        <v>138</v>
      </c>
      <c r="H186" s="256" t="s">
        <v>323</v>
      </c>
      <c r="I186" s="320" t="s">
        <v>464</v>
      </c>
      <c r="J186" s="321" t="s">
        <v>469</v>
      </c>
      <c r="K186" s="322" t="s">
        <v>815</v>
      </c>
      <c r="L186" s="322" t="s">
        <v>817</v>
      </c>
      <c r="M186" s="323"/>
    </row>
    <row r="187" spans="1:13" s="140" customFormat="1" ht="22.5" customHeight="1" thickBot="1" x14ac:dyDescent="0.25">
      <c r="A187" s="264">
        <v>116</v>
      </c>
      <c r="B187" s="232" t="s">
        <v>328</v>
      </c>
      <c r="C187" s="265">
        <v>5</v>
      </c>
      <c r="D187" s="265" t="s">
        <v>469</v>
      </c>
      <c r="E187" s="266">
        <v>37981</v>
      </c>
      <c r="F187" s="267" t="s">
        <v>556</v>
      </c>
      <c r="G187" s="264" t="s">
        <v>471</v>
      </c>
      <c r="H187" s="264" t="s">
        <v>323</v>
      </c>
      <c r="I187" s="268" t="s">
        <v>464</v>
      </c>
      <c r="J187" s="315" t="s">
        <v>469</v>
      </c>
      <c r="K187" s="269" t="s">
        <v>815</v>
      </c>
      <c r="L187" s="269" t="s">
        <v>816</v>
      </c>
      <c r="M187" s="270"/>
    </row>
    <row r="188" spans="1:13" s="140" customFormat="1" ht="22.5" customHeight="1" x14ac:dyDescent="0.2">
      <c r="A188" s="271">
        <v>1</v>
      </c>
      <c r="B188" s="232" t="s">
        <v>377</v>
      </c>
      <c r="C188" s="272">
        <v>10</v>
      </c>
      <c r="D188" s="272" t="s">
        <v>469</v>
      </c>
      <c r="E188" s="273">
        <v>37359</v>
      </c>
      <c r="F188" s="274" t="s">
        <v>473</v>
      </c>
      <c r="G188" s="271" t="s">
        <v>474</v>
      </c>
      <c r="H188" s="271" t="s">
        <v>323</v>
      </c>
      <c r="I188" s="275" t="s">
        <v>465</v>
      </c>
      <c r="J188" s="311" t="s">
        <v>469</v>
      </c>
      <c r="K188" s="277" t="s">
        <v>815</v>
      </c>
      <c r="L188" s="277" t="s">
        <v>815</v>
      </c>
      <c r="M188" s="278"/>
    </row>
    <row r="189" spans="1:13" s="140" customFormat="1" ht="22.5" customHeight="1" x14ac:dyDescent="0.2">
      <c r="A189" s="279">
        <v>2</v>
      </c>
      <c r="B189" s="232" t="s">
        <v>378</v>
      </c>
      <c r="C189" s="280">
        <v>23</v>
      </c>
      <c r="D189" s="280" t="s">
        <v>469</v>
      </c>
      <c r="E189" s="281">
        <v>37622</v>
      </c>
      <c r="F189" s="282" t="s">
        <v>560</v>
      </c>
      <c r="G189" s="279" t="s">
        <v>561</v>
      </c>
      <c r="H189" s="279" t="s">
        <v>323</v>
      </c>
      <c r="I189" s="283" t="s">
        <v>465</v>
      </c>
      <c r="J189" s="311" t="s">
        <v>469</v>
      </c>
      <c r="K189" s="276" t="s">
        <v>815</v>
      </c>
      <c r="L189" s="276" t="s">
        <v>816</v>
      </c>
      <c r="M189" s="284"/>
    </row>
    <row r="190" spans="1:13" s="140" customFormat="1" ht="22.5" customHeight="1" x14ac:dyDescent="0.2">
      <c r="A190" s="279">
        <v>3</v>
      </c>
      <c r="B190" s="232" t="s">
        <v>379</v>
      </c>
      <c r="C190" s="280">
        <v>24</v>
      </c>
      <c r="D190" s="280" t="s">
        <v>469</v>
      </c>
      <c r="E190" s="281">
        <v>37257</v>
      </c>
      <c r="F190" s="282" t="s">
        <v>562</v>
      </c>
      <c r="G190" s="279" t="s">
        <v>561</v>
      </c>
      <c r="H190" s="279" t="s">
        <v>323</v>
      </c>
      <c r="I190" s="283" t="s">
        <v>465</v>
      </c>
      <c r="J190" s="311" t="s">
        <v>469</v>
      </c>
      <c r="K190" s="276" t="s">
        <v>815</v>
      </c>
      <c r="L190" s="276" t="s">
        <v>817</v>
      </c>
      <c r="M190" s="284"/>
    </row>
    <row r="191" spans="1:13" s="140" customFormat="1" ht="22.5" customHeight="1" x14ac:dyDescent="0.2">
      <c r="A191" s="279">
        <v>4</v>
      </c>
      <c r="B191" s="232" t="s">
        <v>380</v>
      </c>
      <c r="C191" s="280">
        <v>26</v>
      </c>
      <c r="D191" s="280" t="s">
        <v>469</v>
      </c>
      <c r="E191" s="281">
        <v>37377</v>
      </c>
      <c r="F191" s="282" t="s">
        <v>563</v>
      </c>
      <c r="G191" s="279" t="s">
        <v>481</v>
      </c>
      <c r="H191" s="279" t="s">
        <v>323</v>
      </c>
      <c r="I191" s="283" t="s">
        <v>465</v>
      </c>
      <c r="J191" s="311" t="s">
        <v>469</v>
      </c>
      <c r="K191" s="276" t="s">
        <v>815</v>
      </c>
      <c r="L191" s="276" t="s">
        <v>818</v>
      </c>
      <c r="M191" s="284"/>
    </row>
    <row r="192" spans="1:13" s="140" customFormat="1" ht="22.5" customHeight="1" x14ac:dyDescent="0.2">
      <c r="A192" s="279">
        <v>5</v>
      </c>
      <c r="B192" s="232" t="s">
        <v>381</v>
      </c>
      <c r="C192" s="280">
        <v>30</v>
      </c>
      <c r="D192" s="280" t="s">
        <v>469</v>
      </c>
      <c r="E192" s="281">
        <v>37626</v>
      </c>
      <c r="F192" s="282" t="s">
        <v>564</v>
      </c>
      <c r="G192" s="279" t="s">
        <v>481</v>
      </c>
      <c r="H192" s="279" t="s">
        <v>323</v>
      </c>
      <c r="I192" s="283" t="s">
        <v>465</v>
      </c>
      <c r="J192" s="311" t="s">
        <v>469</v>
      </c>
      <c r="K192" s="276" t="s">
        <v>815</v>
      </c>
      <c r="L192" s="276" t="s">
        <v>819</v>
      </c>
      <c r="M192" s="284"/>
    </row>
    <row r="193" spans="1:13" s="140" customFormat="1" ht="22.5" customHeight="1" x14ac:dyDescent="0.2">
      <c r="A193" s="279">
        <v>6</v>
      </c>
      <c r="B193" s="232" t="s">
        <v>382</v>
      </c>
      <c r="C193" s="280">
        <v>32</v>
      </c>
      <c r="D193" s="280" t="s">
        <v>469</v>
      </c>
      <c r="E193" s="281">
        <v>37798</v>
      </c>
      <c r="F193" s="282" t="s">
        <v>565</v>
      </c>
      <c r="G193" s="279" t="s">
        <v>481</v>
      </c>
      <c r="H193" s="279" t="s">
        <v>323</v>
      </c>
      <c r="I193" s="283" t="s">
        <v>465</v>
      </c>
      <c r="J193" s="311" t="s">
        <v>469</v>
      </c>
      <c r="K193" s="276" t="s">
        <v>815</v>
      </c>
      <c r="L193" s="276" t="s">
        <v>820</v>
      </c>
      <c r="M193" s="284"/>
    </row>
    <row r="194" spans="1:13" s="140" customFormat="1" ht="22.5" customHeight="1" x14ac:dyDescent="0.2">
      <c r="A194" s="279">
        <v>7</v>
      </c>
      <c r="B194" s="232" t="s">
        <v>383</v>
      </c>
      <c r="C194" s="280">
        <v>40</v>
      </c>
      <c r="D194" s="280" t="s">
        <v>469</v>
      </c>
      <c r="E194" s="281">
        <v>37565</v>
      </c>
      <c r="F194" s="282" t="s">
        <v>567</v>
      </c>
      <c r="G194" s="279" t="s">
        <v>481</v>
      </c>
      <c r="H194" s="279" t="s">
        <v>323</v>
      </c>
      <c r="I194" s="283" t="s">
        <v>465</v>
      </c>
      <c r="J194" s="311" t="s">
        <v>469</v>
      </c>
      <c r="K194" s="276" t="s">
        <v>815</v>
      </c>
      <c r="L194" s="276" t="s">
        <v>821</v>
      </c>
      <c r="M194" s="284"/>
    </row>
    <row r="195" spans="1:13" s="140" customFormat="1" ht="22.5" customHeight="1" x14ac:dyDescent="0.2">
      <c r="A195" s="279">
        <v>8</v>
      </c>
      <c r="B195" s="232" t="s">
        <v>384</v>
      </c>
      <c r="C195" s="280">
        <v>68</v>
      </c>
      <c r="D195" s="280" t="s">
        <v>469</v>
      </c>
      <c r="E195" s="281">
        <v>37695</v>
      </c>
      <c r="F195" s="282" t="s">
        <v>582</v>
      </c>
      <c r="G195" s="279" t="s">
        <v>583</v>
      </c>
      <c r="H195" s="279" t="s">
        <v>323</v>
      </c>
      <c r="I195" s="283" t="s">
        <v>465</v>
      </c>
      <c r="J195" s="311" t="s">
        <v>469</v>
      </c>
      <c r="K195" s="276" t="s">
        <v>815</v>
      </c>
      <c r="L195" s="276" t="s">
        <v>822</v>
      </c>
      <c r="M195" s="284"/>
    </row>
    <row r="196" spans="1:13" s="140" customFormat="1" ht="22.5" customHeight="1" x14ac:dyDescent="0.2">
      <c r="A196" s="279">
        <v>9</v>
      </c>
      <c r="B196" s="232" t="s">
        <v>385</v>
      </c>
      <c r="C196" s="280">
        <v>69</v>
      </c>
      <c r="D196" s="280" t="s">
        <v>469</v>
      </c>
      <c r="E196" s="281">
        <v>37799</v>
      </c>
      <c r="F196" s="282" t="s">
        <v>584</v>
      </c>
      <c r="G196" s="279" t="s">
        <v>583</v>
      </c>
      <c r="H196" s="279" t="s">
        <v>323</v>
      </c>
      <c r="I196" s="283" t="s">
        <v>465</v>
      </c>
      <c r="J196" s="311" t="s">
        <v>469</v>
      </c>
      <c r="K196" s="276" t="s">
        <v>815</v>
      </c>
      <c r="L196" s="276" t="s">
        <v>823</v>
      </c>
      <c r="M196" s="284"/>
    </row>
    <row r="197" spans="1:13" s="140" customFormat="1" ht="22.5" customHeight="1" x14ac:dyDescent="0.2">
      <c r="A197" s="279">
        <v>10</v>
      </c>
      <c r="B197" s="232" t="s">
        <v>452</v>
      </c>
      <c r="C197" s="280">
        <v>71</v>
      </c>
      <c r="D197" s="280" t="s">
        <v>469</v>
      </c>
      <c r="E197" s="281">
        <v>37680</v>
      </c>
      <c r="F197" s="282" t="s">
        <v>585</v>
      </c>
      <c r="G197" s="279" t="s">
        <v>583</v>
      </c>
      <c r="H197" s="279" t="s">
        <v>323</v>
      </c>
      <c r="I197" s="283" t="s">
        <v>465</v>
      </c>
      <c r="J197" s="311" t="s">
        <v>469</v>
      </c>
      <c r="K197" s="276" t="s">
        <v>815</v>
      </c>
      <c r="L197" s="276" t="s">
        <v>829</v>
      </c>
      <c r="M197" s="284"/>
    </row>
    <row r="198" spans="1:13" s="140" customFormat="1" ht="22.5" customHeight="1" x14ac:dyDescent="0.2">
      <c r="A198" s="279">
        <v>11</v>
      </c>
      <c r="B198" s="232" t="s">
        <v>453</v>
      </c>
      <c r="C198" s="280">
        <v>128</v>
      </c>
      <c r="D198" s="280" t="s">
        <v>469</v>
      </c>
      <c r="E198" s="281">
        <v>37523</v>
      </c>
      <c r="F198" s="282" t="s">
        <v>592</v>
      </c>
      <c r="G198" s="279" t="s">
        <v>593</v>
      </c>
      <c r="H198" s="279" t="s">
        <v>323</v>
      </c>
      <c r="I198" s="283" t="s">
        <v>465</v>
      </c>
      <c r="J198" s="311" t="s">
        <v>469</v>
      </c>
      <c r="K198" s="276" t="s">
        <v>815</v>
      </c>
      <c r="L198" s="276" t="s">
        <v>830</v>
      </c>
      <c r="M198" s="284"/>
    </row>
    <row r="199" spans="1:13" s="140" customFormat="1" ht="22.5" customHeight="1" x14ac:dyDescent="0.2">
      <c r="A199" s="279">
        <v>12</v>
      </c>
      <c r="B199" s="232" t="s">
        <v>454</v>
      </c>
      <c r="C199" s="280">
        <v>129</v>
      </c>
      <c r="D199" s="280" t="s">
        <v>469</v>
      </c>
      <c r="E199" s="281">
        <v>37915</v>
      </c>
      <c r="F199" s="282" t="s">
        <v>594</v>
      </c>
      <c r="G199" s="279" t="s">
        <v>593</v>
      </c>
      <c r="H199" s="279" t="s">
        <v>323</v>
      </c>
      <c r="I199" s="283" t="s">
        <v>465</v>
      </c>
      <c r="J199" s="311" t="s">
        <v>469</v>
      </c>
      <c r="K199" s="276" t="s">
        <v>815</v>
      </c>
      <c r="L199" s="276" t="s">
        <v>831</v>
      </c>
      <c r="M199" s="284"/>
    </row>
    <row r="200" spans="1:13" s="140" customFormat="1" ht="22.5" customHeight="1" x14ac:dyDescent="0.2">
      <c r="A200" s="279">
        <v>13</v>
      </c>
      <c r="B200" s="232" t="s">
        <v>404</v>
      </c>
      <c r="C200" s="280">
        <v>135</v>
      </c>
      <c r="D200" s="280" t="s">
        <v>469</v>
      </c>
      <c r="E200" s="281">
        <v>37592</v>
      </c>
      <c r="F200" s="282" t="s">
        <v>636</v>
      </c>
      <c r="G200" s="279" t="s">
        <v>634</v>
      </c>
      <c r="H200" s="279" t="s">
        <v>323</v>
      </c>
      <c r="I200" s="283" t="s">
        <v>465</v>
      </c>
      <c r="J200" s="311" t="s">
        <v>469</v>
      </c>
      <c r="K200" s="276" t="s">
        <v>816</v>
      </c>
      <c r="L200" s="276" t="s">
        <v>815</v>
      </c>
      <c r="M200" s="284"/>
    </row>
    <row r="201" spans="1:13" s="140" customFormat="1" ht="22.5" customHeight="1" x14ac:dyDescent="0.2">
      <c r="A201" s="279">
        <v>14</v>
      </c>
      <c r="B201" s="232" t="s">
        <v>405</v>
      </c>
      <c r="C201" s="280">
        <v>136</v>
      </c>
      <c r="D201" s="280" t="s">
        <v>469</v>
      </c>
      <c r="E201" s="281">
        <v>37900</v>
      </c>
      <c r="F201" s="282" t="s">
        <v>637</v>
      </c>
      <c r="G201" s="279" t="s">
        <v>634</v>
      </c>
      <c r="H201" s="279" t="s">
        <v>323</v>
      </c>
      <c r="I201" s="283" t="s">
        <v>465</v>
      </c>
      <c r="J201" s="311" t="s">
        <v>469</v>
      </c>
      <c r="K201" s="276" t="s">
        <v>816</v>
      </c>
      <c r="L201" s="276" t="s">
        <v>816</v>
      </c>
      <c r="M201" s="284"/>
    </row>
    <row r="202" spans="1:13" s="140" customFormat="1" ht="22.5" customHeight="1" x14ac:dyDescent="0.2">
      <c r="A202" s="279">
        <v>15</v>
      </c>
      <c r="B202" s="232" t="s">
        <v>406</v>
      </c>
      <c r="C202" s="280">
        <v>138</v>
      </c>
      <c r="D202" s="280" t="s">
        <v>469</v>
      </c>
      <c r="E202" s="281">
        <v>37605</v>
      </c>
      <c r="F202" s="282" t="s">
        <v>638</v>
      </c>
      <c r="G202" s="279" t="s">
        <v>634</v>
      </c>
      <c r="H202" s="279" t="s">
        <v>323</v>
      </c>
      <c r="I202" s="283" t="s">
        <v>465</v>
      </c>
      <c r="J202" s="311" t="s">
        <v>469</v>
      </c>
      <c r="K202" s="276" t="s">
        <v>816</v>
      </c>
      <c r="L202" s="276" t="s">
        <v>817</v>
      </c>
      <c r="M202" s="284"/>
    </row>
    <row r="203" spans="1:13" s="140" customFormat="1" ht="22.5" customHeight="1" x14ac:dyDescent="0.2">
      <c r="A203" s="279">
        <v>16</v>
      </c>
      <c r="B203" s="232" t="s">
        <v>407</v>
      </c>
      <c r="C203" s="280">
        <v>139</v>
      </c>
      <c r="D203" s="280" t="s">
        <v>469</v>
      </c>
      <c r="E203" s="281">
        <v>37363</v>
      </c>
      <c r="F203" s="282" t="s">
        <v>639</v>
      </c>
      <c r="G203" s="279" t="s">
        <v>634</v>
      </c>
      <c r="H203" s="279" t="s">
        <v>323</v>
      </c>
      <c r="I203" s="283" t="s">
        <v>465</v>
      </c>
      <c r="J203" s="311" t="s">
        <v>469</v>
      </c>
      <c r="K203" s="276" t="s">
        <v>816</v>
      </c>
      <c r="L203" s="276" t="s">
        <v>818</v>
      </c>
      <c r="M203" s="284"/>
    </row>
    <row r="204" spans="1:13" s="140" customFormat="1" ht="22.5" customHeight="1" x14ac:dyDescent="0.2">
      <c r="A204" s="279">
        <v>17</v>
      </c>
      <c r="B204" s="232" t="s">
        <v>408</v>
      </c>
      <c r="C204" s="280">
        <v>141</v>
      </c>
      <c r="D204" s="280" t="s">
        <v>469</v>
      </c>
      <c r="E204" s="281">
        <v>37707</v>
      </c>
      <c r="F204" s="282" t="s">
        <v>640</v>
      </c>
      <c r="G204" s="279" t="s">
        <v>634</v>
      </c>
      <c r="H204" s="279" t="s">
        <v>323</v>
      </c>
      <c r="I204" s="283" t="s">
        <v>465</v>
      </c>
      <c r="J204" s="311" t="s">
        <v>469</v>
      </c>
      <c r="K204" s="276" t="s">
        <v>816</v>
      </c>
      <c r="L204" s="276" t="s">
        <v>819</v>
      </c>
      <c r="M204" s="284"/>
    </row>
    <row r="205" spans="1:13" s="140" customFormat="1" ht="22.5" customHeight="1" x14ac:dyDescent="0.2">
      <c r="A205" s="279">
        <v>18</v>
      </c>
      <c r="B205" s="232" t="s">
        <v>409</v>
      </c>
      <c r="C205" s="280">
        <v>142</v>
      </c>
      <c r="D205" s="280" t="s">
        <v>469</v>
      </c>
      <c r="E205" s="281">
        <v>37683</v>
      </c>
      <c r="F205" s="282" t="s">
        <v>641</v>
      </c>
      <c r="G205" s="279" t="s">
        <v>634</v>
      </c>
      <c r="H205" s="279" t="s">
        <v>323</v>
      </c>
      <c r="I205" s="283" t="s">
        <v>465</v>
      </c>
      <c r="J205" s="311" t="s">
        <v>469</v>
      </c>
      <c r="K205" s="276" t="s">
        <v>816</v>
      </c>
      <c r="L205" s="276" t="s">
        <v>820</v>
      </c>
      <c r="M205" s="284"/>
    </row>
    <row r="206" spans="1:13" s="140" customFormat="1" ht="22.5" customHeight="1" x14ac:dyDescent="0.2">
      <c r="A206" s="279">
        <v>19</v>
      </c>
      <c r="B206" s="232" t="s">
        <v>410</v>
      </c>
      <c r="C206" s="280">
        <v>148</v>
      </c>
      <c r="D206" s="280" t="s">
        <v>469</v>
      </c>
      <c r="E206" s="281">
        <v>37893</v>
      </c>
      <c r="F206" s="282" t="s">
        <v>643</v>
      </c>
      <c r="G206" s="279" t="s">
        <v>523</v>
      </c>
      <c r="H206" s="279" t="s">
        <v>323</v>
      </c>
      <c r="I206" s="283" t="s">
        <v>465</v>
      </c>
      <c r="J206" s="311" t="s">
        <v>469</v>
      </c>
      <c r="K206" s="276" t="s">
        <v>816</v>
      </c>
      <c r="L206" s="276" t="s">
        <v>821</v>
      </c>
      <c r="M206" s="284"/>
    </row>
    <row r="207" spans="1:13" s="140" customFormat="1" ht="22.5" customHeight="1" x14ac:dyDescent="0.2">
      <c r="A207" s="279">
        <v>20</v>
      </c>
      <c r="B207" s="232" t="s">
        <v>411</v>
      </c>
      <c r="C207" s="280">
        <v>160</v>
      </c>
      <c r="D207" s="280" t="s">
        <v>469</v>
      </c>
      <c r="E207" s="281">
        <v>37330</v>
      </c>
      <c r="F207" s="282" t="s">
        <v>551</v>
      </c>
      <c r="G207" s="279" t="s">
        <v>533</v>
      </c>
      <c r="H207" s="279" t="s">
        <v>323</v>
      </c>
      <c r="I207" s="283" t="s">
        <v>465</v>
      </c>
      <c r="J207" s="311" t="s">
        <v>469</v>
      </c>
      <c r="K207" s="276" t="s">
        <v>816</v>
      </c>
      <c r="L207" s="276" t="s">
        <v>822</v>
      </c>
      <c r="M207" s="284"/>
    </row>
    <row r="208" spans="1:13" s="140" customFormat="1" ht="22.5" customHeight="1" x14ac:dyDescent="0.2">
      <c r="A208" s="279">
        <v>21</v>
      </c>
      <c r="B208" s="232" t="s">
        <v>412</v>
      </c>
      <c r="C208" s="280">
        <v>162</v>
      </c>
      <c r="D208" s="280" t="s">
        <v>469</v>
      </c>
      <c r="E208" s="281">
        <v>37431</v>
      </c>
      <c r="F208" s="282" t="s">
        <v>645</v>
      </c>
      <c r="G208" s="279" t="s">
        <v>533</v>
      </c>
      <c r="H208" s="279" t="s">
        <v>323</v>
      </c>
      <c r="I208" s="283" t="s">
        <v>465</v>
      </c>
      <c r="J208" s="311" t="s">
        <v>469</v>
      </c>
      <c r="K208" s="276" t="s">
        <v>816</v>
      </c>
      <c r="L208" s="276" t="s">
        <v>823</v>
      </c>
      <c r="M208" s="284"/>
    </row>
    <row r="209" spans="1:13" s="140" customFormat="1" ht="22.5" customHeight="1" x14ac:dyDescent="0.2">
      <c r="A209" s="279">
        <v>22</v>
      </c>
      <c r="B209" s="232" t="s">
        <v>455</v>
      </c>
      <c r="C209" s="280">
        <v>163</v>
      </c>
      <c r="D209" s="280" t="s">
        <v>469</v>
      </c>
      <c r="E209" s="281">
        <v>37773</v>
      </c>
      <c r="F209" s="282" t="s">
        <v>552</v>
      </c>
      <c r="G209" s="279" t="s">
        <v>533</v>
      </c>
      <c r="H209" s="279" t="s">
        <v>323</v>
      </c>
      <c r="I209" s="283" t="s">
        <v>465</v>
      </c>
      <c r="J209" s="311" t="s">
        <v>469</v>
      </c>
      <c r="K209" s="276" t="s">
        <v>816</v>
      </c>
      <c r="L209" s="276" t="s">
        <v>829</v>
      </c>
      <c r="M209" s="284"/>
    </row>
    <row r="210" spans="1:13" s="140" customFormat="1" ht="22.5" customHeight="1" x14ac:dyDescent="0.2">
      <c r="A210" s="279">
        <v>23</v>
      </c>
      <c r="B210" s="232" t="s">
        <v>456</v>
      </c>
      <c r="C210" s="280">
        <v>2</v>
      </c>
      <c r="D210" s="280" t="s">
        <v>469</v>
      </c>
      <c r="E210" s="281">
        <v>37655</v>
      </c>
      <c r="F210" s="282" t="s">
        <v>554</v>
      </c>
      <c r="G210" s="279" t="s">
        <v>471</v>
      </c>
      <c r="H210" s="279" t="s">
        <v>323</v>
      </c>
      <c r="I210" s="283" t="s">
        <v>465</v>
      </c>
      <c r="J210" s="311" t="s">
        <v>469</v>
      </c>
      <c r="K210" s="276" t="s">
        <v>816</v>
      </c>
      <c r="L210" s="276" t="s">
        <v>830</v>
      </c>
      <c r="M210" s="284"/>
    </row>
    <row r="211" spans="1:13" s="140" customFormat="1" ht="22.5" customHeight="1" x14ac:dyDescent="0.2">
      <c r="A211" s="279">
        <v>24</v>
      </c>
      <c r="B211" s="232" t="s">
        <v>457</v>
      </c>
      <c r="C211" s="280">
        <v>5</v>
      </c>
      <c r="D211" s="280" t="s">
        <v>469</v>
      </c>
      <c r="E211" s="281">
        <v>37981</v>
      </c>
      <c r="F211" s="282" t="s">
        <v>556</v>
      </c>
      <c r="G211" s="279" t="s">
        <v>471</v>
      </c>
      <c r="H211" s="279" t="s">
        <v>323</v>
      </c>
      <c r="I211" s="283" t="s">
        <v>465</v>
      </c>
      <c r="J211" s="311" t="s">
        <v>469</v>
      </c>
      <c r="K211" s="276" t="s">
        <v>816</v>
      </c>
      <c r="L211" s="276" t="s">
        <v>831</v>
      </c>
      <c r="M211" s="284"/>
    </row>
    <row r="212" spans="1:13" s="140" customFormat="1" ht="22.5" customHeight="1" x14ac:dyDescent="0.2">
      <c r="A212" s="279">
        <v>25</v>
      </c>
      <c r="B212" s="232" t="s">
        <v>413</v>
      </c>
      <c r="C212" s="280">
        <v>107</v>
      </c>
      <c r="D212" s="280" t="s">
        <v>469</v>
      </c>
      <c r="E212" s="281">
        <v>37722</v>
      </c>
      <c r="F212" s="282" t="s">
        <v>614</v>
      </c>
      <c r="G212" s="279" t="s">
        <v>615</v>
      </c>
      <c r="H212" s="279" t="s">
        <v>323</v>
      </c>
      <c r="I212" s="283" t="s">
        <v>465</v>
      </c>
      <c r="J212" s="311" t="s">
        <v>469</v>
      </c>
      <c r="K212" s="276" t="s">
        <v>817</v>
      </c>
      <c r="L212" s="276" t="s">
        <v>815</v>
      </c>
      <c r="M212" s="284"/>
    </row>
    <row r="213" spans="1:13" s="140" customFormat="1" ht="22.5" customHeight="1" x14ac:dyDescent="0.2">
      <c r="A213" s="279">
        <v>26</v>
      </c>
      <c r="B213" s="232" t="s">
        <v>414</v>
      </c>
      <c r="C213" s="280">
        <v>108</v>
      </c>
      <c r="D213" s="280" t="s">
        <v>469</v>
      </c>
      <c r="E213" s="281">
        <v>37464</v>
      </c>
      <c r="F213" s="282" t="s">
        <v>657</v>
      </c>
      <c r="G213" s="279" t="s">
        <v>615</v>
      </c>
      <c r="H213" s="279" t="s">
        <v>323</v>
      </c>
      <c r="I213" s="283" t="s">
        <v>465</v>
      </c>
      <c r="J213" s="311" t="s">
        <v>469</v>
      </c>
      <c r="K213" s="276" t="s">
        <v>817</v>
      </c>
      <c r="L213" s="276" t="s">
        <v>816</v>
      </c>
      <c r="M213" s="284"/>
    </row>
    <row r="214" spans="1:13" s="140" customFormat="1" ht="22.5" customHeight="1" x14ac:dyDescent="0.2">
      <c r="A214" s="279">
        <v>27</v>
      </c>
      <c r="B214" s="232" t="s">
        <v>415</v>
      </c>
      <c r="C214" s="280">
        <v>111</v>
      </c>
      <c r="D214" s="280" t="s">
        <v>469</v>
      </c>
      <c r="E214" s="281">
        <v>37837</v>
      </c>
      <c r="F214" s="282" t="s">
        <v>616</v>
      </c>
      <c r="G214" s="279" t="s">
        <v>617</v>
      </c>
      <c r="H214" s="279" t="s">
        <v>323</v>
      </c>
      <c r="I214" s="283" t="s">
        <v>465</v>
      </c>
      <c r="J214" s="311" t="s">
        <v>469</v>
      </c>
      <c r="K214" s="276" t="s">
        <v>817</v>
      </c>
      <c r="L214" s="276" t="s">
        <v>817</v>
      </c>
      <c r="M214" s="284"/>
    </row>
    <row r="215" spans="1:13" s="140" customFormat="1" ht="22.5" customHeight="1" x14ac:dyDescent="0.2">
      <c r="A215" s="279">
        <v>28</v>
      </c>
      <c r="B215" s="232" t="s">
        <v>416</v>
      </c>
      <c r="C215" s="280">
        <v>112</v>
      </c>
      <c r="D215" s="280" t="s">
        <v>469</v>
      </c>
      <c r="E215" s="281">
        <v>37781</v>
      </c>
      <c r="F215" s="282" t="s">
        <v>618</v>
      </c>
      <c r="G215" s="279" t="s">
        <v>617</v>
      </c>
      <c r="H215" s="279" t="s">
        <v>323</v>
      </c>
      <c r="I215" s="283" t="s">
        <v>465</v>
      </c>
      <c r="J215" s="311" t="s">
        <v>469</v>
      </c>
      <c r="K215" s="276" t="s">
        <v>817</v>
      </c>
      <c r="L215" s="276" t="s">
        <v>818</v>
      </c>
      <c r="M215" s="284"/>
    </row>
    <row r="216" spans="1:13" s="140" customFormat="1" ht="22.5" customHeight="1" x14ac:dyDescent="0.2">
      <c r="A216" s="279">
        <v>29</v>
      </c>
      <c r="B216" s="232" t="s">
        <v>417</v>
      </c>
      <c r="C216" s="280">
        <v>113</v>
      </c>
      <c r="D216" s="280" t="s">
        <v>469</v>
      </c>
      <c r="E216" s="281">
        <v>37297</v>
      </c>
      <c r="F216" s="282" t="s">
        <v>619</v>
      </c>
      <c r="G216" s="279" t="s">
        <v>617</v>
      </c>
      <c r="H216" s="279" t="s">
        <v>323</v>
      </c>
      <c r="I216" s="283" t="s">
        <v>465</v>
      </c>
      <c r="J216" s="311" t="s">
        <v>469</v>
      </c>
      <c r="K216" s="276" t="s">
        <v>817</v>
      </c>
      <c r="L216" s="276" t="s">
        <v>819</v>
      </c>
      <c r="M216" s="284"/>
    </row>
    <row r="217" spans="1:13" s="140" customFormat="1" ht="22.5" customHeight="1" x14ac:dyDescent="0.2">
      <c r="A217" s="279">
        <v>30</v>
      </c>
      <c r="B217" s="232" t="s">
        <v>418</v>
      </c>
      <c r="C217" s="280">
        <v>114</v>
      </c>
      <c r="D217" s="280" t="s">
        <v>469</v>
      </c>
      <c r="E217" s="281">
        <v>37765</v>
      </c>
      <c r="F217" s="282" t="s">
        <v>620</v>
      </c>
      <c r="G217" s="279" t="s">
        <v>617</v>
      </c>
      <c r="H217" s="279" t="s">
        <v>323</v>
      </c>
      <c r="I217" s="283" t="s">
        <v>465</v>
      </c>
      <c r="J217" s="311" t="s">
        <v>469</v>
      </c>
      <c r="K217" s="276" t="s">
        <v>817</v>
      </c>
      <c r="L217" s="276" t="s">
        <v>820</v>
      </c>
      <c r="M217" s="284"/>
    </row>
    <row r="218" spans="1:13" s="140" customFormat="1" ht="22.5" customHeight="1" x14ac:dyDescent="0.2">
      <c r="A218" s="279">
        <v>31</v>
      </c>
      <c r="B218" s="232" t="s">
        <v>419</v>
      </c>
      <c r="C218" s="280">
        <v>115</v>
      </c>
      <c r="D218" s="280" t="s">
        <v>469</v>
      </c>
      <c r="E218" s="281">
        <v>37790</v>
      </c>
      <c r="F218" s="282" t="s">
        <v>621</v>
      </c>
      <c r="G218" s="279" t="s">
        <v>617</v>
      </c>
      <c r="H218" s="279" t="s">
        <v>323</v>
      </c>
      <c r="I218" s="283" t="s">
        <v>465</v>
      </c>
      <c r="J218" s="311" t="s">
        <v>469</v>
      </c>
      <c r="K218" s="276" t="s">
        <v>817</v>
      </c>
      <c r="L218" s="276" t="s">
        <v>821</v>
      </c>
      <c r="M218" s="284"/>
    </row>
    <row r="219" spans="1:13" s="140" customFormat="1" ht="22.5" customHeight="1" x14ac:dyDescent="0.2">
      <c r="A219" s="279">
        <v>32</v>
      </c>
      <c r="B219" s="232" t="s">
        <v>420</v>
      </c>
      <c r="C219" s="280">
        <v>116</v>
      </c>
      <c r="D219" s="280" t="s">
        <v>469</v>
      </c>
      <c r="E219" s="281">
        <v>37914</v>
      </c>
      <c r="F219" s="282" t="s">
        <v>622</v>
      </c>
      <c r="G219" s="279" t="s">
        <v>617</v>
      </c>
      <c r="H219" s="279" t="s">
        <v>323</v>
      </c>
      <c r="I219" s="283" t="s">
        <v>465</v>
      </c>
      <c r="J219" s="311" t="s">
        <v>469</v>
      </c>
      <c r="K219" s="276" t="s">
        <v>817</v>
      </c>
      <c r="L219" s="276" t="s">
        <v>822</v>
      </c>
      <c r="M219" s="284"/>
    </row>
    <row r="220" spans="1:13" s="140" customFormat="1" ht="22.5" customHeight="1" x14ac:dyDescent="0.2">
      <c r="A220" s="279">
        <v>33</v>
      </c>
      <c r="B220" s="232" t="s">
        <v>421</v>
      </c>
      <c r="C220" s="280">
        <v>118</v>
      </c>
      <c r="D220" s="280" t="s">
        <v>469</v>
      </c>
      <c r="E220" s="281">
        <v>37398</v>
      </c>
      <c r="F220" s="282" t="s">
        <v>625</v>
      </c>
      <c r="G220" s="279" t="s">
        <v>626</v>
      </c>
      <c r="H220" s="279" t="s">
        <v>323</v>
      </c>
      <c r="I220" s="283" t="s">
        <v>465</v>
      </c>
      <c r="J220" s="311" t="s">
        <v>469</v>
      </c>
      <c r="K220" s="276" t="s">
        <v>817</v>
      </c>
      <c r="L220" s="276" t="s">
        <v>823</v>
      </c>
      <c r="M220" s="284"/>
    </row>
    <row r="221" spans="1:13" s="140" customFormat="1" ht="22.5" customHeight="1" x14ac:dyDescent="0.2">
      <c r="A221" s="279">
        <v>34</v>
      </c>
      <c r="B221" s="232" t="s">
        <v>458</v>
      </c>
      <c r="C221" s="280">
        <v>45</v>
      </c>
      <c r="D221" s="280" t="s">
        <v>469</v>
      </c>
      <c r="E221" s="281">
        <v>37881</v>
      </c>
      <c r="F221" s="282" t="s">
        <v>568</v>
      </c>
      <c r="G221" s="279" t="s">
        <v>488</v>
      </c>
      <c r="H221" s="279" t="s">
        <v>323</v>
      </c>
      <c r="I221" s="283" t="s">
        <v>465</v>
      </c>
      <c r="J221" s="311" t="s">
        <v>469</v>
      </c>
      <c r="K221" s="276" t="s">
        <v>817</v>
      </c>
      <c r="L221" s="276" t="s">
        <v>829</v>
      </c>
      <c r="M221" s="284"/>
    </row>
    <row r="222" spans="1:13" s="140" customFormat="1" ht="22.5" customHeight="1" x14ac:dyDescent="0.2">
      <c r="A222" s="279">
        <v>35</v>
      </c>
      <c r="B222" s="232" t="s">
        <v>459</v>
      </c>
      <c r="C222" s="280">
        <v>133</v>
      </c>
      <c r="D222" s="280" t="s">
        <v>469</v>
      </c>
      <c r="E222" s="281">
        <v>37480</v>
      </c>
      <c r="F222" s="282" t="s">
        <v>633</v>
      </c>
      <c r="G222" s="279" t="s">
        <v>634</v>
      </c>
      <c r="H222" s="279" t="s">
        <v>323</v>
      </c>
      <c r="I222" s="283" t="s">
        <v>465</v>
      </c>
      <c r="J222" s="311" t="s">
        <v>469</v>
      </c>
      <c r="K222" s="276" t="s">
        <v>817</v>
      </c>
      <c r="L222" s="276" t="s">
        <v>830</v>
      </c>
      <c r="M222" s="284"/>
    </row>
    <row r="223" spans="1:13" s="140" customFormat="1" ht="22.5" customHeight="1" x14ac:dyDescent="0.2">
      <c r="A223" s="279">
        <v>36</v>
      </c>
      <c r="B223" s="232" t="s">
        <v>460</v>
      </c>
      <c r="C223" s="280">
        <v>134</v>
      </c>
      <c r="D223" s="280" t="s">
        <v>469</v>
      </c>
      <c r="E223" s="281">
        <v>37539</v>
      </c>
      <c r="F223" s="282" t="s">
        <v>635</v>
      </c>
      <c r="G223" s="279" t="s">
        <v>634</v>
      </c>
      <c r="H223" s="279" t="s">
        <v>323</v>
      </c>
      <c r="I223" s="283" t="s">
        <v>465</v>
      </c>
      <c r="J223" s="311" t="s">
        <v>469</v>
      </c>
      <c r="K223" s="276" t="s">
        <v>817</v>
      </c>
      <c r="L223" s="276" t="s">
        <v>831</v>
      </c>
      <c r="M223" s="284"/>
    </row>
    <row r="224" spans="1:13" s="140" customFormat="1" ht="22.5" customHeight="1" x14ac:dyDescent="0.2">
      <c r="A224" s="279">
        <v>37</v>
      </c>
      <c r="B224" s="232" t="s">
        <v>422</v>
      </c>
      <c r="C224" s="280">
        <v>29</v>
      </c>
      <c r="D224" s="280" t="s">
        <v>469</v>
      </c>
      <c r="E224" s="281">
        <v>37677</v>
      </c>
      <c r="F224" s="282" t="s">
        <v>653</v>
      </c>
      <c r="G224" s="279" t="s">
        <v>481</v>
      </c>
      <c r="H224" s="279" t="s">
        <v>323</v>
      </c>
      <c r="I224" s="283" t="s">
        <v>465</v>
      </c>
      <c r="J224" s="311" t="s">
        <v>469</v>
      </c>
      <c r="K224" s="276" t="s">
        <v>818</v>
      </c>
      <c r="L224" s="276" t="s">
        <v>815</v>
      </c>
      <c r="M224" s="284"/>
    </row>
    <row r="225" spans="1:13" s="140" customFormat="1" ht="22.5" customHeight="1" x14ac:dyDescent="0.2">
      <c r="A225" s="279">
        <v>38</v>
      </c>
      <c r="B225" s="232" t="s">
        <v>423</v>
      </c>
      <c r="C225" s="280">
        <v>36</v>
      </c>
      <c r="D225" s="280" t="s">
        <v>469</v>
      </c>
      <c r="E225" s="281">
        <v>37623</v>
      </c>
      <c r="F225" s="282" t="s">
        <v>600</v>
      </c>
      <c r="G225" s="279" t="s">
        <v>481</v>
      </c>
      <c r="H225" s="279" t="s">
        <v>323</v>
      </c>
      <c r="I225" s="283" t="s">
        <v>465</v>
      </c>
      <c r="J225" s="311" t="s">
        <v>469</v>
      </c>
      <c r="K225" s="276" t="s">
        <v>818</v>
      </c>
      <c r="L225" s="276" t="s">
        <v>816</v>
      </c>
      <c r="M225" s="284"/>
    </row>
    <row r="226" spans="1:13" s="140" customFormat="1" ht="22.5" customHeight="1" x14ac:dyDescent="0.2">
      <c r="A226" s="279">
        <v>39</v>
      </c>
      <c r="B226" s="232" t="s">
        <v>424</v>
      </c>
      <c r="C226" s="280">
        <v>37</v>
      </c>
      <c r="D226" s="280" t="s">
        <v>469</v>
      </c>
      <c r="E226" s="281">
        <v>37822</v>
      </c>
      <c r="F226" s="282" t="s">
        <v>601</v>
      </c>
      <c r="G226" s="279" t="s">
        <v>481</v>
      </c>
      <c r="H226" s="279" t="s">
        <v>323</v>
      </c>
      <c r="I226" s="283" t="s">
        <v>465</v>
      </c>
      <c r="J226" s="311" t="s">
        <v>469</v>
      </c>
      <c r="K226" s="276" t="s">
        <v>818</v>
      </c>
      <c r="L226" s="276" t="s">
        <v>817</v>
      </c>
      <c r="M226" s="284"/>
    </row>
    <row r="227" spans="1:13" s="140" customFormat="1" ht="22.5" customHeight="1" x14ac:dyDescent="0.2">
      <c r="A227" s="279">
        <v>40</v>
      </c>
      <c r="B227" s="232" t="s">
        <v>425</v>
      </c>
      <c r="C227" s="280">
        <v>43</v>
      </c>
      <c r="D227" s="280" t="s">
        <v>469</v>
      </c>
      <c r="E227" s="281">
        <v>37648</v>
      </c>
      <c r="F227" s="282" t="s">
        <v>602</v>
      </c>
      <c r="G227" s="279" t="s">
        <v>488</v>
      </c>
      <c r="H227" s="279" t="s">
        <v>323</v>
      </c>
      <c r="I227" s="283" t="s">
        <v>465</v>
      </c>
      <c r="J227" s="311" t="s">
        <v>469</v>
      </c>
      <c r="K227" s="276" t="s">
        <v>818</v>
      </c>
      <c r="L227" s="276" t="s">
        <v>818</v>
      </c>
      <c r="M227" s="284"/>
    </row>
    <row r="228" spans="1:13" s="140" customFormat="1" ht="22.5" customHeight="1" x14ac:dyDescent="0.2">
      <c r="A228" s="279">
        <v>41</v>
      </c>
      <c r="B228" s="232" t="s">
        <v>426</v>
      </c>
      <c r="C228" s="280">
        <v>44</v>
      </c>
      <c r="D228" s="280" t="s">
        <v>469</v>
      </c>
      <c r="E228" s="281">
        <v>37328</v>
      </c>
      <c r="F228" s="282" t="s">
        <v>603</v>
      </c>
      <c r="G228" s="279" t="s">
        <v>488</v>
      </c>
      <c r="H228" s="279" t="s">
        <v>323</v>
      </c>
      <c r="I228" s="283" t="s">
        <v>465</v>
      </c>
      <c r="J228" s="311" t="s">
        <v>469</v>
      </c>
      <c r="K228" s="276" t="s">
        <v>818</v>
      </c>
      <c r="L228" s="276" t="s">
        <v>819</v>
      </c>
      <c r="M228" s="284"/>
    </row>
    <row r="229" spans="1:13" s="140" customFormat="1" ht="22.5" customHeight="1" x14ac:dyDescent="0.2">
      <c r="A229" s="279">
        <v>42</v>
      </c>
      <c r="B229" s="232" t="s">
        <v>427</v>
      </c>
      <c r="C229" s="280">
        <v>46</v>
      </c>
      <c r="D229" s="280" t="s">
        <v>469</v>
      </c>
      <c r="E229" s="281">
        <v>37609</v>
      </c>
      <c r="F229" s="282" t="s">
        <v>604</v>
      </c>
      <c r="G229" s="279" t="s">
        <v>488</v>
      </c>
      <c r="H229" s="279" t="s">
        <v>323</v>
      </c>
      <c r="I229" s="283" t="s">
        <v>465</v>
      </c>
      <c r="J229" s="311" t="s">
        <v>469</v>
      </c>
      <c r="K229" s="276" t="s">
        <v>818</v>
      </c>
      <c r="L229" s="276" t="s">
        <v>820</v>
      </c>
      <c r="M229" s="284"/>
    </row>
    <row r="230" spans="1:13" s="140" customFormat="1" ht="22.5" customHeight="1" x14ac:dyDescent="0.2">
      <c r="A230" s="279">
        <v>43</v>
      </c>
      <c r="B230" s="232" t="s">
        <v>428</v>
      </c>
      <c r="C230" s="280">
        <v>47</v>
      </c>
      <c r="D230" s="280" t="s">
        <v>469</v>
      </c>
      <c r="E230" s="281">
        <v>37672</v>
      </c>
      <c r="F230" s="282" t="s">
        <v>605</v>
      </c>
      <c r="G230" s="279" t="s">
        <v>488</v>
      </c>
      <c r="H230" s="279" t="s">
        <v>323</v>
      </c>
      <c r="I230" s="283" t="s">
        <v>465</v>
      </c>
      <c r="J230" s="311" t="s">
        <v>469</v>
      </c>
      <c r="K230" s="276" t="s">
        <v>818</v>
      </c>
      <c r="L230" s="276" t="s">
        <v>821</v>
      </c>
      <c r="M230" s="284"/>
    </row>
    <row r="231" spans="1:13" s="140" customFormat="1" ht="22.5" customHeight="1" x14ac:dyDescent="0.2">
      <c r="A231" s="279">
        <v>44</v>
      </c>
      <c r="B231" s="232" t="s">
        <v>429</v>
      </c>
      <c r="C231" s="280">
        <v>70</v>
      </c>
      <c r="D231" s="280" t="s">
        <v>469</v>
      </c>
      <c r="E231" s="281">
        <v>37525</v>
      </c>
      <c r="F231" s="282" t="s">
        <v>611</v>
      </c>
      <c r="G231" s="279" t="s">
        <v>583</v>
      </c>
      <c r="H231" s="279" t="s">
        <v>323</v>
      </c>
      <c r="I231" s="283" t="s">
        <v>465</v>
      </c>
      <c r="J231" s="311" t="s">
        <v>469</v>
      </c>
      <c r="K231" s="276" t="s">
        <v>818</v>
      </c>
      <c r="L231" s="276" t="s">
        <v>822</v>
      </c>
      <c r="M231" s="284"/>
    </row>
    <row r="232" spans="1:13" s="140" customFormat="1" ht="22.5" customHeight="1" x14ac:dyDescent="0.2">
      <c r="A232" s="279">
        <v>45</v>
      </c>
      <c r="B232" s="232" t="s">
        <v>430</v>
      </c>
      <c r="C232" s="280">
        <v>75</v>
      </c>
      <c r="D232" s="280" t="s">
        <v>469</v>
      </c>
      <c r="E232" s="281">
        <v>37690</v>
      </c>
      <c r="F232" s="282" t="s">
        <v>654</v>
      </c>
      <c r="G232" s="279" t="s">
        <v>138</v>
      </c>
      <c r="H232" s="279" t="s">
        <v>323</v>
      </c>
      <c r="I232" s="283" t="s">
        <v>465</v>
      </c>
      <c r="J232" s="311" t="s">
        <v>469</v>
      </c>
      <c r="K232" s="276" t="s">
        <v>818</v>
      </c>
      <c r="L232" s="276" t="s">
        <v>823</v>
      </c>
      <c r="M232" s="284"/>
    </row>
    <row r="233" spans="1:13" s="140" customFormat="1" ht="22.5" customHeight="1" x14ac:dyDescent="0.2">
      <c r="A233" s="279">
        <v>46</v>
      </c>
      <c r="B233" s="232" t="s">
        <v>461</v>
      </c>
      <c r="C233" s="280">
        <v>89</v>
      </c>
      <c r="D233" s="280" t="s">
        <v>469</v>
      </c>
      <c r="E233" s="281">
        <v>37437</v>
      </c>
      <c r="F233" s="282" t="s">
        <v>655</v>
      </c>
      <c r="G233" s="279" t="s">
        <v>138</v>
      </c>
      <c r="H233" s="279" t="s">
        <v>323</v>
      </c>
      <c r="I233" s="283" t="s">
        <v>465</v>
      </c>
      <c r="J233" s="311" t="s">
        <v>469</v>
      </c>
      <c r="K233" s="276" t="s">
        <v>818</v>
      </c>
      <c r="L233" s="276" t="s">
        <v>829</v>
      </c>
      <c r="M233" s="284"/>
    </row>
    <row r="234" spans="1:13" s="140" customFormat="1" ht="22.5" customHeight="1" x14ac:dyDescent="0.2">
      <c r="A234" s="279">
        <v>47</v>
      </c>
      <c r="B234" s="232" t="s">
        <v>462</v>
      </c>
      <c r="C234" s="280">
        <v>99</v>
      </c>
      <c r="D234" s="280" t="s">
        <v>469</v>
      </c>
      <c r="E234" s="281">
        <v>37368</v>
      </c>
      <c r="F234" s="282" t="s">
        <v>613</v>
      </c>
      <c r="G234" s="279" t="s">
        <v>138</v>
      </c>
      <c r="H234" s="279" t="s">
        <v>323</v>
      </c>
      <c r="I234" s="283" t="s">
        <v>465</v>
      </c>
      <c r="J234" s="311" t="s">
        <v>469</v>
      </c>
      <c r="K234" s="276" t="s">
        <v>818</v>
      </c>
      <c r="L234" s="276" t="s">
        <v>830</v>
      </c>
      <c r="M234" s="284"/>
    </row>
    <row r="235" spans="1:13" s="140" customFormat="1" ht="22.5" customHeight="1" x14ac:dyDescent="0.2">
      <c r="A235" s="279">
        <v>48</v>
      </c>
      <c r="B235" s="232" t="s">
        <v>463</v>
      </c>
      <c r="C235" s="280">
        <v>101</v>
      </c>
      <c r="D235" s="280" t="s">
        <v>469</v>
      </c>
      <c r="E235" s="281">
        <v>37841</v>
      </c>
      <c r="F235" s="282" t="s">
        <v>656</v>
      </c>
      <c r="G235" s="279" t="s">
        <v>138</v>
      </c>
      <c r="H235" s="279" t="s">
        <v>323</v>
      </c>
      <c r="I235" s="283" t="s">
        <v>465</v>
      </c>
      <c r="J235" s="311" t="s">
        <v>469</v>
      </c>
      <c r="K235" s="276" t="s">
        <v>818</v>
      </c>
      <c r="L235" s="276" t="s">
        <v>831</v>
      </c>
      <c r="M235" s="284"/>
    </row>
    <row r="236" spans="1:13" s="140" customFormat="1" ht="22.5" customHeight="1" x14ac:dyDescent="0.2">
      <c r="A236" s="279">
        <v>49</v>
      </c>
      <c r="B236" s="232" t="s">
        <v>431</v>
      </c>
      <c r="C236" s="280">
        <v>60</v>
      </c>
      <c r="D236" s="280" t="s">
        <v>469</v>
      </c>
      <c r="E236" s="281">
        <v>37727</v>
      </c>
      <c r="F236" s="282" t="s">
        <v>580</v>
      </c>
      <c r="G236" s="279" t="s">
        <v>581</v>
      </c>
      <c r="H236" s="279" t="s">
        <v>323</v>
      </c>
      <c r="I236" s="283" t="s">
        <v>465</v>
      </c>
      <c r="J236" s="311">
        <v>330</v>
      </c>
      <c r="K236" s="276" t="s">
        <v>819</v>
      </c>
      <c r="L236" s="276" t="s">
        <v>815</v>
      </c>
      <c r="M236" s="284"/>
    </row>
    <row r="237" spans="1:13" s="140" customFormat="1" ht="22.5" customHeight="1" x14ac:dyDescent="0.2">
      <c r="A237" s="279">
        <v>50</v>
      </c>
      <c r="B237" s="232" t="s">
        <v>432</v>
      </c>
      <c r="C237" s="280">
        <v>125</v>
      </c>
      <c r="D237" s="280" t="s">
        <v>469</v>
      </c>
      <c r="E237" s="281">
        <v>37955</v>
      </c>
      <c r="F237" s="282" t="s">
        <v>629</v>
      </c>
      <c r="G237" s="279" t="s">
        <v>593</v>
      </c>
      <c r="H237" s="279" t="s">
        <v>323</v>
      </c>
      <c r="I237" s="283" t="s">
        <v>465</v>
      </c>
      <c r="J237" s="311">
        <v>332</v>
      </c>
      <c r="K237" s="276" t="s">
        <v>819</v>
      </c>
      <c r="L237" s="276" t="s">
        <v>816</v>
      </c>
      <c r="M237" s="284"/>
    </row>
    <row r="238" spans="1:13" s="140" customFormat="1" ht="22.5" customHeight="1" x14ac:dyDescent="0.2">
      <c r="A238" s="279">
        <v>51</v>
      </c>
      <c r="B238" s="232" t="s">
        <v>433</v>
      </c>
      <c r="C238" s="280">
        <v>58</v>
      </c>
      <c r="D238" s="280" t="s">
        <v>469</v>
      </c>
      <c r="E238" s="281">
        <v>37701</v>
      </c>
      <c r="F238" s="282" t="s">
        <v>578</v>
      </c>
      <c r="G238" s="279" t="s">
        <v>575</v>
      </c>
      <c r="H238" s="279" t="s">
        <v>323</v>
      </c>
      <c r="I238" s="283" t="s">
        <v>465</v>
      </c>
      <c r="J238" s="311">
        <v>335</v>
      </c>
      <c r="K238" s="276" t="s">
        <v>819</v>
      </c>
      <c r="L238" s="276" t="s">
        <v>817</v>
      </c>
      <c r="M238" s="284"/>
    </row>
    <row r="239" spans="1:13" s="140" customFormat="1" ht="22.5" customHeight="1" x14ac:dyDescent="0.2">
      <c r="A239" s="279">
        <v>52</v>
      </c>
      <c r="B239" s="232" t="s">
        <v>434</v>
      </c>
      <c r="C239" s="280">
        <v>48</v>
      </c>
      <c r="D239" s="280" t="s">
        <v>469</v>
      </c>
      <c r="E239" s="281">
        <v>37312</v>
      </c>
      <c r="F239" s="282" t="s">
        <v>569</v>
      </c>
      <c r="G239" s="279" t="s">
        <v>570</v>
      </c>
      <c r="H239" s="279" t="s">
        <v>323</v>
      </c>
      <c r="I239" s="283" t="s">
        <v>465</v>
      </c>
      <c r="J239" s="311">
        <v>340</v>
      </c>
      <c r="K239" s="276" t="s">
        <v>819</v>
      </c>
      <c r="L239" s="276" t="s">
        <v>818</v>
      </c>
      <c r="M239" s="284"/>
    </row>
    <row r="240" spans="1:13" s="140" customFormat="1" ht="22.5" customHeight="1" x14ac:dyDescent="0.2">
      <c r="A240" s="279">
        <v>53</v>
      </c>
      <c r="B240" s="232" t="s">
        <v>435</v>
      </c>
      <c r="C240" s="280">
        <v>49</v>
      </c>
      <c r="D240" s="280" t="s">
        <v>469</v>
      </c>
      <c r="E240" s="281">
        <v>37867</v>
      </c>
      <c r="F240" s="282" t="s">
        <v>571</v>
      </c>
      <c r="G240" s="279" t="s">
        <v>570</v>
      </c>
      <c r="H240" s="279" t="s">
        <v>323</v>
      </c>
      <c r="I240" s="283" t="s">
        <v>465</v>
      </c>
      <c r="J240" s="311">
        <v>340</v>
      </c>
      <c r="K240" s="276" t="s">
        <v>819</v>
      </c>
      <c r="L240" s="276" t="s">
        <v>819</v>
      </c>
      <c r="M240" s="284"/>
    </row>
    <row r="241" spans="1:13" s="140" customFormat="1" ht="22.5" customHeight="1" x14ac:dyDescent="0.2">
      <c r="A241" s="279">
        <v>54</v>
      </c>
      <c r="B241" s="232" t="s">
        <v>436</v>
      </c>
      <c r="C241" s="280">
        <v>88</v>
      </c>
      <c r="D241" s="280" t="s">
        <v>469</v>
      </c>
      <c r="E241" s="281">
        <v>37718</v>
      </c>
      <c r="F241" s="282" t="s">
        <v>586</v>
      </c>
      <c r="G241" s="279" t="s">
        <v>138</v>
      </c>
      <c r="H241" s="279" t="s">
        <v>323</v>
      </c>
      <c r="I241" s="283" t="s">
        <v>465</v>
      </c>
      <c r="J241" s="311">
        <v>350</v>
      </c>
      <c r="K241" s="276" t="s">
        <v>819</v>
      </c>
      <c r="L241" s="276" t="s">
        <v>820</v>
      </c>
      <c r="M241" s="284"/>
    </row>
    <row r="242" spans="1:13" s="140" customFormat="1" ht="22.5" customHeight="1" x14ac:dyDescent="0.2">
      <c r="A242" s="279">
        <v>55</v>
      </c>
      <c r="B242" s="232" t="s">
        <v>437</v>
      </c>
      <c r="C242" s="280">
        <v>131</v>
      </c>
      <c r="D242" s="280" t="s">
        <v>469</v>
      </c>
      <c r="E242" s="281">
        <v>37289</v>
      </c>
      <c r="F242" s="282" t="s">
        <v>659</v>
      </c>
      <c r="G242" s="279" t="s">
        <v>521</v>
      </c>
      <c r="H242" s="279" t="s">
        <v>323</v>
      </c>
      <c r="I242" s="283" t="s">
        <v>465</v>
      </c>
      <c r="J242" s="311">
        <v>355</v>
      </c>
      <c r="K242" s="276" t="s">
        <v>819</v>
      </c>
      <c r="L242" s="276" t="s">
        <v>821</v>
      </c>
      <c r="M242" s="284"/>
    </row>
    <row r="243" spans="1:13" s="140" customFormat="1" ht="22.5" customHeight="1" x14ac:dyDescent="0.2">
      <c r="A243" s="279">
        <v>56</v>
      </c>
      <c r="B243" s="232" t="s">
        <v>438</v>
      </c>
      <c r="C243" s="280">
        <v>6</v>
      </c>
      <c r="D243" s="280" t="s">
        <v>469</v>
      </c>
      <c r="E243" s="281">
        <v>37953</v>
      </c>
      <c r="F243" s="282" t="s">
        <v>649</v>
      </c>
      <c r="G243" s="279" t="s">
        <v>471</v>
      </c>
      <c r="H243" s="279" t="s">
        <v>323</v>
      </c>
      <c r="I243" s="283" t="s">
        <v>465</v>
      </c>
      <c r="J243" s="311" t="s">
        <v>469</v>
      </c>
      <c r="K243" s="276" t="s">
        <v>819</v>
      </c>
      <c r="L243" s="276" t="s">
        <v>822</v>
      </c>
      <c r="M243" s="284"/>
    </row>
    <row r="244" spans="1:13" s="140" customFormat="1" ht="22.5" customHeight="1" x14ac:dyDescent="0.2">
      <c r="A244" s="279">
        <v>57</v>
      </c>
      <c r="B244" s="232" t="s">
        <v>439</v>
      </c>
      <c r="C244" s="280">
        <v>7</v>
      </c>
      <c r="D244" s="280" t="s">
        <v>469</v>
      </c>
      <c r="E244" s="281">
        <v>37789</v>
      </c>
      <c r="F244" s="282" t="s">
        <v>599</v>
      </c>
      <c r="G244" s="279" t="s">
        <v>471</v>
      </c>
      <c r="H244" s="279" t="s">
        <v>323</v>
      </c>
      <c r="I244" s="283" t="s">
        <v>465</v>
      </c>
      <c r="J244" s="311" t="s">
        <v>469</v>
      </c>
      <c r="K244" s="276" t="s">
        <v>819</v>
      </c>
      <c r="L244" s="276" t="s">
        <v>823</v>
      </c>
      <c r="M244" s="284"/>
    </row>
    <row r="245" spans="1:13" s="140" customFormat="1" ht="22.5" customHeight="1" x14ac:dyDescent="0.2">
      <c r="A245" s="279">
        <v>58</v>
      </c>
      <c r="B245" s="232" t="s">
        <v>443</v>
      </c>
      <c r="C245" s="280">
        <v>9</v>
      </c>
      <c r="D245" s="280" t="s">
        <v>469</v>
      </c>
      <c r="E245" s="281">
        <v>37414</v>
      </c>
      <c r="F245" s="282" t="s">
        <v>650</v>
      </c>
      <c r="G245" s="279" t="s">
        <v>474</v>
      </c>
      <c r="H245" s="279" t="s">
        <v>323</v>
      </c>
      <c r="I245" s="283" t="s">
        <v>465</v>
      </c>
      <c r="J245" s="311" t="s">
        <v>469</v>
      </c>
      <c r="K245" s="276" t="s">
        <v>819</v>
      </c>
      <c r="L245" s="276" t="s">
        <v>829</v>
      </c>
      <c r="M245" s="284"/>
    </row>
    <row r="246" spans="1:13" s="140" customFormat="1" ht="22.5" customHeight="1" x14ac:dyDescent="0.2">
      <c r="A246" s="279">
        <v>59</v>
      </c>
      <c r="B246" s="232" t="s">
        <v>444</v>
      </c>
      <c r="C246" s="280">
        <v>12</v>
      </c>
      <c r="D246" s="280" t="s">
        <v>469</v>
      </c>
      <c r="E246" s="281">
        <v>37376</v>
      </c>
      <c r="F246" s="282" t="s">
        <v>651</v>
      </c>
      <c r="G246" s="279" t="s">
        <v>474</v>
      </c>
      <c r="H246" s="279" t="s">
        <v>323</v>
      </c>
      <c r="I246" s="283" t="s">
        <v>465</v>
      </c>
      <c r="J246" s="311" t="s">
        <v>469</v>
      </c>
      <c r="K246" s="276" t="s">
        <v>819</v>
      </c>
      <c r="L246" s="276" t="s">
        <v>830</v>
      </c>
      <c r="M246" s="284"/>
    </row>
    <row r="247" spans="1:13" s="140" customFormat="1" ht="22.5" customHeight="1" x14ac:dyDescent="0.2">
      <c r="A247" s="279">
        <v>60</v>
      </c>
      <c r="B247" s="232" t="s">
        <v>445</v>
      </c>
      <c r="C247" s="280">
        <v>13</v>
      </c>
      <c r="D247" s="280" t="s">
        <v>469</v>
      </c>
      <c r="E247" s="281">
        <v>37426</v>
      </c>
      <c r="F247" s="282" t="s">
        <v>652</v>
      </c>
      <c r="G247" s="279" t="s">
        <v>474</v>
      </c>
      <c r="H247" s="279" t="s">
        <v>323</v>
      </c>
      <c r="I247" s="283" t="s">
        <v>465</v>
      </c>
      <c r="J247" s="311" t="s">
        <v>469</v>
      </c>
      <c r="K247" s="276" t="s">
        <v>819</v>
      </c>
      <c r="L247" s="276" t="s">
        <v>831</v>
      </c>
      <c r="M247" s="284"/>
    </row>
    <row r="248" spans="1:13" s="140" customFormat="1" ht="22.5" customHeight="1" x14ac:dyDescent="0.2">
      <c r="A248" s="279">
        <v>61</v>
      </c>
      <c r="B248" s="232" t="s">
        <v>386</v>
      </c>
      <c r="C248" s="280">
        <v>123</v>
      </c>
      <c r="D248" s="280" t="s">
        <v>469</v>
      </c>
      <c r="E248" s="281">
        <v>37749</v>
      </c>
      <c r="F248" s="282" t="s">
        <v>589</v>
      </c>
      <c r="G248" s="279" t="s">
        <v>590</v>
      </c>
      <c r="H248" s="279" t="s">
        <v>323</v>
      </c>
      <c r="I248" s="283" t="s">
        <v>465</v>
      </c>
      <c r="J248" s="311">
        <v>317</v>
      </c>
      <c r="K248" s="276" t="s">
        <v>820</v>
      </c>
      <c r="L248" s="276" t="s">
        <v>815</v>
      </c>
      <c r="M248" s="284"/>
    </row>
    <row r="249" spans="1:13" s="140" customFormat="1" ht="22.5" customHeight="1" x14ac:dyDescent="0.2">
      <c r="A249" s="279">
        <v>62</v>
      </c>
      <c r="B249" s="232" t="s">
        <v>387</v>
      </c>
      <c r="C249" s="280">
        <v>67</v>
      </c>
      <c r="D249" s="280" t="s">
        <v>469</v>
      </c>
      <c r="E249" s="281">
        <v>37450</v>
      </c>
      <c r="F249" s="282" t="s">
        <v>610</v>
      </c>
      <c r="G249" s="279" t="s">
        <v>583</v>
      </c>
      <c r="H249" s="279" t="s">
        <v>323</v>
      </c>
      <c r="I249" s="283" t="s">
        <v>465</v>
      </c>
      <c r="J249" s="311">
        <v>318</v>
      </c>
      <c r="K249" s="276" t="s">
        <v>820</v>
      </c>
      <c r="L249" s="276" t="s">
        <v>816</v>
      </c>
      <c r="M249" s="284"/>
    </row>
    <row r="250" spans="1:13" s="140" customFormat="1" ht="22.5" customHeight="1" x14ac:dyDescent="0.2">
      <c r="A250" s="279">
        <v>63</v>
      </c>
      <c r="B250" s="232" t="s">
        <v>388</v>
      </c>
      <c r="C250" s="280">
        <v>171</v>
      </c>
      <c r="D250" s="280" t="s">
        <v>469</v>
      </c>
      <c r="E250" s="281">
        <v>37552</v>
      </c>
      <c r="F250" s="282" t="s">
        <v>648</v>
      </c>
      <c r="G250" s="279" t="s">
        <v>647</v>
      </c>
      <c r="H250" s="279" t="s">
        <v>323</v>
      </c>
      <c r="I250" s="283" t="s">
        <v>465</v>
      </c>
      <c r="J250" s="311">
        <v>320</v>
      </c>
      <c r="K250" s="276" t="s">
        <v>820</v>
      </c>
      <c r="L250" s="276" t="s">
        <v>817</v>
      </c>
      <c r="M250" s="284"/>
    </row>
    <row r="251" spans="1:13" s="140" customFormat="1" ht="22.5" customHeight="1" x14ac:dyDescent="0.2">
      <c r="A251" s="279">
        <v>64</v>
      </c>
      <c r="B251" s="232" t="s">
        <v>389</v>
      </c>
      <c r="C251" s="280">
        <v>57</v>
      </c>
      <c r="D251" s="280" t="s">
        <v>469</v>
      </c>
      <c r="E251" s="281">
        <v>37577</v>
      </c>
      <c r="F251" s="282" t="s">
        <v>577</v>
      </c>
      <c r="G251" s="279" t="s">
        <v>575</v>
      </c>
      <c r="H251" s="279" t="s">
        <v>323</v>
      </c>
      <c r="I251" s="283" t="s">
        <v>465</v>
      </c>
      <c r="J251" s="311">
        <v>320</v>
      </c>
      <c r="K251" s="276" t="s">
        <v>820</v>
      </c>
      <c r="L251" s="276" t="s">
        <v>818</v>
      </c>
      <c r="M251" s="284"/>
    </row>
    <row r="252" spans="1:13" s="140" customFormat="1" ht="22.5" customHeight="1" x14ac:dyDescent="0.2">
      <c r="A252" s="279">
        <v>65</v>
      </c>
      <c r="B252" s="232" t="s">
        <v>390</v>
      </c>
      <c r="C252" s="280">
        <v>124</v>
      </c>
      <c r="D252" s="280" t="s">
        <v>469</v>
      </c>
      <c r="E252" s="281">
        <v>37290</v>
      </c>
      <c r="F252" s="282" t="s">
        <v>591</v>
      </c>
      <c r="G252" s="279" t="s">
        <v>590</v>
      </c>
      <c r="H252" s="279" t="s">
        <v>323</v>
      </c>
      <c r="I252" s="283" t="s">
        <v>465</v>
      </c>
      <c r="J252" s="311">
        <v>320</v>
      </c>
      <c r="K252" s="276" t="s">
        <v>820</v>
      </c>
      <c r="L252" s="276" t="s">
        <v>819</v>
      </c>
      <c r="M252" s="284"/>
    </row>
    <row r="253" spans="1:13" s="140" customFormat="1" ht="22.5" customHeight="1" x14ac:dyDescent="0.2">
      <c r="A253" s="279">
        <v>66</v>
      </c>
      <c r="B253" s="232" t="s">
        <v>391</v>
      </c>
      <c r="C253" s="280">
        <v>16</v>
      </c>
      <c r="D253" s="280" t="s">
        <v>469</v>
      </c>
      <c r="E253" s="281">
        <v>37275</v>
      </c>
      <c r="F253" s="282" t="s">
        <v>557</v>
      </c>
      <c r="G253" s="279" t="s">
        <v>477</v>
      </c>
      <c r="H253" s="279" t="s">
        <v>323</v>
      </c>
      <c r="I253" s="283" t="s">
        <v>465</v>
      </c>
      <c r="J253" s="311">
        <v>322</v>
      </c>
      <c r="K253" s="276" t="s">
        <v>820</v>
      </c>
      <c r="L253" s="276" t="s">
        <v>820</v>
      </c>
      <c r="M253" s="284"/>
    </row>
    <row r="254" spans="1:13" s="140" customFormat="1" ht="22.5" customHeight="1" x14ac:dyDescent="0.2">
      <c r="A254" s="279">
        <v>67</v>
      </c>
      <c r="B254" s="232" t="s">
        <v>392</v>
      </c>
      <c r="C254" s="280">
        <v>155</v>
      </c>
      <c r="D254" s="280" t="s">
        <v>469</v>
      </c>
      <c r="E254" s="285">
        <v>37257</v>
      </c>
      <c r="F254" s="286" t="s">
        <v>597</v>
      </c>
      <c r="G254" s="287" t="s">
        <v>529</v>
      </c>
      <c r="H254" s="279" t="s">
        <v>323</v>
      </c>
      <c r="I254" s="283" t="s">
        <v>465</v>
      </c>
      <c r="J254" s="311">
        <v>322</v>
      </c>
      <c r="K254" s="276" t="s">
        <v>820</v>
      </c>
      <c r="L254" s="276" t="s">
        <v>821</v>
      </c>
      <c r="M254" s="284"/>
    </row>
    <row r="255" spans="1:13" s="140" customFormat="1" ht="22.5" customHeight="1" x14ac:dyDescent="0.2">
      <c r="A255" s="279">
        <v>68</v>
      </c>
      <c r="B255" s="232" t="s">
        <v>393</v>
      </c>
      <c r="C255" s="280">
        <v>50</v>
      </c>
      <c r="D255" s="280" t="s">
        <v>469</v>
      </c>
      <c r="E255" s="281">
        <v>37259</v>
      </c>
      <c r="F255" s="282" t="s">
        <v>572</v>
      </c>
      <c r="G255" s="279" t="s">
        <v>490</v>
      </c>
      <c r="H255" s="279" t="s">
        <v>323</v>
      </c>
      <c r="I255" s="283" t="s">
        <v>465</v>
      </c>
      <c r="J255" s="311">
        <v>325</v>
      </c>
      <c r="K255" s="276" t="s">
        <v>820</v>
      </c>
      <c r="L255" s="276" t="s">
        <v>822</v>
      </c>
      <c r="M255" s="284"/>
    </row>
    <row r="256" spans="1:13" s="140" customFormat="1" ht="22.5" customHeight="1" x14ac:dyDescent="0.2">
      <c r="A256" s="279">
        <v>69</v>
      </c>
      <c r="B256" s="232" t="s">
        <v>394</v>
      </c>
      <c r="C256" s="280">
        <v>56</v>
      </c>
      <c r="D256" s="280" t="s">
        <v>469</v>
      </c>
      <c r="E256" s="281">
        <v>37851</v>
      </c>
      <c r="F256" s="282" t="s">
        <v>576</v>
      </c>
      <c r="G256" s="279" t="s">
        <v>575</v>
      </c>
      <c r="H256" s="279" t="s">
        <v>323</v>
      </c>
      <c r="I256" s="283" t="s">
        <v>465</v>
      </c>
      <c r="J256" s="311">
        <v>325</v>
      </c>
      <c r="K256" s="276" t="s">
        <v>820</v>
      </c>
      <c r="L256" s="276" t="s">
        <v>823</v>
      </c>
      <c r="M256" s="284"/>
    </row>
    <row r="257" spans="1:13" ht="22.5" customHeight="1" x14ac:dyDescent="0.25">
      <c r="A257" s="279">
        <v>70</v>
      </c>
      <c r="B257" s="232" t="s">
        <v>446</v>
      </c>
      <c r="C257" s="280">
        <v>127</v>
      </c>
      <c r="D257" s="280" t="s">
        <v>469</v>
      </c>
      <c r="E257" s="281">
        <v>37511</v>
      </c>
      <c r="F257" s="282" t="s">
        <v>631</v>
      </c>
      <c r="G257" s="279" t="s">
        <v>593</v>
      </c>
      <c r="H257" s="279" t="s">
        <v>323</v>
      </c>
      <c r="I257" s="283" t="s">
        <v>465</v>
      </c>
      <c r="J257" s="311">
        <v>328</v>
      </c>
      <c r="K257" s="276" t="s">
        <v>820</v>
      </c>
      <c r="L257" s="276" t="s">
        <v>829</v>
      </c>
      <c r="M257" s="284"/>
    </row>
    <row r="258" spans="1:13" ht="22.5" customHeight="1" x14ac:dyDescent="0.25">
      <c r="A258" s="279">
        <v>71</v>
      </c>
      <c r="B258" s="232" t="s">
        <v>447</v>
      </c>
      <c r="C258" s="280">
        <v>55</v>
      </c>
      <c r="D258" s="280" t="s">
        <v>469</v>
      </c>
      <c r="E258" s="281">
        <v>37463</v>
      </c>
      <c r="F258" s="282" t="s">
        <v>574</v>
      </c>
      <c r="G258" s="279" t="s">
        <v>575</v>
      </c>
      <c r="H258" s="279" t="s">
        <v>323</v>
      </c>
      <c r="I258" s="283" t="s">
        <v>465</v>
      </c>
      <c r="J258" s="311">
        <v>330</v>
      </c>
      <c r="K258" s="276" t="s">
        <v>820</v>
      </c>
      <c r="L258" s="276" t="s">
        <v>830</v>
      </c>
      <c r="M258" s="284"/>
    </row>
    <row r="259" spans="1:13" ht="22.5" customHeight="1" x14ac:dyDescent="0.25">
      <c r="A259" s="279">
        <v>72</v>
      </c>
      <c r="B259" s="232" t="s">
        <v>448</v>
      </c>
      <c r="C259" s="280">
        <v>59</v>
      </c>
      <c r="D259" s="280" t="s">
        <v>469</v>
      </c>
      <c r="E259" s="281">
        <v>37928</v>
      </c>
      <c r="F259" s="282" t="s">
        <v>579</v>
      </c>
      <c r="G259" s="279" t="s">
        <v>575</v>
      </c>
      <c r="H259" s="279" t="s">
        <v>323</v>
      </c>
      <c r="I259" s="283" t="s">
        <v>465</v>
      </c>
      <c r="J259" s="311">
        <v>330</v>
      </c>
      <c r="K259" s="276" t="s">
        <v>820</v>
      </c>
      <c r="L259" s="276" t="s">
        <v>831</v>
      </c>
      <c r="M259" s="284"/>
    </row>
    <row r="260" spans="1:13" ht="22.5" customHeight="1" x14ac:dyDescent="0.25">
      <c r="A260" s="279">
        <v>73</v>
      </c>
      <c r="B260" s="232" t="s">
        <v>395</v>
      </c>
      <c r="C260" s="280">
        <v>109</v>
      </c>
      <c r="D260" s="280" t="s">
        <v>469</v>
      </c>
      <c r="E260" s="281">
        <v>37447</v>
      </c>
      <c r="F260" s="282" t="s">
        <v>658</v>
      </c>
      <c r="G260" s="279" t="s">
        <v>588</v>
      </c>
      <c r="H260" s="279" t="s">
        <v>323</v>
      </c>
      <c r="I260" s="283" t="s">
        <v>465</v>
      </c>
      <c r="J260" s="311">
        <v>300</v>
      </c>
      <c r="K260" s="276" t="s">
        <v>821</v>
      </c>
      <c r="L260" s="276" t="s">
        <v>815</v>
      </c>
      <c r="M260" s="284"/>
    </row>
    <row r="261" spans="1:13" ht="22.5" customHeight="1" x14ac:dyDescent="0.25">
      <c r="A261" s="279">
        <v>74</v>
      </c>
      <c r="B261" s="232" t="s">
        <v>396</v>
      </c>
      <c r="C261" s="280">
        <v>110</v>
      </c>
      <c r="D261" s="280" t="s">
        <v>469</v>
      </c>
      <c r="E261" s="281">
        <v>37260</v>
      </c>
      <c r="F261" s="282" t="s">
        <v>587</v>
      </c>
      <c r="G261" s="279" t="s">
        <v>588</v>
      </c>
      <c r="H261" s="279" t="s">
        <v>323</v>
      </c>
      <c r="I261" s="283" t="s">
        <v>465</v>
      </c>
      <c r="J261" s="311">
        <v>300</v>
      </c>
      <c r="K261" s="276" t="s">
        <v>821</v>
      </c>
      <c r="L261" s="276" t="s">
        <v>816</v>
      </c>
      <c r="M261" s="284"/>
    </row>
    <row r="262" spans="1:13" ht="22.5" customHeight="1" x14ac:dyDescent="0.25">
      <c r="A262" s="279">
        <v>75</v>
      </c>
      <c r="B262" s="232" t="s">
        <v>397</v>
      </c>
      <c r="C262" s="280">
        <v>126</v>
      </c>
      <c r="D262" s="280" t="s">
        <v>469</v>
      </c>
      <c r="E262" s="281">
        <v>37278</v>
      </c>
      <c r="F262" s="282" t="s">
        <v>630</v>
      </c>
      <c r="G262" s="279" t="s">
        <v>593</v>
      </c>
      <c r="H262" s="279" t="s">
        <v>323</v>
      </c>
      <c r="I262" s="283" t="s">
        <v>465</v>
      </c>
      <c r="J262" s="311">
        <v>304</v>
      </c>
      <c r="K262" s="276" t="s">
        <v>821</v>
      </c>
      <c r="L262" s="276" t="s">
        <v>817</v>
      </c>
      <c r="M262" s="284"/>
    </row>
    <row r="263" spans="1:13" ht="22.5" customHeight="1" x14ac:dyDescent="0.25">
      <c r="A263" s="279">
        <v>76</v>
      </c>
      <c r="B263" s="232" t="s">
        <v>398</v>
      </c>
      <c r="C263" s="280">
        <v>130</v>
      </c>
      <c r="D263" s="280" t="s">
        <v>469</v>
      </c>
      <c r="E263" s="281">
        <v>37291</v>
      </c>
      <c r="F263" s="282" t="s">
        <v>632</v>
      </c>
      <c r="G263" s="279" t="s">
        <v>593</v>
      </c>
      <c r="H263" s="279" t="s">
        <v>323</v>
      </c>
      <c r="I263" s="283" t="s">
        <v>465</v>
      </c>
      <c r="J263" s="311">
        <v>305</v>
      </c>
      <c r="K263" s="276" t="s">
        <v>821</v>
      </c>
      <c r="L263" s="276" t="s">
        <v>818</v>
      </c>
      <c r="M263" s="284"/>
    </row>
    <row r="264" spans="1:13" ht="22.5" customHeight="1" x14ac:dyDescent="0.25">
      <c r="A264" s="279">
        <v>77</v>
      </c>
      <c r="B264" s="232" t="s">
        <v>399</v>
      </c>
      <c r="C264" s="280">
        <v>143</v>
      </c>
      <c r="D264" s="280" t="s">
        <v>469</v>
      </c>
      <c r="E264" s="281">
        <v>37563</v>
      </c>
      <c r="F264" s="282" t="s">
        <v>595</v>
      </c>
      <c r="G264" s="279" t="s">
        <v>596</v>
      </c>
      <c r="H264" s="279" t="s">
        <v>323</v>
      </c>
      <c r="I264" s="283" t="s">
        <v>465</v>
      </c>
      <c r="J264" s="311">
        <v>305</v>
      </c>
      <c r="K264" s="276" t="s">
        <v>821</v>
      </c>
      <c r="L264" s="276" t="s">
        <v>819</v>
      </c>
      <c r="M264" s="284"/>
    </row>
    <row r="265" spans="1:13" ht="22.5" customHeight="1" x14ac:dyDescent="0.25">
      <c r="A265" s="279">
        <v>78</v>
      </c>
      <c r="B265" s="232" t="s">
        <v>400</v>
      </c>
      <c r="C265" s="280">
        <v>66</v>
      </c>
      <c r="D265" s="280" t="s">
        <v>469</v>
      </c>
      <c r="E265" s="281">
        <v>37257</v>
      </c>
      <c r="F265" s="282" t="s">
        <v>609</v>
      </c>
      <c r="G265" s="279" t="s">
        <v>583</v>
      </c>
      <c r="H265" s="279" t="s">
        <v>323</v>
      </c>
      <c r="I265" s="283" t="s">
        <v>465</v>
      </c>
      <c r="J265" s="311">
        <v>310</v>
      </c>
      <c r="K265" s="276" t="s">
        <v>821</v>
      </c>
      <c r="L265" s="276" t="s">
        <v>820</v>
      </c>
      <c r="M265" s="284"/>
    </row>
    <row r="266" spans="1:13" ht="22.5" customHeight="1" x14ac:dyDescent="0.25">
      <c r="A266" s="279">
        <v>79</v>
      </c>
      <c r="B266" s="232" t="s">
        <v>401</v>
      </c>
      <c r="C266" s="280">
        <v>62</v>
      </c>
      <c r="D266" s="280" t="s">
        <v>469</v>
      </c>
      <c r="E266" s="281">
        <v>37464</v>
      </c>
      <c r="F266" s="282" t="s">
        <v>606</v>
      </c>
      <c r="G266" s="279" t="s">
        <v>494</v>
      </c>
      <c r="H266" s="279" t="s">
        <v>323</v>
      </c>
      <c r="I266" s="283" t="s">
        <v>465</v>
      </c>
      <c r="J266" s="311">
        <v>312</v>
      </c>
      <c r="K266" s="276" t="s">
        <v>821</v>
      </c>
      <c r="L266" s="276" t="s">
        <v>821</v>
      </c>
      <c r="M266" s="284"/>
    </row>
    <row r="267" spans="1:13" ht="22.5" customHeight="1" x14ac:dyDescent="0.25">
      <c r="A267" s="279">
        <v>80</v>
      </c>
      <c r="B267" s="232" t="s">
        <v>402</v>
      </c>
      <c r="C267" s="280">
        <v>64</v>
      </c>
      <c r="D267" s="280" t="s">
        <v>469</v>
      </c>
      <c r="E267" s="281">
        <v>37450</v>
      </c>
      <c r="F267" s="282" t="s">
        <v>607</v>
      </c>
      <c r="G267" s="279" t="s">
        <v>583</v>
      </c>
      <c r="H267" s="279" t="s">
        <v>323</v>
      </c>
      <c r="I267" s="283" t="s">
        <v>465</v>
      </c>
      <c r="J267" s="311">
        <v>312</v>
      </c>
      <c r="K267" s="276" t="s">
        <v>821</v>
      </c>
      <c r="L267" s="276" t="s">
        <v>822</v>
      </c>
      <c r="M267" s="284"/>
    </row>
    <row r="268" spans="1:13" ht="22.5" customHeight="1" x14ac:dyDescent="0.25">
      <c r="A268" s="279">
        <v>81</v>
      </c>
      <c r="B268" s="232" t="s">
        <v>403</v>
      </c>
      <c r="C268" s="280">
        <v>19</v>
      </c>
      <c r="D268" s="280" t="s">
        <v>469</v>
      </c>
      <c r="E268" s="281">
        <v>37326</v>
      </c>
      <c r="F268" s="282" t="s">
        <v>558</v>
      </c>
      <c r="G268" s="279" t="s">
        <v>543</v>
      </c>
      <c r="H268" s="279" t="s">
        <v>323</v>
      </c>
      <c r="I268" s="283" t="s">
        <v>465</v>
      </c>
      <c r="J268" s="311">
        <v>312</v>
      </c>
      <c r="K268" s="276" t="s">
        <v>821</v>
      </c>
      <c r="L268" s="276" t="s">
        <v>823</v>
      </c>
      <c r="M268" s="284"/>
    </row>
    <row r="269" spans="1:13" ht="22.5" customHeight="1" x14ac:dyDescent="0.25">
      <c r="A269" s="279">
        <v>82</v>
      </c>
      <c r="B269" s="232" t="s">
        <v>449</v>
      </c>
      <c r="C269" s="280">
        <v>117</v>
      </c>
      <c r="D269" s="280" t="s">
        <v>469</v>
      </c>
      <c r="E269" s="281">
        <v>37291</v>
      </c>
      <c r="F269" s="282" t="s">
        <v>623</v>
      </c>
      <c r="G269" s="279" t="s">
        <v>624</v>
      </c>
      <c r="H269" s="279" t="s">
        <v>323</v>
      </c>
      <c r="I269" s="283" t="s">
        <v>465</v>
      </c>
      <c r="J269" s="311">
        <v>314</v>
      </c>
      <c r="K269" s="276" t="s">
        <v>821</v>
      </c>
      <c r="L269" s="276" t="s">
        <v>829</v>
      </c>
      <c r="M269" s="284"/>
    </row>
    <row r="270" spans="1:13" ht="22.5" customHeight="1" x14ac:dyDescent="0.25">
      <c r="A270" s="279">
        <v>83</v>
      </c>
      <c r="B270" s="232" t="s">
        <v>450</v>
      </c>
      <c r="C270" s="280">
        <v>173</v>
      </c>
      <c r="D270" s="280" t="s">
        <v>469</v>
      </c>
      <c r="E270" s="281">
        <v>37268</v>
      </c>
      <c r="F270" s="282" t="s">
        <v>598</v>
      </c>
      <c r="G270" s="279" t="s">
        <v>541</v>
      </c>
      <c r="H270" s="279" t="s">
        <v>323</v>
      </c>
      <c r="I270" s="283" t="s">
        <v>465</v>
      </c>
      <c r="J270" s="311">
        <v>314</v>
      </c>
      <c r="K270" s="276" t="s">
        <v>821</v>
      </c>
      <c r="L270" s="276" t="s">
        <v>830</v>
      </c>
      <c r="M270" s="284"/>
    </row>
    <row r="271" spans="1:13" ht="22.5" customHeight="1" x14ac:dyDescent="0.25">
      <c r="A271" s="279">
        <v>84</v>
      </c>
      <c r="B271" s="232" t="s">
        <v>451</v>
      </c>
      <c r="C271" s="280">
        <v>20</v>
      </c>
      <c r="D271" s="280" t="s">
        <v>469</v>
      </c>
      <c r="E271" s="281">
        <v>37384</v>
      </c>
      <c r="F271" s="282" t="s">
        <v>559</v>
      </c>
      <c r="G271" s="279" t="s">
        <v>543</v>
      </c>
      <c r="H271" s="279" t="s">
        <v>323</v>
      </c>
      <c r="I271" s="283" t="s">
        <v>465</v>
      </c>
      <c r="J271" s="311">
        <v>315</v>
      </c>
      <c r="K271" s="276" t="s">
        <v>821</v>
      </c>
      <c r="L271" s="276" t="s">
        <v>831</v>
      </c>
      <c r="M271" s="284"/>
    </row>
    <row r="272" spans="1:13" ht="22.5" customHeight="1" thickBot="1" x14ac:dyDescent="0.3">
      <c r="A272" s="288">
        <v>85</v>
      </c>
      <c r="B272" s="232" t="s">
        <v>824</v>
      </c>
      <c r="C272" s="289">
        <v>65</v>
      </c>
      <c r="D272" s="289" t="s">
        <v>469</v>
      </c>
      <c r="E272" s="290">
        <v>37260</v>
      </c>
      <c r="F272" s="291" t="s">
        <v>608</v>
      </c>
      <c r="G272" s="288" t="s">
        <v>583</v>
      </c>
      <c r="H272" s="288" t="s">
        <v>323</v>
      </c>
      <c r="I272" s="292" t="s">
        <v>465</v>
      </c>
      <c r="J272" s="312">
        <v>316</v>
      </c>
      <c r="K272" s="293" t="s">
        <v>821</v>
      </c>
      <c r="L272" s="293" t="s">
        <v>832</v>
      </c>
      <c r="M272" s="294"/>
    </row>
    <row r="273" spans="1:13" ht="22.5" customHeight="1" x14ac:dyDescent="0.25">
      <c r="A273" s="295">
        <v>1</v>
      </c>
      <c r="B273" s="232" t="s">
        <v>868</v>
      </c>
      <c r="C273" s="296">
        <v>146</v>
      </c>
      <c r="D273" s="296" t="s">
        <v>469</v>
      </c>
      <c r="E273" s="297">
        <v>37383</v>
      </c>
      <c r="F273" s="298" t="s">
        <v>642</v>
      </c>
      <c r="G273" s="295" t="s">
        <v>523</v>
      </c>
      <c r="H273" s="295" t="s">
        <v>323</v>
      </c>
      <c r="I273" s="299" t="s">
        <v>313</v>
      </c>
      <c r="J273" s="300">
        <v>1005</v>
      </c>
      <c r="K273" s="301" t="s">
        <v>816</v>
      </c>
      <c r="L273" s="301" t="s">
        <v>818</v>
      </c>
      <c r="M273" s="302"/>
    </row>
    <row r="274" spans="1:13" ht="22.5" customHeight="1" x14ac:dyDescent="0.25">
      <c r="A274" s="256">
        <v>2</v>
      </c>
      <c r="B274" s="232" t="s">
        <v>869</v>
      </c>
      <c r="C274" s="135">
        <v>152</v>
      </c>
      <c r="D274" s="135" t="s">
        <v>469</v>
      </c>
      <c r="E274" s="257">
        <v>37312</v>
      </c>
      <c r="F274" s="258" t="s">
        <v>665</v>
      </c>
      <c r="G274" s="256" t="s">
        <v>529</v>
      </c>
      <c r="H274" s="256" t="s">
        <v>323</v>
      </c>
      <c r="I274" s="259" t="s">
        <v>313</v>
      </c>
      <c r="J274" s="161">
        <v>1010</v>
      </c>
      <c r="K274" s="253" t="s">
        <v>816</v>
      </c>
      <c r="L274" s="253" t="s">
        <v>819</v>
      </c>
      <c r="M274" s="260"/>
    </row>
    <row r="275" spans="1:13" ht="22.5" customHeight="1" x14ac:dyDescent="0.25">
      <c r="A275" s="256">
        <v>3</v>
      </c>
      <c r="B275" s="232" t="s">
        <v>870</v>
      </c>
      <c r="C275" s="135">
        <v>168</v>
      </c>
      <c r="D275" s="135" t="s">
        <v>469</v>
      </c>
      <c r="E275" s="257">
        <v>37544</v>
      </c>
      <c r="F275" s="258" t="s">
        <v>553</v>
      </c>
      <c r="G275" s="256" t="s">
        <v>536</v>
      </c>
      <c r="H275" s="256" t="s">
        <v>323</v>
      </c>
      <c r="I275" s="259" t="s">
        <v>313</v>
      </c>
      <c r="J275" s="161">
        <v>1012</v>
      </c>
      <c r="K275" s="253" t="s">
        <v>816</v>
      </c>
      <c r="L275" s="253" t="s">
        <v>817</v>
      </c>
      <c r="M275" s="260"/>
    </row>
    <row r="276" spans="1:13" ht="22.5" customHeight="1" x14ac:dyDescent="0.25">
      <c r="A276" s="256">
        <v>4</v>
      </c>
      <c r="B276" s="232" t="s">
        <v>871</v>
      </c>
      <c r="C276" s="135">
        <v>167</v>
      </c>
      <c r="D276" s="135" t="s">
        <v>469</v>
      </c>
      <c r="E276" s="257">
        <v>37361</v>
      </c>
      <c r="F276" s="258" t="s">
        <v>666</v>
      </c>
      <c r="G276" s="256" t="s">
        <v>536</v>
      </c>
      <c r="H276" s="256" t="s">
        <v>323</v>
      </c>
      <c r="I276" s="259" t="s">
        <v>313</v>
      </c>
      <c r="J276" s="161">
        <v>1045</v>
      </c>
      <c r="K276" s="253" t="s">
        <v>816</v>
      </c>
      <c r="L276" s="253" t="s">
        <v>820</v>
      </c>
      <c r="M276" s="260"/>
    </row>
    <row r="277" spans="1:13" ht="22.5" customHeight="1" x14ac:dyDescent="0.25">
      <c r="A277" s="256">
        <v>5</v>
      </c>
      <c r="B277" s="232" t="s">
        <v>872</v>
      </c>
      <c r="C277" s="135">
        <v>21</v>
      </c>
      <c r="D277" s="135" t="s">
        <v>469</v>
      </c>
      <c r="E277" s="257">
        <v>37448</v>
      </c>
      <c r="F277" s="258" t="s">
        <v>662</v>
      </c>
      <c r="G277" s="256" t="s">
        <v>543</v>
      </c>
      <c r="H277" s="256" t="s">
        <v>323</v>
      </c>
      <c r="I277" s="259" t="s">
        <v>313</v>
      </c>
      <c r="J277" s="161">
        <v>1100</v>
      </c>
      <c r="K277" s="253" t="s">
        <v>816</v>
      </c>
      <c r="L277" s="253" t="s">
        <v>816</v>
      </c>
      <c r="M277" s="260"/>
    </row>
    <row r="278" spans="1:13" ht="22.5" customHeight="1" x14ac:dyDescent="0.25">
      <c r="A278" s="256">
        <v>6</v>
      </c>
      <c r="B278" s="232" t="s">
        <v>873</v>
      </c>
      <c r="C278" s="135">
        <v>31</v>
      </c>
      <c r="D278" s="135" t="s">
        <v>469</v>
      </c>
      <c r="E278" s="257">
        <v>37325</v>
      </c>
      <c r="F278" s="258" t="s">
        <v>544</v>
      </c>
      <c r="G278" s="256" t="s">
        <v>481</v>
      </c>
      <c r="H278" s="256" t="s">
        <v>323</v>
      </c>
      <c r="I278" s="259" t="s">
        <v>313</v>
      </c>
      <c r="J278" s="161" t="s">
        <v>469</v>
      </c>
      <c r="K278" s="253" t="s">
        <v>816</v>
      </c>
      <c r="L278" s="253" t="s">
        <v>821</v>
      </c>
      <c r="M278" s="260"/>
    </row>
    <row r="279" spans="1:13" ht="22.5" customHeight="1" x14ac:dyDescent="0.25">
      <c r="A279" s="256">
        <v>7</v>
      </c>
      <c r="B279" s="232" t="s">
        <v>874</v>
      </c>
      <c r="C279" s="135">
        <v>121</v>
      </c>
      <c r="D279" s="135" t="s">
        <v>469</v>
      </c>
      <c r="E279" s="257">
        <v>37325</v>
      </c>
      <c r="F279" s="258" t="s">
        <v>660</v>
      </c>
      <c r="G279" s="256" t="s">
        <v>628</v>
      </c>
      <c r="H279" s="256" t="s">
        <v>323</v>
      </c>
      <c r="I279" s="259" t="s">
        <v>313</v>
      </c>
      <c r="J279" s="161" t="s">
        <v>469</v>
      </c>
      <c r="K279" s="253" t="s">
        <v>816</v>
      </c>
      <c r="L279" s="253" t="s">
        <v>815</v>
      </c>
      <c r="M279" s="260"/>
    </row>
    <row r="280" spans="1:13" ht="22.5" customHeight="1" x14ac:dyDescent="0.25">
      <c r="A280" s="256">
        <v>8</v>
      </c>
      <c r="B280" s="232" t="s">
        <v>875</v>
      </c>
      <c r="C280" s="135">
        <v>145</v>
      </c>
      <c r="D280" s="135" t="s">
        <v>469</v>
      </c>
      <c r="E280" s="257">
        <v>37667</v>
      </c>
      <c r="F280" s="258" t="s">
        <v>661</v>
      </c>
      <c r="G280" s="256" t="s">
        <v>523</v>
      </c>
      <c r="H280" s="256" t="s">
        <v>323</v>
      </c>
      <c r="I280" s="259" t="s">
        <v>313</v>
      </c>
      <c r="J280" s="161" t="s">
        <v>469</v>
      </c>
      <c r="K280" s="253" t="s">
        <v>815</v>
      </c>
      <c r="L280" s="253" t="s">
        <v>818</v>
      </c>
      <c r="M280" s="260"/>
    </row>
    <row r="281" spans="1:13" ht="22.5" customHeight="1" x14ac:dyDescent="0.25">
      <c r="A281" s="256">
        <v>9</v>
      </c>
      <c r="B281" s="232" t="s">
        <v>876</v>
      </c>
      <c r="C281" s="135">
        <v>1</v>
      </c>
      <c r="D281" s="135" t="s">
        <v>469</v>
      </c>
      <c r="E281" s="257">
        <v>37339</v>
      </c>
      <c r="F281" s="258" t="s">
        <v>470</v>
      </c>
      <c r="G281" s="256" t="s">
        <v>471</v>
      </c>
      <c r="H281" s="256" t="s">
        <v>323</v>
      </c>
      <c r="I281" s="259" t="s">
        <v>313</v>
      </c>
      <c r="J281" s="161" t="s">
        <v>469</v>
      </c>
      <c r="K281" s="253" t="s">
        <v>815</v>
      </c>
      <c r="L281" s="253" t="s">
        <v>819</v>
      </c>
      <c r="M281" s="260"/>
    </row>
    <row r="282" spans="1:13" ht="22.5" customHeight="1" x14ac:dyDescent="0.25">
      <c r="A282" s="256">
        <v>10</v>
      </c>
      <c r="B282" s="232" t="s">
        <v>877</v>
      </c>
      <c r="C282" s="135">
        <v>25</v>
      </c>
      <c r="D282" s="135" t="s">
        <v>469</v>
      </c>
      <c r="E282" s="257">
        <v>37257</v>
      </c>
      <c r="F282" s="258" t="s">
        <v>663</v>
      </c>
      <c r="G282" s="256" t="s">
        <v>561</v>
      </c>
      <c r="H282" s="256" t="s">
        <v>323</v>
      </c>
      <c r="I282" s="259" t="s">
        <v>313</v>
      </c>
      <c r="J282" s="161" t="s">
        <v>469</v>
      </c>
      <c r="K282" s="253" t="s">
        <v>815</v>
      </c>
      <c r="L282" s="253" t="s">
        <v>817</v>
      </c>
      <c r="M282" s="260"/>
    </row>
    <row r="283" spans="1:13" ht="22.5" customHeight="1" x14ac:dyDescent="0.25">
      <c r="A283" s="256">
        <v>11</v>
      </c>
      <c r="B283" s="232" t="s">
        <v>878</v>
      </c>
      <c r="C283" s="135">
        <v>72</v>
      </c>
      <c r="D283" s="135" t="s">
        <v>469</v>
      </c>
      <c r="E283" s="257">
        <v>37408</v>
      </c>
      <c r="F283" s="258" t="s">
        <v>495</v>
      </c>
      <c r="G283" s="256" t="s">
        <v>138</v>
      </c>
      <c r="H283" s="256" t="s">
        <v>323</v>
      </c>
      <c r="I283" s="259" t="s">
        <v>313</v>
      </c>
      <c r="J283" s="161" t="s">
        <v>469</v>
      </c>
      <c r="K283" s="253" t="s">
        <v>815</v>
      </c>
      <c r="L283" s="253" t="s">
        <v>820</v>
      </c>
      <c r="M283" s="260"/>
    </row>
    <row r="284" spans="1:13" ht="22.5" customHeight="1" x14ac:dyDescent="0.25">
      <c r="A284" s="256">
        <v>12</v>
      </c>
      <c r="B284" s="232" t="s">
        <v>879</v>
      </c>
      <c r="C284" s="317">
        <v>122</v>
      </c>
      <c r="D284" s="317" t="s">
        <v>469</v>
      </c>
      <c r="E284" s="318">
        <v>37359</v>
      </c>
      <c r="F284" s="319" t="s">
        <v>664</v>
      </c>
      <c r="G284" s="316" t="s">
        <v>590</v>
      </c>
      <c r="H284" s="256" t="s">
        <v>323</v>
      </c>
      <c r="I284" s="259" t="s">
        <v>313</v>
      </c>
      <c r="J284" s="321" t="s">
        <v>469</v>
      </c>
      <c r="K284" s="322" t="s">
        <v>815</v>
      </c>
      <c r="L284" s="322" t="s">
        <v>816</v>
      </c>
      <c r="M284" s="323"/>
    </row>
    <row r="285" spans="1:13" ht="22.5" customHeight="1" thickBot="1" x14ac:dyDescent="0.3">
      <c r="A285" s="264">
        <v>13</v>
      </c>
      <c r="B285" s="232" t="s">
        <v>880</v>
      </c>
      <c r="C285" s="265">
        <v>438</v>
      </c>
      <c r="D285" s="265"/>
      <c r="E285" s="266">
        <v>37622</v>
      </c>
      <c r="F285" s="267" t="s">
        <v>814</v>
      </c>
      <c r="G285" s="264" t="s">
        <v>533</v>
      </c>
      <c r="H285" s="264" t="s">
        <v>323</v>
      </c>
      <c r="I285" s="268" t="s">
        <v>313</v>
      </c>
      <c r="J285" s="315"/>
      <c r="K285" s="269" t="s">
        <v>815</v>
      </c>
      <c r="L285" s="269" t="s">
        <v>821</v>
      </c>
      <c r="M285" s="270"/>
    </row>
    <row r="286" spans="1:13" ht="22.5" customHeight="1" x14ac:dyDescent="0.25">
      <c r="A286" s="303">
        <v>1</v>
      </c>
      <c r="B286" s="232" t="s">
        <v>284</v>
      </c>
      <c r="C286" s="304">
        <v>42</v>
      </c>
      <c r="D286" s="304" t="s">
        <v>469</v>
      </c>
      <c r="E286" s="305">
        <v>37839</v>
      </c>
      <c r="F286" s="306" t="s">
        <v>487</v>
      </c>
      <c r="G286" s="303" t="s">
        <v>488</v>
      </c>
      <c r="H286" s="303" t="s">
        <v>323</v>
      </c>
      <c r="I286" s="307" t="s">
        <v>42</v>
      </c>
      <c r="J286" s="308">
        <v>452</v>
      </c>
      <c r="K286" s="309" t="s">
        <v>779</v>
      </c>
      <c r="L286" s="309"/>
      <c r="M286" s="310">
        <v>15</v>
      </c>
    </row>
    <row r="287" spans="1:13" ht="22.5" customHeight="1" x14ac:dyDescent="0.25">
      <c r="A287" s="279">
        <v>2</v>
      </c>
      <c r="B287" s="232" t="s">
        <v>283</v>
      </c>
      <c r="C287" s="280">
        <v>122</v>
      </c>
      <c r="D287" s="280" t="s">
        <v>469</v>
      </c>
      <c r="E287" s="281">
        <v>37359</v>
      </c>
      <c r="F287" s="282" t="s">
        <v>664</v>
      </c>
      <c r="G287" s="279" t="s">
        <v>590</v>
      </c>
      <c r="H287" s="279" t="s">
        <v>323</v>
      </c>
      <c r="I287" s="283" t="s">
        <v>42</v>
      </c>
      <c r="J287" s="311">
        <v>450</v>
      </c>
      <c r="K287" s="276" t="s">
        <v>779</v>
      </c>
      <c r="L287" s="276"/>
      <c r="M287" s="284">
        <v>14</v>
      </c>
    </row>
    <row r="288" spans="1:13" ht="22.5" customHeight="1" x14ac:dyDescent="0.25">
      <c r="A288" s="279">
        <v>3</v>
      </c>
      <c r="B288" s="232" t="s">
        <v>282</v>
      </c>
      <c r="C288" s="280">
        <v>119</v>
      </c>
      <c r="D288" s="280" t="s">
        <v>469</v>
      </c>
      <c r="E288" s="281">
        <v>37268</v>
      </c>
      <c r="F288" s="282" t="s">
        <v>627</v>
      </c>
      <c r="G288" s="279" t="s">
        <v>628</v>
      </c>
      <c r="H288" s="279" t="s">
        <v>323</v>
      </c>
      <c r="I288" s="283" t="s">
        <v>42</v>
      </c>
      <c r="J288" s="311">
        <v>440</v>
      </c>
      <c r="K288" s="276" t="s">
        <v>779</v>
      </c>
      <c r="L288" s="276"/>
      <c r="M288" s="284">
        <v>13</v>
      </c>
    </row>
    <row r="289" spans="1:13" ht="22.5" customHeight="1" x14ac:dyDescent="0.25">
      <c r="A289" s="279">
        <v>4</v>
      </c>
      <c r="B289" s="232" t="s">
        <v>281</v>
      </c>
      <c r="C289" s="280">
        <v>147</v>
      </c>
      <c r="D289" s="280" t="s">
        <v>469</v>
      </c>
      <c r="E289" s="281">
        <v>37781</v>
      </c>
      <c r="F289" s="282" t="s">
        <v>524</v>
      </c>
      <c r="G289" s="279" t="s">
        <v>523</v>
      </c>
      <c r="H289" s="279" t="s">
        <v>323</v>
      </c>
      <c r="I289" s="283" t="s">
        <v>42</v>
      </c>
      <c r="J289" s="311">
        <v>425</v>
      </c>
      <c r="K289" s="276" t="s">
        <v>779</v>
      </c>
      <c r="L289" s="276"/>
      <c r="M289" s="284">
        <v>12</v>
      </c>
    </row>
    <row r="290" spans="1:13" ht="22.5" customHeight="1" x14ac:dyDescent="0.25">
      <c r="A290" s="279">
        <v>5</v>
      </c>
      <c r="B290" s="232" t="s">
        <v>280</v>
      </c>
      <c r="C290" s="280">
        <v>174</v>
      </c>
      <c r="D290" s="280" t="s">
        <v>469</v>
      </c>
      <c r="E290" s="281">
        <v>37432</v>
      </c>
      <c r="F290" s="282" t="s">
        <v>540</v>
      </c>
      <c r="G290" s="279" t="s">
        <v>541</v>
      </c>
      <c r="H290" s="279" t="s">
        <v>323</v>
      </c>
      <c r="I290" s="283" t="s">
        <v>42</v>
      </c>
      <c r="J290" s="311">
        <v>421</v>
      </c>
      <c r="K290" s="276" t="s">
        <v>779</v>
      </c>
      <c r="L290" s="276"/>
      <c r="M290" s="284">
        <v>11</v>
      </c>
    </row>
    <row r="291" spans="1:13" ht="22.5" customHeight="1" x14ac:dyDescent="0.25">
      <c r="A291" s="279">
        <v>6</v>
      </c>
      <c r="B291" s="232" t="s">
        <v>279</v>
      </c>
      <c r="C291" s="280">
        <v>63</v>
      </c>
      <c r="D291" s="280" t="s">
        <v>469</v>
      </c>
      <c r="E291" s="281">
        <v>37855</v>
      </c>
      <c r="F291" s="282" t="s">
        <v>545</v>
      </c>
      <c r="G291" s="279" t="s">
        <v>546</v>
      </c>
      <c r="H291" s="279" t="s">
        <v>323</v>
      </c>
      <c r="I291" s="283" t="s">
        <v>42</v>
      </c>
      <c r="J291" s="311">
        <v>420</v>
      </c>
      <c r="K291" s="276" t="s">
        <v>779</v>
      </c>
      <c r="L291" s="276"/>
      <c r="M291" s="284">
        <v>10</v>
      </c>
    </row>
    <row r="292" spans="1:13" ht="22.5" customHeight="1" x14ac:dyDescent="0.25">
      <c r="A292" s="279">
        <v>7</v>
      </c>
      <c r="B292" s="232" t="s">
        <v>278</v>
      </c>
      <c r="C292" s="280">
        <v>25</v>
      </c>
      <c r="D292" s="280" t="s">
        <v>469</v>
      </c>
      <c r="E292" s="281">
        <v>37257</v>
      </c>
      <c r="F292" s="282" t="s">
        <v>663</v>
      </c>
      <c r="G292" s="279" t="s">
        <v>561</v>
      </c>
      <c r="H292" s="279" t="s">
        <v>323</v>
      </c>
      <c r="I292" s="283" t="s">
        <v>42</v>
      </c>
      <c r="J292" s="311">
        <v>416</v>
      </c>
      <c r="K292" s="276" t="s">
        <v>779</v>
      </c>
      <c r="L292" s="276"/>
      <c r="M292" s="284">
        <v>9</v>
      </c>
    </row>
    <row r="293" spans="1:13" ht="22.5" customHeight="1" x14ac:dyDescent="0.25">
      <c r="A293" s="279">
        <v>8</v>
      </c>
      <c r="B293" s="232" t="s">
        <v>277</v>
      </c>
      <c r="C293" s="280">
        <v>52</v>
      </c>
      <c r="D293" s="280" t="s">
        <v>469</v>
      </c>
      <c r="E293" s="281">
        <v>37732</v>
      </c>
      <c r="F293" s="282" t="s">
        <v>491</v>
      </c>
      <c r="G293" s="279" t="s">
        <v>490</v>
      </c>
      <c r="H293" s="279" t="s">
        <v>323</v>
      </c>
      <c r="I293" s="283" t="s">
        <v>42</v>
      </c>
      <c r="J293" s="311">
        <v>413</v>
      </c>
      <c r="K293" s="276" t="s">
        <v>779</v>
      </c>
      <c r="L293" s="276"/>
      <c r="M293" s="284">
        <v>8</v>
      </c>
    </row>
    <row r="294" spans="1:13" ht="22.5" customHeight="1" x14ac:dyDescent="0.25">
      <c r="A294" s="279">
        <v>9</v>
      </c>
      <c r="B294" s="232" t="s">
        <v>276</v>
      </c>
      <c r="C294" s="280">
        <v>22</v>
      </c>
      <c r="D294" s="280" t="s">
        <v>469</v>
      </c>
      <c r="E294" s="281">
        <v>37895</v>
      </c>
      <c r="F294" s="282" t="s">
        <v>542</v>
      </c>
      <c r="G294" s="279" t="s">
        <v>543</v>
      </c>
      <c r="H294" s="279" t="s">
        <v>323</v>
      </c>
      <c r="I294" s="283" t="s">
        <v>42</v>
      </c>
      <c r="J294" s="311">
        <v>400</v>
      </c>
      <c r="K294" s="276" t="s">
        <v>779</v>
      </c>
      <c r="L294" s="276"/>
      <c r="M294" s="284">
        <v>7</v>
      </c>
    </row>
    <row r="295" spans="1:13" ht="22.5" customHeight="1" x14ac:dyDescent="0.25">
      <c r="A295" s="279">
        <v>10</v>
      </c>
      <c r="B295" s="232" t="s">
        <v>275</v>
      </c>
      <c r="C295" s="280">
        <v>91</v>
      </c>
      <c r="D295" s="280" t="s">
        <v>469</v>
      </c>
      <c r="E295" s="281">
        <v>37266</v>
      </c>
      <c r="F295" s="282" t="s">
        <v>549</v>
      </c>
      <c r="G295" s="279" t="s">
        <v>138</v>
      </c>
      <c r="H295" s="279" t="s">
        <v>323</v>
      </c>
      <c r="I295" s="283" t="s">
        <v>42</v>
      </c>
      <c r="J295" s="311">
        <v>400</v>
      </c>
      <c r="K295" s="276" t="s">
        <v>779</v>
      </c>
      <c r="L295" s="276"/>
      <c r="M295" s="284">
        <v>6</v>
      </c>
    </row>
    <row r="296" spans="1:13" ht="22.5" customHeight="1" x14ac:dyDescent="0.25">
      <c r="A296" s="279">
        <v>11</v>
      </c>
      <c r="B296" s="232" t="s">
        <v>274</v>
      </c>
      <c r="C296" s="280">
        <v>96</v>
      </c>
      <c r="D296" s="280" t="s">
        <v>469</v>
      </c>
      <c r="E296" s="281">
        <v>37257</v>
      </c>
      <c r="F296" s="282" t="s">
        <v>612</v>
      </c>
      <c r="G296" s="279" t="s">
        <v>138</v>
      </c>
      <c r="H296" s="279" t="s">
        <v>323</v>
      </c>
      <c r="I296" s="283" t="s">
        <v>42</v>
      </c>
      <c r="J296" s="311">
        <v>400</v>
      </c>
      <c r="K296" s="276" t="s">
        <v>779</v>
      </c>
      <c r="L296" s="276"/>
      <c r="M296" s="284">
        <v>5</v>
      </c>
    </row>
    <row r="297" spans="1:13" ht="22.5" customHeight="1" x14ac:dyDescent="0.25">
      <c r="A297" s="279">
        <v>12</v>
      </c>
      <c r="B297" s="232" t="s">
        <v>273</v>
      </c>
      <c r="C297" s="280">
        <v>109</v>
      </c>
      <c r="D297" s="280" t="s">
        <v>469</v>
      </c>
      <c r="E297" s="281">
        <v>37447</v>
      </c>
      <c r="F297" s="282" t="s">
        <v>658</v>
      </c>
      <c r="G297" s="279" t="s">
        <v>588</v>
      </c>
      <c r="H297" s="279" t="s">
        <v>323</v>
      </c>
      <c r="I297" s="283" t="s">
        <v>42</v>
      </c>
      <c r="J297" s="311">
        <v>400</v>
      </c>
      <c r="K297" s="276" t="s">
        <v>779</v>
      </c>
      <c r="L297" s="276"/>
      <c r="M297" s="284">
        <v>4</v>
      </c>
    </row>
    <row r="298" spans="1:13" ht="22.5" customHeight="1" x14ac:dyDescent="0.25">
      <c r="A298" s="279">
        <v>13</v>
      </c>
      <c r="B298" s="232" t="s">
        <v>272</v>
      </c>
      <c r="C298" s="280">
        <v>51</v>
      </c>
      <c r="D298" s="280" t="s">
        <v>469</v>
      </c>
      <c r="E298" s="281">
        <v>37571</v>
      </c>
      <c r="F298" s="282" t="s">
        <v>489</v>
      </c>
      <c r="G298" s="279" t="s">
        <v>490</v>
      </c>
      <c r="H298" s="279" t="s">
        <v>323</v>
      </c>
      <c r="I298" s="283" t="s">
        <v>42</v>
      </c>
      <c r="J298" s="311">
        <v>400</v>
      </c>
      <c r="K298" s="276" t="s">
        <v>779</v>
      </c>
      <c r="L298" s="276"/>
      <c r="M298" s="284">
        <v>3</v>
      </c>
    </row>
    <row r="299" spans="1:13" ht="22.5" customHeight="1" x14ac:dyDescent="0.25">
      <c r="A299" s="279">
        <v>14</v>
      </c>
      <c r="B299" s="232" t="s">
        <v>271</v>
      </c>
      <c r="C299" s="280">
        <v>53</v>
      </c>
      <c r="D299" s="280" t="s">
        <v>469</v>
      </c>
      <c r="E299" s="281">
        <v>37845</v>
      </c>
      <c r="F299" s="282" t="s">
        <v>492</v>
      </c>
      <c r="G299" s="279" t="s">
        <v>490</v>
      </c>
      <c r="H299" s="279" t="s">
        <v>323</v>
      </c>
      <c r="I299" s="283" t="s">
        <v>42</v>
      </c>
      <c r="J299" s="311">
        <v>396</v>
      </c>
      <c r="K299" s="276" t="s">
        <v>779</v>
      </c>
      <c r="L299" s="276"/>
      <c r="M299" s="284">
        <v>2</v>
      </c>
    </row>
    <row r="300" spans="1:13" ht="22.5" customHeight="1" x14ac:dyDescent="0.25">
      <c r="A300" s="279">
        <v>15</v>
      </c>
      <c r="B300" s="232" t="s">
        <v>270</v>
      </c>
      <c r="C300" s="280">
        <v>170</v>
      </c>
      <c r="D300" s="280" t="s">
        <v>469</v>
      </c>
      <c r="E300" s="281">
        <v>37281</v>
      </c>
      <c r="F300" s="282" t="s">
        <v>646</v>
      </c>
      <c r="G300" s="279" t="s">
        <v>647</v>
      </c>
      <c r="H300" s="279" t="s">
        <v>323</v>
      </c>
      <c r="I300" s="283" t="s">
        <v>42</v>
      </c>
      <c r="J300" s="311">
        <v>395</v>
      </c>
      <c r="K300" s="276" t="s">
        <v>779</v>
      </c>
      <c r="L300" s="276"/>
      <c r="M300" s="284">
        <v>1</v>
      </c>
    </row>
    <row r="301" spans="1:13" ht="22.5" customHeight="1" x14ac:dyDescent="0.25">
      <c r="A301" s="279">
        <v>16</v>
      </c>
      <c r="B301" s="232" t="s">
        <v>303</v>
      </c>
      <c r="C301" s="280">
        <v>54</v>
      </c>
      <c r="D301" s="280" t="s">
        <v>469</v>
      </c>
      <c r="E301" s="281">
        <v>37799</v>
      </c>
      <c r="F301" s="282" t="s">
        <v>573</v>
      </c>
      <c r="G301" s="279" t="s">
        <v>490</v>
      </c>
      <c r="H301" s="279" t="s">
        <v>323</v>
      </c>
      <c r="I301" s="283" t="s">
        <v>42</v>
      </c>
      <c r="J301" s="311">
        <v>350</v>
      </c>
      <c r="K301" s="276" t="s">
        <v>833</v>
      </c>
      <c r="L301" s="276"/>
      <c r="M301" s="284">
        <v>14</v>
      </c>
    </row>
    <row r="302" spans="1:13" ht="22.5" customHeight="1" x14ac:dyDescent="0.25">
      <c r="A302" s="279">
        <v>17</v>
      </c>
      <c r="B302" s="232" t="s">
        <v>302</v>
      </c>
      <c r="C302" s="280">
        <v>158</v>
      </c>
      <c r="D302" s="280" t="s">
        <v>469</v>
      </c>
      <c r="E302" s="281">
        <v>37408</v>
      </c>
      <c r="F302" s="282" t="s">
        <v>644</v>
      </c>
      <c r="G302" s="279" t="s">
        <v>533</v>
      </c>
      <c r="H302" s="279" t="s">
        <v>323</v>
      </c>
      <c r="I302" s="283" t="s">
        <v>42</v>
      </c>
      <c r="J302" s="311" t="s">
        <v>469</v>
      </c>
      <c r="K302" s="276" t="s">
        <v>833</v>
      </c>
      <c r="L302" s="276"/>
      <c r="M302" s="284">
        <v>13</v>
      </c>
    </row>
    <row r="303" spans="1:13" ht="22.5" customHeight="1" x14ac:dyDescent="0.25">
      <c r="A303" s="279">
        <v>18</v>
      </c>
      <c r="B303" s="232" t="s">
        <v>301</v>
      </c>
      <c r="C303" s="280">
        <v>3</v>
      </c>
      <c r="D303" s="280" t="s">
        <v>469</v>
      </c>
      <c r="E303" s="281">
        <v>37749</v>
      </c>
      <c r="F303" s="282" t="s">
        <v>555</v>
      </c>
      <c r="G303" s="279" t="s">
        <v>471</v>
      </c>
      <c r="H303" s="279" t="s">
        <v>323</v>
      </c>
      <c r="I303" s="283" t="s">
        <v>42</v>
      </c>
      <c r="J303" s="311" t="s">
        <v>469</v>
      </c>
      <c r="K303" s="276" t="s">
        <v>833</v>
      </c>
      <c r="L303" s="276"/>
      <c r="M303" s="284">
        <v>12</v>
      </c>
    </row>
    <row r="304" spans="1:13" ht="22.5" customHeight="1" x14ac:dyDescent="0.25">
      <c r="A304" s="279">
        <v>19</v>
      </c>
      <c r="B304" s="232" t="s">
        <v>300</v>
      </c>
      <c r="C304" s="280">
        <v>35</v>
      </c>
      <c r="D304" s="280" t="s">
        <v>469</v>
      </c>
      <c r="E304" s="281">
        <v>37859</v>
      </c>
      <c r="F304" s="282" t="s">
        <v>484</v>
      </c>
      <c r="G304" s="279" t="s">
        <v>481</v>
      </c>
      <c r="H304" s="279" t="s">
        <v>323</v>
      </c>
      <c r="I304" s="283" t="s">
        <v>42</v>
      </c>
      <c r="J304" s="311" t="s">
        <v>469</v>
      </c>
      <c r="K304" s="276" t="s">
        <v>833</v>
      </c>
      <c r="L304" s="276"/>
      <c r="M304" s="284">
        <v>11</v>
      </c>
    </row>
    <row r="305" spans="1:13" ht="22.5" customHeight="1" x14ac:dyDescent="0.25">
      <c r="A305" s="279">
        <v>20</v>
      </c>
      <c r="B305" s="232" t="s">
        <v>299</v>
      </c>
      <c r="C305" s="280">
        <v>38</v>
      </c>
      <c r="D305" s="280" t="s">
        <v>469</v>
      </c>
      <c r="E305" s="281">
        <v>37841</v>
      </c>
      <c r="F305" s="282" t="s">
        <v>485</v>
      </c>
      <c r="G305" s="279" t="s">
        <v>481</v>
      </c>
      <c r="H305" s="279" t="s">
        <v>323</v>
      </c>
      <c r="I305" s="283" t="s">
        <v>42</v>
      </c>
      <c r="J305" s="311" t="s">
        <v>469</v>
      </c>
      <c r="K305" s="276" t="s">
        <v>833</v>
      </c>
      <c r="L305" s="276"/>
      <c r="M305" s="284">
        <v>10</v>
      </c>
    </row>
    <row r="306" spans="1:13" ht="22.5" customHeight="1" x14ac:dyDescent="0.25">
      <c r="A306" s="279">
        <v>21</v>
      </c>
      <c r="B306" s="232" t="s">
        <v>298</v>
      </c>
      <c r="C306" s="280">
        <v>76</v>
      </c>
      <c r="D306" s="280" t="s">
        <v>469</v>
      </c>
      <c r="E306" s="281">
        <v>37839</v>
      </c>
      <c r="F306" s="282" t="s">
        <v>667</v>
      </c>
      <c r="G306" s="279" t="s">
        <v>138</v>
      </c>
      <c r="H306" s="279" t="s">
        <v>323</v>
      </c>
      <c r="I306" s="283" t="s">
        <v>42</v>
      </c>
      <c r="J306" s="311" t="s">
        <v>469</v>
      </c>
      <c r="K306" s="276" t="s">
        <v>833</v>
      </c>
      <c r="L306" s="276"/>
      <c r="M306" s="284">
        <v>9</v>
      </c>
    </row>
    <row r="307" spans="1:13" ht="22.5" customHeight="1" x14ac:dyDescent="0.25">
      <c r="A307" s="279">
        <v>22</v>
      </c>
      <c r="B307" s="232" t="s">
        <v>297</v>
      </c>
      <c r="C307" s="280">
        <v>79</v>
      </c>
      <c r="D307" s="280" t="s">
        <v>469</v>
      </c>
      <c r="E307" s="281">
        <v>37711</v>
      </c>
      <c r="F307" s="282" t="s">
        <v>499</v>
      </c>
      <c r="G307" s="279" t="s">
        <v>138</v>
      </c>
      <c r="H307" s="279" t="s">
        <v>323</v>
      </c>
      <c r="I307" s="283" t="s">
        <v>42</v>
      </c>
      <c r="J307" s="311" t="s">
        <v>469</v>
      </c>
      <c r="K307" s="276" t="s">
        <v>833</v>
      </c>
      <c r="L307" s="276"/>
      <c r="M307" s="284">
        <v>8</v>
      </c>
    </row>
    <row r="308" spans="1:13" ht="22.5" customHeight="1" x14ac:dyDescent="0.25">
      <c r="A308" s="279">
        <v>23</v>
      </c>
      <c r="B308" s="232" t="s">
        <v>296</v>
      </c>
      <c r="C308" s="280">
        <v>86</v>
      </c>
      <c r="D308" s="280" t="s">
        <v>469</v>
      </c>
      <c r="E308" s="281">
        <v>37515</v>
      </c>
      <c r="F308" s="282" t="s">
        <v>505</v>
      </c>
      <c r="G308" s="279" t="s">
        <v>138</v>
      </c>
      <c r="H308" s="279" t="s">
        <v>323</v>
      </c>
      <c r="I308" s="283" t="s">
        <v>42</v>
      </c>
      <c r="J308" s="311" t="s">
        <v>469</v>
      </c>
      <c r="K308" s="276" t="s">
        <v>833</v>
      </c>
      <c r="L308" s="276"/>
      <c r="M308" s="284">
        <v>7</v>
      </c>
    </row>
    <row r="309" spans="1:13" ht="22.5" customHeight="1" x14ac:dyDescent="0.25">
      <c r="A309" s="279">
        <v>24</v>
      </c>
      <c r="B309" s="232" t="s">
        <v>295</v>
      </c>
      <c r="C309" s="280">
        <v>100</v>
      </c>
      <c r="D309" s="280" t="s">
        <v>469</v>
      </c>
      <c r="E309" s="281">
        <v>37692</v>
      </c>
      <c r="F309" s="282" t="s">
        <v>513</v>
      </c>
      <c r="G309" s="279" t="s">
        <v>138</v>
      </c>
      <c r="H309" s="279" t="s">
        <v>323</v>
      </c>
      <c r="I309" s="283" t="s">
        <v>42</v>
      </c>
      <c r="J309" s="311" t="s">
        <v>469</v>
      </c>
      <c r="K309" s="276" t="s">
        <v>833</v>
      </c>
      <c r="L309" s="276"/>
      <c r="M309" s="284">
        <v>6</v>
      </c>
    </row>
    <row r="310" spans="1:13" ht="22.5" customHeight="1" x14ac:dyDescent="0.25">
      <c r="A310" s="279">
        <v>25</v>
      </c>
      <c r="B310" s="232" t="s">
        <v>294</v>
      </c>
      <c r="C310" s="280">
        <v>108</v>
      </c>
      <c r="D310" s="280" t="s">
        <v>469</v>
      </c>
      <c r="E310" s="281">
        <v>37464</v>
      </c>
      <c r="F310" s="282" t="s">
        <v>657</v>
      </c>
      <c r="G310" s="279" t="s">
        <v>615</v>
      </c>
      <c r="H310" s="279" t="s">
        <v>323</v>
      </c>
      <c r="I310" s="283" t="s">
        <v>42</v>
      </c>
      <c r="J310" s="311" t="s">
        <v>469</v>
      </c>
      <c r="K310" s="276" t="s">
        <v>833</v>
      </c>
      <c r="L310" s="276"/>
      <c r="M310" s="284">
        <v>5</v>
      </c>
    </row>
    <row r="311" spans="1:13" ht="22.5" customHeight="1" x14ac:dyDescent="0.25">
      <c r="A311" s="279">
        <v>26</v>
      </c>
      <c r="B311" s="232" t="s">
        <v>293</v>
      </c>
      <c r="C311" s="280">
        <v>150</v>
      </c>
      <c r="D311" s="280" t="s">
        <v>469</v>
      </c>
      <c r="E311" s="281">
        <v>37894</v>
      </c>
      <c r="F311" s="282" t="s">
        <v>526</v>
      </c>
      <c r="G311" s="279" t="s">
        <v>523</v>
      </c>
      <c r="H311" s="279" t="s">
        <v>323</v>
      </c>
      <c r="I311" s="283" t="s">
        <v>42</v>
      </c>
      <c r="J311" s="311" t="s">
        <v>469</v>
      </c>
      <c r="K311" s="276" t="s">
        <v>833</v>
      </c>
      <c r="L311" s="276"/>
      <c r="M311" s="284">
        <v>4</v>
      </c>
    </row>
    <row r="312" spans="1:13" ht="22.5" customHeight="1" x14ac:dyDescent="0.25">
      <c r="A312" s="279">
        <v>27</v>
      </c>
      <c r="B312" s="232" t="s">
        <v>292</v>
      </c>
      <c r="C312" s="280">
        <v>152</v>
      </c>
      <c r="D312" s="280" t="s">
        <v>469</v>
      </c>
      <c r="E312" s="281">
        <v>37312</v>
      </c>
      <c r="F312" s="282" t="s">
        <v>665</v>
      </c>
      <c r="G312" s="279" t="s">
        <v>529</v>
      </c>
      <c r="H312" s="279" t="s">
        <v>323</v>
      </c>
      <c r="I312" s="283" t="s">
        <v>42</v>
      </c>
      <c r="J312" s="311">
        <v>490</v>
      </c>
      <c r="K312" s="276" t="s">
        <v>833</v>
      </c>
      <c r="L312" s="276"/>
      <c r="M312" s="284">
        <v>3</v>
      </c>
    </row>
    <row r="313" spans="1:13" ht="22.5" customHeight="1" x14ac:dyDescent="0.25">
      <c r="A313" s="279">
        <v>28</v>
      </c>
      <c r="B313" s="232" t="s">
        <v>291</v>
      </c>
      <c r="C313" s="280">
        <v>153</v>
      </c>
      <c r="D313" s="280" t="s">
        <v>469</v>
      </c>
      <c r="E313" s="281">
        <v>37357</v>
      </c>
      <c r="F313" s="282" t="s">
        <v>528</v>
      </c>
      <c r="G313" s="279" t="s">
        <v>529</v>
      </c>
      <c r="H313" s="279" t="s">
        <v>323</v>
      </c>
      <c r="I313" s="283" t="s">
        <v>42</v>
      </c>
      <c r="J313" s="311">
        <v>460</v>
      </c>
      <c r="K313" s="276" t="s">
        <v>833</v>
      </c>
      <c r="L313" s="276"/>
      <c r="M313" s="284">
        <v>2</v>
      </c>
    </row>
    <row r="314" spans="1:13" ht="22.5" customHeight="1" thickBot="1" x14ac:dyDescent="0.3">
      <c r="A314" s="288">
        <v>29</v>
      </c>
      <c r="B314" s="232" t="s">
        <v>290</v>
      </c>
      <c r="C314" s="289">
        <v>436</v>
      </c>
      <c r="D314" s="289"/>
      <c r="E314" s="290">
        <v>37531</v>
      </c>
      <c r="F314" s="291" t="s">
        <v>812</v>
      </c>
      <c r="G314" s="288" t="s">
        <v>471</v>
      </c>
      <c r="H314" s="288" t="s">
        <v>323</v>
      </c>
      <c r="I314" s="292" t="s">
        <v>42</v>
      </c>
      <c r="J314" s="312"/>
      <c r="K314" s="293" t="s">
        <v>833</v>
      </c>
      <c r="L314" s="293"/>
      <c r="M314" s="294">
        <v>1</v>
      </c>
    </row>
    <row r="315" spans="1:13" ht="22.5" customHeight="1" x14ac:dyDescent="0.25">
      <c r="A315" s="224">
        <v>1</v>
      </c>
      <c r="B315" s="232" t="s">
        <v>881</v>
      </c>
      <c r="C315" s="225">
        <v>76</v>
      </c>
      <c r="D315" s="225" t="s">
        <v>469</v>
      </c>
      <c r="E315" s="226">
        <v>37839</v>
      </c>
      <c r="F315" s="227" t="s">
        <v>667</v>
      </c>
      <c r="G315" s="224" t="s">
        <v>138</v>
      </c>
      <c r="H315" s="224" t="s">
        <v>323</v>
      </c>
      <c r="I315" s="228" t="s">
        <v>43</v>
      </c>
      <c r="J315" s="84" t="s">
        <v>469</v>
      </c>
      <c r="K315" s="229"/>
      <c r="L315" s="229"/>
      <c r="M315" s="230">
        <v>1</v>
      </c>
    </row>
    <row r="316" spans="1:13" ht="22.5" customHeight="1" x14ac:dyDescent="0.25">
      <c r="A316" s="81">
        <v>2</v>
      </c>
      <c r="B316" s="232" t="s">
        <v>882</v>
      </c>
      <c r="C316" s="137">
        <v>131</v>
      </c>
      <c r="D316" s="137" t="s">
        <v>469</v>
      </c>
      <c r="E316" s="83">
        <v>37289</v>
      </c>
      <c r="F316" s="138" t="s">
        <v>659</v>
      </c>
      <c r="G316" s="81" t="s">
        <v>521</v>
      </c>
      <c r="H316" s="81" t="s">
        <v>323</v>
      </c>
      <c r="I316" s="166" t="s">
        <v>43</v>
      </c>
      <c r="J316" s="84" t="s">
        <v>469</v>
      </c>
      <c r="K316" s="139"/>
      <c r="L316" s="139"/>
      <c r="M316" s="82">
        <v>2</v>
      </c>
    </row>
    <row r="317" spans="1:13" ht="22.5" customHeight="1" x14ac:dyDescent="0.25">
      <c r="A317" s="81">
        <v>3</v>
      </c>
      <c r="B317" s="232" t="s">
        <v>883</v>
      </c>
      <c r="C317" s="137">
        <v>121</v>
      </c>
      <c r="D317" s="137" t="s">
        <v>469</v>
      </c>
      <c r="E317" s="83">
        <v>37325</v>
      </c>
      <c r="F317" s="138" t="s">
        <v>660</v>
      </c>
      <c r="G317" s="81" t="s">
        <v>628</v>
      </c>
      <c r="H317" s="81" t="s">
        <v>323</v>
      </c>
      <c r="I317" s="166" t="s">
        <v>43</v>
      </c>
      <c r="J317" s="84" t="s">
        <v>469</v>
      </c>
      <c r="K317" s="139"/>
      <c r="L317" s="139"/>
      <c r="M317" s="82">
        <v>3</v>
      </c>
    </row>
    <row r="318" spans="1:13" ht="22.5" customHeight="1" x14ac:dyDescent="0.25">
      <c r="A318" s="81">
        <v>4</v>
      </c>
      <c r="B318" s="232" t="s">
        <v>884</v>
      </c>
      <c r="C318" s="137">
        <v>149</v>
      </c>
      <c r="D318" s="137" t="s">
        <v>469</v>
      </c>
      <c r="E318" s="83">
        <v>37669</v>
      </c>
      <c r="F318" s="138" t="s">
        <v>525</v>
      </c>
      <c r="G318" s="81" t="s">
        <v>523</v>
      </c>
      <c r="H318" s="81" t="s">
        <v>323</v>
      </c>
      <c r="I318" s="166" t="s">
        <v>43</v>
      </c>
      <c r="J318" s="84" t="s">
        <v>469</v>
      </c>
      <c r="K318" s="139"/>
      <c r="L318" s="139"/>
      <c r="M318" s="82">
        <v>4</v>
      </c>
    </row>
    <row r="319" spans="1:13" ht="22.5" customHeight="1" x14ac:dyDescent="0.25">
      <c r="A319" s="81">
        <v>5</v>
      </c>
      <c r="B319" s="232" t="s">
        <v>885</v>
      </c>
      <c r="C319" s="137">
        <v>156</v>
      </c>
      <c r="D319" s="137" t="s">
        <v>469</v>
      </c>
      <c r="E319" s="83">
        <v>37319</v>
      </c>
      <c r="F319" s="138" t="s">
        <v>550</v>
      </c>
      <c r="G319" s="81" t="s">
        <v>529</v>
      </c>
      <c r="H319" s="81" t="s">
        <v>323</v>
      </c>
      <c r="I319" s="166" t="s">
        <v>43</v>
      </c>
      <c r="J319" s="84">
        <v>145</v>
      </c>
      <c r="K319" s="139"/>
      <c r="L319" s="139"/>
      <c r="M319" s="82">
        <v>13</v>
      </c>
    </row>
    <row r="320" spans="1:13" ht="22.5" customHeight="1" x14ac:dyDescent="0.25">
      <c r="A320" s="81">
        <v>6</v>
      </c>
      <c r="B320" s="232" t="s">
        <v>886</v>
      </c>
      <c r="C320" s="137">
        <v>8</v>
      </c>
      <c r="D320" s="137" t="s">
        <v>469</v>
      </c>
      <c r="E320" s="83">
        <v>37910</v>
      </c>
      <c r="F320" s="138" t="s">
        <v>668</v>
      </c>
      <c r="G320" s="81" t="s">
        <v>474</v>
      </c>
      <c r="H320" s="81" t="s">
        <v>323</v>
      </c>
      <c r="I320" s="166" t="s">
        <v>43</v>
      </c>
      <c r="J320" s="84">
        <v>142</v>
      </c>
      <c r="K320" s="139"/>
      <c r="L320" s="139"/>
      <c r="M320" s="82">
        <v>12</v>
      </c>
    </row>
    <row r="321" spans="1:13" ht="22.5" customHeight="1" x14ac:dyDescent="0.25">
      <c r="A321" s="81">
        <v>7</v>
      </c>
      <c r="B321" s="232" t="s">
        <v>887</v>
      </c>
      <c r="C321" s="137">
        <v>167</v>
      </c>
      <c r="D321" s="137" t="s">
        <v>469</v>
      </c>
      <c r="E321" s="83">
        <v>37361</v>
      </c>
      <c r="F321" s="138" t="s">
        <v>666</v>
      </c>
      <c r="G321" s="81" t="s">
        <v>536</v>
      </c>
      <c r="H321" s="81" t="s">
        <v>323</v>
      </c>
      <c r="I321" s="166" t="s">
        <v>43</v>
      </c>
      <c r="J321" s="84">
        <v>135</v>
      </c>
      <c r="K321" s="139"/>
      <c r="L321" s="139"/>
      <c r="M321" s="82">
        <v>11</v>
      </c>
    </row>
    <row r="322" spans="1:13" ht="22.5" customHeight="1" x14ac:dyDescent="0.25">
      <c r="A322" s="81">
        <v>8</v>
      </c>
      <c r="B322" s="232" t="s">
        <v>888</v>
      </c>
      <c r="C322" s="137">
        <v>172</v>
      </c>
      <c r="D322" s="137" t="s">
        <v>469</v>
      </c>
      <c r="E322" s="83">
        <v>37529</v>
      </c>
      <c r="F322" s="138" t="s">
        <v>670</v>
      </c>
      <c r="G322" s="81" t="s">
        <v>541</v>
      </c>
      <c r="H322" s="81" t="s">
        <v>323</v>
      </c>
      <c r="I322" s="166" t="s">
        <v>43</v>
      </c>
      <c r="J322" s="84">
        <v>135</v>
      </c>
      <c r="K322" s="139"/>
      <c r="L322" s="139"/>
      <c r="M322" s="82">
        <v>10</v>
      </c>
    </row>
    <row r="323" spans="1:13" ht="22.5" customHeight="1" x14ac:dyDescent="0.25">
      <c r="A323" s="81">
        <v>9</v>
      </c>
      <c r="B323" s="232" t="s">
        <v>889</v>
      </c>
      <c r="C323" s="137">
        <v>145</v>
      </c>
      <c r="D323" s="137" t="s">
        <v>469</v>
      </c>
      <c r="E323" s="83">
        <v>37667</v>
      </c>
      <c r="F323" s="138" t="s">
        <v>661</v>
      </c>
      <c r="G323" s="81" t="s">
        <v>523</v>
      </c>
      <c r="H323" s="81" t="s">
        <v>323</v>
      </c>
      <c r="I323" s="166" t="s">
        <v>43</v>
      </c>
      <c r="J323" s="84">
        <v>134</v>
      </c>
      <c r="K323" s="139"/>
      <c r="L323" s="139"/>
      <c r="M323" s="82">
        <v>9</v>
      </c>
    </row>
    <row r="324" spans="1:13" ht="22.5" customHeight="1" x14ac:dyDescent="0.25">
      <c r="A324" s="81">
        <v>10</v>
      </c>
      <c r="B324" s="232" t="s">
        <v>890</v>
      </c>
      <c r="C324" s="137">
        <v>90</v>
      </c>
      <c r="D324" s="137" t="s">
        <v>469</v>
      </c>
      <c r="E324" s="83">
        <v>37391</v>
      </c>
      <c r="F324" s="138" t="s">
        <v>669</v>
      </c>
      <c r="G324" s="81" t="s">
        <v>138</v>
      </c>
      <c r="H324" s="81" t="s">
        <v>323</v>
      </c>
      <c r="I324" s="166" t="s">
        <v>43</v>
      </c>
      <c r="J324" s="84">
        <v>130</v>
      </c>
      <c r="K324" s="139"/>
      <c r="L324" s="139"/>
      <c r="M324" s="82">
        <v>8</v>
      </c>
    </row>
    <row r="325" spans="1:13" ht="22.5" customHeight="1" x14ac:dyDescent="0.25">
      <c r="A325" s="81">
        <v>11</v>
      </c>
      <c r="B325" s="232" t="s">
        <v>891</v>
      </c>
      <c r="C325" s="137">
        <v>169</v>
      </c>
      <c r="D325" s="137" t="s">
        <v>469</v>
      </c>
      <c r="E325" s="83">
        <v>37672</v>
      </c>
      <c r="F325" s="138" t="s">
        <v>539</v>
      </c>
      <c r="G325" s="81" t="s">
        <v>536</v>
      </c>
      <c r="H325" s="81" t="s">
        <v>323</v>
      </c>
      <c r="I325" s="166" t="s">
        <v>43</v>
      </c>
      <c r="J325" s="84">
        <v>125</v>
      </c>
      <c r="K325" s="139"/>
      <c r="L325" s="139"/>
      <c r="M325" s="82">
        <v>7</v>
      </c>
    </row>
    <row r="326" spans="1:13" ht="22.5" customHeight="1" x14ac:dyDescent="0.25">
      <c r="A326" s="81">
        <v>12</v>
      </c>
      <c r="B326" s="232" t="s">
        <v>892</v>
      </c>
      <c r="C326" s="137">
        <v>21</v>
      </c>
      <c r="D326" s="137" t="s">
        <v>469</v>
      </c>
      <c r="E326" s="83">
        <v>37448</v>
      </c>
      <c r="F326" s="138" t="s">
        <v>662</v>
      </c>
      <c r="G326" s="81" t="s">
        <v>543</v>
      </c>
      <c r="H326" s="81" t="s">
        <v>323</v>
      </c>
      <c r="I326" s="166" t="s">
        <v>43</v>
      </c>
      <c r="J326" s="84">
        <v>120</v>
      </c>
      <c r="K326" s="139"/>
      <c r="L326" s="139"/>
      <c r="M326" s="82">
        <v>6</v>
      </c>
    </row>
    <row r="327" spans="1:13" ht="22.5" customHeight="1" x14ac:dyDescent="0.25">
      <c r="A327" s="81">
        <v>13</v>
      </c>
      <c r="B327" s="232" t="s">
        <v>893</v>
      </c>
      <c r="C327" s="137">
        <v>80</v>
      </c>
      <c r="D327" s="137" t="s">
        <v>469</v>
      </c>
      <c r="E327" s="83">
        <v>37542</v>
      </c>
      <c r="F327" s="138" t="s">
        <v>548</v>
      </c>
      <c r="G327" s="81" t="s">
        <v>138</v>
      </c>
      <c r="H327" s="81" t="s">
        <v>323</v>
      </c>
      <c r="I327" s="166" t="s">
        <v>43</v>
      </c>
      <c r="J327" s="84">
        <v>115</v>
      </c>
      <c r="K327" s="139"/>
      <c r="L327" s="139"/>
      <c r="M327" s="82">
        <v>5</v>
      </c>
    </row>
  </sheetData>
  <autoFilter ref="A3:M327"/>
  <sortState ref="B109:J187">
    <sortCondition ref="E109:E187"/>
  </sortState>
  <mergeCells count="4">
    <mergeCell ref="A1:M1"/>
    <mergeCell ref="A2:F2"/>
    <mergeCell ref="G2:H2"/>
    <mergeCell ref="J2:M2"/>
  </mergeCells>
  <phoneticPr fontId="0" type="noConversion"/>
  <conditionalFormatting sqref="E314:E327 E223:E312 E71:E182 E4:E68 E187:E221">
    <cfRule type="cellIs" dxfId="21" priority="12" operator="between">
      <formula>37257</formula>
      <formula>37986</formula>
    </cfRule>
  </conditionalFormatting>
  <conditionalFormatting sqref="E222">
    <cfRule type="cellIs" dxfId="20" priority="11" operator="between">
      <formula>37257</formula>
      <formula>37986</formula>
    </cfRule>
  </conditionalFormatting>
  <conditionalFormatting sqref="E183">
    <cfRule type="cellIs" dxfId="19" priority="7" operator="between">
      <formula>37257</formula>
      <formula>37986</formula>
    </cfRule>
  </conditionalFormatting>
  <conditionalFormatting sqref="E69:E70">
    <cfRule type="cellIs" dxfId="18" priority="8" operator="between">
      <formula>37257</formula>
      <formula>37986</formula>
    </cfRule>
  </conditionalFormatting>
  <conditionalFormatting sqref="E184">
    <cfRule type="cellIs" dxfId="17" priority="6" operator="between">
      <formula>37257</formula>
      <formula>37986</formula>
    </cfRule>
  </conditionalFormatting>
  <conditionalFormatting sqref="E313">
    <cfRule type="cellIs" dxfId="16" priority="4" operator="between">
      <formula>37257</formula>
      <formula>37986</formula>
    </cfRule>
  </conditionalFormatting>
  <conditionalFormatting sqref="E185">
    <cfRule type="cellIs" dxfId="15" priority="2" operator="between">
      <formula>37257</formula>
      <formula>37986</formula>
    </cfRule>
  </conditionalFormatting>
  <conditionalFormatting sqref="E186">
    <cfRule type="cellIs" dxfId="14" priority="1" operator="between">
      <formula>37257</formula>
      <formula>37986</formula>
    </cfRule>
  </conditionalFormatting>
  <printOptions horizontalCentered="1"/>
  <pageMargins left="0.23622047244094491" right="0.23622047244094491" top="0.62992125984251968" bottom="0.23622047244094491" header="0.35433070866141736" footer="0.15748031496062992"/>
  <pageSetup paperSize="9" scale="1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33"/>
  <sheetViews>
    <sheetView view="pageBreakPreview" zoomScale="80" zoomScaleNormal="80" zoomScaleSheetLayoutView="80" workbookViewId="0"/>
  </sheetViews>
  <sheetFormatPr defaultRowHeight="12.75" x14ac:dyDescent="0.2"/>
  <cols>
    <col min="1" max="1" width="10.42578125" customWidth="1"/>
    <col min="2" max="2" width="12" hidden="1" customWidth="1"/>
    <col min="3" max="4" width="11.85546875" customWidth="1"/>
    <col min="5" max="5" width="28.7109375" customWidth="1"/>
    <col min="6" max="7" width="13.85546875" customWidth="1"/>
    <col min="8" max="8" width="4.7109375" customWidth="1"/>
    <col min="9" max="9" width="10.42578125" customWidth="1"/>
    <col min="10" max="10" width="13.7109375" hidden="1" customWidth="1"/>
    <col min="11" max="12" width="11.85546875" customWidth="1"/>
    <col min="13" max="13" width="28.7109375" customWidth="1"/>
    <col min="14" max="15" width="13.85546875" customWidth="1"/>
  </cols>
  <sheetData>
    <row r="1" spans="1:15" ht="60" customHeight="1" x14ac:dyDescent="0.2">
      <c r="A1" s="451" t="s">
        <v>123</v>
      </c>
      <c r="B1" s="451"/>
      <c r="C1" s="451"/>
      <c r="D1" s="451"/>
      <c r="E1" s="451"/>
      <c r="F1" s="451"/>
      <c r="G1" s="451"/>
      <c r="H1" s="451"/>
      <c r="I1" s="451"/>
      <c r="J1" s="451"/>
      <c r="K1" s="451"/>
      <c r="L1" s="451"/>
      <c r="M1" s="451"/>
      <c r="N1" s="451"/>
      <c r="O1" s="451"/>
    </row>
    <row r="2" spans="1:15" ht="26.25" customHeight="1" x14ac:dyDescent="0.2">
      <c r="A2" s="452" t="s">
        <v>320</v>
      </c>
      <c r="B2" s="452"/>
      <c r="C2" s="452"/>
      <c r="D2" s="452"/>
      <c r="E2" s="452"/>
      <c r="F2" s="452"/>
      <c r="G2" s="452"/>
      <c r="H2" s="452"/>
      <c r="I2" s="452"/>
      <c r="J2" s="452"/>
      <c r="K2" s="452"/>
      <c r="L2" s="452"/>
      <c r="M2" s="452"/>
      <c r="N2" s="452"/>
      <c r="O2" s="452"/>
    </row>
    <row r="3" spans="1:15" ht="26.25" customHeight="1" x14ac:dyDescent="0.2">
      <c r="A3" s="452" t="s">
        <v>316</v>
      </c>
      <c r="B3" s="452"/>
      <c r="C3" s="452"/>
      <c r="D3" s="452"/>
      <c r="E3" s="452"/>
      <c r="F3" s="452"/>
      <c r="G3" s="452"/>
      <c r="H3" s="452"/>
      <c r="I3" s="452"/>
      <c r="J3" s="452"/>
      <c r="K3" s="452"/>
      <c r="L3" s="452"/>
      <c r="M3" s="452"/>
      <c r="N3" s="452"/>
      <c r="O3" s="452"/>
    </row>
    <row r="4" spans="1:15" ht="24" customHeight="1" x14ac:dyDescent="0.2">
      <c r="A4" s="453" t="s">
        <v>321</v>
      </c>
      <c r="B4" s="453"/>
      <c r="C4" s="453"/>
      <c r="D4" s="453"/>
      <c r="E4" s="453"/>
      <c r="F4" s="453"/>
      <c r="G4" s="453"/>
      <c r="H4" s="453"/>
      <c r="I4" s="453"/>
      <c r="J4" s="453"/>
      <c r="K4" s="453"/>
      <c r="L4" s="453"/>
      <c r="M4" s="453"/>
      <c r="N4" s="453"/>
      <c r="O4" s="453"/>
    </row>
    <row r="5" spans="1:15" ht="24.95" customHeight="1" x14ac:dyDescent="0.2">
      <c r="A5" s="454" t="s">
        <v>671</v>
      </c>
      <c r="B5" s="454"/>
      <c r="C5" s="454"/>
      <c r="D5" s="454"/>
      <c r="E5" s="454"/>
      <c r="F5" s="454"/>
      <c r="G5" s="454"/>
      <c r="H5" s="219"/>
      <c r="I5" s="455" t="s">
        <v>672</v>
      </c>
      <c r="J5" s="455"/>
      <c r="K5" s="455"/>
      <c r="L5" s="455"/>
      <c r="M5" s="455"/>
      <c r="N5" s="455"/>
      <c r="O5" s="455"/>
    </row>
    <row r="6" spans="1:15" ht="24.95" customHeight="1" x14ac:dyDescent="0.2">
      <c r="A6" s="448" t="s">
        <v>674</v>
      </c>
      <c r="B6" s="450"/>
      <c r="C6" s="450"/>
      <c r="D6" s="450"/>
      <c r="E6" s="450"/>
      <c r="F6" s="450"/>
      <c r="G6" s="450"/>
      <c r="I6" s="448" t="s">
        <v>684</v>
      </c>
      <c r="J6" s="449"/>
      <c r="K6" s="449"/>
      <c r="L6" s="449"/>
      <c r="M6" s="449"/>
      <c r="N6" s="449"/>
      <c r="O6" s="449"/>
    </row>
    <row r="7" spans="1:15" ht="24.95" customHeight="1" x14ac:dyDescent="0.2">
      <c r="A7" s="59" t="s">
        <v>319</v>
      </c>
      <c r="B7" s="56" t="s">
        <v>128</v>
      </c>
      <c r="C7" s="56" t="s">
        <v>127</v>
      </c>
      <c r="D7" s="57" t="s">
        <v>12</v>
      </c>
      <c r="E7" s="58" t="s">
        <v>13</v>
      </c>
      <c r="F7" s="58" t="s">
        <v>20</v>
      </c>
      <c r="G7" s="56" t="s">
        <v>315</v>
      </c>
      <c r="I7" s="59" t="s">
        <v>11</v>
      </c>
      <c r="J7" s="59" t="s">
        <v>128</v>
      </c>
      <c r="K7" s="59" t="s">
        <v>127</v>
      </c>
      <c r="L7" s="131" t="s">
        <v>12</v>
      </c>
      <c r="M7" s="132" t="s">
        <v>13</v>
      </c>
      <c r="N7" s="132" t="s">
        <v>37</v>
      </c>
      <c r="O7" s="175" t="s">
        <v>315</v>
      </c>
    </row>
    <row r="8" spans="1:15" ht="24.95" customHeight="1" x14ac:dyDescent="0.2">
      <c r="A8" s="28">
        <v>1</v>
      </c>
      <c r="B8" s="29" t="s">
        <v>44</v>
      </c>
      <c r="C8" s="30">
        <v>158</v>
      </c>
      <c r="D8" s="31">
        <v>37408</v>
      </c>
      <c r="E8" s="60" t="s">
        <v>644</v>
      </c>
      <c r="F8" s="60" t="s">
        <v>533</v>
      </c>
      <c r="G8" s="218"/>
      <c r="I8" s="28">
        <v>1</v>
      </c>
      <c r="J8" s="29" t="s">
        <v>377</v>
      </c>
      <c r="K8" s="30">
        <v>10</v>
      </c>
      <c r="L8" s="31">
        <v>37359</v>
      </c>
      <c r="M8" s="60" t="s">
        <v>473</v>
      </c>
      <c r="N8" s="60" t="s">
        <v>474</v>
      </c>
      <c r="O8" s="176"/>
    </row>
    <row r="9" spans="1:15" ht="24.95" customHeight="1" x14ac:dyDescent="0.2">
      <c r="A9" s="28">
        <v>2</v>
      </c>
      <c r="B9" s="29" t="s">
        <v>45</v>
      </c>
      <c r="C9" s="30">
        <v>31</v>
      </c>
      <c r="D9" s="31">
        <v>37325</v>
      </c>
      <c r="E9" s="60" t="s">
        <v>544</v>
      </c>
      <c r="F9" s="60" t="s">
        <v>481</v>
      </c>
      <c r="G9" s="218"/>
      <c r="I9" s="28">
        <v>2</v>
      </c>
      <c r="J9" s="29" t="s">
        <v>378</v>
      </c>
      <c r="K9" s="30">
        <v>23</v>
      </c>
      <c r="L9" s="31">
        <v>37622</v>
      </c>
      <c r="M9" s="60" t="s">
        <v>560</v>
      </c>
      <c r="N9" s="60" t="s">
        <v>561</v>
      </c>
      <c r="O9" s="176"/>
    </row>
    <row r="10" spans="1:15" ht="24.95" customHeight="1" x14ac:dyDescent="0.2">
      <c r="A10" s="28">
        <v>3</v>
      </c>
      <c r="B10" s="29" t="s">
        <v>46</v>
      </c>
      <c r="C10" s="30">
        <v>161</v>
      </c>
      <c r="D10" s="31">
        <v>37356</v>
      </c>
      <c r="E10" s="60" t="s">
        <v>534</v>
      </c>
      <c r="F10" s="60" t="s">
        <v>533</v>
      </c>
      <c r="G10" s="218"/>
      <c r="I10" s="28">
        <v>3</v>
      </c>
      <c r="J10" s="29" t="s">
        <v>379</v>
      </c>
      <c r="K10" s="30">
        <v>24</v>
      </c>
      <c r="L10" s="31">
        <v>37257</v>
      </c>
      <c r="M10" s="60" t="s">
        <v>562</v>
      </c>
      <c r="N10" s="60" t="s">
        <v>561</v>
      </c>
      <c r="O10" s="176"/>
    </row>
    <row r="11" spans="1:15" ht="24.95" customHeight="1" x14ac:dyDescent="0.2">
      <c r="A11" s="28">
        <v>4</v>
      </c>
      <c r="B11" s="29" t="s">
        <v>47</v>
      </c>
      <c r="C11" s="30">
        <v>151</v>
      </c>
      <c r="D11" s="31">
        <v>37645</v>
      </c>
      <c r="E11" s="60" t="s">
        <v>527</v>
      </c>
      <c r="F11" s="60" t="s">
        <v>523</v>
      </c>
      <c r="G11" s="218"/>
      <c r="I11" s="28">
        <v>4</v>
      </c>
      <c r="J11" s="29" t="s">
        <v>380</v>
      </c>
      <c r="K11" s="30">
        <v>26</v>
      </c>
      <c r="L11" s="31">
        <v>37377</v>
      </c>
      <c r="M11" s="60" t="s">
        <v>563</v>
      </c>
      <c r="N11" s="60" t="s">
        <v>481</v>
      </c>
      <c r="O11" s="176"/>
    </row>
    <row r="12" spans="1:15" ht="24.95" customHeight="1" x14ac:dyDescent="0.2">
      <c r="A12" s="28">
        <v>5</v>
      </c>
      <c r="B12" s="29" t="s">
        <v>48</v>
      </c>
      <c r="C12" s="30">
        <v>159</v>
      </c>
      <c r="D12" s="31">
        <v>37583</v>
      </c>
      <c r="E12" s="60" t="s">
        <v>532</v>
      </c>
      <c r="F12" s="60" t="s">
        <v>533</v>
      </c>
      <c r="G12" s="218"/>
      <c r="I12" s="28">
        <v>5</v>
      </c>
      <c r="J12" s="29" t="s">
        <v>381</v>
      </c>
      <c r="K12" s="30">
        <v>30</v>
      </c>
      <c r="L12" s="31">
        <v>37626</v>
      </c>
      <c r="M12" s="60" t="s">
        <v>564</v>
      </c>
      <c r="N12" s="60" t="s">
        <v>481</v>
      </c>
      <c r="O12" s="176"/>
    </row>
    <row r="13" spans="1:15" ht="24.95" customHeight="1" x14ac:dyDescent="0.2">
      <c r="A13" s="28">
        <v>6</v>
      </c>
      <c r="B13" s="29" t="s">
        <v>49</v>
      </c>
      <c r="C13" s="30">
        <v>164</v>
      </c>
      <c r="D13" s="31">
        <v>37623</v>
      </c>
      <c r="E13" s="60" t="s">
        <v>535</v>
      </c>
      <c r="F13" s="60" t="s">
        <v>536</v>
      </c>
      <c r="G13" s="218"/>
      <c r="I13" s="28">
        <v>6</v>
      </c>
      <c r="J13" s="29" t="s">
        <v>382</v>
      </c>
      <c r="K13" s="30">
        <v>32</v>
      </c>
      <c r="L13" s="31">
        <v>37798</v>
      </c>
      <c r="M13" s="60" t="s">
        <v>565</v>
      </c>
      <c r="N13" s="60" t="s">
        <v>481</v>
      </c>
      <c r="O13" s="176"/>
    </row>
    <row r="14" spans="1:15" ht="24.95" customHeight="1" x14ac:dyDescent="0.2">
      <c r="A14" s="28">
        <v>7</v>
      </c>
      <c r="B14" s="29" t="s">
        <v>124</v>
      </c>
      <c r="C14" s="30">
        <v>160</v>
      </c>
      <c r="D14" s="31">
        <v>37330</v>
      </c>
      <c r="E14" s="60" t="s">
        <v>551</v>
      </c>
      <c r="F14" s="60" t="s">
        <v>533</v>
      </c>
      <c r="G14" s="218"/>
      <c r="I14" s="28">
        <v>7</v>
      </c>
      <c r="J14" s="29" t="s">
        <v>383</v>
      </c>
      <c r="K14" s="30">
        <v>40</v>
      </c>
      <c r="L14" s="31">
        <v>37565</v>
      </c>
      <c r="M14" s="60" t="s">
        <v>567</v>
      </c>
      <c r="N14" s="60" t="s">
        <v>481</v>
      </c>
      <c r="O14" s="176"/>
    </row>
    <row r="15" spans="1:15" ht="24.95" customHeight="1" x14ac:dyDescent="0.2">
      <c r="A15" s="28">
        <v>8</v>
      </c>
      <c r="B15" s="29" t="s">
        <v>125</v>
      </c>
      <c r="C15" s="30">
        <v>437</v>
      </c>
      <c r="D15" s="31">
        <v>37622</v>
      </c>
      <c r="E15" s="60" t="s">
        <v>813</v>
      </c>
      <c r="F15" s="60" t="s">
        <v>533</v>
      </c>
      <c r="G15" s="218"/>
      <c r="I15" s="28">
        <v>8</v>
      </c>
      <c r="J15" s="29" t="s">
        <v>384</v>
      </c>
      <c r="K15" s="30">
        <v>68</v>
      </c>
      <c r="L15" s="31">
        <v>37695</v>
      </c>
      <c r="M15" s="60" t="s">
        <v>582</v>
      </c>
      <c r="N15" s="60" t="s">
        <v>583</v>
      </c>
      <c r="O15" s="176"/>
    </row>
    <row r="16" spans="1:15" ht="24.95" customHeight="1" x14ac:dyDescent="0.2">
      <c r="A16" s="448" t="s">
        <v>675</v>
      </c>
      <c r="B16" s="450"/>
      <c r="C16" s="450"/>
      <c r="D16" s="450"/>
      <c r="E16" s="450"/>
      <c r="F16" s="450"/>
      <c r="G16" s="450"/>
      <c r="I16" s="28">
        <v>9</v>
      </c>
      <c r="J16" s="29" t="s">
        <v>385</v>
      </c>
      <c r="K16" s="30">
        <v>69</v>
      </c>
      <c r="L16" s="31">
        <v>37799</v>
      </c>
      <c r="M16" s="60" t="s">
        <v>584</v>
      </c>
      <c r="N16" s="60" t="s">
        <v>583</v>
      </c>
      <c r="O16" s="176"/>
    </row>
    <row r="17" spans="1:15" ht="24.95" customHeight="1" x14ac:dyDescent="0.2">
      <c r="A17" s="59" t="s">
        <v>319</v>
      </c>
      <c r="B17" s="56" t="s">
        <v>128</v>
      </c>
      <c r="C17" s="56" t="s">
        <v>127</v>
      </c>
      <c r="D17" s="57" t="s">
        <v>12</v>
      </c>
      <c r="E17" s="58" t="s">
        <v>13</v>
      </c>
      <c r="F17" s="58" t="s">
        <v>20</v>
      </c>
      <c r="G17" s="56" t="s">
        <v>315</v>
      </c>
      <c r="I17" s="28">
        <v>10</v>
      </c>
      <c r="J17" s="29" t="s">
        <v>452</v>
      </c>
      <c r="K17" s="30">
        <v>71</v>
      </c>
      <c r="L17" s="31">
        <v>37680</v>
      </c>
      <c r="M17" s="60" t="s">
        <v>585</v>
      </c>
      <c r="N17" s="60" t="s">
        <v>583</v>
      </c>
      <c r="O17" s="176"/>
    </row>
    <row r="18" spans="1:15" ht="24.95" customHeight="1" x14ac:dyDescent="0.2">
      <c r="A18" s="28">
        <v>1</v>
      </c>
      <c r="B18" s="29" t="s">
        <v>50</v>
      </c>
      <c r="C18" s="30">
        <v>149</v>
      </c>
      <c r="D18" s="31">
        <v>37669</v>
      </c>
      <c r="E18" s="60" t="s">
        <v>525</v>
      </c>
      <c r="F18" s="60" t="s">
        <v>523</v>
      </c>
      <c r="G18" s="218"/>
      <c r="I18" s="28">
        <v>11</v>
      </c>
      <c r="J18" s="29" t="s">
        <v>453</v>
      </c>
      <c r="K18" s="30">
        <v>128</v>
      </c>
      <c r="L18" s="31">
        <v>37523</v>
      </c>
      <c r="M18" s="60" t="s">
        <v>592</v>
      </c>
      <c r="N18" s="60" t="s">
        <v>593</v>
      </c>
      <c r="O18" s="176"/>
    </row>
    <row r="19" spans="1:15" ht="24.95" customHeight="1" x14ac:dyDescent="0.2">
      <c r="A19" s="28">
        <v>2</v>
      </c>
      <c r="B19" s="29" t="s">
        <v>51</v>
      </c>
      <c r="C19" s="30">
        <v>132</v>
      </c>
      <c r="D19" s="31">
        <v>37438</v>
      </c>
      <c r="E19" s="60" t="s">
        <v>520</v>
      </c>
      <c r="F19" s="60" t="s">
        <v>521</v>
      </c>
      <c r="G19" s="218"/>
      <c r="I19" s="28">
        <v>12</v>
      </c>
      <c r="J19" s="29" t="s">
        <v>454</v>
      </c>
      <c r="K19" s="30">
        <v>129</v>
      </c>
      <c r="L19" s="31">
        <v>37915</v>
      </c>
      <c r="M19" s="60" t="s">
        <v>594</v>
      </c>
      <c r="N19" s="60" t="s">
        <v>593</v>
      </c>
      <c r="O19" s="176"/>
    </row>
    <row r="20" spans="1:15" ht="24.95" customHeight="1" x14ac:dyDescent="0.2">
      <c r="A20" s="28">
        <v>3</v>
      </c>
      <c r="B20" s="29" t="s">
        <v>52</v>
      </c>
      <c r="C20" s="30">
        <v>103</v>
      </c>
      <c r="D20" s="31">
        <v>37862</v>
      </c>
      <c r="E20" s="60" t="s">
        <v>515</v>
      </c>
      <c r="F20" s="60" t="s">
        <v>138</v>
      </c>
      <c r="G20" s="218"/>
      <c r="I20" s="448" t="s">
        <v>685</v>
      </c>
      <c r="J20" s="449"/>
      <c r="K20" s="449"/>
      <c r="L20" s="449"/>
      <c r="M20" s="449"/>
      <c r="N20" s="449"/>
      <c r="O20" s="449"/>
    </row>
    <row r="21" spans="1:15" ht="24.95" customHeight="1" x14ac:dyDescent="0.2">
      <c r="A21" s="28">
        <v>4</v>
      </c>
      <c r="B21" s="29" t="s">
        <v>53</v>
      </c>
      <c r="C21" s="30">
        <v>100</v>
      </c>
      <c r="D21" s="31">
        <v>37692</v>
      </c>
      <c r="E21" s="60" t="s">
        <v>513</v>
      </c>
      <c r="F21" s="60" t="s">
        <v>138</v>
      </c>
      <c r="G21" s="218"/>
      <c r="I21" s="59" t="s">
        <v>11</v>
      </c>
      <c r="J21" s="59" t="s">
        <v>128</v>
      </c>
      <c r="K21" s="59" t="s">
        <v>127</v>
      </c>
      <c r="L21" s="131" t="s">
        <v>12</v>
      </c>
      <c r="M21" s="132" t="s">
        <v>13</v>
      </c>
      <c r="N21" s="132" t="s">
        <v>37</v>
      </c>
      <c r="O21" s="175" t="s">
        <v>315</v>
      </c>
    </row>
    <row r="22" spans="1:15" ht="24.95" customHeight="1" x14ac:dyDescent="0.2">
      <c r="A22" s="28">
        <v>5</v>
      </c>
      <c r="B22" s="29" t="s">
        <v>54</v>
      </c>
      <c r="C22" s="30">
        <v>102</v>
      </c>
      <c r="D22" s="31">
        <v>37963</v>
      </c>
      <c r="E22" s="60" t="s">
        <v>514</v>
      </c>
      <c r="F22" s="60" t="s">
        <v>138</v>
      </c>
      <c r="G22" s="218"/>
      <c r="I22" s="28">
        <v>1</v>
      </c>
      <c r="J22" s="29" t="s">
        <v>404</v>
      </c>
      <c r="K22" s="30">
        <v>135</v>
      </c>
      <c r="L22" s="31">
        <v>37592</v>
      </c>
      <c r="M22" s="60" t="s">
        <v>636</v>
      </c>
      <c r="N22" s="60" t="s">
        <v>634</v>
      </c>
      <c r="O22" s="176"/>
    </row>
    <row r="23" spans="1:15" ht="24.95" customHeight="1" x14ac:dyDescent="0.2">
      <c r="A23" s="28">
        <v>6</v>
      </c>
      <c r="B23" s="29" t="s">
        <v>55</v>
      </c>
      <c r="C23" s="30">
        <v>104</v>
      </c>
      <c r="D23" s="31">
        <v>37305</v>
      </c>
      <c r="E23" s="60" t="s">
        <v>516</v>
      </c>
      <c r="F23" s="60" t="s">
        <v>138</v>
      </c>
      <c r="G23" s="218"/>
      <c r="I23" s="28">
        <v>2</v>
      </c>
      <c r="J23" s="29" t="s">
        <v>405</v>
      </c>
      <c r="K23" s="30">
        <v>136</v>
      </c>
      <c r="L23" s="31">
        <v>37900</v>
      </c>
      <c r="M23" s="60" t="s">
        <v>637</v>
      </c>
      <c r="N23" s="60" t="s">
        <v>634</v>
      </c>
      <c r="O23" s="176"/>
    </row>
    <row r="24" spans="1:15" ht="24.95" customHeight="1" x14ac:dyDescent="0.2">
      <c r="A24" s="28">
        <v>7</v>
      </c>
      <c r="B24" s="29" t="s">
        <v>140</v>
      </c>
      <c r="C24" s="30">
        <v>144</v>
      </c>
      <c r="D24" s="31">
        <v>37689</v>
      </c>
      <c r="E24" s="60" t="s">
        <v>522</v>
      </c>
      <c r="F24" s="60" t="s">
        <v>523</v>
      </c>
      <c r="G24" s="218"/>
      <c r="I24" s="28">
        <v>3</v>
      </c>
      <c r="J24" s="29" t="s">
        <v>406</v>
      </c>
      <c r="K24" s="30">
        <v>138</v>
      </c>
      <c r="L24" s="31">
        <v>37605</v>
      </c>
      <c r="M24" s="60" t="s">
        <v>638</v>
      </c>
      <c r="N24" s="60" t="s">
        <v>634</v>
      </c>
      <c r="O24" s="176"/>
    </row>
    <row r="25" spans="1:15" ht="24.95" customHeight="1" x14ac:dyDescent="0.2">
      <c r="A25" s="28">
        <v>8</v>
      </c>
      <c r="B25" s="29" t="s">
        <v>141</v>
      </c>
      <c r="C25" s="30">
        <v>150</v>
      </c>
      <c r="D25" s="31">
        <v>37894</v>
      </c>
      <c r="E25" s="60" t="s">
        <v>526</v>
      </c>
      <c r="F25" s="60" t="s">
        <v>523</v>
      </c>
      <c r="G25" s="218"/>
      <c r="I25" s="28">
        <v>4</v>
      </c>
      <c r="J25" s="29" t="s">
        <v>407</v>
      </c>
      <c r="K25" s="30">
        <v>139</v>
      </c>
      <c r="L25" s="31">
        <v>37363</v>
      </c>
      <c r="M25" s="60" t="s">
        <v>639</v>
      </c>
      <c r="N25" s="60" t="s">
        <v>634</v>
      </c>
      <c r="O25" s="176"/>
    </row>
    <row r="26" spans="1:15" ht="24.95" customHeight="1" x14ac:dyDescent="0.2">
      <c r="A26" s="448" t="s">
        <v>676</v>
      </c>
      <c r="B26" s="450"/>
      <c r="C26" s="450"/>
      <c r="D26" s="450"/>
      <c r="E26" s="450"/>
      <c r="F26" s="450"/>
      <c r="G26" s="450"/>
      <c r="I26" s="28">
        <v>5</v>
      </c>
      <c r="J26" s="29" t="s">
        <v>408</v>
      </c>
      <c r="K26" s="30">
        <v>141</v>
      </c>
      <c r="L26" s="31">
        <v>37707</v>
      </c>
      <c r="M26" s="60" t="s">
        <v>640</v>
      </c>
      <c r="N26" s="60" t="s">
        <v>634</v>
      </c>
      <c r="O26" s="176"/>
    </row>
    <row r="27" spans="1:15" ht="24.95" customHeight="1" x14ac:dyDescent="0.2">
      <c r="A27" s="59" t="s">
        <v>319</v>
      </c>
      <c r="B27" s="56" t="s">
        <v>128</v>
      </c>
      <c r="C27" s="56" t="s">
        <v>127</v>
      </c>
      <c r="D27" s="57" t="s">
        <v>12</v>
      </c>
      <c r="E27" s="58" t="s">
        <v>13</v>
      </c>
      <c r="F27" s="58" t="s">
        <v>20</v>
      </c>
      <c r="G27" s="56" t="s">
        <v>315</v>
      </c>
      <c r="I27" s="28">
        <v>6</v>
      </c>
      <c r="J27" s="29" t="s">
        <v>409</v>
      </c>
      <c r="K27" s="30">
        <v>142</v>
      </c>
      <c r="L27" s="31">
        <v>37683</v>
      </c>
      <c r="M27" s="60" t="s">
        <v>641</v>
      </c>
      <c r="N27" s="60" t="s">
        <v>634</v>
      </c>
      <c r="O27" s="176"/>
    </row>
    <row r="28" spans="1:15" ht="24.95" customHeight="1" x14ac:dyDescent="0.2">
      <c r="A28" s="28">
        <v>1</v>
      </c>
      <c r="B28" s="29" t="s">
        <v>56</v>
      </c>
      <c r="C28" s="30">
        <v>97</v>
      </c>
      <c r="D28" s="31">
        <v>37576</v>
      </c>
      <c r="E28" s="60" t="s">
        <v>511</v>
      </c>
      <c r="F28" s="60" t="s">
        <v>138</v>
      </c>
      <c r="G28" s="218"/>
      <c r="I28" s="28">
        <v>7</v>
      </c>
      <c r="J28" s="29" t="s">
        <v>410</v>
      </c>
      <c r="K28" s="30">
        <v>148</v>
      </c>
      <c r="L28" s="31">
        <v>37893</v>
      </c>
      <c r="M28" s="60" t="s">
        <v>643</v>
      </c>
      <c r="N28" s="60" t="s">
        <v>523</v>
      </c>
      <c r="O28" s="176"/>
    </row>
    <row r="29" spans="1:15" ht="24.95" customHeight="1" x14ac:dyDescent="0.2">
      <c r="A29" s="28">
        <v>2</v>
      </c>
      <c r="B29" s="29" t="s">
        <v>57</v>
      </c>
      <c r="C29" s="30">
        <v>94</v>
      </c>
      <c r="D29" s="31">
        <v>37685</v>
      </c>
      <c r="E29" s="60" t="s">
        <v>509</v>
      </c>
      <c r="F29" s="60" t="s">
        <v>138</v>
      </c>
      <c r="G29" s="218"/>
      <c r="I29" s="28">
        <v>8</v>
      </c>
      <c r="J29" s="29" t="s">
        <v>411</v>
      </c>
      <c r="K29" s="30">
        <v>160</v>
      </c>
      <c r="L29" s="31">
        <v>37330</v>
      </c>
      <c r="M29" s="60" t="s">
        <v>551</v>
      </c>
      <c r="N29" s="60" t="s">
        <v>533</v>
      </c>
      <c r="O29" s="176"/>
    </row>
    <row r="30" spans="1:15" ht="24.95" customHeight="1" x14ac:dyDescent="0.2">
      <c r="A30" s="28">
        <v>3</v>
      </c>
      <c r="B30" s="29" t="s">
        <v>58</v>
      </c>
      <c r="C30" s="30">
        <v>87</v>
      </c>
      <c r="D30" s="31">
        <v>37886</v>
      </c>
      <c r="E30" s="60" t="s">
        <v>506</v>
      </c>
      <c r="F30" s="60" t="s">
        <v>138</v>
      </c>
      <c r="G30" s="218"/>
      <c r="I30" s="28">
        <v>9</v>
      </c>
      <c r="J30" s="29" t="s">
        <v>412</v>
      </c>
      <c r="K30" s="30">
        <v>162</v>
      </c>
      <c r="L30" s="31">
        <v>37431</v>
      </c>
      <c r="M30" s="60" t="s">
        <v>645</v>
      </c>
      <c r="N30" s="60" t="s">
        <v>533</v>
      </c>
      <c r="O30" s="176"/>
    </row>
    <row r="31" spans="1:15" ht="24.95" customHeight="1" x14ac:dyDescent="0.2">
      <c r="A31" s="28">
        <v>4</v>
      </c>
      <c r="B31" s="29" t="s">
        <v>59</v>
      </c>
      <c r="C31" s="30">
        <v>85</v>
      </c>
      <c r="D31" s="31">
        <v>37257</v>
      </c>
      <c r="E31" s="60" t="s">
        <v>504</v>
      </c>
      <c r="F31" s="60" t="s">
        <v>138</v>
      </c>
      <c r="G31" s="218"/>
      <c r="I31" s="28">
        <v>10</v>
      </c>
      <c r="J31" s="29" t="s">
        <v>455</v>
      </c>
      <c r="K31" s="30">
        <v>163</v>
      </c>
      <c r="L31" s="31">
        <v>37773</v>
      </c>
      <c r="M31" s="60" t="s">
        <v>552</v>
      </c>
      <c r="N31" s="60" t="s">
        <v>533</v>
      </c>
      <c r="O31" s="176"/>
    </row>
    <row r="32" spans="1:15" ht="24.95" customHeight="1" x14ac:dyDescent="0.2">
      <c r="A32" s="28">
        <v>5</v>
      </c>
      <c r="B32" s="29" t="s">
        <v>60</v>
      </c>
      <c r="C32" s="30">
        <v>86</v>
      </c>
      <c r="D32" s="31">
        <v>37515</v>
      </c>
      <c r="E32" s="60" t="s">
        <v>505</v>
      </c>
      <c r="F32" s="60" t="s">
        <v>138</v>
      </c>
      <c r="G32" s="218"/>
      <c r="I32" s="28">
        <v>11</v>
      </c>
      <c r="J32" s="29" t="s">
        <v>456</v>
      </c>
      <c r="K32" s="30">
        <v>2</v>
      </c>
      <c r="L32" s="31">
        <v>37655</v>
      </c>
      <c r="M32" s="60" t="s">
        <v>554</v>
      </c>
      <c r="N32" s="60" t="s">
        <v>471</v>
      </c>
      <c r="O32" s="176"/>
    </row>
    <row r="33" spans="1:15" ht="24.95" customHeight="1" x14ac:dyDescent="0.2">
      <c r="A33" s="28">
        <v>6</v>
      </c>
      <c r="B33" s="29" t="s">
        <v>61</v>
      </c>
      <c r="C33" s="30">
        <v>92</v>
      </c>
      <c r="D33" s="31">
        <v>37637</v>
      </c>
      <c r="E33" s="60" t="s">
        <v>507</v>
      </c>
      <c r="F33" s="60" t="s">
        <v>138</v>
      </c>
      <c r="G33" s="218"/>
      <c r="I33" s="28">
        <v>12</v>
      </c>
      <c r="J33" s="29" t="s">
        <v>457</v>
      </c>
      <c r="K33" s="30">
        <v>5</v>
      </c>
      <c r="L33" s="31">
        <v>37981</v>
      </c>
      <c r="M33" s="60" t="s">
        <v>556</v>
      </c>
      <c r="N33" s="60" t="s">
        <v>471</v>
      </c>
      <c r="O33" s="176"/>
    </row>
    <row r="34" spans="1:15" ht="24.95" customHeight="1" x14ac:dyDescent="0.2">
      <c r="A34" s="28">
        <v>7</v>
      </c>
      <c r="B34" s="29" t="s">
        <v>142</v>
      </c>
      <c r="C34" s="30">
        <v>95</v>
      </c>
      <c r="D34" s="31">
        <v>37751</v>
      </c>
      <c r="E34" s="60" t="s">
        <v>510</v>
      </c>
      <c r="F34" s="60" t="s">
        <v>138</v>
      </c>
      <c r="G34" s="218"/>
      <c r="I34" s="448" t="s">
        <v>686</v>
      </c>
      <c r="J34" s="449"/>
      <c r="K34" s="449"/>
      <c r="L34" s="449"/>
      <c r="M34" s="449"/>
      <c r="N34" s="449"/>
      <c r="O34" s="449"/>
    </row>
    <row r="35" spans="1:15" ht="24.95" customHeight="1" x14ac:dyDescent="0.2">
      <c r="A35" s="28">
        <v>8</v>
      </c>
      <c r="B35" s="29" t="s">
        <v>143</v>
      </c>
      <c r="C35" s="30">
        <v>98</v>
      </c>
      <c r="D35" s="31">
        <v>37670</v>
      </c>
      <c r="E35" s="60" t="s">
        <v>512</v>
      </c>
      <c r="F35" s="60" t="s">
        <v>138</v>
      </c>
      <c r="G35" s="218"/>
      <c r="I35" s="59" t="s">
        <v>11</v>
      </c>
      <c r="J35" s="59" t="s">
        <v>128</v>
      </c>
      <c r="K35" s="59" t="s">
        <v>127</v>
      </c>
      <c r="L35" s="131" t="s">
        <v>12</v>
      </c>
      <c r="M35" s="132" t="s">
        <v>13</v>
      </c>
      <c r="N35" s="132" t="s">
        <v>37</v>
      </c>
      <c r="O35" s="175" t="s">
        <v>315</v>
      </c>
    </row>
    <row r="36" spans="1:15" ht="24.95" customHeight="1" x14ac:dyDescent="0.2">
      <c r="A36" s="448" t="s">
        <v>677</v>
      </c>
      <c r="B36" s="450"/>
      <c r="C36" s="450"/>
      <c r="D36" s="450"/>
      <c r="E36" s="450"/>
      <c r="F36" s="450"/>
      <c r="G36" s="450"/>
      <c r="I36" s="28">
        <v>1</v>
      </c>
      <c r="J36" s="29" t="s">
        <v>413</v>
      </c>
      <c r="K36" s="30">
        <v>107</v>
      </c>
      <c r="L36" s="31">
        <v>37722</v>
      </c>
      <c r="M36" s="60" t="s">
        <v>614</v>
      </c>
      <c r="N36" s="60" t="s">
        <v>615</v>
      </c>
      <c r="O36" s="176"/>
    </row>
    <row r="37" spans="1:15" ht="24.95" customHeight="1" x14ac:dyDescent="0.2">
      <c r="A37" s="59" t="s">
        <v>319</v>
      </c>
      <c r="B37" s="56" t="s">
        <v>128</v>
      </c>
      <c r="C37" s="56" t="s">
        <v>127</v>
      </c>
      <c r="D37" s="57" t="s">
        <v>12</v>
      </c>
      <c r="E37" s="58" t="s">
        <v>13</v>
      </c>
      <c r="F37" s="58" t="s">
        <v>20</v>
      </c>
      <c r="G37" s="56" t="s">
        <v>315</v>
      </c>
      <c r="I37" s="28">
        <v>2</v>
      </c>
      <c r="J37" s="29" t="s">
        <v>414</v>
      </c>
      <c r="K37" s="30">
        <v>108</v>
      </c>
      <c r="L37" s="31">
        <v>37464</v>
      </c>
      <c r="M37" s="60" t="s">
        <v>657</v>
      </c>
      <c r="N37" s="60" t="s">
        <v>615</v>
      </c>
      <c r="O37" s="176"/>
    </row>
    <row r="38" spans="1:15" ht="24.95" customHeight="1" x14ac:dyDescent="0.2">
      <c r="A38" s="28">
        <v>1</v>
      </c>
      <c r="B38" s="29" t="s">
        <v>62</v>
      </c>
      <c r="C38" s="30">
        <v>82</v>
      </c>
      <c r="D38" s="31">
        <v>37720</v>
      </c>
      <c r="E38" s="60" t="s">
        <v>501</v>
      </c>
      <c r="F38" s="60" t="s">
        <v>138</v>
      </c>
      <c r="G38" s="218"/>
      <c r="I38" s="28">
        <v>3</v>
      </c>
      <c r="J38" s="29" t="s">
        <v>415</v>
      </c>
      <c r="K38" s="30">
        <v>111</v>
      </c>
      <c r="L38" s="31">
        <v>37837</v>
      </c>
      <c r="M38" s="60" t="s">
        <v>616</v>
      </c>
      <c r="N38" s="60" t="s">
        <v>617</v>
      </c>
      <c r="O38" s="176"/>
    </row>
    <row r="39" spans="1:15" ht="24.95" customHeight="1" x14ac:dyDescent="0.2">
      <c r="A39" s="28">
        <v>2</v>
      </c>
      <c r="B39" s="29" t="s">
        <v>63</v>
      </c>
      <c r="C39" s="30">
        <v>78</v>
      </c>
      <c r="D39" s="31">
        <v>37384</v>
      </c>
      <c r="E39" s="60" t="s">
        <v>498</v>
      </c>
      <c r="F39" s="60" t="s">
        <v>138</v>
      </c>
      <c r="G39" s="218"/>
      <c r="I39" s="28">
        <v>4</v>
      </c>
      <c r="J39" s="29" t="s">
        <v>416</v>
      </c>
      <c r="K39" s="30">
        <v>112</v>
      </c>
      <c r="L39" s="31">
        <v>37781</v>
      </c>
      <c r="M39" s="60" t="s">
        <v>618</v>
      </c>
      <c r="N39" s="60" t="s">
        <v>617</v>
      </c>
      <c r="O39" s="176"/>
    </row>
    <row r="40" spans="1:15" ht="24.95" customHeight="1" x14ac:dyDescent="0.2">
      <c r="A40" s="28">
        <v>3</v>
      </c>
      <c r="B40" s="29" t="s">
        <v>64</v>
      </c>
      <c r="C40" s="30">
        <v>74</v>
      </c>
      <c r="D40" s="31">
        <v>37744</v>
      </c>
      <c r="E40" s="60" t="s">
        <v>496</v>
      </c>
      <c r="F40" s="60" t="s">
        <v>138</v>
      </c>
      <c r="G40" s="218"/>
      <c r="I40" s="28">
        <v>5</v>
      </c>
      <c r="J40" s="29" t="s">
        <v>417</v>
      </c>
      <c r="K40" s="30">
        <v>113</v>
      </c>
      <c r="L40" s="31">
        <v>37297</v>
      </c>
      <c r="M40" s="60" t="s">
        <v>619</v>
      </c>
      <c r="N40" s="60" t="s">
        <v>617</v>
      </c>
      <c r="O40" s="176"/>
    </row>
    <row r="41" spans="1:15" ht="24.95" customHeight="1" x14ac:dyDescent="0.2">
      <c r="A41" s="28">
        <v>4</v>
      </c>
      <c r="B41" s="29" t="s">
        <v>65</v>
      </c>
      <c r="C41" s="30">
        <v>38</v>
      </c>
      <c r="D41" s="31">
        <v>37841</v>
      </c>
      <c r="E41" s="60" t="s">
        <v>485</v>
      </c>
      <c r="F41" s="60" t="s">
        <v>481</v>
      </c>
      <c r="G41" s="218"/>
      <c r="I41" s="28">
        <v>6</v>
      </c>
      <c r="J41" s="29" t="s">
        <v>418</v>
      </c>
      <c r="K41" s="30">
        <v>114</v>
      </c>
      <c r="L41" s="31">
        <v>37765</v>
      </c>
      <c r="M41" s="60" t="s">
        <v>620</v>
      </c>
      <c r="N41" s="60" t="s">
        <v>617</v>
      </c>
      <c r="O41" s="176"/>
    </row>
    <row r="42" spans="1:15" ht="24.95" customHeight="1" x14ac:dyDescent="0.2">
      <c r="A42" s="28">
        <v>5</v>
      </c>
      <c r="B42" s="29" t="s">
        <v>66</v>
      </c>
      <c r="C42" s="30">
        <v>41</v>
      </c>
      <c r="D42" s="31">
        <v>37957</v>
      </c>
      <c r="E42" s="60" t="s">
        <v>486</v>
      </c>
      <c r="F42" s="60" t="s">
        <v>481</v>
      </c>
      <c r="G42" s="218"/>
      <c r="I42" s="28">
        <v>7</v>
      </c>
      <c r="J42" s="29" t="s">
        <v>419</v>
      </c>
      <c r="K42" s="30">
        <v>115</v>
      </c>
      <c r="L42" s="31">
        <v>37790</v>
      </c>
      <c r="M42" s="60" t="s">
        <v>621</v>
      </c>
      <c r="N42" s="60" t="s">
        <v>617</v>
      </c>
      <c r="O42" s="176"/>
    </row>
    <row r="43" spans="1:15" ht="24.95" customHeight="1" x14ac:dyDescent="0.2">
      <c r="A43" s="28">
        <v>6</v>
      </c>
      <c r="B43" s="29" t="s">
        <v>67</v>
      </c>
      <c r="C43" s="30">
        <v>77</v>
      </c>
      <c r="D43" s="31">
        <v>37520</v>
      </c>
      <c r="E43" s="60" t="s">
        <v>497</v>
      </c>
      <c r="F43" s="60" t="s">
        <v>138</v>
      </c>
      <c r="G43" s="218"/>
      <c r="I43" s="28">
        <v>8</v>
      </c>
      <c r="J43" s="29" t="s">
        <v>420</v>
      </c>
      <c r="K43" s="30">
        <v>116</v>
      </c>
      <c r="L43" s="31">
        <v>37914</v>
      </c>
      <c r="M43" s="60" t="s">
        <v>622</v>
      </c>
      <c r="N43" s="60" t="s">
        <v>617</v>
      </c>
      <c r="O43" s="176"/>
    </row>
    <row r="44" spans="1:15" ht="24.95" customHeight="1" x14ac:dyDescent="0.2">
      <c r="A44" s="28">
        <v>7</v>
      </c>
      <c r="B44" s="29" t="s">
        <v>144</v>
      </c>
      <c r="C44" s="30">
        <v>79</v>
      </c>
      <c r="D44" s="31">
        <v>37711</v>
      </c>
      <c r="E44" s="60" t="s">
        <v>499</v>
      </c>
      <c r="F44" s="60" t="s">
        <v>138</v>
      </c>
      <c r="G44" s="218"/>
      <c r="I44" s="28">
        <v>9</v>
      </c>
      <c r="J44" s="29" t="s">
        <v>421</v>
      </c>
      <c r="K44" s="30">
        <v>118</v>
      </c>
      <c r="L44" s="31">
        <v>37398</v>
      </c>
      <c r="M44" s="60" t="s">
        <v>625</v>
      </c>
      <c r="N44" s="60" t="s">
        <v>626</v>
      </c>
      <c r="O44" s="176"/>
    </row>
    <row r="45" spans="1:15" ht="24.95" customHeight="1" x14ac:dyDescent="0.2">
      <c r="A45" s="28">
        <v>8</v>
      </c>
      <c r="B45" s="29" t="s">
        <v>145</v>
      </c>
      <c r="C45" s="30">
        <v>83</v>
      </c>
      <c r="D45" s="31">
        <v>37305</v>
      </c>
      <c r="E45" s="60" t="s">
        <v>502</v>
      </c>
      <c r="F45" s="60" t="s">
        <v>138</v>
      </c>
      <c r="G45" s="218"/>
      <c r="I45" s="28">
        <v>10</v>
      </c>
      <c r="J45" s="29" t="s">
        <v>458</v>
      </c>
      <c r="K45" s="30">
        <v>45</v>
      </c>
      <c r="L45" s="31">
        <v>37881</v>
      </c>
      <c r="M45" s="60" t="s">
        <v>568</v>
      </c>
      <c r="N45" s="60" t="s">
        <v>488</v>
      </c>
      <c r="O45" s="176"/>
    </row>
    <row r="46" spans="1:15" ht="24.95" customHeight="1" x14ac:dyDescent="0.2">
      <c r="A46" s="448" t="s">
        <v>678</v>
      </c>
      <c r="B46" s="450"/>
      <c r="C46" s="450"/>
      <c r="D46" s="450"/>
      <c r="E46" s="450"/>
      <c r="F46" s="450"/>
      <c r="G46" s="450"/>
      <c r="I46" s="28">
        <v>11</v>
      </c>
      <c r="J46" s="29" t="s">
        <v>459</v>
      </c>
      <c r="K46" s="30">
        <v>133</v>
      </c>
      <c r="L46" s="31">
        <v>37480</v>
      </c>
      <c r="M46" s="60" t="s">
        <v>633</v>
      </c>
      <c r="N46" s="60" t="s">
        <v>634</v>
      </c>
      <c r="O46" s="176"/>
    </row>
    <row r="47" spans="1:15" ht="24.95" customHeight="1" x14ac:dyDescent="0.2">
      <c r="A47" s="59" t="s">
        <v>319</v>
      </c>
      <c r="B47" s="56" t="s">
        <v>128</v>
      </c>
      <c r="C47" s="56" t="s">
        <v>127</v>
      </c>
      <c r="D47" s="57" t="s">
        <v>12</v>
      </c>
      <c r="E47" s="58" t="s">
        <v>13</v>
      </c>
      <c r="F47" s="58" t="s">
        <v>20</v>
      </c>
      <c r="G47" s="56" t="s">
        <v>315</v>
      </c>
      <c r="I47" s="28">
        <v>12</v>
      </c>
      <c r="J47" s="29" t="s">
        <v>460</v>
      </c>
      <c r="K47" s="30">
        <v>134</v>
      </c>
      <c r="L47" s="31">
        <v>37539</v>
      </c>
      <c r="M47" s="60" t="s">
        <v>635</v>
      </c>
      <c r="N47" s="60" t="s">
        <v>634</v>
      </c>
      <c r="O47" s="176"/>
    </row>
    <row r="48" spans="1:15" ht="24.95" customHeight="1" x14ac:dyDescent="0.2">
      <c r="A48" s="28">
        <v>1</v>
      </c>
      <c r="B48" s="29" t="s">
        <v>68</v>
      </c>
      <c r="C48" s="30">
        <v>34</v>
      </c>
      <c r="D48" s="31">
        <v>37549</v>
      </c>
      <c r="E48" s="60" t="s">
        <v>483</v>
      </c>
      <c r="F48" s="60" t="s">
        <v>481</v>
      </c>
      <c r="G48" s="218"/>
      <c r="I48" s="448" t="s">
        <v>687</v>
      </c>
      <c r="J48" s="449"/>
      <c r="K48" s="449"/>
      <c r="L48" s="449"/>
      <c r="M48" s="449"/>
      <c r="N48" s="449"/>
      <c r="O48" s="449"/>
    </row>
    <row r="49" spans="1:15" ht="24.95" customHeight="1" x14ac:dyDescent="0.2">
      <c r="A49" s="28">
        <v>2</v>
      </c>
      <c r="B49" s="29" t="s">
        <v>69</v>
      </c>
      <c r="C49" s="30">
        <v>27</v>
      </c>
      <c r="D49" s="31">
        <v>37333</v>
      </c>
      <c r="E49" s="60" t="s">
        <v>480</v>
      </c>
      <c r="F49" s="60" t="s">
        <v>481</v>
      </c>
      <c r="G49" s="218"/>
      <c r="I49" s="59" t="s">
        <v>11</v>
      </c>
      <c r="J49" s="59" t="s">
        <v>128</v>
      </c>
      <c r="K49" s="59" t="s">
        <v>127</v>
      </c>
      <c r="L49" s="131" t="s">
        <v>12</v>
      </c>
      <c r="M49" s="132" t="s">
        <v>13</v>
      </c>
      <c r="N49" s="132" t="s">
        <v>37</v>
      </c>
      <c r="O49" s="175" t="s">
        <v>315</v>
      </c>
    </row>
    <row r="50" spans="1:15" ht="24.95" customHeight="1" x14ac:dyDescent="0.2">
      <c r="A50" s="28">
        <v>3</v>
      </c>
      <c r="B50" s="29" t="s">
        <v>70</v>
      </c>
      <c r="C50" s="30">
        <v>10</v>
      </c>
      <c r="D50" s="31">
        <v>37359</v>
      </c>
      <c r="E50" s="60" t="s">
        <v>473</v>
      </c>
      <c r="F50" s="60" t="s">
        <v>474</v>
      </c>
      <c r="G50" s="218"/>
      <c r="I50" s="28">
        <v>1</v>
      </c>
      <c r="J50" s="29" t="s">
        <v>422</v>
      </c>
      <c r="K50" s="30">
        <v>29</v>
      </c>
      <c r="L50" s="31">
        <v>37677</v>
      </c>
      <c r="M50" s="60" t="s">
        <v>653</v>
      </c>
      <c r="N50" s="60" t="s">
        <v>481</v>
      </c>
      <c r="O50" s="176"/>
    </row>
    <row r="51" spans="1:15" ht="24.95" customHeight="1" x14ac:dyDescent="0.2">
      <c r="A51" s="28">
        <v>4</v>
      </c>
      <c r="B51" s="29" t="s">
        <v>71</v>
      </c>
      <c r="C51" s="30">
        <v>1</v>
      </c>
      <c r="D51" s="31">
        <v>37339</v>
      </c>
      <c r="E51" s="60" t="s">
        <v>470</v>
      </c>
      <c r="F51" s="60" t="s">
        <v>471</v>
      </c>
      <c r="G51" s="218"/>
      <c r="I51" s="28">
        <v>2</v>
      </c>
      <c r="J51" s="29" t="s">
        <v>423</v>
      </c>
      <c r="K51" s="30">
        <v>36</v>
      </c>
      <c r="L51" s="31">
        <v>37623</v>
      </c>
      <c r="M51" s="60" t="s">
        <v>600</v>
      </c>
      <c r="N51" s="60" t="s">
        <v>481</v>
      </c>
      <c r="O51" s="176"/>
    </row>
    <row r="52" spans="1:15" ht="24.95" customHeight="1" x14ac:dyDescent="0.2">
      <c r="A52" s="28">
        <v>5</v>
      </c>
      <c r="B52" s="29" t="s">
        <v>72</v>
      </c>
      <c r="C52" s="30">
        <v>4</v>
      </c>
      <c r="D52" s="31">
        <v>37257</v>
      </c>
      <c r="E52" s="60" t="s">
        <v>472</v>
      </c>
      <c r="F52" s="60" t="s">
        <v>471</v>
      </c>
      <c r="G52" s="218"/>
      <c r="I52" s="28">
        <v>3</v>
      </c>
      <c r="J52" s="29" t="s">
        <v>424</v>
      </c>
      <c r="K52" s="30">
        <v>37</v>
      </c>
      <c r="L52" s="31">
        <v>37822</v>
      </c>
      <c r="M52" s="60" t="s">
        <v>601</v>
      </c>
      <c r="N52" s="60" t="s">
        <v>481</v>
      </c>
      <c r="O52" s="176"/>
    </row>
    <row r="53" spans="1:15" ht="24.95" customHeight="1" x14ac:dyDescent="0.2">
      <c r="A53" s="28">
        <v>6</v>
      </c>
      <c r="B53" s="29" t="s">
        <v>73</v>
      </c>
      <c r="C53" s="30">
        <v>17</v>
      </c>
      <c r="D53" s="31">
        <v>37630</v>
      </c>
      <c r="E53" s="60" t="s">
        <v>478</v>
      </c>
      <c r="F53" s="60" t="s">
        <v>477</v>
      </c>
      <c r="G53" s="218"/>
      <c r="I53" s="28">
        <v>4</v>
      </c>
      <c r="J53" s="29" t="s">
        <v>425</v>
      </c>
      <c r="K53" s="30">
        <v>43</v>
      </c>
      <c r="L53" s="31">
        <v>37648</v>
      </c>
      <c r="M53" s="60" t="s">
        <v>602</v>
      </c>
      <c r="N53" s="60" t="s">
        <v>488</v>
      </c>
      <c r="O53" s="176"/>
    </row>
    <row r="54" spans="1:15" ht="24.95" customHeight="1" x14ac:dyDescent="0.2">
      <c r="A54" s="28">
        <v>7</v>
      </c>
      <c r="B54" s="29" t="s">
        <v>146</v>
      </c>
      <c r="C54" s="30">
        <v>28</v>
      </c>
      <c r="D54" s="31">
        <v>37884</v>
      </c>
      <c r="E54" s="60" t="s">
        <v>482</v>
      </c>
      <c r="F54" s="60" t="s">
        <v>481</v>
      </c>
      <c r="G54" s="218"/>
      <c r="I54" s="28">
        <v>5</v>
      </c>
      <c r="J54" s="29" t="s">
        <v>426</v>
      </c>
      <c r="K54" s="30">
        <v>44</v>
      </c>
      <c r="L54" s="31">
        <v>37328</v>
      </c>
      <c r="M54" s="60" t="s">
        <v>603</v>
      </c>
      <c r="N54" s="60" t="s">
        <v>488</v>
      </c>
      <c r="O54" s="176"/>
    </row>
    <row r="55" spans="1:15" ht="24.95" customHeight="1" x14ac:dyDescent="0.2">
      <c r="A55" s="28">
        <v>8</v>
      </c>
      <c r="B55" s="29" t="s">
        <v>147</v>
      </c>
      <c r="C55" s="30">
        <v>35</v>
      </c>
      <c r="D55" s="31">
        <v>37859</v>
      </c>
      <c r="E55" s="60" t="s">
        <v>484</v>
      </c>
      <c r="F55" s="60" t="s">
        <v>481</v>
      </c>
      <c r="G55" s="218"/>
      <c r="I55" s="28">
        <v>6</v>
      </c>
      <c r="J55" s="29" t="s">
        <v>427</v>
      </c>
      <c r="K55" s="30">
        <v>46</v>
      </c>
      <c r="L55" s="31">
        <v>37609</v>
      </c>
      <c r="M55" s="60" t="s">
        <v>604</v>
      </c>
      <c r="N55" s="60" t="s">
        <v>488</v>
      </c>
      <c r="O55" s="176"/>
    </row>
    <row r="56" spans="1:15" ht="24.95" customHeight="1" x14ac:dyDescent="0.2">
      <c r="A56" s="448" t="s">
        <v>679</v>
      </c>
      <c r="B56" s="450"/>
      <c r="C56" s="450"/>
      <c r="D56" s="450"/>
      <c r="E56" s="450"/>
      <c r="F56" s="450"/>
      <c r="G56" s="450"/>
      <c r="I56" s="28">
        <v>7</v>
      </c>
      <c r="J56" s="29" t="s">
        <v>428</v>
      </c>
      <c r="K56" s="30">
        <v>47</v>
      </c>
      <c r="L56" s="31">
        <v>37672</v>
      </c>
      <c r="M56" s="60" t="s">
        <v>605</v>
      </c>
      <c r="N56" s="60" t="s">
        <v>488</v>
      </c>
      <c r="O56" s="176"/>
    </row>
    <row r="57" spans="1:15" ht="24.95" customHeight="1" x14ac:dyDescent="0.2">
      <c r="A57" s="59" t="s">
        <v>319</v>
      </c>
      <c r="B57" s="56" t="s">
        <v>128</v>
      </c>
      <c r="C57" s="56" t="s">
        <v>127</v>
      </c>
      <c r="D57" s="57" t="s">
        <v>12</v>
      </c>
      <c r="E57" s="58" t="s">
        <v>13</v>
      </c>
      <c r="F57" s="58" t="s">
        <v>20</v>
      </c>
      <c r="G57" s="56" t="s">
        <v>315</v>
      </c>
      <c r="I57" s="28">
        <v>8</v>
      </c>
      <c r="J57" s="29" t="s">
        <v>429</v>
      </c>
      <c r="K57" s="30">
        <v>70</v>
      </c>
      <c r="L57" s="31">
        <v>37525</v>
      </c>
      <c r="M57" s="60" t="s">
        <v>611</v>
      </c>
      <c r="N57" s="60" t="s">
        <v>583</v>
      </c>
      <c r="O57" s="176"/>
    </row>
    <row r="58" spans="1:15" ht="24.95" customHeight="1" x14ac:dyDescent="0.2">
      <c r="A58" s="28">
        <v>1</v>
      </c>
      <c r="B58" s="29" t="s">
        <v>74</v>
      </c>
      <c r="C58" s="30">
        <v>84</v>
      </c>
      <c r="D58" s="31">
        <v>37440</v>
      </c>
      <c r="E58" s="60" t="s">
        <v>503</v>
      </c>
      <c r="F58" s="60" t="s">
        <v>138</v>
      </c>
      <c r="G58" s="218"/>
      <c r="I58" s="28">
        <v>9</v>
      </c>
      <c r="J58" s="29" t="s">
        <v>430</v>
      </c>
      <c r="K58" s="30">
        <v>75</v>
      </c>
      <c r="L58" s="31">
        <v>37690</v>
      </c>
      <c r="M58" s="60" t="s">
        <v>654</v>
      </c>
      <c r="N58" s="60" t="s">
        <v>138</v>
      </c>
      <c r="O58" s="176"/>
    </row>
    <row r="59" spans="1:15" ht="24.95" customHeight="1" x14ac:dyDescent="0.2">
      <c r="A59" s="28">
        <v>2</v>
      </c>
      <c r="B59" s="29" t="s">
        <v>75</v>
      </c>
      <c r="C59" s="30">
        <v>63</v>
      </c>
      <c r="D59" s="31">
        <v>37855</v>
      </c>
      <c r="E59" s="60" t="s">
        <v>545</v>
      </c>
      <c r="F59" s="60" t="s">
        <v>546</v>
      </c>
      <c r="G59" s="218"/>
      <c r="I59" s="28">
        <v>10</v>
      </c>
      <c r="J59" s="29" t="s">
        <v>461</v>
      </c>
      <c r="K59" s="30">
        <v>89</v>
      </c>
      <c r="L59" s="31">
        <v>37437</v>
      </c>
      <c r="M59" s="60" t="s">
        <v>655</v>
      </c>
      <c r="N59" s="60" t="s">
        <v>138</v>
      </c>
      <c r="O59" s="176"/>
    </row>
    <row r="60" spans="1:15" ht="24.95" customHeight="1" x14ac:dyDescent="0.2">
      <c r="A60" s="28">
        <v>3</v>
      </c>
      <c r="B60" s="29" t="s">
        <v>76</v>
      </c>
      <c r="C60" s="30">
        <v>53</v>
      </c>
      <c r="D60" s="31">
        <v>37845</v>
      </c>
      <c r="E60" s="60" t="s">
        <v>492</v>
      </c>
      <c r="F60" s="60" t="s">
        <v>490</v>
      </c>
      <c r="G60" s="218"/>
      <c r="I60" s="28">
        <v>11</v>
      </c>
      <c r="J60" s="29" t="s">
        <v>462</v>
      </c>
      <c r="K60" s="30">
        <v>99</v>
      </c>
      <c r="L60" s="31">
        <v>37368</v>
      </c>
      <c r="M60" s="60" t="s">
        <v>613</v>
      </c>
      <c r="N60" s="60" t="s">
        <v>138</v>
      </c>
      <c r="O60" s="176"/>
    </row>
    <row r="61" spans="1:15" ht="24.95" customHeight="1" x14ac:dyDescent="0.2">
      <c r="A61" s="28">
        <v>4</v>
      </c>
      <c r="B61" s="29" t="s">
        <v>77</v>
      </c>
      <c r="C61" s="30">
        <v>72</v>
      </c>
      <c r="D61" s="31">
        <v>37408</v>
      </c>
      <c r="E61" s="60" t="s">
        <v>495</v>
      </c>
      <c r="F61" s="60" t="s">
        <v>138</v>
      </c>
      <c r="G61" s="218"/>
      <c r="I61" s="28">
        <v>12</v>
      </c>
      <c r="J61" s="29" t="s">
        <v>463</v>
      </c>
      <c r="K61" s="30">
        <v>101</v>
      </c>
      <c r="L61" s="31">
        <v>37841</v>
      </c>
      <c r="M61" s="60" t="s">
        <v>656</v>
      </c>
      <c r="N61" s="60" t="s">
        <v>138</v>
      </c>
      <c r="O61" s="176"/>
    </row>
    <row r="62" spans="1:15" ht="24.95" customHeight="1" x14ac:dyDescent="0.2">
      <c r="A62" s="28">
        <v>5</v>
      </c>
      <c r="B62" s="29" t="s">
        <v>78</v>
      </c>
      <c r="C62" s="30">
        <v>52</v>
      </c>
      <c r="D62" s="31">
        <v>37732</v>
      </c>
      <c r="E62" s="60" t="s">
        <v>491</v>
      </c>
      <c r="F62" s="60" t="s">
        <v>490</v>
      </c>
      <c r="G62" s="218"/>
      <c r="I62" s="28">
        <v>13</v>
      </c>
      <c r="J62" s="29" t="s">
        <v>834</v>
      </c>
      <c r="K62" s="30" t="s">
        <v>846</v>
      </c>
      <c r="L62" s="31" t="s">
        <v>846</v>
      </c>
      <c r="M62" s="60" t="s">
        <v>846</v>
      </c>
      <c r="N62" s="60" t="s">
        <v>846</v>
      </c>
      <c r="O62" s="176"/>
    </row>
    <row r="63" spans="1:15" ht="24.95" customHeight="1" x14ac:dyDescent="0.2">
      <c r="A63" s="28">
        <v>6</v>
      </c>
      <c r="B63" s="29" t="s">
        <v>79</v>
      </c>
      <c r="C63" s="30">
        <v>80</v>
      </c>
      <c r="D63" s="31">
        <v>37542</v>
      </c>
      <c r="E63" s="60" t="s">
        <v>548</v>
      </c>
      <c r="F63" s="60" t="s">
        <v>138</v>
      </c>
      <c r="G63" s="218"/>
      <c r="I63" s="28">
        <v>14</v>
      </c>
      <c r="J63" s="29" t="s">
        <v>835</v>
      </c>
      <c r="K63" s="30" t="s">
        <v>846</v>
      </c>
      <c r="L63" s="31" t="s">
        <v>846</v>
      </c>
      <c r="M63" s="60" t="s">
        <v>846</v>
      </c>
      <c r="N63" s="60" t="s">
        <v>846</v>
      </c>
      <c r="O63" s="176"/>
    </row>
    <row r="64" spans="1:15" ht="24.95" customHeight="1" x14ac:dyDescent="0.2">
      <c r="A64" s="28">
        <v>7</v>
      </c>
      <c r="B64" s="29" t="s">
        <v>148</v>
      </c>
      <c r="C64" s="30">
        <v>81</v>
      </c>
      <c r="D64" s="31">
        <v>37529</v>
      </c>
      <c r="E64" s="60" t="s">
        <v>500</v>
      </c>
      <c r="F64" s="60" t="s">
        <v>138</v>
      </c>
      <c r="G64" s="218"/>
      <c r="I64" s="28">
        <v>15</v>
      </c>
      <c r="J64" s="29" t="s">
        <v>836</v>
      </c>
      <c r="K64" s="30" t="s">
        <v>846</v>
      </c>
      <c r="L64" s="31" t="s">
        <v>846</v>
      </c>
      <c r="M64" s="60" t="s">
        <v>846</v>
      </c>
      <c r="N64" s="60" t="s">
        <v>846</v>
      </c>
      <c r="O64" s="176"/>
    </row>
    <row r="65" spans="1:15" ht="24.95" customHeight="1" x14ac:dyDescent="0.2">
      <c r="A65" s="28">
        <v>8</v>
      </c>
      <c r="B65" s="29" t="s">
        <v>149</v>
      </c>
      <c r="C65" s="30" t="s">
        <v>846</v>
      </c>
      <c r="D65" s="31" t="s">
        <v>846</v>
      </c>
      <c r="E65" s="60" t="s">
        <v>846</v>
      </c>
      <c r="F65" s="60" t="s">
        <v>846</v>
      </c>
      <c r="G65" s="218"/>
      <c r="I65" s="28">
        <v>16</v>
      </c>
      <c r="J65" s="29" t="s">
        <v>837</v>
      </c>
      <c r="K65" s="30" t="s">
        <v>846</v>
      </c>
      <c r="L65" s="31" t="s">
        <v>846</v>
      </c>
      <c r="M65" s="60" t="s">
        <v>846</v>
      </c>
      <c r="N65" s="60" t="s">
        <v>846</v>
      </c>
      <c r="O65" s="176"/>
    </row>
    <row r="66" spans="1:15" ht="24.95" customHeight="1" x14ac:dyDescent="0.2">
      <c r="A66" s="448" t="s">
        <v>680</v>
      </c>
      <c r="B66" s="450"/>
      <c r="C66" s="450"/>
      <c r="D66" s="450"/>
      <c r="E66" s="450"/>
      <c r="F66" s="450"/>
      <c r="G66" s="450"/>
      <c r="I66" s="448" t="s">
        <v>688</v>
      </c>
      <c r="J66" s="449"/>
      <c r="K66" s="449"/>
      <c r="L66" s="449"/>
      <c r="M66" s="449"/>
      <c r="N66" s="449"/>
      <c r="O66" s="449"/>
    </row>
    <row r="67" spans="1:15" ht="24.95" customHeight="1" x14ac:dyDescent="0.2">
      <c r="A67" s="59" t="s">
        <v>319</v>
      </c>
      <c r="B67" s="56" t="s">
        <v>128</v>
      </c>
      <c r="C67" s="56" t="s">
        <v>127</v>
      </c>
      <c r="D67" s="57" t="s">
        <v>12</v>
      </c>
      <c r="E67" s="58" t="s">
        <v>13</v>
      </c>
      <c r="F67" s="58" t="s">
        <v>20</v>
      </c>
      <c r="G67" s="56" t="s">
        <v>315</v>
      </c>
      <c r="I67" s="59" t="s">
        <v>11</v>
      </c>
      <c r="J67" s="59" t="s">
        <v>128</v>
      </c>
      <c r="K67" s="59" t="s">
        <v>127</v>
      </c>
      <c r="L67" s="131" t="s">
        <v>12</v>
      </c>
      <c r="M67" s="132" t="s">
        <v>13</v>
      </c>
      <c r="N67" s="132" t="s">
        <v>37</v>
      </c>
      <c r="O67" s="175" t="s">
        <v>315</v>
      </c>
    </row>
    <row r="68" spans="1:15" ht="24.95" customHeight="1" x14ac:dyDescent="0.2">
      <c r="A68" s="28">
        <v>1</v>
      </c>
      <c r="B68" s="29" t="s">
        <v>80</v>
      </c>
      <c r="C68" s="30">
        <v>166</v>
      </c>
      <c r="D68" s="31">
        <v>37263</v>
      </c>
      <c r="E68" s="60" t="s">
        <v>538</v>
      </c>
      <c r="F68" s="60" t="s">
        <v>536</v>
      </c>
      <c r="G68" s="218"/>
      <c r="I68" s="28">
        <v>1</v>
      </c>
      <c r="J68" s="29" t="s">
        <v>431</v>
      </c>
      <c r="K68" s="30">
        <v>60</v>
      </c>
      <c r="L68" s="31">
        <v>37727</v>
      </c>
      <c r="M68" s="60" t="s">
        <v>580</v>
      </c>
      <c r="N68" s="60" t="s">
        <v>581</v>
      </c>
      <c r="O68" s="176"/>
    </row>
    <row r="69" spans="1:15" ht="24.95" customHeight="1" x14ac:dyDescent="0.2">
      <c r="A69" s="28">
        <v>2</v>
      </c>
      <c r="B69" s="29" t="s">
        <v>81</v>
      </c>
      <c r="C69" s="30">
        <v>93</v>
      </c>
      <c r="D69" s="31">
        <v>37643</v>
      </c>
      <c r="E69" s="60" t="s">
        <v>508</v>
      </c>
      <c r="F69" s="60" t="s">
        <v>138</v>
      </c>
      <c r="G69" s="218"/>
      <c r="I69" s="28">
        <v>2</v>
      </c>
      <c r="J69" s="29" t="s">
        <v>432</v>
      </c>
      <c r="K69" s="30">
        <v>125</v>
      </c>
      <c r="L69" s="31">
        <v>37955</v>
      </c>
      <c r="M69" s="60" t="s">
        <v>629</v>
      </c>
      <c r="N69" s="60" t="s">
        <v>593</v>
      </c>
      <c r="O69" s="176"/>
    </row>
    <row r="70" spans="1:15" ht="24.95" customHeight="1" x14ac:dyDescent="0.2">
      <c r="A70" s="28">
        <v>3</v>
      </c>
      <c r="B70" s="29" t="s">
        <v>82</v>
      </c>
      <c r="C70" s="30">
        <v>147</v>
      </c>
      <c r="D70" s="31">
        <v>37781</v>
      </c>
      <c r="E70" s="60" t="s">
        <v>524</v>
      </c>
      <c r="F70" s="60" t="s">
        <v>523</v>
      </c>
      <c r="G70" s="218"/>
      <c r="I70" s="28">
        <v>3</v>
      </c>
      <c r="J70" s="29" t="s">
        <v>433</v>
      </c>
      <c r="K70" s="30">
        <v>58</v>
      </c>
      <c r="L70" s="31">
        <v>37701</v>
      </c>
      <c r="M70" s="60" t="s">
        <v>578</v>
      </c>
      <c r="N70" s="60" t="s">
        <v>575</v>
      </c>
      <c r="O70" s="176"/>
    </row>
    <row r="71" spans="1:15" ht="24.95" customHeight="1" x14ac:dyDescent="0.2">
      <c r="A71" s="28">
        <v>4</v>
      </c>
      <c r="B71" s="29" t="s">
        <v>83</v>
      </c>
      <c r="C71" s="30">
        <v>51</v>
      </c>
      <c r="D71" s="31">
        <v>37571</v>
      </c>
      <c r="E71" s="60" t="s">
        <v>489</v>
      </c>
      <c r="F71" s="60" t="s">
        <v>490</v>
      </c>
      <c r="G71" s="218"/>
      <c r="I71" s="28">
        <v>4</v>
      </c>
      <c r="J71" s="29" t="s">
        <v>434</v>
      </c>
      <c r="K71" s="30">
        <v>48</v>
      </c>
      <c r="L71" s="31">
        <v>37312</v>
      </c>
      <c r="M71" s="60" t="s">
        <v>569</v>
      </c>
      <c r="N71" s="60" t="s">
        <v>570</v>
      </c>
      <c r="O71" s="176"/>
    </row>
    <row r="72" spans="1:15" ht="24.95" customHeight="1" x14ac:dyDescent="0.2">
      <c r="A72" s="28">
        <v>5</v>
      </c>
      <c r="B72" s="29" t="s">
        <v>84</v>
      </c>
      <c r="C72" s="30">
        <v>174</v>
      </c>
      <c r="D72" s="31">
        <v>37432</v>
      </c>
      <c r="E72" s="60" t="s">
        <v>540</v>
      </c>
      <c r="F72" s="60" t="s">
        <v>541</v>
      </c>
      <c r="G72" s="218"/>
      <c r="I72" s="28">
        <v>5</v>
      </c>
      <c r="J72" s="29" t="s">
        <v>435</v>
      </c>
      <c r="K72" s="30">
        <v>49</v>
      </c>
      <c r="L72" s="31">
        <v>37867</v>
      </c>
      <c r="M72" s="60" t="s">
        <v>571</v>
      </c>
      <c r="N72" s="60" t="s">
        <v>570</v>
      </c>
      <c r="O72" s="176"/>
    </row>
    <row r="73" spans="1:15" ht="24.95" customHeight="1" x14ac:dyDescent="0.2">
      <c r="A73" s="28">
        <v>6</v>
      </c>
      <c r="B73" s="29" t="s">
        <v>85</v>
      </c>
      <c r="C73" s="30">
        <v>168</v>
      </c>
      <c r="D73" s="31">
        <v>37544</v>
      </c>
      <c r="E73" s="60" t="s">
        <v>553</v>
      </c>
      <c r="F73" s="60" t="s">
        <v>536</v>
      </c>
      <c r="G73" s="218"/>
      <c r="I73" s="28">
        <v>6</v>
      </c>
      <c r="J73" s="29" t="s">
        <v>436</v>
      </c>
      <c r="K73" s="30">
        <v>88</v>
      </c>
      <c r="L73" s="31">
        <v>37718</v>
      </c>
      <c r="M73" s="60" t="s">
        <v>586</v>
      </c>
      <c r="N73" s="60" t="s">
        <v>138</v>
      </c>
      <c r="O73" s="176"/>
    </row>
    <row r="74" spans="1:15" ht="24.95" customHeight="1" x14ac:dyDescent="0.2">
      <c r="A74" s="28">
        <v>7</v>
      </c>
      <c r="B74" s="29" t="s">
        <v>157</v>
      </c>
      <c r="C74" s="30">
        <v>22</v>
      </c>
      <c r="D74" s="31">
        <v>37895</v>
      </c>
      <c r="E74" s="60" t="s">
        <v>542</v>
      </c>
      <c r="F74" s="60" t="s">
        <v>543</v>
      </c>
      <c r="G74" s="218"/>
      <c r="I74" s="28">
        <v>7</v>
      </c>
      <c r="J74" s="29" t="s">
        <v>437</v>
      </c>
      <c r="K74" s="30">
        <v>131</v>
      </c>
      <c r="L74" s="31">
        <v>37289</v>
      </c>
      <c r="M74" s="60" t="s">
        <v>659</v>
      </c>
      <c r="N74" s="60" t="s">
        <v>521</v>
      </c>
      <c r="O74" s="176"/>
    </row>
    <row r="75" spans="1:15" ht="24.95" customHeight="1" x14ac:dyDescent="0.2">
      <c r="A75" s="28">
        <v>8</v>
      </c>
      <c r="B75" s="29" t="s">
        <v>158</v>
      </c>
      <c r="C75" s="30" t="s">
        <v>846</v>
      </c>
      <c r="D75" s="31" t="s">
        <v>846</v>
      </c>
      <c r="E75" s="60" t="s">
        <v>846</v>
      </c>
      <c r="F75" s="60" t="s">
        <v>846</v>
      </c>
      <c r="G75" s="218"/>
      <c r="I75" s="28">
        <v>8</v>
      </c>
      <c r="J75" s="29" t="s">
        <v>438</v>
      </c>
      <c r="K75" s="30">
        <v>6</v>
      </c>
      <c r="L75" s="31">
        <v>37953</v>
      </c>
      <c r="M75" s="60" t="s">
        <v>649</v>
      </c>
      <c r="N75" s="60" t="s">
        <v>471</v>
      </c>
      <c r="O75" s="176"/>
    </row>
    <row r="76" spans="1:15" ht="24.95" customHeight="1" x14ac:dyDescent="0.2">
      <c r="A76" s="448" t="s">
        <v>681</v>
      </c>
      <c r="B76" s="450"/>
      <c r="C76" s="450"/>
      <c r="D76" s="450"/>
      <c r="E76" s="450"/>
      <c r="F76" s="450"/>
      <c r="G76" s="450"/>
      <c r="I76" s="28">
        <v>9</v>
      </c>
      <c r="J76" s="29" t="s">
        <v>439</v>
      </c>
      <c r="K76" s="30">
        <v>7</v>
      </c>
      <c r="L76" s="31">
        <v>37789</v>
      </c>
      <c r="M76" s="60" t="s">
        <v>599</v>
      </c>
      <c r="N76" s="60" t="s">
        <v>471</v>
      </c>
      <c r="O76" s="176"/>
    </row>
    <row r="77" spans="1:15" ht="24.95" customHeight="1" x14ac:dyDescent="0.2">
      <c r="A77" s="59" t="s">
        <v>319</v>
      </c>
      <c r="B77" s="56" t="s">
        <v>128</v>
      </c>
      <c r="C77" s="56" t="s">
        <v>127</v>
      </c>
      <c r="D77" s="57" t="s">
        <v>12</v>
      </c>
      <c r="E77" s="58" t="s">
        <v>13</v>
      </c>
      <c r="F77" s="58" t="s">
        <v>20</v>
      </c>
      <c r="G77" s="56" t="s">
        <v>315</v>
      </c>
      <c r="I77" s="28">
        <v>10</v>
      </c>
      <c r="J77" s="29" t="s">
        <v>443</v>
      </c>
      <c r="K77" s="30">
        <v>9</v>
      </c>
      <c r="L77" s="31">
        <v>37414</v>
      </c>
      <c r="M77" s="60" t="s">
        <v>650</v>
      </c>
      <c r="N77" s="60" t="s">
        <v>474</v>
      </c>
      <c r="O77" s="176"/>
    </row>
    <row r="78" spans="1:15" ht="24.95" customHeight="1" x14ac:dyDescent="0.2">
      <c r="A78" s="28">
        <v>1</v>
      </c>
      <c r="B78" s="29" t="s">
        <v>159</v>
      </c>
      <c r="C78" s="30">
        <v>156</v>
      </c>
      <c r="D78" s="31">
        <v>37319</v>
      </c>
      <c r="E78" s="60" t="s">
        <v>550</v>
      </c>
      <c r="F78" s="60" t="s">
        <v>529</v>
      </c>
      <c r="G78" s="218"/>
      <c r="I78" s="28">
        <v>11</v>
      </c>
      <c r="J78" s="29" t="s">
        <v>444</v>
      </c>
      <c r="K78" s="30">
        <v>12</v>
      </c>
      <c r="L78" s="31">
        <v>37376</v>
      </c>
      <c r="M78" s="60" t="s">
        <v>651</v>
      </c>
      <c r="N78" s="60" t="s">
        <v>474</v>
      </c>
      <c r="O78" s="176"/>
    </row>
    <row r="79" spans="1:15" ht="24.95" customHeight="1" x14ac:dyDescent="0.2">
      <c r="A79" s="28">
        <v>2</v>
      </c>
      <c r="B79" s="29" t="s">
        <v>160</v>
      </c>
      <c r="C79" s="30">
        <v>154</v>
      </c>
      <c r="D79" s="31">
        <v>37299</v>
      </c>
      <c r="E79" s="60" t="s">
        <v>530</v>
      </c>
      <c r="F79" s="60" t="s">
        <v>529</v>
      </c>
      <c r="G79" s="218"/>
      <c r="I79" s="28">
        <v>12</v>
      </c>
      <c r="J79" s="29" t="s">
        <v>445</v>
      </c>
      <c r="K79" s="30">
        <v>13</v>
      </c>
      <c r="L79" s="31">
        <v>37426</v>
      </c>
      <c r="M79" s="60" t="s">
        <v>652</v>
      </c>
      <c r="N79" s="60" t="s">
        <v>474</v>
      </c>
      <c r="O79" s="176"/>
    </row>
    <row r="80" spans="1:15" ht="24.95" customHeight="1" x14ac:dyDescent="0.2">
      <c r="A80" s="28">
        <v>3</v>
      </c>
      <c r="B80" s="29" t="s">
        <v>161</v>
      </c>
      <c r="C80" s="30">
        <v>105</v>
      </c>
      <c r="D80" s="31">
        <v>37667</v>
      </c>
      <c r="E80" s="60" t="s">
        <v>517</v>
      </c>
      <c r="F80" s="60" t="s">
        <v>518</v>
      </c>
      <c r="G80" s="218"/>
      <c r="I80" s="448" t="s">
        <v>689</v>
      </c>
      <c r="J80" s="449"/>
      <c r="K80" s="449"/>
      <c r="L80" s="449"/>
      <c r="M80" s="449"/>
      <c r="N80" s="449"/>
      <c r="O80" s="449"/>
    </row>
    <row r="81" spans="1:15" ht="24.95" customHeight="1" x14ac:dyDescent="0.2">
      <c r="A81" s="28">
        <v>4</v>
      </c>
      <c r="B81" s="29" t="s">
        <v>162</v>
      </c>
      <c r="C81" s="30">
        <v>61</v>
      </c>
      <c r="D81" s="31">
        <v>37340</v>
      </c>
      <c r="E81" s="60" t="s">
        <v>493</v>
      </c>
      <c r="F81" s="60" t="s">
        <v>494</v>
      </c>
      <c r="G81" s="218"/>
      <c r="I81" s="59" t="s">
        <v>11</v>
      </c>
      <c r="J81" s="59" t="s">
        <v>128</v>
      </c>
      <c r="K81" s="59" t="s">
        <v>127</v>
      </c>
      <c r="L81" s="131" t="s">
        <v>12</v>
      </c>
      <c r="M81" s="132" t="s">
        <v>13</v>
      </c>
      <c r="N81" s="132" t="s">
        <v>37</v>
      </c>
      <c r="O81" s="175" t="s">
        <v>315</v>
      </c>
    </row>
    <row r="82" spans="1:15" ht="24.95" customHeight="1" x14ac:dyDescent="0.2">
      <c r="A82" s="28">
        <v>5</v>
      </c>
      <c r="B82" s="29" t="s">
        <v>163</v>
      </c>
      <c r="C82" s="30">
        <v>91</v>
      </c>
      <c r="D82" s="31">
        <v>37266</v>
      </c>
      <c r="E82" s="60" t="s">
        <v>549</v>
      </c>
      <c r="F82" s="60" t="s">
        <v>138</v>
      </c>
      <c r="G82" s="218"/>
      <c r="I82" s="28">
        <v>1</v>
      </c>
      <c r="J82" s="29" t="s">
        <v>386</v>
      </c>
      <c r="K82" s="30">
        <v>123</v>
      </c>
      <c r="L82" s="31">
        <v>37749</v>
      </c>
      <c r="M82" s="60" t="s">
        <v>589</v>
      </c>
      <c r="N82" s="60" t="s">
        <v>590</v>
      </c>
      <c r="O82" s="176"/>
    </row>
    <row r="83" spans="1:15" ht="24.95" customHeight="1" x14ac:dyDescent="0.2">
      <c r="A83" s="28">
        <v>6</v>
      </c>
      <c r="B83" s="29" t="s">
        <v>164</v>
      </c>
      <c r="C83" s="30">
        <v>18</v>
      </c>
      <c r="D83" s="31">
        <v>37257</v>
      </c>
      <c r="E83" s="60" t="s">
        <v>479</v>
      </c>
      <c r="F83" s="60" t="s">
        <v>477</v>
      </c>
      <c r="G83" s="218"/>
      <c r="I83" s="28">
        <v>2</v>
      </c>
      <c r="J83" s="29" t="s">
        <v>387</v>
      </c>
      <c r="K83" s="30">
        <v>67</v>
      </c>
      <c r="L83" s="31">
        <v>37450</v>
      </c>
      <c r="M83" s="60" t="s">
        <v>610</v>
      </c>
      <c r="N83" s="60" t="s">
        <v>583</v>
      </c>
      <c r="O83" s="176"/>
    </row>
    <row r="84" spans="1:15" ht="24.95" customHeight="1" x14ac:dyDescent="0.2">
      <c r="A84" s="28">
        <v>7</v>
      </c>
      <c r="B84" s="29" t="s">
        <v>165</v>
      </c>
      <c r="C84" s="30">
        <v>169</v>
      </c>
      <c r="D84" s="31">
        <v>37672</v>
      </c>
      <c r="E84" s="60" t="s">
        <v>539</v>
      </c>
      <c r="F84" s="60" t="s">
        <v>536</v>
      </c>
      <c r="G84" s="218"/>
      <c r="I84" s="28">
        <v>3</v>
      </c>
      <c r="J84" s="29" t="s">
        <v>388</v>
      </c>
      <c r="K84" s="30">
        <v>171</v>
      </c>
      <c r="L84" s="31">
        <v>37552</v>
      </c>
      <c r="M84" s="60" t="s">
        <v>648</v>
      </c>
      <c r="N84" s="60" t="s">
        <v>647</v>
      </c>
      <c r="O84" s="176"/>
    </row>
    <row r="85" spans="1:15" ht="24.95" customHeight="1" x14ac:dyDescent="0.2">
      <c r="A85" s="28">
        <v>8</v>
      </c>
      <c r="B85" s="29" t="s">
        <v>166</v>
      </c>
      <c r="C85" s="30" t="s">
        <v>846</v>
      </c>
      <c r="D85" s="31" t="s">
        <v>846</v>
      </c>
      <c r="E85" s="60" t="s">
        <v>846</v>
      </c>
      <c r="F85" s="60" t="s">
        <v>846</v>
      </c>
      <c r="G85" s="218"/>
      <c r="I85" s="28">
        <v>4</v>
      </c>
      <c r="J85" s="29" t="s">
        <v>389</v>
      </c>
      <c r="K85" s="30">
        <v>57</v>
      </c>
      <c r="L85" s="31">
        <v>37577</v>
      </c>
      <c r="M85" s="60" t="s">
        <v>577</v>
      </c>
      <c r="N85" s="60" t="s">
        <v>575</v>
      </c>
      <c r="O85" s="176"/>
    </row>
    <row r="86" spans="1:15" ht="24.95" customHeight="1" x14ac:dyDescent="0.2">
      <c r="A86" s="448" t="s">
        <v>682</v>
      </c>
      <c r="B86" s="450"/>
      <c r="C86" s="450"/>
      <c r="D86" s="450"/>
      <c r="E86" s="450"/>
      <c r="F86" s="450"/>
      <c r="G86" s="450"/>
      <c r="I86" s="28">
        <v>5</v>
      </c>
      <c r="J86" s="29" t="s">
        <v>390</v>
      </c>
      <c r="K86" s="30">
        <v>124</v>
      </c>
      <c r="L86" s="31">
        <v>37290</v>
      </c>
      <c r="M86" s="60" t="s">
        <v>591</v>
      </c>
      <c r="N86" s="60" t="s">
        <v>590</v>
      </c>
      <c r="O86" s="176"/>
    </row>
    <row r="87" spans="1:15" ht="24.95" customHeight="1" x14ac:dyDescent="0.2">
      <c r="A87" s="59" t="s">
        <v>319</v>
      </c>
      <c r="B87" s="56" t="s">
        <v>128</v>
      </c>
      <c r="C87" s="56" t="s">
        <v>127</v>
      </c>
      <c r="D87" s="57" t="s">
        <v>12</v>
      </c>
      <c r="E87" s="58" t="s">
        <v>13</v>
      </c>
      <c r="F87" s="58" t="s">
        <v>20</v>
      </c>
      <c r="G87" s="56" t="s">
        <v>315</v>
      </c>
      <c r="I87" s="28">
        <v>6</v>
      </c>
      <c r="J87" s="29" t="s">
        <v>391</v>
      </c>
      <c r="K87" s="30">
        <v>16</v>
      </c>
      <c r="L87" s="31">
        <v>37275</v>
      </c>
      <c r="M87" s="60" t="s">
        <v>557</v>
      </c>
      <c r="N87" s="60" t="s">
        <v>477</v>
      </c>
      <c r="O87" s="176"/>
    </row>
    <row r="88" spans="1:15" ht="24.95" customHeight="1" x14ac:dyDescent="0.2">
      <c r="A88" s="28">
        <v>1</v>
      </c>
      <c r="B88" s="29" t="s">
        <v>167</v>
      </c>
      <c r="C88" s="30">
        <v>15</v>
      </c>
      <c r="D88" s="31">
        <v>37335</v>
      </c>
      <c r="E88" s="60" t="s">
        <v>476</v>
      </c>
      <c r="F88" s="60" t="s">
        <v>477</v>
      </c>
      <c r="G88" s="218"/>
      <c r="I88" s="28">
        <v>7</v>
      </c>
      <c r="J88" s="29" t="s">
        <v>392</v>
      </c>
      <c r="K88" s="30">
        <v>155</v>
      </c>
      <c r="L88" s="31">
        <v>37257</v>
      </c>
      <c r="M88" s="60" t="s">
        <v>597</v>
      </c>
      <c r="N88" s="60" t="s">
        <v>529</v>
      </c>
      <c r="O88" s="176"/>
    </row>
    <row r="89" spans="1:15" ht="24.95" customHeight="1" x14ac:dyDescent="0.2">
      <c r="A89" s="28">
        <v>2</v>
      </c>
      <c r="B89" s="29" t="s">
        <v>168</v>
      </c>
      <c r="C89" s="30">
        <v>11</v>
      </c>
      <c r="D89" s="31">
        <v>37861</v>
      </c>
      <c r="E89" s="60" t="s">
        <v>475</v>
      </c>
      <c r="F89" s="60" t="s">
        <v>474</v>
      </c>
      <c r="G89" s="218"/>
      <c r="I89" s="28">
        <v>8</v>
      </c>
      <c r="J89" s="29" t="s">
        <v>393</v>
      </c>
      <c r="K89" s="30">
        <v>50</v>
      </c>
      <c r="L89" s="31">
        <v>37259</v>
      </c>
      <c r="M89" s="60" t="s">
        <v>572</v>
      </c>
      <c r="N89" s="60" t="s">
        <v>490</v>
      </c>
      <c r="O89" s="176"/>
    </row>
    <row r="90" spans="1:15" ht="24.95" customHeight="1" x14ac:dyDescent="0.2">
      <c r="A90" s="28">
        <v>3</v>
      </c>
      <c r="B90" s="29" t="s">
        <v>169</v>
      </c>
      <c r="C90" s="30">
        <v>73</v>
      </c>
      <c r="D90" s="31">
        <v>37269</v>
      </c>
      <c r="E90" s="60" t="s">
        <v>547</v>
      </c>
      <c r="F90" s="60" t="s">
        <v>138</v>
      </c>
      <c r="G90" s="218"/>
      <c r="I90" s="28">
        <v>9</v>
      </c>
      <c r="J90" s="29" t="s">
        <v>394</v>
      </c>
      <c r="K90" s="30">
        <v>56</v>
      </c>
      <c r="L90" s="31">
        <v>37851</v>
      </c>
      <c r="M90" s="60" t="s">
        <v>576</v>
      </c>
      <c r="N90" s="60" t="s">
        <v>575</v>
      </c>
      <c r="O90" s="176"/>
    </row>
    <row r="91" spans="1:15" ht="24.95" customHeight="1" x14ac:dyDescent="0.2">
      <c r="A91" s="28">
        <v>4</v>
      </c>
      <c r="B91" s="29" t="s">
        <v>170</v>
      </c>
      <c r="C91" s="30">
        <v>106</v>
      </c>
      <c r="D91" s="31">
        <v>37704</v>
      </c>
      <c r="E91" s="60" t="s">
        <v>519</v>
      </c>
      <c r="F91" s="60" t="s">
        <v>518</v>
      </c>
      <c r="G91" s="218"/>
      <c r="I91" s="28">
        <v>10</v>
      </c>
      <c r="J91" s="29" t="s">
        <v>446</v>
      </c>
      <c r="K91" s="30">
        <v>127</v>
      </c>
      <c r="L91" s="31">
        <v>37511</v>
      </c>
      <c r="M91" s="60" t="s">
        <v>631</v>
      </c>
      <c r="N91" s="60" t="s">
        <v>593</v>
      </c>
      <c r="O91" s="176"/>
    </row>
    <row r="92" spans="1:15" ht="24.95" customHeight="1" x14ac:dyDescent="0.2">
      <c r="A92" s="28">
        <v>5</v>
      </c>
      <c r="B92" s="29" t="s">
        <v>171</v>
      </c>
      <c r="C92" s="30">
        <v>157</v>
      </c>
      <c r="D92" s="31">
        <v>37755</v>
      </c>
      <c r="E92" s="60" t="s">
        <v>531</v>
      </c>
      <c r="F92" s="60" t="s">
        <v>529</v>
      </c>
      <c r="G92" s="218"/>
      <c r="I92" s="28">
        <v>11</v>
      </c>
      <c r="J92" s="29" t="s">
        <v>447</v>
      </c>
      <c r="K92" s="30">
        <v>55</v>
      </c>
      <c r="L92" s="31">
        <v>37463</v>
      </c>
      <c r="M92" s="60" t="s">
        <v>574</v>
      </c>
      <c r="N92" s="60" t="s">
        <v>575</v>
      </c>
      <c r="O92" s="176"/>
    </row>
    <row r="93" spans="1:15" ht="24.95" customHeight="1" x14ac:dyDescent="0.2">
      <c r="A93" s="28">
        <v>6</v>
      </c>
      <c r="B93" s="29" t="s">
        <v>172</v>
      </c>
      <c r="C93" s="30">
        <v>153</v>
      </c>
      <c r="D93" s="31">
        <v>37357</v>
      </c>
      <c r="E93" s="60" t="s">
        <v>528</v>
      </c>
      <c r="F93" s="60" t="s">
        <v>529</v>
      </c>
      <c r="G93" s="218"/>
      <c r="I93" s="28">
        <v>12</v>
      </c>
      <c r="J93" s="29" t="s">
        <v>448</v>
      </c>
      <c r="K93" s="30">
        <v>59</v>
      </c>
      <c r="L93" s="31">
        <v>37928</v>
      </c>
      <c r="M93" s="60" t="s">
        <v>579</v>
      </c>
      <c r="N93" s="60" t="s">
        <v>575</v>
      </c>
      <c r="O93" s="176"/>
    </row>
    <row r="94" spans="1:15" ht="24.95" customHeight="1" x14ac:dyDescent="0.2">
      <c r="A94" s="28">
        <v>7</v>
      </c>
      <c r="B94" s="29" t="s">
        <v>173</v>
      </c>
      <c r="C94" s="30">
        <v>42</v>
      </c>
      <c r="D94" s="31">
        <v>37839</v>
      </c>
      <c r="E94" s="60" t="s">
        <v>487</v>
      </c>
      <c r="F94" s="60" t="s">
        <v>488</v>
      </c>
      <c r="G94" s="218"/>
      <c r="I94" s="448" t="s">
        <v>811</v>
      </c>
      <c r="J94" s="449"/>
      <c r="K94" s="449"/>
      <c r="L94" s="449"/>
      <c r="M94" s="449"/>
      <c r="N94" s="449"/>
      <c r="O94" s="449"/>
    </row>
    <row r="95" spans="1:15" ht="24.95" customHeight="1" x14ac:dyDescent="0.2">
      <c r="A95" s="28">
        <v>8</v>
      </c>
      <c r="B95" s="29" t="s">
        <v>174</v>
      </c>
      <c r="C95" s="30" t="s">
        <v>846</v>
      </c>
      <c r="D95" s="31" t="s">
        <v>846</v>
      </c>
      <c r="E95" s="60" t="s">
        <v>846</v>
      </c>
      <c r="F95" s="60" t="s">
        <v>846</v>
      </c>
      <c r="G95" s="218"/>
      <c r="I95" s="59" t="s">
        <v>11</v>
      </c>
      <c r="J95" s="59" t="s">
        <v>128</v>
      </c>
      <c r="K95" s="59" t="s">
        <v>127</v>
      </c>
      <c r="L95" s="131" t="s">
        <v>12</v>
      </c>
      <c r="M95" s="132" t="s">
        <v>13</v>
      </c>
      <c r="N95" s="132" t="s">
        <v>37</v>
      </c>
      <c r="O95" s="175" t="s">
        <v>315</v>
      </c>
    </row>
    <row r="96" spans="1:15" ht="24.95" customHeight="1" x14ac:dyDescent="0.2">
      <c r="A96" s="447" t="s">
        <v>809</v>
      </c>
      <c r="B96" s="447"/>
      <c r="C96" s="447"/>
      <c r="D96" s="447"/>
      <c r="E96" s="447"/>
      <c r="F96" s="447"/>
      <c r="G96" s="447"/>
      <c r="I96" s="28">
        <v>1</v>
      </c>
      <c r="J96" s="29" t="s">
        <v>395</v>
      </c>
      <c r="K96" s="30">
        <v>109</v>
      </c>
      <c r="L96" s="31">
        <v>37447</v>
      </c>
      <c r="M96" s="60" t="s">
        <v>658</v>
      </c>
      <c r="N96" s="60" t="s">
        <v>588</v>
      </c>
      <c r="O96" s="176"/>
    </row>
    <row r="97" spans="1:15" ht="24.95" customHeight="1" x14ac:dyDescent="0.2">
      <c r="A97" s="56" t="s">
        <v>6</v>
      </c>
      <c r="B97" s="56" t="s">
        <v>128</v>
      </c>
      <c r="C97" s="56" t="s">
        <v>127</v>
      </c>
      <c r="D97" s="57" t="s">
        <v>12</v>
      </c>
      <c r="E97" s="58" t="s">
        <v>13</v>
      </c>
      <c r="F97" s="58" t="s">
        <v>20</v>
      </c>
      <c r="G97" s="56" t="s">
        <v>315</v>
      </c>
      <c r="I97" s="28">
        <v>2</v>
      </c>
      <c r="J97" s="29" t="s">
        <v>396</v>
      </c>
      <c r="K97" s="30">
        <v>110</v>
      </c>
      <c r="L97" s="31">
        <v>37260</v>
      </c>
      <c r="M97" s="60" t="s">
        <v>587</v>
      </c>
      <c r="N97" s="60" t="s">
        <v>588</v>
      </c>
      <c r="O97" s="176"/>
    </row>
    <row r="98" spans="1:15" ht="24.95" customHeight="1" x14ac:dyDescent="0.2">
      <c r="A98" s="28">
        <v>1</v>
      </c>
      <c r="B98" s="29" t="s">
        <v>780</v>
      </c>
      <c r="C98" s="30">
        <v>170</v>
      </c>
      <c r="D98" s="31">
        <v>37281</v>
      </c>
      <c r="E98" s="60" t="s">
        <v>646</v>
      </c>
      <c r="F98" s="60" t="s">
        <v>647</v>
      </c>
      <c r="G98" s="218"/>
      <c r="I98" s="28">
        <v>3</v>
      </c>
      <c r="J98" s="29" t="s">
        <v>397</v>
      </c>
      <c r="K98" s="30">
        <v>126</v>
      </c>
      <c r="L98" s="31">
        <v>37278</v>
      </c>
      <c r="M98" s="60" t="s">
        <v>630</v>
      </c>
      <c r="N98" s="60" t="s">
        <v>593</v>
      </c>
      <c r="O98" s="176"/>
    </row>
    <row r="99" spans="1:15" ht="24.95" customHeight="1" x14ac:dyDescent="0.2">
      <c r="A99" s="28">
        <v>2</v>
      </c>
      <c r="B99" s="29" t="s">
        <v>781</v>
      </c>
      <c r="C99" s="30">
        <v>53</v>
      </c>
      <c r="D99" s="31">
        <v>37845</v>
      </c>
      <c r="E99" s="60" t="s">
        <v>492</v>
      </c>
      <c r="F99" s="60" t="s">
        <v>490</v>
      </c>
      <c r="G99" s="218"/>
      <c r="I99" s="28">
        <v>4</v>
      </c>
      <c r="J99" s="29" t="s">
        <v>398</v>
      </c>
      <c r="K99" s="30">
        <v>130</v>
      </c>
      <c r="L99" s="31">
        <v>37291</v>
      </c>
      <c r="M99" s="60" t="s">
        <v>632</v>
      </c>
      <c r="N99" s="60" t="s">
        <v>593</v>
      </c>
      <c r="O99" s="176"/>
    </row>
    <row r="100" spans="1:15" ht="24.95" customHeight="1" x14ac:dyDescent="0.2">
      <c r="A100" s="28">
        <v>3</v>
      </c>
      <c r="B100" s="29" t="s">
        <v>782</v>
      </c>
      <c r="C100" s="30">
        <v>51</v>
      </c>
      <c r="D100" s="31">
        <v>37571</v>
      </c>
      <c r="E100" s="60" t="s">
        <v>489</v>
      </c>
      <c r="F100" s="60" t="s">
        <v>490</v>
      </c>
      <c r="G100" s="218"/>
      <c r="I100" s="28">
        <v>5</v>
      </c>
      <c r="J100" s="29" t="s">
        <v>399</v>
      </c>
      <c r="K100" s="30">
        <v>143</v>
      </c>
      <c r="L100" s="31">
        <v>37563</v>
      </c>
      <c r="M100" s="60" t="s">
        <v>595</v>
      </c>
      <c r="N100" s="60" t="s">
        <v>596</v>
      </c>
      <c r="O100" s="176"/>
    </row>
    <row r="101" spans="1:15" ht="24.95" customHeight="1" x14ac:dyDescent="0.2">
      <c r="A101" s="28">
        <v>4</v>
      </c>
      <c r="B101" s="29" t="s">
        <v>783</v>
      </c>
      <c r="C101" s="30">
        <v>109</v>
      </c>
      <c r="D101" s="31">
        <v>37447</v>
      </c>
      <c r="E101" s="60" t="s">
        <v>658</v>
      </c>
      <c r="F101" s="60" t="s">
        <v>588</v>
      </c>
      <c r="G101" s="218"/>
      <c r="I101" s="28">
        <v>6</v>
      </c>
      <c r="J101" s="29" t="s">
        <v>400</v>
      </c>
      <c r="K101" s="30">
        <v>66</v>
      </c>
      <c r="L101" s="31">
        <v>37257</v>
      </c>
      <c r="M101" s="60" t="s">
        <v>609</v>
      </c>
      <c r="N101" s="60" t="s">
        <v>583</v>
      </c>
      <c r="O101" s="176"/>
    </row>
    <row r="102" spans="1:15" ht="24.95" customHeight="1" x14ac:dyDescent="0.2">
      <c r="A102" s="28">
        <v>5</v>
      </c>
      <c r="B102" s="29" t="s">
        <v>784</v>
      </c>
      <c r="C102" s="30">
        <v>96</v>
      </c>
      <c r="D102" s="31">
        <v>37257</v>
      </c>
      <c r="E102" s="60" t="s">
        <v>612</v>
      </c>
      <c r="F102" s="60" t="s">
        <v>138</v>
      </c>
      <c r="G102" s="218"/>
      <c r="I102" s="28">
        <v>7</v>
      </c>
      <c r="J102" s="29" t="s">
        <v>401</v>
      </c>
      <c r="K102" s="30">
        <v>62</v>
      </c>
      <c r="L102" s="31">
        <v>37464</v>
      </c>
      <c r="M102" s="60" t="s">
        <v>606</v>
      </c>
      <c r="N102" s="60" t="s">
        <v>494</v>
      </c>
      <c r="O102" s="176"/>
    </row>
    <row r="103" spans="1:15" ht="24.95" customHeight="1" x14ac:dyDescent="0.2">
      <c r="A103" s="28">
        <v>6</v>
      </c>
      <c r="B103" s="29" t="s">
        <v>785</v>
      </c>
      <c r="C103" s="30">
        <v>91</v>
      </c>
      <c r="D103" s="31">
        <v>37266</v>
      </c>
      <c r="E103" s="60" t="s">
        <v>549</v>
      </c>
      <c r="F103" s="60" t="s">
        <v>138</v>
      </c>
      <c r="G103" s="218"/>
      <c r="I103" s="28">
        <v>8</v>
      </c>
      <c r="J103" s="29" t="s">
        <v>402</v>
      </c>
      <c r="K103" s="30">
        <v>64</v>
      </c>
      <c r="L103" s="31">
        <v>37450</v>
      </c>
      <c r="M103" s="60" t="s">
        <v>607</v>
      </c>
      <c r="N103" s="60" t="s">
        <v>583</v>
      </c>
      <c r="O103" s="176"/>
    </row>
    <row r="104" spans="1:15" ht="24.95" customHeight="1" x14ac:dyDescent="0.2">
      <c r="A104" s="28">
        <v>7</v>
      </c>
      <c r="B104" s="29" t="s">
        <v>786</v>
      </c>
      <c r="C104" s="30">
        <v>22</v>
      </c>
      <c r="D104" s="31">
        <v>37895</v>
      </c>
      <c r="E104" s="60" t="s">
        <v>542</v>
      </c>
      <c r="F104" s="60" t="s">
        <v>543</v>
      </c>
      <c r="G104" s="218"/>
      <c r="I104" s="28">
        <v>9</v>
      </c>
      <c r="J104" s="29" t="s">
        <v>403</v>
      </c>
      <c r="K104" s="30">
        <v>19</v>
      </c>
      <c r="L104" s="31">
        <v>37326</v>
      </c>
      <c r="M104" s="60" t="s">
        <v>558</v>
      </c>
      <c r="N104" s="60" t="s">
        <v>543</v>
      </c>
      <c r="O104" s="176"/>
    </row>
    <row r="105" spans="1:15" ht="24.95" customHeight="1" x14ac:dyDescent="0.2">
      <c r="A105" s="28">
        <v>8</v>
      </c>
      <c r="B105" s="29" t="s">
        <v>787</v>
      </c>
      <c r="C105" s="30">
        <v>52</v>
      </c>
      <c r="D105" s="31">
        <v>37732</v>
      </c>
      <c r="E105" s="60" t="s">
        <v>491</v>
      </c>
      <c r="F105" s="60" t="s">
        <v>490</v>
      </c>
      <c r="G105" s="218"/>
      <c r="I105" s="28">
        <v>10</v>
      </c>
      <c r="J105" s="29" t="s">
        <v>449</v>
      </c>
      <c r="K105" s="30">
        <v>117</v>
      </c>
      <c r="L105" s="31">
        <v>37291</v>
      </c>
      <c r="M105" s="60" t="s">
        <v>623</v>
      </c>
      <c r="N105" s="60" t="s">
        <v>624</v>
      </c>
      <c r="O105" s="176"/>
    </row>
    <row r="106" spans="1:15" ht="24.95" customHeight="1" x14ac:dyDescent="0.2">
      <c r="A106" s="28">
        <v>9</v>
      </c>
      <c r="B106" s="29" t="s">
        <v>788</v>
      </c>
      <c r="C106" s="30">
        <v>25</v>
      </c>
      <c r="D106" s="31">
        <v>37257</v>
      </c>
      <c r="E106" s="60" t="s">
        <v>663</v>
      </c>
      <c r="F106" s="60" t="s">
        <v>561</v>
      </c>
      <c r="G106" s="218"/>
      <c r="I106" s="28">
        <v>11</v>
      </c>
      <c r="J106" s="29" t="s">
        <v>450</v>
      </c>
      <c r="K106" s="30">
        <v>173</v>
      </c>
      <c r="L106" s="31">
        <v>37268</v>
      </c>
      <c r="M106" s="60" t="s">
        <v>598</v>
      </c>
      <c r="N106" s="60" t="s">
        <v>541</v>
      </c>
      <c r="O106" s="176"/>
    </row>
    <row r="107" spans="1:15" ht="24.95" customHeight="1" x14ac:dyDescent="0.2">
      <c r="A107" s="28">
        <v>10</v>
      </c>
      <c r="B107" s="29" t="s">
        <v>789</v>
      </c>
      <c r="C107" s="30">
        <v>63</v>
      </c>
      <c r="D107" s="31">
        <v>37855</v>
      </c>
      <c r="E107" s="60" t="s">
        <v>545</v>
      </c>
      <c r="F107" s="60" t="s">
        <v>546</v>
      </c>
      <c r="G107" s="218"/>
      <c r="I107" s="28">
        <v>12</v>
      </c>
      <c r="J107" s="29" t="s">
        <v>451</v>
      </c>
      <c r="K107" s="30">
        <v>20</v>
      </c>
      <c r="L107" s="31">
        <v>37384</v>
      </c>
      <c r="M107" s="60" t="s">
        <v>559</v>
      </c>
      <c r="N107" s="60" t="s">
        <v>543</v>
      </c>
      <c r="O107" s="176"/>
    </row>
    <row r="108" spans="1:15" ht="24.95" customHeight="1" x14ac:dyDescent="0.2">
      <c r="A108" s="28">
        <v>11</v>
      </c>
      <c r="B108" s="29" t="s">
        <v>790</v>
      </c>
      <c r="C108" s="30">
        <v>174</v>
      </c>
      <c r="D108" s="31">
        <v>37432</v>
      </c>
      <c r="E108" s="60" t="s">
        <v>540</v>
      </c>
      <c r="F108" s="60" t="s">
        <v>541</v>
      </c>
      <c r="G108" s="218"/>
      <c r="I108" s="28">
        <v>13</v>
      </c>
      <c r="J108" s="29" t="s">
        <v>824</v>
      </c>
      <c r="K108" s="30">
        <v>65</v>
      </c>
      <c r="L108" s="31">
        <v>37260</v>
      </c>
      <c r="M108" s="60" t="s">
        <v>608</v>
      </c>
      <c r="N108" s="60" t="s">
        <v>583</v>
      </c>
      <c r="O108" s="176"/>
    </row>
    <row r="109" spans="1:15" ht="24.95" customHeight="1" x14ac:dyDescent="0.2">
      <c r="A109" s="28">
        <v>12</v>
      </c>
      <c r="B109" s="29" t="s">
        <v>791</v>
      </c>
      <c r="C109" s="30">
        <v>147</v>
      </c>
      <c r="D109" s="31">
        <v>37781</v>
      </c>
      <c r="E109" s="60" t="s">
        <v>524</v>
      </c>
      <c r="F109" s="60" t="s">
        <v>523</v>
      </c>
      <c r="G109" s="218"/>
      <c r="I109" s="447" t="s">
        <v>810</v>
      </c>
      <c r="J109" s="447"/>
      <c r="K109" s="447"/>
      <c r="L109" s="447"/>
      <c r="M109" s="447"/>
      <c r="N109" s="447"/>
      <c r="O109" s="447"/>
    </row>
    <row r="110" spans="1:15" ht="24.95" customHeight="1" x14ac:dyDescent="0.2">
      <c r="A110" s="28">
        <v>13</v>
      </c>
      <c r="B110" s="29" t="s">
        <v>792</v>
      </c>
      <c r="C110" s="30">
        <v>119</v>
      </c>
      <c r="D110" s="31">
        <v>37268</v>
      </c>
      <c r="E110" s="60" t="s">
        <v>627</v>
      </c>
      <c r="F110" s="60" t="s">
        <v>628</v>
      </c>
      <c r="G110" s="218"/>
      <c r="I110" s="56" t="s">
        <v>6</v>
      </c>
      <c r="J110" s="56" t="s">
        <v>128</v>
      </c>
      <c r="K110" s="56" t="s">
        <v>127</v>
      </c>
      <c r="L110" s="57" t="s">
        <v>12</v>
      </c>
      <c r="M110" s="58" t="s">
        <v>13</v>
      </c>
      <c r="N110" s="58" t="s">
        <v>20</v>
      </c>
      <c r="O110" s="56" t="s">
        <v>315</v>
      </c>
    </row>
    <row r="111" spans="1:15" ht="24.95" customHeight="1" x14ac:dyDescent="0.2">
      <c r="A111" s="28">
        <v>14</v>
      </c>
      <c r="B111" s="29" t="s">
        <v>793</v>
      </c>
      <c r="C111" s="30">
        <v>122</v>
      </c>
      <c r="D111" s="31">
        <v>37359</v>
      </c>
      <c r="E111" s="60" t="s">
        <v>664</v>
      </c>
      <c r="F111" s="60" t="s">
        <v>590</v>
      </c>
      <c r="G111" s="218"/>
      <c r="I111" s="28">
        <v>1</v>
      </c>
      <c r="J111" s="29" t="s">
        <v>795</v>
      </c>
      <c r="K111" s="30">
        <v>436</v>
      </c>
      <c r="L111" s="31">
        <v>37531</v>
      </c>
      <c r="M111" s="60" t="s">
        <v>812</v>
      </c>
      <c r="N111" s="60" t="s">
        <v>471</v>
      </c>
      <c r="O111" s="218"/>
    </row>
    <row r="112" spans="1:15" ht="24.95" customHeight="1" x14ac:dyDescent="0.2">
      <c r="A112" s="28">
        <v>15</v>
      </c>
      <c r="B112" s="29" t="s">
        <v>794</v>
      </c>
      <c r="C112" s="30">
        <v>42</v>
      </c>
      <c r="D112" s="31">
        <v>37839</v>
      </c>
      <c r="E112" s="60" t="s">
        <v>487</v>
      </c>
      <c r="F112" s="60" t="s">
        <v>488</v>
      </c>
      <c r="G112" s="218"/>
      <c r="I112" s="28">
        <v>2</v>
      </c>
      <c r="J112" s="29" t="s">
        <v>796</v>
      </c>
      <c r="K112" s="30">
        <v>153</v>
      </c>
      <c r="L112" s="31">
        <v>37357</v>
      </c>
      <c r="M112" s="60" t="s">
        <v>528</v>
      </c>
      <c r="N112" s="60" t="s">
        <v>529</v>
      </c>
      <c r="O112" s="218"/>
    </row>
    <row r="113" spans="9:15" ht="24.95" customHeight="1" x14ac:dyDescent="0.2">
      <c r="I113" s="28">
        <v>3</v>
      </c>
      <c r="J113" s="29" t="s">
        <v>797</v>
      </c>
      <c r="K113" s="30">
        <v>152</v>
      </c>
      <c r="L113" s="31">
        <v>37312</v>
      </c>
      <c r="M113" s="60" t="s">
        <v>665</v>
      </c>
      <c r="N113" s="60" t="s">
        <v>529</v>
      </c>
      <c r="O113" s="218"/>
    </row>
    <row r="114" spans="9:15" ht="24.95" customHeight="1" x14ac:dyDescent="0.2">
      <c r="I114" s="28">
        <v>4</v>
      </c>
      <c r="J114" s="29" t="s">
        <v>798</v>
      </c>
      <c r="K114" s="30">
        <v>150</v>
      </c>
      <c r="L114" s="31">
        <v>37894</v>
      </c>
      <c r="M114" s="60" t="s">
        <v>526</v>
      </c>
      <c r="N114" s="60" t="s">
        <v>523</v>
      </c>
      <c r="O114" s="218"/>
    </row>
    <row r="115" spans="9:15" ht="24.95" customHeight="1" x14ac:dyDescent="0.2">
      <c r="I115" s="28">
        <v>5</v>
      </c>
      <c r="J115" s="29" t="s">
        <v>799</v>
      </c>
      <c r="K115" s="30">
        <v>108</v>
      </c>
      <c r="L115" s="31">
        <v>37464</v>
      </c>
      <c r="M115" s="60" t="s">
        <v>657</v>
      </c>
      <c r="N115" s="60" t="s">
        <v>615</v>
      </c>
      <c r="O115" s="218"/>
    </row>
    <row r="116" spans="9:15" ht="24.95" customHeight="1" x14ac:dyDescent="0.2">
      <c r="I116" s="28">
        <v>6</v>
      </c>
      <c r="J116" s="29" t="s">
        <v>800</v>
      </c>
      <c r="K116" s="30">
        <v>100</v>
      </c>
      <c r="L116" s="31">
        <v>37692</v>
      </c>
      <c r="M116" s="60" t="s">
        <v>513</v>
      </c>
      <c r="N116" s="60" t="s">
        <v>138</v>
      </c>
      <c r="O116" s="218"/>
    </row>
    <row r="117" spans="9:15" ht="24.95" customHeight="1" x14ac:dyDescent="0.2">
      <c r="I117" s="28">
        <v>7</v>
      </c>
      <c r="J117" s="29" t="s">
        <v>801</v>
      </c>
      <c r="K117" s="30">
        <v>86</v>
      </c>
      <c r="L117" s="31">
        <v>37515</v>
      </c>
      <c r="M117" s="60" t="s">
        <v>505</v>
      </c>
      <c r="N117" s="60" t="s">
        <v>138</v>
      </c>
      <c r="O117" s="218"/>
    </row>
    <row r="118" spans="9:15" ht="24.95" customHeight="1" x14ac:dyDescent="0.2">
      <c r="I118" s="28">
        <v>8</v>
      </c>
      <c r="J118" s="29" t="s">
        <v>802</v>
      </c>
      <c r="K118" s="30">
        <v>79</v>
      </c>
      <c r="L118" s="31">
        <v>37711</v>
      </c>
      <c r="M118" s="60" t="s">
        <v>499</v>
      </c>
      <c r="N118" s="60" t="s">
        <v>138</v>
      </c>
      <c r="O118" s="218"/>
    </row>
    <row r="119" spans="9:15" ht="24.95" customHeight="1" x14ac:dyDescent="0.2">
      <c r="I119" s="28">
        <v>9</v>
      </c>
      <c r="J119" s="29" t="s">
        <v>803</v>
      </c>
      <c r="K119" s="30">
        <v>76</v>
      </c>
      <c r="L119" s="31">
        <v>37839</v>
      </c>
      <c r="M119" s="60" t="s">
        <v>667</v>
      </c>
      <c r="N119" s="60" t="s">
        <v>138</v>
      </c>
      <c r="O119" s="218"/>
    </row>
    <row r="120" spans="9:15" ht="24.95" customHeight="1" x14ac:dyDescent="0.2">
      <c r="I120" s="28">
        <v>10</v>
      </c>
      <c r="J120" s="29" t="s">
        <v>804</v>
      </c>
      <c r="K120" s="30">
        <v>38</v>
      </c>
      <c r="L120" s="31">
        <v>37841</v>
      </c>
      <c r="M120" s="60" t="s">
        <v>485</v>
      </c>
      <c r="N120" s="60" t="s">
        <v>481</v>
      </c>
      <c r="O120" s="218"/>
    </row>
    <row r="121" spans="9:15" ht="24.75" customHeight="1" x14ac:dyDescent="0.2">
      <c r="I121" s="28">
        <v>11</v>
      </c>
      <c r="J121" s="29" t="s">
        <v>805</v>
      </c>
      <c r="K121" s="30">
        <v>35</v>
      </c>
      <c r="L121" s="31">
        <v>37859</v>
      </c>
      <c r="M121" s="60" t="s">
        <v>484</v>
      </c>
      <c r="N121" s="60" t="s">
        <v>481</v>
      </c>
      <c r="O121" s="218"/>
    </row>
    <row r="122" spans="9:15" ht="24.75" customHeight="1" x14ac:dyDescent="0.2">
      <c r="I122" s="28">
        <v>12</v>
      </c>
      <c r="J122" s="29" t="s">
        <v>806</v>
      </c>
      <c r="K122" s="30">
        <v>3</v>
      </c>
      <c r="L122" s="31">
        <v>37749</v>
      </c>
      <c r="M122" s="60" t="s">
        <v>555</v>
      </c>
      <c r="N122" s="60" t="s">
        <v>471</v>
      </c>
      <c r="O122" s="218"/>
    </row>
    <row r="123" spans="9:15" ht="24.75" customHeight="1" x14ac:dyDescent="0.2">
      <c r="I123" s="28">
        <v>13</v>
      </c>
      <c r="J123" s="29" t="s">
        <v>807</v>
      </c>
      <c r="K123" s="30">
        <v>158</v>
      </c>
      <c r="L123" s="31">
        <v>37408</v>
      </c>
      <c r="M123" s="60" t="s">
        <v>644</v>
      </c>
      <c r="N123" s="60" t="s">
        <v>533</v>
      </c>
      <c r="O123" s="218"/>
    </row>
    <row r="124" spans="9:15" ht="24.75" customHeight="1" x14ac:dyDescent="0.2">
      <c r="I124" s="28">
        <v>14</v>
      </c>
      <c r="J124" s="29" t="s">
        <v>808</v>
      </c>
      <c r="K124" s="30">
        <v>54</v>
      </c>
      <c r="L124" s="31">
        <v>37799</v>
      </c>
      <c r="M124" s="60" t="s">
        <v>573</v>
      </c>
      <c r="N124" s="60" t="s">
        <v>490</v>
      </c>
      <c r="O124" s="218"/>
    </row>
    <row r="125" spans="9:15" ht="24.75" customHeight="1" x14ac:dyDescent="0.2">
      <c r="I125" s="48"/>
      <c r="J125" s="220"/>
      <c r="K125" s="220"/>
      <c r="L125" s="220"/>
      <c r="M125" s="220"/>
      <c r="N125" s="220"/>
      <c r="O125" s="220"/>
    </row>
    <row r="126" spans="9:15" ht="24.75" customHeight="1" x14ac:dyDescent="0.2">
      <c r="I126" s="48"/>
      <c r="J126" s="220"/>
      <c r="K126" s="220"/>
      <c r="L126" s="220"/>
      <c r="M126" s="220"/>
      <c r="N126" s="220"/>
      <c r="O126" s="220"/>
    </row>
    <row r="127" spans="9:15" ht="24.75" customHeight="1" x14ac:dyDescent="0.2">
      <c r="I127" s="48"/>
      <c r="J127" s="220"/>
      <c r="K127" s="220"/>
      <c r="L127" s="220"/>
      <c r="M127" s="220"/>
      <c r="N127" s="220"/>
      <c r="O127" s="220"/>
    </row>
    <row r="128" spans="9:15" ht="24.75" customHeight="1" x14ac:dyDescent="0.2">
      <c r="I128" s="48"/>
      <c r="J128" s="220"/>
      <c r="K128" s="220"/>
      <c r="L128" s="220"/>
      <c r="M128" s="220"/>
      <c r="N128" s="220"/>
      <c r="O128" s="220"/>
    </row>
    <row r="129" spans="9:15" ht="24.75" customHeight="1" x14ac:dyDescent="0.2">
      <c r="I129" s="48"/>
      <c r="J129" s="220"/>
      <c r="K129" s="220"/>
      <c r="L129" s="220"/>
      <c r="M129" s="220"/>
      <c r="N129" s="220"/>
      <c r="O129" s="220"/>
    </row>
    <row r="130" spans="9:15" ht="14.25" x14ac:dyDescent="0.2">
      <c r="I130" s="48"/>
      <c r="J130" s="220"/>
      <c r="K130" s="220"/>
      <c r="L130" s="220"/>
      <c r="M130" s="220"/>
      <c r="N130" s="220"/>
      <c r="O130" s="220"/>
    </row>
    <row r="131" spans="9:15" ht="14.25" x14ac:dyDescent="0.2">
      <c r="I131" s="48"/>
      <c r="J131" s="220"/>
      <c r="K131" s="220"/>
      <c r="L131" s="220"/>
      <c r="M131" s="220"/>
      <c r="N131" s="220"/>
      <c r="O131" s="220"/>
    </row>
    <row r="132" spans="9:15" ht="14.25" x14ac:dyDescent="0.2">
      <c r="I132" s="48"/>
      <c r="J132" s="220"/>
      <c r="K132" s="220"/>
      <c r="L132" s="220"/>
      <c r="M132" s="220"/>
      <c r="N132" s="220"/>
      <c r="O132" s="220"/>
    </row>
    <row r="133" spans="9:15" ht="14.25" x14ac:dyDescent="0.2">
      <c r="I133" s="48"/>
      <c r="J133" s="220"/>
      <c r="K133" s="220"/>
      <c r="L133" s="220"/>
      <c r="M133" s="220"/>
      <c r="N133" s="220"/>
      <c r="O133" s="220"/>
    </row>
  </sheetData>
  <mergeCells count="24">
    <mergeCell ref="A1:O1"/>
    <mergeCell ref="A2:O2"/>
    <mergeCell ref="A4:O4"/>
    <mergeCell ref="A6:G6"/>
    <mergeCell ref="A16:G16"/>
    <mergeCell ref="A3:O3"/>
    <mergeCell ref="A5:G5"/>
    <mergeCell ref="I5:O5"/>
    <mergeCell ref="I109:O109"/>
    <mergeCell ref="I6:O6"/>
    <mergeCell ref="A66:G66"/>
    <mergeCell ref="A76:G76"/>
    <mergeCell ref="A86:G86"/>
    <mergeCell ref="I34:O34"/>
    <mergeCell ref="I48:O48"/>
    <mergeCell ref="I66:O66"/>
    <mergeCell ref="I80:O80"/>
    <mergeCell ref="I94:O94"/>
    <mergeCell ref="A26:G26"/>
    <mergeCell ref="A36:G36"/>
    <mergeCell ref="A46:G46"/>
    <mergeCell ref="A56:G56"/>
    <mergeCell ref="A96:G96"/>
    <mergeCell ref="I20:O20"/>
  </mergeCells>
  <printOptions horizontalCentered="1"/>
  <pageMargins left="0.70866141732283472" right="0.70866141732283472" top="0.74803149606299213" bottom="0.74803149606299213" header="0.31496062992125984" footer="0.31496062992125984"/>
  <pageSetup paperSize="9" scale="45" orientation="portrait" r:id="rId1"/>
  <rowBreaks count="1" manualBreakCount="1">
    <brk id="6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29"/>
  <sheetViews>
    <sheetView view="pageBreakPreview" zoomScale="90" zoomScaleNormal="100" zoomScaleSheetLayoutView="90" workbookViewId="0"/>
  </sheetViews>
  <sheetFormatPr defaultRowHeight="12.75" x14ac:dyDescent="0.2"/>
  <cols>
    <col min="1" max="1" width="6" style="92" customWidth="1"/>
    <col min="2" max="2" width="8.28515625" style="92" hidden="1" customWidth="1"/>
    <col min="3" max="3" width="7" style="92" customWidth="1"/>
    <col min="4" max="4" width="13.5703125" style="93" customWidth="1"/>
    <col min="5" max="5" width="33.28515625" style="92" customWidth="1"/>
    <col min="6" max="6" width="18.42578125" style="2" customWidth="1"/>
    <col min="7" max="10" width="13.5703125" style="2" customWidth="1"/>
    <col min="11" max="11" width="13.5703125" style="94" customWidth="1"/>
    <col min="12" max="12" width="11.140625" style="92" customWidth="1"/>
    <col min="13" max="13" width="9.140625" style="2" customWidth="1"/>
    <col min="14" max="16384" width="9.140625" style="2"/>
  </cols>
  <sheetData>
    <row r="1" spans="1:13" ht="48.75" customHeight="1" x14ac:dyDescent="0.2">
      <c r="A1" s="460" t="s">
        <v>123</v>
      </c>
      <c r="B1" s="460"/>
      <c r="C1" s="460"/>
      <c r="D1" s="460"/>
      <c r="E1" s="460"/>
      <c r="F1" s="460"/>
      <c r="G1" s="460"/>
      <c r="H1" s="460"/>
      <c r="I1" s="460"/>
      <c r="J1" s="460"/>
      <c r="K1" s="460"/>
      <c r="L1" s="460"/>
    </row>
    <row r="2" spans="1:13" ht="25.5" customHeight="1" x14ac:dyDescent="0.2">
      <c r="A2" s="461" t="s">
        <v>320</v>
      </c>
      <c r="B2" s="461"/>
      <c r="C2" s="461"/>
      <c r="D2" s="461"/>
      <c r="E2" s="461"/>
      <c r="F2" s="461"/>
      <c r="G2" s="461"/>
      <c r="H2" s="461"/>
      <c r="I2" s="461"/>
      <c r="J2" s="461"/>
      <c r="K2" s="461"/>
      <c r="L2" s="461"/>
    </row>
    <row r="3" spans="1:13" s="3" customFormat="1" ht="27" customHeight="1" x14ac:dyDescent="0.2">
      <c r="A3" s="462" t="s">
        <v>203</v>
      </c>
      <c r="B3" s="462"/>
      <c r="C3" s="462"/>
      <c r="D3" s="463" t="s">
        <v>673</v>
      </c>
      <c r="E3" s="463"/>
      <c r="F3" s="95" t="s">
        <v>199</v>
      </c>
      <c r="G3" s="464" t="s">
        <v>441</v>
      </c>
      <c r="H3" s="464"/>
      <c r="I3" s="464"/>
      <c r="J3" s="212"/>
      <c r="K3" s="464"/>
      <c r="L3" s="464"/>
    </row>
    <row r="4" spans="1:13" s="3" customFormat="1" ht="17.25" customHeight="1" x14ac:dyDescent="0.2">
      <c r="A4" s="465" t="s">
        <v>204</v>
      </c>
      <c r="B4" s="465"/>
      <c r="C4" s="465"/>
      <c r="D4" s="466" t="s">
        <v>321</v>
      </c>
      <c r="E4" s="466"/>
      <c r="F4" s="97"/>
      <c r="G4" s="96"/>
      <c r="H4" s="465" t="s">
        <v>202</v>
      </c>
      <c r="I4" s="465"/>
      <c r="J4" s="467">
        <v>42041</v>
      </c>
      <c r="K4" s="467"/>
      <c r="L4" s="213" t="s">
        <v>468</v>
      </c>
    </row>
    <row r="5" spans="1:13" ht="15" customHeight="1" x14ac:dyDescent="0.2">
      <c r="A5" s="4"/>
      <c r="B5" s="4"/>
      <c r="C5" s="4"/>
      <c r="D5" s="8"/>
      <c r="E5" s="5"/>
      <c r="F5" s="6"/>
      <c r="G5" s="7"/>
      <c r="H5" s="7"/>
      <c r="I5" s="7"/>
      <c r="J5" s="7"/>
      <c r="K5" s="468">
        <v>42041.49034178241</v>
      </c>
      <c r="L5" s="468"/>
    </row>
    <row r="6" spans="1:13" ht="15.75" x14ac:dyDescent="0.2">
      <c r="A6" s="458" t="s">
        <v>6</v>
      </c>
      <c r="B6" s="458"/>
      <c r="C6" s="459" t="s">
        <v>126</v>
      </c>
      <c r="D6" s="459" t="s">
        <v>205</v>
      </c>
      <c r="E6" s="458" t="s">
        <v>7</v>
      </c>
      <c r="F6" s="458" t="s">
        <v>37</v>
      </c>
      <c r="G6" s="469" t="s">
        <v>26</v>
      </c>
      <c r="H6" s="469"/>
      <c r="I6" s="469"/>
      <c r="J6" s="469"/>
      <c r="K6" s="470" t="s">
        <v>8</v>
      </c>
      <c r="L6" s="470" t="s">
        <v>311</v>
      </c>
    </row>
    <row r="7" spans="1:13" ht="21.75" customHeight="1" x14ac:dyDescent="0.2">
      <c r="A7" s="458"/>
      <c r="B7" s="458"/>
      <c r="C7" s="459"/>
      <c r="D7" s="459"/>
      <c r="E7" s="458"/>
      <c r="F7" s="458"/>
      <c r="G7" s="98">
        <v>1</v>
      </c>
      <c r="H7" s="98">
        <v>2</v>
      </c>
      <c r="I7" s="98">
        <v>3</v>
      </c>
      <c r="J7" s="98">
        <v>4</v>
      </c>
      <c r="K7" s="471"/>
      <c r="L7" s="471"/>
    </row>
    <row r="8" spans="1:13" s="85" customFormat="1" ht="34.5" customHeight="1" x14ac:dyDescent="0.2">
      <c r="A8" s="99">
        <v>1</v>
      </c>
      <c r="B8" s="100" t="s">
        <v>270</v>
      </c>
      <c r="C8" s="101">
        <v>122</v>
      </c>
      <c r="D8" s="102">
        <v>37359</v>
      </c>
      <c r="E8" s="185" t="s">
        <v>664</v>
      </c>
      <c r="F8" s="185" t="s">
        <v>590</v>
      </c>
      <c r="G8" s="169">
        <v>425</v>
      </c>
      <c r="H8" s="169">
        <v>434</v>
      </c>
      <c r="I8" s="169">
        <v>448</v>
      </c>
      <c r="J8" s="221">
        <v>420</v>
      </c>
      <c r="K8" s="217">
        <v>448</v>
      </c>
      <c r="L8" s="103"/>
    </row>
    <row r="9" spans="1:13" s="85" customFormat="1" ht="34.5" customHeight="1" x14ac:dyDescent="0.2">
      <c r="A9" s="99">
        <v>2</v>
      </c>
      <c r="B9" s="100" t="s">
        <v>271</v>
      </c>
      <c r="C9" s="101">
        <v>25</v>
      </c>
      <c r="D9" s="102">
        <v>37257</v>
      </c>
      <c r="E9" s="185" t="s">
        <v>663</v>
      </c>
      <c r="F9" s="185" t="s">
        <v>561</v>
      </c>
      <c r="G9" s="169">
        <v>444</v>
      </c>
      <c r="H9" s="169">
        <v>445</v>
      </c>
      <c r="I9" s="169">
        <v>441</v>
      </c>
      <c r="J9" s="221">
        <v>446</v>
      </c>
      <c r="K9" s="217">
        <v>446</v>
      </c>
      <c r="L9" s="103"/>
    </row>
    <row r="10" spans="1:13" s="85" customFormat="1" ht="34.5" customHeight="1" x14ac:dyDescent="0.2">
      <c r="A10" s="99">
        <v>3</v>
      </c>
      <c r="B10" s="100" t="s">
        <v>272</v>
      </c>
      <c r="C10" s="101">
        <v>119</v>
      </c>
      <c r="D10" s="102">
        <v>37268</v>
      </c>
      <c r="E10" s="185" t="s">
        <v>627</v>
      </c>
      <c r="F10" s="185" t="s">
        <v>628</v>
      </c>
      <c r="G10" s="169">
        <v>443</v>
      </c>
      <c r="H10" s="169">
        <v>433</v>
      </c>
      <c r="I10" s="169">
        <v>432</v>
      </c>
      <c r="J10" s="221">
        <v>425</v>
      </c>
      <c r="K10" s="217">
        <v>443</v>
      </c>
      <c r="L10" s="103"/>
    </row>
    <row r="11" spans="1:13" s="85" customFormat="1" ht="34.5" customHeight="1" x14ac:dyDescent="0.2">
      <c r="A11" s="99">
        <v>4</v>
      </c>
      <c r="B11" s="100" t="s">
        <v>273</v>
      </c>
      <c r="C11" s="101">
        <v>91</v>
      </c>
      <c r="D11" s="102">
        <v>37266</v>
      </c>
      <c r="E11" s="185" t="s">
        <v>549</v>
      </c>
      <c r="F11" s="185" t="s">
        <v>138</v>
      </c>
      <c r="G11" s="169">
        <v>439</v>
      </c>
      <c r="H11" s="169">
        <v>423</v>
      </c>
      <c r="I11" s="169">
        <v>401</v>
      </c>
      <c r="J11" s="221">
        <v>439</v>
      </c>
      <c r="K11" s="217">
        <v>439</v>
      </c>
      <c r="L11" s="103"/>
    </row>
    <row r="12" spans="1:13" s="85" customFormat="1" ht="34.5" customHeight="1" x14ac:dyDescent="0.2">
      <c r="A12" s="99">
        <v>5</v>
      </c>
      <c r="B12" s="100" t="s">
        <v>274</v>
      </c>
      <c r="C12" s="101">
        <v>174</v>
      </c>
      <c r="D12" s="102">
        <v>37432</v>
      </c>
      <c r="E12" s="185" t="s">
        <v>540</v>
      </c>
      <c r="F12" s="185" t="s">
        <v>541</v>
      </c>
      <c r="G12" s="169">
        <v>407</v>
      </c>
      <c r="H12" s="169">
        <v>424</v>
      </c>
      <c r="I12" s="169">
        <v>429</v>
      </c>
      <c r="J12" s="221">
        <v>419</v>
      </c>
      <c r="K12" s="217">
        <v>429</v>
      </c>
      <c r="L12" s="103"/>
      <c r="M12" s="86"/>
    </row>
    <row r="13" spans="1:13" s="85" customFormat="1" ht="34.5" customHeight="1" x14ac:dyDescent="0.2">
      <c r="A13" s="99">
        <v>6</v>
      </c>
      <c r="B13" s="100" t="s">
        <v>275</v>
      </c>
      <c r="C13" s="101">
        <v>42</v>
      </c>
      <c r="D13" s="102">
        <v>37839</v>
      </c>
      <c r="E13" s="185" t="s">
        <v>487</v>
      </c>
      <c r="F13" s="185" t="s">
        <v>488</v>
      </c>
      <c r="G13" s="169">
        <v>364</v>
      </c>
      <c r="H13" s="169">
        <v>355</v>
      </c>
      <c r="I13" s="169">
        <v>425</v>
      </c>
      <c r="J13" s="221" t="s">
        <v>845</v>
      </c>
      <c r="K13" s="217">
        <v>425</v>
      </c>
      <c r="L13" s="103"/>
    </row>
    <row r="14" spans="1:13" s="85" customFormat="1" ht="34.5" customHeight="1" x14ac:dyDescent="0.2">
      <c r="A14" s="99">
        <v>7</v>
      </c>
      <c r="B14" s="100" t="s">
        <v>276</v>
      </c>
      <c r="C14" s="101">
        <v>63</v>
      </c>
      <c r="D14" s="102">
        <v>37855</v>
      </c>
      <c r="E14" s="185" t="s">
        <v>545</v>
      </c>
      <c r="F14" s="185" t="s">
        <v>546</v>
      </c>
      <c r="G14" s="169" t="s">
        <v>845</v>
      </c>
      <c r="H14" s="169">
        <v>387</v>
      </c>
      <c r="I14" s="169">
        <v>397</v>
      </c>
      <c r="J14" s="221">
        <v>376</v>
      </c>
      <c r="K14" s="217">
        <v>397</v>
      </c>
      <c r="L14" s="103"/>
    </row>
    <row r="15" spans="1:13" s="85" customFormat="1" ht="34.5" customHeight="1" x14ac:dyDescent="0.2">
      <c r="A15" s="99">
        <v>8</v>
      </c>
      <c r="B15" s="100" t="s">
        <v>277</v>
      </c>
      <c r="C15" s="101">
        <v>22</v>
      </c>
      <c r="D15" s="102">
        <v>37895</v>
      </c>
      <c r="E15" s="185" t="s">
        <v>542</v>
      </c>
      <c r="F15" s="185" t="s">
        <v>543</v>
      </c>
      <c r="G15" s="169">
        <v>380</v>
      </c>
      <c r="H15" s="169">
        <v>387</v>
      </c>
      <c r="I15" s="169">
        <v>372</v>
      </c>
      <c r="J15" s="221">
        <v>392</v>
      </c>
      <c r="K15" s="217">
        <v>392</v>
      </c>
      <c r="L15" s="103"/>
    </row>
    <row r="16" spans="1:13" s="85" customFormat="1" ht="34.5" customHeight="1" x14ac:dyDescent="0.2">
      <c r="A16" s="99">
        <v>9</v>
      </c>
      <c r="B16" s="100" t="s">
        <v>278</v>
      </c>
      <c r="C16" s="101">
        <v>147</v>
      </c>
      <c r="D16" s="102">
        <v>37781</v>
      </c>
      <c r="E16" s="185" t="s">
        <v>524</v>
      </c>
      <c r="F16" s="185" t="s">
        <v>523</v>
      </c>
      <c r="G16" s="169">
        <v>383</v>
      </c>
      <c r="H16" s="169">
        <v>376</v>
      </c>
      <c r="I16" s="169">
        <v>390</v>
      </c>
      <c r="J16" s="221">
        <v>384</v>
      </c>
      <c r="K16" s="217">
        <v>390</v>
      </c>
      <c r="L16" s="103"/>
    </row>
    <row r="17" spans="1:13" s="85" customFormat="1" ht="34.5" customHeight="1" x14ac:dyDescent="0.2">
      <c r="A17" s="99">
        <v>10</v>
      </c>
      <c r="B17" s="100" t="s">
        <v>279</v>
      </c>
      <c r="C17" s="101">
        <v>52</v>
      </c>
      <c r="D17" s="102">
        <v>37732</v>
      </c>
      <c r="E17" s="185" t="s">
        <v>491</v>
      </c>
      <c r="F17" s="185" t="s">
        <v>490</v>
      </c>
      <c r="G17" s="169">
        <v>389</v>
      </c>
      <c r="H17" s="169" t="s">
        <v>845</v>
      </c>
      <c r="I17" s="169">
        <v>375</v>
      </c>
      <c r="J17" s="221" t="s">
        <v>845</v>
      </c>
      <c r="K17" s="217">
        <v>389</v>
      </c>
      <c r="L17" s="103"/>
    </row>
    <row r="18" spans="1:13" s="85" customFormat="1" ht="34.5" customHeight="1" x14ac:dyDescent="0.2">
      <c r="A18" s="99">
        <v>11</v>
      </c>
      <c r="B18" s="100" t="s">
        <v>280</v>
      </c>
      <c r="C18" s="101">
        <v>170</v>
      </c>
      <c r="D18" s="102">
        <v>37281</v>
      </c>
      <c r="E18" s="185" t="s">
        <v>646</v>
      </c>
      <c r="F18" s="185" t="s">
        <v>647</v>
      </c>
      <c r="G18" s="169">
        <v>379</v>
      </c>
      <c r="H18" s="169">
        <v>383</v>
      </c>
      <c r="I18" s="169">
        <v>362</v>
      </c>
      <c r="J18" s="221">
        <v>356</v>
      </c>
      <c r="K18" s="217">
        <v>383</v>
      </c>
      <c r="L18" s="103"/>
    </row>
    <row r="19" spans="1:13" s="85" customFormat="1" ht="34.5" customHeight="1" x14ac:dyDescent="0.2">
      <c r="A19" s="99">
        <v>12</v>
      </c>
      <c r="B19" s="100" t="s">
        <v>281</v>
      </c>
      <c r="C19" s="101">
        <v>53</v>
      </c>
      <c r="D19" s="102">
        <v>37845</v>
      </c>
      <c r="E19" s="185" t="s">
        <v>492</v>
      </c>
      <c r="F19" s="185" t="s">
        <v>490</v>
      </c>
      <c r="G19" s="169">
        <v>357</v>
      </c>
      <c r="H19" s="169">
        <v>335</v>
      </c>
      <c r="I19" s="169">
        <v>355</v>
      </c>
      <c r="J19" s="221">
        <v>339</v>
      </c>
      <c r="K19" s="217">
        <v>357</v>
      </c>
      <c r="L19" s="103"/>
      <c r="M19" s="86"/>
    </row>
    <row r="20" spans="1:13" s="85" customFormat="1" ht="34.5" customHeight="1" x14ac:dyDescent="0.2">
      <c r="A20" s="99">
        <v>13</v>
      </c>
      <c r="B20" s="100" t="s">
        <v>282</v>
      </c>
      <c r="C20" s="101">
        <v>51</v>
      </c>
      <c r="D20" s="102">
        <v>37571</v>
      </c>
      <c r="E20" s="185" t="s">
        <v>489</v>
      </c>
      <c r="F20" s="185" t="s">
        <v>490</v>
      </c>
      <c r="G20" s="169">
        <v>343</v>
      </c>
      <c r="H20" s="169">
        <v>356</v>
      </c>
      <c r="I20" s="169">
        <v>334</v>
      </c>
      <c r="J20" s="221">
        <v>346</v>
      </c>
      <c r="K20" s="217">
        <v>356</v>
      </c>
      <c r="L20" s="103"/>
    </row>
    <row r="21" spans="1:13" s="85" customFormat="1" ht="34.5" customHeight="1" x14ac:dyDescent="0.2">
      <c r="A21" s="99" t="s">
        <v>268</v>
      </c>
      <c r="B21" s="100" t="s">
        <v>283</v>
      </c>
      <c r="C21" s="101">
        <v>109</v>
      </c>
      <c r="D21" s="102">
        <v>37447</v>
      </c>
      <c r="E21" s="185" t="s">
        <v>658</v>
      </c>
      <c r="F21" s="185" t="s">
        <v>588</v>
      </c>
      <c r="G21" s="169"/>
      <c r="H21" s="169"/>
      <c r="I21" s="169"/>
      <c r="J21" s="221"/>
      <c r="K21" s="217" t="s">
        <v>847</v>
      </c>
      <c r="L21" s="103"/>
    </row>
    <row r="22" spans="1:13" s="85" customFormat="1" ht="34.5" customHeight="1" x14ac:dyDescent="0.2">
      <c r="A22" s="99" t="s">
        <v>268</v>
      </c>
      <c r="B22" s="100" t="s">
        <v>284</v>
      </c>
      <c r="C22" s="101">
        <v>96</v>
      </c>
      <c r="D22" s="102">
        <v>37257</v>
      </c>
      <c r="E22" s="185" t="s">
        <v>612</v>
      </c>
      <c r="F22" s="185" t="s">
        <v>138</v>
      </c>
      <c r="G22" s="169"/>
      <c r="H22" s="169"/>
      <c r="I22" s="169"/>
      <c r="J22" s="221"/>
      <c r="K22" s="217" t="s">
        <v>847</v>
      </c>
      <c r="L22" s="103"/>
    </row>
    <row r="23" spans="1:13" s="85" customFormat="1" ht="34.5" customHeight="1" x14ac:dyDescent="0.2">
      <c r="A23" s="99"/>
      <c r="B23" s="100" t="s">
        <v>285</v>
      </c>
      <c r="C23" s="101" t="s">
        <v>846</v>
      </c>
      <c r="D23" s="102" t="s">
        <v>846</v>
      </c>
      <c r="E23" s="185" t="s">
        <v>846</v>
      </c>
      <c r="F23" s="185" t="s">
        <v>846</v>
      </c>
      <c r="G23" s="169"/>
      <c r="H23" s="169"/>
      <c r="I23" s="169"/>
      <c r="J23" s="221"/>
      <c r="K23" s="217">
        <v>0</v>
      </c>
      <c r="L23" s="103"/>
    </row>
    <row r="24" spans="1:13" s="85" customFormat="1" ht="34.5" customHeight="1" x14ac:dyDescent="0.2">
      <c r="A24" s="99"/>
      <c r="B24" s="100" t="s">
        <v>286</v>
      </c>
      <c r="C24" s="101" t="s">
        <v>846</v>
      </c>
      <c r="D24" s="102" t="s">
        <v>846</v>
      </c>
      <c r="E24" s="185" t="s">
        <v>846</v>
      </c>
      <c r="F24" s="185" t="s">
        <v>846</v>
      </c>
      <c r="G24" s="169"/>
      <c r="H24" s="169"/>
      <c r="I24" s="169"/>
      <c r="J24" s="221"/>
      <c r="K24" s="217">
        <v>0</v>
      </c>
      <c r="L24" s="103"/>
    </row>
    <row r="25" spans="1:13" s="85" customFormat="1" ht="34.5" customHeight="1" x14ac:dyDescent="0.2">
      <c r="A25" s="99"/>
      <c r="B25" s="100" t="s">
        <v>287</v>
      </c>
      <c r="C25" s="101" t="s">
        <v>846</v>
      </c>
      <c r="D25" s="102" t="s">
        <v>846</v>
      </c>
      <c r="E25" s="185" t="s">
        <v>846</v>
      </c>
      <c r="F25" s="185" t="s">
        <v>846</v>
      </c>
      <c r="G25" s="169"/>
      <c r="H25" s="169"/>
      <c r="I25" s="169"/>
      <c r="J25" s="221"/>
      <c r="K25" s="217">
        <v>0</v>
      </c>
      <c r="L25" s="103"/>
    </row>
    <row r="26" spans="1:13" s="85" customFormat="1" ht="34.5" customHeight="1" x14ac:dyDescent="0.2">
      <c r="A26" s="99"/>
      <c r="B26" s="100" t="s">
        <v>288</v>
      </c>
      <c r="C26" s="101" t="s">
        <v>846</v>
      </c>
      <c r="D26" s="102" t="s">
        <v>846</v>
      </c>
      <c r="E26" s="185" t="s">
        <v>846</v>
      </c>
      <c r="F26" s="185" t="s">
        <v>846</v>
      </c>
      <c r="G26" s="169"/>
      <c r="H26" s="169"/>
      <c r="I26" s="169"/>
      <c r="J26" s="221"/>
      <c r="K26" s="217">
        <v>0</v>
      </c>
      <c r="L26" s="103"/>
      <c r="M26" s="86"/>
    </row>
    <row r="27" spans="1:13" s="85" customFormat="1" ht="34.5" customHeight="1" x14ac:dyDescent="0.2">
      <c r="A27" s="99"/>
      <c r="B27" s="100" t="s">
        <v>289</v>
      </c>
      <c r="C27" s="101" t="s">
        <v>846</v>
      </c>
      <c r="D27" s="102" t="s">
        <v>846</v>
      </c>
      <c r="E27" s="185" t="s">
        <v>846</v>
      </c>
      <c r="F27" s="185" t="s">
        <v>846</v>
      </c>
      <c r="G27" s="169"/>
      <c r="H27" s="169"/>
      <c r="I27" s="169"/>
      <c r="J27" s="221"/>
      <c r="K27" s="217">
        <v>0</v>
      </c>
      <c r="L27" s="103"/>
    </row>
    <row r="28" spans="1:13" s="89" customFormat="1" ht="9" customHeight="1" x14ac:dyDescent="0.2">
      <c r="A28" s="87"/>
      <c r="B28" s="87"/>
      <c r="C28" s="87"/>
      <c r="D28" s="88"/>
      <c r="E28" s="87"/>
      <c r="K28" s="90"/>
      <c r="L28" s="87"/>
    </row>
    <row r="29" spans="1:13" s="89" customFormat="1" ht="25.5" customHeight="1" x14ac:dyDescent="0.2">
      <c r="A29" s="456" t="s">
        <v>4</v>
      </c>
      <c r="B29" s="456"/>
      <c r="C29" s="456"/>
      <c r="D29" s="456"/>
      <c r="E29" s="91" t="s">
        <v>0</v>
      </c>
      <c r="F29" s="91" t="s">
        <v>1</v>
      </c>
      <c r="G29" s="457" t="s">
        <v>2</v>
      </c>
      <c r="H29" s="457"/>
      <c r="I29" s="457"/>
      <c r="J29" s="457"/>
      <c r="K29" s="457" t="s">
        <v>3</v>
      </c>
      <c r="L29" s="457"/>
    </row>
  </sheetData>
  <autoFilter ref="B6:L7">
    <filterColumn colId="5" showButton="0"/>
    <filterColumn colId="6" showButton="0"/>
    <filterColumn colId="7" showButton="0"/>
  </autoFilter>
  <sortState ref="C8:K22">
    <sortCondition descending="1" ref="K8:K22"/>
  </sortState>
  <mergeCells count="23">
    <mergeCell ref="A4:C4"/>
    <mergeCell ref="D4:E4"/>
    <mergeCell ref="H4:I4"/>
    <mergeCell ref="J4:K4"/>
    <mergeCell ref="D6:D7"/>
    <mergeCell ref="E6:E7"/>
    <mergeCell ref="F6:F7"/>
    <mergeCell ref="K5:L5"/>
    <mergeCell ref="G6:J6"/>
    <mergeCell ref="K6:K7"/>
    <mergeCell ref="L6:L7"/>
    <mergeCell ref="A1:L1"/>
    <mergeCell ref="A2:L2"/>
    <mergeCell ref="A3:C3"/>
    <mergeCell ref="D3:E3"/>
    <mergeCell ref="K3:L3"/>
    <mergeCell ref="G3:I3"/>
    <mergeCell ref="A29:D29"/>
    <mergeCell ref="G29:J29"/>
    <mergeCell ref="K29:L29"/>
    <mergeCell ref="A6:A7"/>
    <mergeCell ref="B6:B7"/>
    <mergeCell ref="C6:C7"/>
  </mergeCells>
  <conditionalFormatting sqref="K8:K27">
    <cfRule type="cellIs" dxfId="1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3"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29"/>
  <sheetViews>
    <sheetView view="pageBreakPreview" zoomScale="90" zoomScaleNormal="100" zoomScaleSheetLayoutView="90" workbookViewId="0"/>
  </sheetViews>
  <sheetFormatPr defaultRowHeight="12.75" x14ac:dyDescent="0.2"/>
  <cols>
    <col min="1" max="1" width="6" style="92" customWidth="1"/>
    <col min="2" max="2" width="12.42578125" style="92" hidden="1" customWidth="1"/>
    <col min="3" max="3" width="7" style="92" customWidth="1"/>
    <col min="4" max="4" width="13.5703125" style="93" customWidth="1"/>
    <col min="5" max="5" width="25.85546875" style="92" customWidth="1"/>
    <col min="6" max="6" width="18.42578125" style="2" customWidth="1"/>
    <col min="7" max="10" width="13.28515625" style="2" customWidth="1"/>
    <col min="11" max="11" width="13.28515625" style="94" customWidth="1"/>
    <col min="12" max="12" width="11.85546875" style="92" customWidth="1"/>
    <col min="13" max="13" width="9.140625" style="2" customWidth="1"/>
    <col min="14" max="16384" width="9.140625" style="2"/>
  </cols>
  <sheetData>
    <row r="1" spans="1:13" ht="48.75" customHeight="1" x14ac:dyDescent="0.2">
      <c r="A1" s="460" t="s">
        <v>123</v>
      </c>
      <c r="B1" s="460"/>
      <c r="C1" s="460"/>
      <c r="D1" s="460"/>
      <c r="E1" s="460"/>
      <c r="F1" s="460"/>
      <c r="G1" s="460"/>
      <c r="H1" s="460"/>
      <c r="I1" s="460"/>
      <c r="J1" s="460"/>
      <c r="K1" s="460"/>
      <c r="L1" s="460"/>
    </row>
    <row r="2" spans="1:13" ht="25.5" customHeight="1" x14ac:dyDescent="0.2">
      <c r="A2" s="461" t="s">
        <v>320</v>
      </c>
      <c r="B2" s="461"/>
      <c r="C2" s="461"/>
      <c r="D2" s="461"/>
      <c r="E2" s="461"/>
      <c r="F2" s="461"/>
      <c r="G2" s="461"/>
      <c r="H2" s="461"/>
      <c r="I2" s="461"/>
      <c r="J2" s="461"/>
      <c r="K2" s="461"/>
      <c r="L2" s="461"/>
    </row>
    <row r="3" spans="1:13" s="3" customFormat="1" ht="27" customHeight="1" x14ac:dyDescent="0.2">
      <c r="A3" s="462" t="s">
        <v>203</v>
      </c>
      <c r="B3" s="462"/>
      <c r="C3" s="462"/>
      <c r="D3" s="463" t="s">
        <v>269</v>
      </c>
      <c r="E3" s="463"/>
      <c r="F3" s="186" t="s">
        <v>199</v>
      </c>
      <c r="G3" s="464" t="s">
        <v>441</v>
      </c>
      <c r="H3" s="464"/>
      <c r="I3" s="464"/>
      <c r="J3" s="212"/>
      <c r="K3" s="464"/>
      <c r="L3" s="464"/>
    </row>
    <row r="4" spans="1:13" s="3" customFormat="1" ht="17.25" customHeight="1" x14ac:dyDescent="0.2">
      <c r="A4" s="465" t="s">
        <v>204</v>
      </c>
      <c r="B4" s="465"/>
      <c r="C4" s="465"/>
      <c r="D4" s="466" t="s">
        <v>321</v>
      </c>
      <c r="E4" s="466"/>
      <c r="F4" s="97"/>
      <c r="G4" s="96"/>
      <c r="H4" s="465" t="s">
        <v>202</v>
      </c>
      <c r="I4" s="465"/>
      <c r="J4" s="467">
        <v>42041</v>
      </c>
      <c r="K4" s="467"/>
      <c r="L4" s="215" t="s">
        <v>467</v>
      </c>
    </row>
    <row r="5" spans="1:13" ht="15" customHeight="1" x14ac:dyDescent="0.2">
      <c r="A5" s="4"/>
      <c r="B5" s="4"/>
      <c r="C5" s="4"/>
      <c r="D5" s="8"/>
      <c r="E5" s="5"/>
      <c r="F5" s="6"/>
      <c r="G5" s="7"/>
      <c r="H5" s="7"/>
      <c r="I5" s="7"/>
      <c r="J5" s="7"/>
      <c r="K5" s="468">
        <v>42041.439043171296</v>
      </c>
      <c r="L5" s="468"/>
    </row>
    <row r="6" spans="1:13" ht="15.75" x14ac:dyDescent="0.2">
      <c r="A6" s="458" t="s">
        <v>6</v>
      </c>
      <c r="B6" s="458"/>
      <c r="C6" s="459" t="s">
        <v>126</v>
      </c>
      <c r="D6" s="459" t="s">
        <v>205</v>
      </c>
      <c r="E6" s="458" t="s">
        <v>7</v>
      </c>
      <c r="F6" s="458" t="s">
        <v>37</v>
      </c>
      <c r="G6" s="469" t="s">
        <v>26</v>
      </c>
      <c r="H6" s="469"/>
      <c r="I6" s="469"/>
      <c r="J6" s="469"/>
      <c r="K6" s="470" t="s">
        <v>8</v>
      </c>
      <c r="L6" s="470" t="s">
        <v>311</v>
      </c>
    </row>
    <row r="7" spans="1:13" ht="24.75" customHeight="1" x14ac:dyDescent="0.2">
      <c r="A7" s="458"/>
      <c r="B7" s="458"/>
      <c r="C7" s="459"/>
      <c r="D7" s="459"/>
      <c r="E7" s="458"/>
      <c r="F7" s="458"/>
      <c r="G7" s="187">
        <v>1</v>
      </c>
      <c r="H7" s="187">
        <v>2</v>
      </c>
      <c r="I7" s="187">
        <v>3</v>
      </c>
      <c r="J7" s="187">
        <v>4</v>
      </c>
      <c r="K7" s="471"/>
      <c r="L7" s="471"/>
    </row>
    <row r="8" spans="1:13" s="85" customFormat="1" ht="37.5" customHeight="1" thickBot="1" x14ac:dyDescent="0.25">
      <c r="A8" s="345">
        <v>1</v>
      </c>
      <c r="B8" s="346" t="s">
        <v>290</v>
      </c>
      <c r="C8" s="347">
        <v>152</v>
      </c>
      <c r="D8" s="348">
        <v>37312</v>
      </c>
      <c r="E8" s="349" t="s">
        <v>665</v>
      </c>
      <c r="F8" s="349" t="s">
        <v>529</v>
      </c>
      <c r="G8" s="350">
        <v>449</v>
      </c>
      <c r="H8" s="350">
        <v>450</v>
      </c>
      <c r="I8" s="350">
        <v>439</v>
      </c>
      <c r="J8" s="351">
        <v>446</v>
      </c>
      <c r="K8" s="352">
        <v>450</v>
      </c>
      <c r="L8" s="353"/>
    </row>
    <row r="9" spans="1:13" s="85" customFormat="1" ht="37.5" customHeight="1" x14ac:dyDescent="0.2">
      <c r="A9" s="336">
        <v>2</v>
      </c>
      <c r="B9" s="337" t="s">
        <v>291</v>
      </c>
      <c r="C9" s="338">
        <v>153</v>
      </c>
      <c r="D9" s="339">
        <v>37357</v>
      </c>
      <c r="E9" s="340" t="s">
        <v>528</v>
      </c>
      <c r="F9" s="340" t="s">
        <v>529</v>
      </c>
      <c r="G9" s="341" t="s">
        <v>845</v>
      </c>
      <c r="H9" s="341">
        <v>391</v>
      </c>
      <c r="I9" s="341" t="s">
        <v>845</v>
      </c>
      <c r="J9" s="342" t="s">
        <v>845</v>
      </c>
      <c r="K9" s="343">
        <v>391</v>
      </c>
      <c r="L9" s="344"/>
    </row>
    <row r="10" spans="1:13" s="85" customFormat="1" ht="37.5" customHeight="1" x14ac:dyDescent="0.2">
      <c r="A10" s="99">
        <v>3</v>
      </c>
      <c r="B10" s="100" t="s">
        <v>292</v>
      </c>
      <c r="C10" s="101">
        <v>158</v>
      </c>
      <c r="D10" s="102">
        <v>37408</v>
      </c>
      <c r="E10" s="185" t="s">
        <v>644</v>
      </c>
      <c r="F10" s="185" t="s">
        <v>533</v>
      </c>
      <c r="G10" s="169">
        <v>362</v>
      </c>
      <c r="H10" s="169">
        <v>353</v>
      </c>
      <c r="I10" s="169">
        <v>383</v>
      </c>
      <c r="J10" s="221">
        <v>343</v>
      </c>
      <c r="K10" s="217">
        <v>383</v>
      </c>
      <c r="L10" s="103"/>
    </row>
    <row r="11" spans="1:13" s="85" customFormat="1" ht="37.5" customHeight="1" x14ac:dyDescent="0.2">
      <c r="A11" s="99">
        <v>4</v>
      </c>
      <c r="B11" s="100" t="s">
        <v>293</v>
      </c>
      <c r="C11" s="101">
        <v>150</v>
      </c>
      <c r="D11" s="102">
        <v>37894</v>
      </c>
      <c r="E11" s="185" t="s">
        <v>526</v>
      </c>
      <c r="F11" s="185" t="s">
        <v>523</v>
      </c>
      <c r="G11" s="169">
        <v>370</v>
      </c>
      <c r="H11" s="169">
        <v>308</v>
      </c>
      <c r="I11" s="169">
        <v>375</v>
      </c>
      <c r="J11" s="221">
        <v>378</v>
      </c>
      <c r="K11" s="217">
        <v>378</v>
      </c>
      <c r="L11" s="103"/>
    </row>
    <row r="12" spans="1:13" s="85" customFormat="1" ht="37.5" customHeight="1" x14ac:dyDescent="0.2">
      <c r="A12" s="99">
        <v>5</v>
      </c>
      <c r="B12" s="100" t="s">
        <v>294</v>
      </c>
      <c r="C12" s="101">
        <v>108</v>
      </c>
      <c r="D12" s="102">
        <v>37464</v>
      </c>
      <c r="E12" s="185" t="s">
        <v>657</v>
      </c>
      <c r="F12" s="185" t="s">
        <v>615</v>
      </c>
      <c r="G12" s="169">
        <v>347</v>
      </c>
      <c r="H12" s="169">
        <v>365</v>
      </c>
      <c r="I12" s="169">
        <v>350</v>
      </c>
      <c r="J12" s="221">
        <v>330</v>
      </c>
      <c r="K12" s="217">
        <v>365</v>
      </c>
      <c r="L12" s="103"/>
      <c r="M12" s="86"/>
    </row>
    <row r="13" spans="1:13" s="85" customFormat="1" ht="37.5" customHeight="1" x14ac:dyDescent="0.2">
      <c r="A13" s="99">
        <v>6</v>
      </c>
      <c r="B13" s="100" t="s">
        <v>296</v>
      </c>
      <c r="C13" s="101">
        <v>3</v>
      </c>
      <c r="D13" s="102">
        <v>37749</v>
      </c>
      <c r="E13" s="185" t="s">
        <v>555</v>
      </c>
      <c r="F13" s="185" t="s">
        <v>471</v>
      </c>
      <c r="G13" s="354">
        <v>348</v>
      </c>
      <c r="H13" s="169">
        <v>325</v>
      </c>
      <c r="I13" s="169">
        <v>344</v>
      </c>
      <c r="J13" s="221">
        <v>353</v>
      </c>
      <c r="K13" s="217">
        <v>353</v>
      </c>
      <c r="L13" s="103"/>
    </row>
    <row r="14" spans="1:13" s="85" customFormat="1" ht="37.5" customHeight="1" x14ac:dyDescent="0.2">
      <c r="A14" s="99">
        <v>7</v>
      </c>
      <c r="B14" s="100" t="s">
        <v>295</v>
      </c>
      <c r="C14" s="101">
        <v>86</v>
      </c>
      <c r="D14" s="102">
        <v>37515</v>
      </c>
      <c r="E14" s="185" t="s">
        <v>505</v>
      </c>
      <c r="F14" s="185" t="s">
        <v>138</v>
      </c>
      <c r="G14" s="169">
        <v>353</v>
      </c>
      <c r="H14" s="354">
        <v>341</v>
      </c>
      <c r="I14" s="169">
        <v>314</v>
      </c>
      <c r="J14" s="221">
        <v>340</v>
      </c>
      <c r="K14" s="217">
        <v>353</v>
      </c>
      <c r="L14" s="103"/>
    </row>
    <row r="15" spans="1:13" s="85" customFormat="1" ht="37.5" customHeight="1" x14ac:dyDescent="0.2">
      <c r="A15" s="99">
        <v>8</v>
      </c>
      <c r="B15" s="100" t="s">
        <v>297</v>
      </c>
      <c r="C15" s="101">
        <v>38</v>
      </c>
      <c r="D15" s="102">
        <v>37841</v>
      </c>
      <c r="E15" s="185" t="s">
        <v>485</v>
      </c>
      <c r="F15" s="185" t="s">
        <v>481</v>
      </c>
      <c r="G15" s="169">
        <v>338</v>
      </c>
      <c r="H15" s="169">
        <v>327</v>
      </c>
      <c r="I15" s="169">
        <v>325</v>
      </c>
      <c r="J15" s="221">
        <v>349</v>
      </c>
      <c r="K15" s="217">
        <v>349</v>
      </c>
      <c r="L15" s="103"/>
    </row>
    <row r="16" spans="1:13" s="85" customFormat="1" ht="37.5" customHeight="1" x14ac:dyDescent="0.2">
      <c r="A16" s="99">
        <v>9</v>
      </c>
      <c r="B16" s="100" t="s">
        <v>298</v>
      </c>
      <c r="C16" s="101">
        <v>35</v>
      </c>
      <c r="D16" s="102">
        <v>37859</v>
      </c>
      <c r="E16" s="185" t="s">
        <v>484</v>
      </c>
      <c r="F16" s="185" t="s">
        <v>481</v>
      </c>
      <c r="G16" s="169">
        <v>331</v>
      </c>
      <c r="H16" s="169" t="s">
        <v>845</v>
      </c>
      <c r="I16" s="169">
        <v>347</v>
      </c>
      <c r="J16" s="221" t="s">
        <v>845</v>
      </c>
      <c r="K16" s="217">
        <v>347</v>
      </c>
      <c r="L16" s="103"/>
    </row>
    <row r="17" spans="1:13" s="85" customFormat="1" ht="37.5" customHeight="1" x14ac:dyDescent="0.2">
      <c r="A17" s="99">
        <v>10</v>
      </c>
      <c r="B17" s="100" t="s">
        <v>299</v>
      </c>
      <c r="C17" s="101">
        <v>100</v>
      </c>
      <c r="D17" s="102">
        <v>37692</v>
      </c>
      <c r="E17" s="185" t="s">
        <v>513</v>
      </c>
      <c r="F17" s="185" t="s">
        <v>138</v>
      </c>
      <c r="G17" s="169">
        <v>328</v>
      </c>
      <c r="H17" s="169">
        <v>321</v>
      </c>
      <c r="I17" s="169">
        <v>326</v>
      </c>
      <c r="J17" s="221">
        <v>297</v>
      </c>
      <c r="K17" s="217">
        <v>328</v>
      </c>
      <c r="L17" s="103"/>
    </row>
    <row r="18" spans="1:13" s="85" customFormat="1" ht="37.5" customHeight="1" x14ac:dyDescent="0.2">
      <c r="A18" s="99">
        <v>11</v>
      </c>
      <c r="B18" s="100" t="s">
        <v>300</v>
      </c>
      <c r="C18" s="101">
        <v>79</v>
      </c>
      <c r="D18" s="102">
        <v>37711</v>
      </c>
      <c r="E18" s="185" t="s">
        <v>499</v>
      </c>
      <c r="F18" s="185" t="s">
        <v>138</v>
      </c>
      <c r="G18" s="169" t="s">
        <v>845</v>
      </c>
      <c r="H18" s="169">
        <v>323</v>
      </c>
      <c r="I18" s="169">
        <v>313</v>
      </c>
      <c r="J18" s="221">
        <v>297</v>
      </c>
      <c r="K18" s="217">
        <v>323</v>
      </c>
      <c r="L18" s="103"/>
    </row>
    <row r="19" spans="1:13" s="85" customFormat="1" ht="37.5" customHeight="1" x14ac:dyDescent="0.2">
      <c r="A19" s="99">
        <v>12</v>
      </c>
      <c r="B19" s="100" t="s">
        <v>301</v>
      </c>
      <c r="C19" s="101">
        <v>76</v>
      </c>
      <c r="D19" s="102">
        <v>37839</v>
      </c>
      <c r="E19" s="185" t="s">
        <v>667</v>
      </c>
      <c r="F19" s="185" t="s">
        <v>138</v>
      </c>
      <c r="G19" s="169">
        <v>302</v>
      </c>
      <c r="H19" s="169">
        <v>296</v>
      </c>
      <c r="I19" s="169">
        <v>310</v>
      </c>
      <c r="J19" s="221">
        <v>306</v>
      </c>
      <c r="K19" s="217">
        <v>310</v>
      </c>
      <c r="L19" s="103"/>
      <c r="M19" s="86"/>
    </row>
    <row r="20" spans="1:13" s="85" customFormat="1" ht="37.5" customHeight="1" x14ac:dyDescent="0.2">
      <c r="A20" s="99">
        <v>13</v>
      </c>
      <c r="B20" s="100" t="s">
        <v>302</v>
      </c>
      <c r="C20" s="101">
        <v>436</v>
      </c>
      <c r="D20" s="102">
        <v>37531</v>
      </c>
      <c r="E20" s="185" t="s">
        <v>812</v>
      </c>
      <c r="F20" s="185" t="s">
        <v>471</v>
      </c>
      <c r="G20" s="169">
        <v>279</v>
      </c>
      <c r="H20" s="169">
        <v>307</v>
      </c>
      <c r="I20" s="169" t="s">
        <v>845</v>
      </c>
      <c r="J20" s="221" t="s">
        <v>845</v>
      </c>
      <c r="K20" s="217">
        <v>307</v>
      </c>
      <c r="L20" s="103"/>
    </row>
    <row r="21" spans="1:13" s="85" customFormat="1" ht="37.5" customHeight="1" x14ac:dyDescent="0.2">
      <c r="A21" s="99">
        <v>14</v>
      </c>
      <c r="B21" s="100" t="s">
        <v>303</v>
      </c>
      <c r="C21" s="101">
        <v>54</v>
      </c>
      <c r="D21" s="102">
        <v>37799</v>
      </c>
      <c r="E21" s="185" t="s">
        <v>573</v>
      </c>
      <c r="F21" s="185" t="s">
        <v>490</v>
      </c>
      <c r="G21" s="169" t="s">
        <v>845</v>
      </c>
      <c r="H21" s="169" t="s">
        <v>845</v>
      </c>
      <c r="I21" s="169">
        <v>276</v>
      </c>
      <c r="J21" s="221">
        <v>278</v>
      </c>
      <c r="K21" s="217">
        <v>278</v>
      </c>
      <c r="L21" s="103"/>
    </row>
    <row r="22" spans="1:13" s="85" customFormat="1" ht="37.5" customHeight="1" x14ac:dyDescent="0.2">
      <c r="A22" s="99"/>
      <c r="B22" s="100" t="s">
        <v>304</v>
      </c>
      <c r="C22" s="101" t="s">
        <v>846</v>
      </c>
      <c r="D22" s="102" t="s">
        <v>846</v>
      </c>
      <c r="E22" s="185" t="s">
        <v>846</v>
      </c>
      <c r="F22" s="185" t="s">
        <v>846</v>
      </c>
      <c r="G22" s="169"/>
      <c r="H22" s="169"/>
      <c r="I22" s="169"/>
      <c r="J22" s="221"/>
      <c r="K22" s="217"/>
      <c r="L22" s="103"/>
    </row>
    <row r="23" spans="1:13" s="85" customFormat="1" ht="37.5" customHeight="1" x14ac:dyDescent="0.2">
      <c r="A23" s="99"/>
      <c r="B23" s="100" t="s">
        <v>305</v>
      </c>
      <c r="C23" s="101" t="s">
        <v>846</v>
      </c>
      <c r="D23" s="102" t="s">
        <v>846</v>
      </c>
      <c r="E23" s="185" t="s">
        <v>846</v>
      </c>
      <c r="F23" s="185" t="s">
        <v>846</v>
      </c>
      <c r="G23" s="169"/>
      <c r="H23" s="169"/>
      <c r="I23" s="169"/>
      <c r="J23" s="221"/>
      <c r="K23" s="217">
        <v>0</v>
      </c>
      <c r="L23" s="103"/>
    </row>
    <row r="24" spans="1:13" s="85" customFormat="1" ht="37.5" customHeight="1" x14ac:dyDescent="0.2">
      <c r="A24" s="99"/>
      <c r="B24" s="100" t="s">
        <v>306</v>
      </c>
      <c r="C24" s="101" t="s">
        <v>846</v>
      </c>
      <c r="D24" s="102" t="s">
        <v>846</v>
      </c>
      <c r="E24" s="185" t="s">
        <v>846</v>
      </c>
      <c r="F24" s="185" t="s">
        <v>846</v>
      </c>
      <c r="G24" s="169"/>
      <c r="H24" s="169"/>
      <c r="I24" s="169"/>
      <c r="J24" s="221"/>
      <c r="K24" s="217">
        <v>0</v>
      </c>
      <c r="L24" s="103"/>
    </row>
    <row r="25" spans="1:13" s="85" customFormat="1" ht="37.5" customHeight="1" x14ac:dyDescent="0.2">
      <c r="A25" s="99"/>
      <c r="B25" s="100" t="s">
        <v>307</v>
      </c>
      <c r="C25" s="101" t="s">
        <v>846</v>
      </c>
      <c r="D25" s="102" t="s">
        <v>846</v>
      </c>
      <c r="E25" s="185" t="s">
        <v>846</v>
      </c>
      <c r="F25" s="185" t="s">
        <v>846</v>
      </c>
      <c r="G25" s="169"/>
      <c r="H25" s="169"/>
      <c r="I25" s="169"/>
      <c r="J25" s="221"/>
      <c r="K25" s="217">
        <v>0</v>
      </c>
      <c r="L25" s="103"/>
    </row>
    <row r="26" spans="1:13" s="85" customFormat="1" ht="37.5" customHeight="1" x14ac:dyDescent="0.2">
      <c r="A26" s="99"/>
      <c r="B26" s="100" t="s">
        <v>308</v>
      </c>
      <c r="C26" s="101" t="s">
        <v>846</v>
      </c>
      <c r="D26" s="102" t="s">
        <v>846</v>
      </c>
      <c r="E26" s="185" t="s">
        <v>846</v>
      </c>
      <c r="F26" s="185" t="s">
        <v>846</v>
      </c>
      <c r="G26" s="169"/>
      <c r="H26" s="169"/>
      <c r="I26" s="169"/>
      <c r="J26" s="221"/>
      <c r="K26" s="217">
        <v>0</v>
      </c>
      <c r="L26" s="103"/>
      <c r="M26" s="86"/>
    </row>
    <row r="27" spans="1:13" s="85" customFormat="1" ht="37.5" customHeight="1" x14ac:dyDescent="0.2">
      <c r="A27" s="99"/>
      <c r="B27" s="100" t="s">
        <v>309</v>
      </c>
      <c r="C27" s="101" t="s">
        <v>846</v>
      </c>
      <c r="D27" s="102" t="s">
        <v>846</v>
      </c>
      <c r="E27" s="185" t="s">
        <v>846</v>
      </c>
      <c r="F27" s="185" t="s">
        <v>846</v>
      </c>
      <c r="G27" s="169"/>
      <c r="H27" s="169"/>
      <c r="I27" s="169"/>
      <c r="J27" s="221"/>
      <c r="K27" s="217">
        <v>0</v>
      </c>
      <c r="L27" s="103"/>
    </row>
    <row r="28" spans="1:13" s="89" customFormat="1" ht="9" customHeight="1" x14ac:dyDescent="0.2">
      <c r="A28" s="87"/>
      <c r="B28" s="87"/>
      <c r="C28" s="87"/>
      <c r="D28" s="88"/>
      <c r="E28" s="87"/>
      <c r="K28" s="90"/>
      <c r="L28" s="87"/>
    </row>
    <row r="29" spans="1:13" s="89" customFormat="1" ht="25.5" customHeight="1" x14ac:dyDescent="0.2">
      <c r="A29" s="456" t="s">
        <v>4</v>
      </c>
      <c r="B29" s="456"/>
      <c r="C29" s="456"/>
      <c r="D29" s="456"/>
      <c r="E29" s="91" t="s">
        <v>0</v>
      </c>
      <c r="F29" s="91" t="s">
        <v>1</v>
      </c>
      <c r="G29" s="457" t="s">
        <v>2</v>
      </c>
      <c r="H29" s="457"/>
      <c r="I29" s="457"/>
      <c r="J29" s="457"/>
      <c r="K29" s="457" t="s">
        <v>3</v>
      </c>
      <c r="L29" s="457"/>
    </row>
  </sheetData>
  <autoFilter ref="B6:L7">
    <filterColumn colId="5" showButton="0"/>
    <filterColumn colId="6" showButton="0"/>
    <filterColumn colId="7" showButton="0"/>
  </autoFilter>
  <sortState ref="A13:M14">
    <sortCondition descending="1" ref="A13"/>
  </sortState>
  <mergeCells count="23">
    <mergeCell ref="A4:C4"/>
    <mergeCell ref="D4:E4"/>
    <mergeCell ref="J4:K4"/>
    <mergeCell ref="H4:I4"/>
    <mergeCell ref="K5:L5"/>
    <mergeCell ref="A1:L1"/>
    <mergeCell ref="A2:L2"/>
    <mergeCell ref="A3:C3"/>
    <mergeCell ref="D3:E3"/>
    <mergeCell ref="K3:L3"/>
    <mergeCell ref="G3:I3"/>
    <mergeCell ref="K29:L29"/>
    <mergeCell ref="G6:J6"/>
    <mergeCell ref="A6:A7"/>
    <mergeCell ref="B6:B7"/>
    <mergeCell ref="C6:C7"/>
    <mergeCell ref="A29:D29"/>
    <mergeCell ref="G29:J29"/>
    <mergeCell ref="D6:D7"/>
    <mergeCell ref="E6:E7"/>
    <mergeCell ref="F6:F7"/>
    <mergeCell ref="K6:K7"/>
    <mergeCell ref="L6:L7"/>
  </mergeCells>
  <conditionalFormatting sqref="K8:K27">
    <cfRule type="cellIs" dxfId="1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7"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38"/>
  <sheetViews>
    <sheetView view="pageBreakPreview" zoomScale="90" zoomScaleNormal="100" zoomScaleSheetLayoutView="90" workbookViewId="0"/>
  </sheetViews>
  <sheetFormatPr defaultRowHeight="12.75" x14ac:dyDescent="0.2"/>
  <cols>
    <col min="1" max="1" width="6" style="92" customWidth="1"/>
    <col min="2" max="2" width="8.28515625" style="92" hidden="1" customWidth="1"/>
    <col min="3" max="3" width="7" style="92" customWidth="1"/>
    <col min="4" max="4" width="13.5703125" style="93" customWidth="1"/>
    <col min="5" max="5" width="33.28515625" style="92" customWidth="1"/>
    <col min="6" max="6" width="18.42578125" style="2" customWidth="1"/>
    <col min="7" max="10" width="13.5703125" style="2" customWidth="1"/>
    <col min="11" max="11" width="13.5703125" style="94" customWidth="1"/>
    <col min="12" max="12" width="11.140625" style="92" customWidth="1"/>
    <col min="13" max="13" width="9.140625" style="2" customWidth="1"/>
    <col min="14" max="16384" width="9.140625" style="2"/>
  </cols>
  <sheetData>
    <row r="1" spans="1:13" ht="48.75" customHeight="1" x14ac:dyDescent="0.2">
      <c r="A1" s="460" t="s">
        <v>123</v>
      </c>
      <c r="B1" s="460"/>
      <c r="C1" s="460"/>
      <c r="D1" s="460"/>
      <c r="E1" s="460"/>
      <c r="F1" s="460"/>
      <c r="G1" s="460"/>
      <c r="H1" s="460"/>
      <c r="I1" s="460"/>
      <c r="J1" s="460"/>
      <c r="K1" s="460"/>
      <c r="L1" s="460"/>
    </row>
    <row r="2" spans="1:13" ht="25.5" customHeight="1" x14ac:dyDescent="0.2">
      <c r="A2" s="461" t="s">
        <v>320</v>
      </c>
      <c r="B2" s="461"/>
      <c r="C2" s="461"/>
      <c r="D2" s="461"/>
      <c r="E2" s="461"/>
      <c r="F2" s="461"/>
      <c r="G2" s="461"/>
      <c r="H2" s="461"/>
      <c r="I2" s="461"/>
      <c r="J2" s="461"/>
      <c r="K2" s="461"/>
      <c r="L2" s="461"/>
    </row>
    <row r="3" spans="1:13" s="3" customFormat="1" ht="27" customHeight="1" x14ac:dyDescent="0.2">
      <c r="A3" s="462" t="s">
        <v>203</v>
      </c>
      <c r="B3" s="462"/>
      <c r="C3" s="462"/>
      <c r="D3" s="463" t="s">
        <v>848</v>
      </c>
      <c r="E3" s="463"/>
      <c r="F3" s="186" t="s">
        <v>199</v>
      </c>
      <c r="G3" s="464" t="s">
        <v>441</v>
      </c>
      <c r="H3" s="464"/>
      <c r="I3" s="464"/>
      <c r="J3" s="212"/>
      <c r="K3" s="464"/>
      <c r="L3" s="464"/>
    </row>
    <row r="4" spans="1:13" s="3" customFormat="1" ht="17.25" customHeight="1" x14ac:dyDescent="0.2">
      <c r="A4" s="465" t="s">
        <v>204</v>
      </c>
      <c r="B4" s="465"/>
      <c r="C4" s="465"/>
      <c r="D4" s="466" t="s">
        <v>321</v>
      </c>
      <c r="E4" s="466"/>
      <c r="F4" s="472" t="s">
        <v>849</v>
      </c>
      <c r="G4" s="472"/>
      <c r="H4" s="465" t="s">
        <v>202</v>
      </c>
      <c r="I4" s="465"/>
      <c r="J4" s="467">
        <v>42041</v>
      </c>
      <c r="K4" s="467"/>
      <c r="L4" s="213"/>
    </row>
    <row r="5" spans="1:13" ht="15" customHeight="1" x14ac:dyDescent="0.2">
      <c r="A5" s="4"/>
      <c r="B5" s="4"/>
      <c r="C5" s="4"/>
      <c r="D5" s="8"/>
      <c r="E5" s="5"/>
      <c r="F5" s="6"/>
      <c r="G5" s="7"/>
      <c r="H5" s="7"/>
      <c r="I5" s="7"/>
      <c r="J5" s="7"/>
      <c r="K5" s="468">
        <v>42041.656854398148</v>
      </c>
      <c r="L5" s="468"/>
    </row>
    <row r="6" spans="1:13" ht="15.75" x14ac:dyDescent="0.2">
      <c r="A6" s="458" t="s">
        <v>6</v>
      </c>
      <c r="B6" s="458"/>
      <c r="C6" s="459" t="s">
        <v>126</v>
      </c>
      <c r="D6" s="459" t="s">
        <v>205</v>
      </c>
      <c r="E6" s="458" t="s">
        <v>7</v>
      </c>
      <c r="F6" s="458" t="s">
        <v>37</v>
      </c>
      <c r="G6" s="469" t="s">
        <v>26</v>
      </c>
      <c r="H6" s="469"/>
      <c r="I6" s="469"/>
      <c r="J6" s="469"/>
      <c r="K6" s="470" t="s">
        <v>8</v>
      </c>
      <c r="L6" s="470" t="s">
        <v>311</v>
      </c>
    </row>
    <row r="7" spans="1:13" ht="21.75" customHeight="1" x14ac:dyDescent="0.2">
      <c r="A7" s="458"/>
      <c r="B7" s="458"/>
      <c r="C7" s="459"/>
      <c r="D7" s="459"/>
      <c r="E7" s="458"/>
      <c r="F7" s="458"/>
      <c r="G7" s="333">
        <v>1</v>
      </c>
      <c r="H7" s="333">
        <v>2</v>
      </c>
      <c r="I7" s="333">
        <v>3</v>
      </c>
      <c r="J7" s="333">
        <v>4</v>
      </c>
      <c r="K7" s="471"/>
      <c r="L7" s="471"/>
    </row>
    <row r="8" spans="1:13" s="85" customFormat="1" ht="34.5" customHeight="1" thickBot="1" x14ac:dyDescent="0.25">
      <c r="A8" s="345">
        <v>1</v>
      </c>
      <c r="B8" s="346" t="s">
        <v>270</v>
      </c>
      <c r="C8" s="347">
        <v>152</v>
      </c>
      <c r="D8" s="348">
        <v>37312</v>
      </c>
      <c r="E8" s="349" t="s">
        <v>665</v>
      </c>
      <c r="F8" s="349" t="s">
        <v>529</v>
      </c>
      <c r="G8" s="350">
        <v>449</v>
      </c>
      <c r="H8" s="350">
        <v>450</v>
      </c>
      <c r="I8" s="350">
        <v>439</v>
      </c>
      <c r="J8" s="351">
        <v>446</v>
      </c>
      <c r="K8" s="352">
        <v>450</v>
      </c>
      <c r="L8" s="353"/>
    </row>
    <row r="9" spans="1:13" s="85" customFormat="1" ht="34.5" customHeight="1" x14ac:dyDescent="0.2">
      <c r="A9" s="336">
        <v>2</v>
      </c>
      <c r="B9" s="337" t="s">
        <v>271</v>
      </c>
      <c r="C9" s="338">
        <v>122</v>
      </c>
      <c r="D9" s="339">
        <v>37359</v>
      </c>
      <c r="E9" s="340" t="s">
        <v>664</v>
      </c>
      <c r="F9" s="340" t="s">
        <v>590</v>
      </c>
      <c r="G9" s="341">
        <v>425</v>
      </c>
      <c r="H9" s="341">
        <v>434</v>
      </c>
      <c r="I9" s="341">
        <v>448</v>
      </c>
      <c r="J9" s="342">
        <v>420</v>
      </c>
      <c r="K9" s="343">
        <v>448</v>
      </c>
      <c r="L9" s="344"/>
    </row>
    <row r="10" spans="1:13" s="85" customFormat="1" ht="34.5" customHeight="1" x14ac:dyDescent="0.2">
      <c r="A10" s="99">
        <v>3</v>
      </c>
      <c r="B10" s="100" t="s">
        <v>272</v>
      </c>
      <c r="C10" s="101">
        <v>25</v>
      </c>
      <c r="D10" s="102">
        <v>37257</v>
      </c>
      <c r="E10" s="185" t="s">
        <v>663</v>
      </c>
      <c r="F10" s="185" t="s">
        <v>561</v>
      </c>
      <c r="G10" s="169">
        <v>444</v>
      </c>
      <c r="H10" s="169">
        <v>445</v>
      </c>
      <c r="I10" s="169">
        <v>441</v>
      </c>
      <c r="J10" s="221">
        <v>446</v>
      </c>
      <c r="K10" s="217">
        <v>446</v>
      </c>
      <c r="L10" s="103"/>
    </row>
    <row r="11" spans="1:13" s="85" customFormat="1" ht="34.5" customHeight="1" x14ac:dyDescent="0.2">
      <c r="A11" s="99">
        <v>4</v>
      </c>
      <c r="B11" s="100" t="s">
        <v>273</v>
      </c>
      <c r="C11" s="101">
        <v>119</v>
      </c>
      <c r="D11" s="102">
        <v>37268</v>
      </c>
      <c r="E11" s="185" t="s">
        <v>627</v>
      </c>
      <c r="F11" s="185" t="s">
        <v>628</v>
      </c>
      <c r="G11" s="169">
        <v>443</v>
      </c>
      <c r="H11" s="169">
        <v>433</v>
      </c>
      <c r="I11" s="169">
        <v>432</v>
      </c>
      <c r="J11" s="221">
        <v>425</v>
      </c>
      <c r="K11" s="217">
        <v>443</v>
      </c>
      <c r="L11" s="103"/>
    </row>
    <row r="12" spans="1:13" s="85" customFormat="1" ht="34.5" customHeight="1" x14ac:dyDescent="0.2">
      <c r="A12" s="99">
        <v>5</v>
      </c>
      <c r="B12" s="100" t="s">
        <v>274</v>
      </c>
      <c r="C12" s="101">
        <v>91</v>
      </c>
      <c r="D12" s="102">
        <v>37266</v>
      </c>
      <c r="E12" s="185" t="s">
        <v>549</v>
      </c>
      <c r="F12" s="185" t="s">
        <v>138</v>
      </c>
      <c r="G12" s="169">
        <v>439</v>
      </c>
      <c r="H12" s="169">
        <v>423</v>
      </c>
      <c r="I12" s="169">
        <v>401</v>
      </c>
      <c r="J12" s="221">
        <v>439</v>
      </c>
      <c r="K12" s="217">
        <v>439</v>
      </c>
      <c r="L12" s="103"/>
      <c r="M12" s="86"/>
    </row>
    <row r="13" spans="1:13" s="85" customFormat="1" ht="34.5" customHeight="1" x14ac:dyDescent="0.2">
      <c r="A13" s="99">
        <v>6</v>
      </c>
      <c r="B13" s="100" t="s">
        <v>275</v>
      </c>
      <c r="C13" s="101">
        <v>174</v>
      </c>
      <c r="D13" s="102">
        <v>37432</v>
      </c>
      <c r="E13" s="185" t="s">
        <v>540</v>
      </c>
      <c r="F13" s="185" t="s">
        <v>541</v>
      </c>
      <c r="G13" s="169">
        <v>407</v>
      </c>
      <c r="H13" s="169">
        <v>424</v>
      </c>
      <c r="I13" s="169">
        <v>429</v>
      </c>
      <c r="J13" s="221">
        <v>419</v>
      </c>
      <c r="K13" s="217">
        <v>429</v>
      </c>
      <c r="L13" s="103"/>
    </row>
    <row r="14" spans="1:13" s="85" customFormat="1" ht="34.5" customHeight="1" x14ac:dyDescent="0.2">
      <c r="A14" s="99">
        <v>7</v>
      </c>
      <c r="B14" s="100" t="s">
        <v>276</v>
      </c>
      <c r="C14" s="101">
        <v>42</v>
      </c>
      <c r="D14" s="102">
        <v>37839</v>
      </c>
      <c r="E14" s="185" t="s">
        <v>487</v>
      </c>
      <c r="F14" s="185" t="s">
        <v>488</v>
      </c>
      <c r="G14" s="169">
        <v>364</v>
      </c>
      <c r="H14" s="169">
        <v>355</v>
      </c>
      <c r="I14" s="169">
        <v>425</v>
      </c>
      <c r="J14" s="221" t="s">
        <v>845</v>
      </c>
      <c r="K14" s="217">
        <v>425</v>
      </c>
      <c r="L14" s="103"/>
    </row>
    <row r="15" spans="1:13" s="85" customFormat="1" ht="34.5" customHeight="1" x14ac:dyDescent="0.2">
      <c r="A15" s="99">
        <v>8</v>
      </c>
      <c r="B15" s="100" t="s">
        <v>277</v>
      </c>
      <c r="C15" s="101">
        <v>63</v>
      </c>
      <c r="D15" s="102">
        <v>37855</v>
      </c>
      <c r="E15" s="185" t="s">
        <v>545</v>
      </c>
      <c r="F15" s="185" t="s">
        <v>546</v>
      </c>
      <c r="G15" s="169" t="s">
        <v>845</v>
      </c>
      <c r="H15" s="169">
        <v>387</v>
      </c>
      <c r="I15" s="169">
        <v>397</v>
      </c>
      <c r="J15" s="221">
        <v>376</v>
      </c>
      <c r="K15" s="217">
        <v>397</v>
      </c>
      <c r="L15" s="103"/>
    </row>
    <row r="16" spans="1:13" s="85" customFormat="1" ht="34.5" customHeight="1" x14ac:dyDescent="0.2">
      <c r="A16" s="99">
        <v>9</v>
      </c>
      <c r="B16" s="100" t="s">
        <v>278</v>
      </c>
      <c r="C16" s="101">
        <v>22</v>
      </c>
      <c r="D16" s="102">
        <v>37895</v>
      </c>
      <c r="E16" s="185" t="s">
        <v>542</v>
      </c>
      <c r="F16" s="185" t="s">
        <v>543</v>
      </c>
      <c r="G16" s="169">
        <v>380</v>
      </c>
      <c r="H16" s="169">
        <v>387</v>
      </c>
      <c r="I16" s="169">
        <v>372</v>
      </c>
      <c r="J16" s="221">
        <v>392</v>
      </c>
      <c r="K16" s="217">
        <v>392</v>
      </c>
      <c r="L16" s="103"/>
    </row>
    <row r="17" spans="1:13" s="85" customFormat="1" ht="34.5" customHeight="1" x14ac:dyDescent="0.2">
      <c r="A17" s="99">
        <v>10</v>
      </c>
      <c r="B17" s="100" t="s">
        <v>279</v>
      </c>
      <c r="C17" s="101">
        <v>153</v>
      </c>
      <c r="D17" s="102">
        <v>37357</v>
      </c>
      <c r="E17" s="185" t="s">
        <v>528</v>
      </c>
      <c r="F17" s="185" t="s">
        <v>529</v>
      </c>
      <c r="G17" s="169" t="s">
        <v>845</v>
      </c>
      <c r="H17" s="169">
        <v>391</v>
      </c>
      <c r="I17" s="169" t="s">
        <v>845</v>
      </c>
      <c r="J17" s="221" t="s">
        <v>845</v>
      </c>
      <c r="K17" s="217">
        <v>391</v>
      </c>
      <c r="L17" s="103"/>
    </row>
    <row r="18" spans="1:13" s="85" customFormat="1" ht="34.5" customHeight="1" x14ac:dyDescent="0.2">
      <c r="A18" s="99">
        <v>11</v>
      </c>
      <c r="B18" s="100" t="s">
        <v>280</v>
      </c>
      <c r="C18" s="101">
        <v>147</v>
      </c>
      <c r="D18" s="102">
        <v>37781</v>
      </c>
      <c r="E18" s="185" t="s">
        <v>524</v>
      </c>
      <c r="F18" s="185" t="s">
        <v>523</v>
      </c>
      <c r="G18" s="169">
        <v>383</v>
      </c>
      <c r="H18" s="169">
        <v>376</v>
      </c>
      <c r="I18" s="169">
        <v>390</v>
      </c>
      <c r="J18" s="221">
        <v>384</v>
      </c>
      <c r="K18" s="217">
        <v>390</v>
      </c>
      <c r="L18" s="103"/>
    </row>
    <row r="19" spans="1:13" s="85" customFormat="1" ht="34.5" customHeight="1" x14ac:dyDescent="0.2">
      <c r="A19" s="99">
        <v>12</v>
      </c>
      <c r="B19" s="100" t="s">
        <v>281</v>
      </c>
      <c r="C19" s="101">
        <v>52</v>
      </c>
      <c r="D19" s="102">
        <v>37732</v>
      </c>
      <c r="E19" s="185" t="s">
        <v>491</v>
      </c>
      <c r="F19" s="185" t="s">
        <v>490</v>
      </c>
      <c r="G19" s="169">
        <v>389</v>
      </c>
      <c r="H19" s="169" t="s">
        <v>845</v>
      </c>
      <c r="I19" s="169">
        <v>375</v>
      </c>
      <c r="J19" s="221" t="s">
        <v>845</v>
      </c>
      <c r="K19" s="217">
        <v>389</v>
      </c>
      <c r="L19" s="103"/>
      <c r="M19" s="86"/>
    </row>
    <row r="20" spans="1:13" s="85" customFormat="1" ht="34.5" customHeight="1" x14ac:dyDescent="0.2">
      <c r="A20" s="99">
        <v>13</v>
      </c>
      <c r="B20" s="100" t="s">
        <v>282</v>
      </c>
      <c r="C20" s="101">
        <v>170</v>
      </c>
      <c r="D20" s="102">
        <v>37281</v>
      </c>
      <c r="E20" s="185" t="s">
        <v>646</v>
      </c>
      <c r="F20" s="185" t="s">
        <v>647</v>
      </c>
      <c r="G20" s="354">
        <v>379</v>
      </c>
      <c r="H20" s="169">
        <v>383</v>
      </c>
      <c r="I20" s="169">
        <v>362</v>
      </c>
      <c r="J20" s="221">
        <v>356</v>
      </c>
      <c r="K20" s="217">
        <v>383</v>
      </c>
      <c r="L20" s="103"/>
    </row>
    <row r="21" spans="1:13" s="85" customFormat="1" ht="34.5" customHeight="1" x14ac:dyDescent="0.2">
      <c r="A21" s="99">
        <v>14</v>
      </c>
      <c r="B21" s="100" t="s">
        <v>283</v>
      </c>
      <c r="C21" s="101">
        <v>158</v>
      </c>
      <c r="D21" s="102">
        <v>37408</v>
      </c>
      <c r="E21" s="185" t="s">
        <v>644</v>
      </c>
      <c r="F21" s="185" t="s">
        <v>533</v>
      </c>
      <c r="G21" s="354">
        <v>362</v>
      </c>
      <c r="H21" s="169">
        <v>353</v>
      </c>
      <c r="I21" s="169">
        <v>383</v>
      </c>
      <c r="J21" s="221">
        <v>343</v>
      </c>
      <c r="K21" s="217">
        <v>383</v>
      </c>
      <c r="L21" s="103"/>
    </row>
    <row r="22" spans="1:13" s="85" customFormat="1" ht="34.5" customHeight="1" x14ac:dyDescent="0.2">
      <c r="A22" s="99">
        <v>15</v>
      </c>
      <c r="B22" s="100" t="s">
        <v>284</v>
      </c>
      <c r="C22" s="101">
        <v>150</v>
      </c>
      <c r="D22" s="102">
        <v>37894</v>
      </c>
      <c r="E22" s="185" t="s">
        <v>526</v>
      </c>
      <c r="F22" s="185" t="s">
        <v>523</v>
      </c>
      <c r="G22" s="169">
        <v>370</v>
      </c>
      <c r="H22" s="169">
        <v>308</v>
      </c>
      <c r="I22" s="169">
        <v>375</v>
      </c>
      <c r="J22" s="221">
        <v>378</v>
      </c>
      <c r="K22" s="217">
        <v>378</v>
      </c>
      <c r="L22" s="103"/>
    </row>
    <row r="23" spans="1:13" s="85" customFormat="1" ht="34.5" customHeight="1" thickBot="1" x14ac:dyDescent="0.25">
      <c r="A23" s="99">
        <v>16</v>
      </c>
      <c r="B23" s="100" t="s">
        <v>285</v>
      </c>
      <c r="C23" s="347">
        <v>108</v>
      </c>
      <c r="D23" s="348">
        <v>37464</v>
      </c>
      <c r="E23" s="349" t="s">
        <v>657</v>
      </c>
      <c r="F23" s="349" t="s">
        <v>615</v>
      </c>
      <c r="G23" s="350">
        <v>347</v>
      </c>
      <c r="H23" s="350">
        <v>365</v>
      </c>
      <c r="I23" s="350">
        <v>350</v>
      </c>
      <c r="J23" s="351">
        <v>330</v>
      </c>
      <c r="K23" s="352">
        <v>365</v>
      </c>
      <c r="L23" s="103"/>
    </row>
    <row r="24" spans="1:13" s="85" customFormat="1" ht="34.5" customHeight="1" x14ac:dyDescent="0.2">
      <c r="A24" s="99">
        <v>17</v>
      </c>
      <c r="B24" s="100" t="s">
        <v>286</v>
      </c>
      <c r="C24" s="338">
        <v>53</v>
      </c>
      <c r="D24" s="339">
        <v>37845</v>
      </c>
      <c r="E24" s="340" t="s">
        <v>492</v>
      </c>
      <c r="F24" s="340" t="s">
        <v>490</v>
      </c>
      <c r="G24" s="341">
        <v>357</v>
      </c>
      <c r="H24" s="341">
        <v>335</v>
      </c>
      <c r="I24" s="341">
        <v>355</v>
      </c>
      <c r="J24" s="342">
        <v>339</v>
      </c>
      <c r="K24" s="343">
        <v>357</v>
      </c>
      <c r="L24" s="103"/>
    </row>
    <row r="25" spans="1:13" s="85" customFormat="1" ht="34.5" customHeight="1" x14ac:dyDescent="0.2">
      <c r="A25" s="99">
        <v>18</v>
      </c>
      <c r="B25" s="100" t="s">
        <v>287</v>
      </c>
      <c r="C25" s="101">
        <v>51</v>
      </c>
      <c r="D25" s="102">
        <v>37571</v>
      </c>
      <c r="E25" s="185" t="s">
        <v>489</v>
      </c>
      <c r="F25" s="185" t="s">
        <v>490</v>
      </c>
      <c r="G25" s="169">
        <v>343</v>
      </c>
      <c r="H25" s="169">
        <v>356</v>
      </c>
      <c r="I25" s="169">
        <v>334</v>
      </c>
      <c r="J25" s="221">
        <v>346</v>
      </c>
      <c r="K25" s="217">
        <v>356</v>
      </c>
      <c r="L25" s="103"/>
    </row>
    <row r="26" spans="1:13" s="85" customFormat="1" ht="34.5" customHeight="1" x14ac:dyDescent="0.2">
      <c r="A26" s="99">
        <v>19</v>
      </c>
      <c r="B26" s="100" t="s">
        <v>288</v>
      </c>
      <c r="C26" s="101">
        <v>3</v>
      </c>
      <c r="D26" s="102">
        <v>37749</v>
      </c>
      <c r="E26" s="185" t="s">
        <v>555</v>
      </c>
      <c r="F26" s="185" t="s">
        <v>471</v>
      </c>
      <c r="G26" s="354">
        <v>348</v>
      </c>
      <c r="H26" s="169">
        <v>325</v>
      </c>
      <c r="I26" s="169">
        <v>344</v>
      </c>
      <c r="J26" s="221">
        <v>353</v>
      </c>
      <c r="K26" s="217">
        <v>353</v>
      </c>
      <c r="L26" s="103"/>
      <c r="M26" s="86"/>
    </row>
    <row r="27" spans="1:13" s="85" customFormat="1" ht="34.5" customHeight="1" x14ac:dyDescent="0.2">
      <c r="A27" s="99">
        <v>20</v>
      </c>
      <c r="B27" s="100"/>
      <c r="C27" s="101">
        <v>86</v>
      </c>
      <c r="D27" s="102">
        <v>37515</v>
      </c>
      <c r="E27" s="185" t="s">
        <v>505</v>
      </c>
      <c r="F27" s="185" t="s">
        <v>138</v>
      </c>
      <c r="G27" s="169">
        <v>353</v>
      </c>
      <c r="H27" s="354">
        <v>341</v>
      </c>
      <c r="I27" s="169">
        <v>314</v>
      </c>
      <c r="J27" s="221">
        <v>340</v>
      </c>
      <c r="K27" s="217">
        <v>353</v>
      </c>
      <c r="L27" s="103"/>
      <c r="M27" s="86"/>
    </row>
    <row r="28" spans="1:13" s="85" customFormat="1" ht="34.5" customHeight="1" x14ac:dyDescent="0.2">
      <c r="A28" s="99">
        <v>21</v>
      </c>
      <c r="B28" s="100"/>
      <c r="C28" s="101">
        <v>38</v>
      </c>
      <c r="D28" s="102">
        <v>37841</v>
      </c>
      <c r="E28" s="185" t="s">
        <v>485</v>
      </c>
      <c r="F28" s="185" t="s">
        <v>481</v>
      </c>
      <c r="G28" s="169">
        <v>338</v>
      </c>
      <c r="H28" s="169">
        <v>327</v>
      </c>
      <c r="I28" s="169">
        <v>325</v>
      </c>
      <c r="J28" s="221">
        <v>349</v>
      </c>
      <c r="K28" s="217">
        <v>349</v>
      </c>
      <c r="L28" s="103"/>
      <c r="M28" s="86"/>
    </row>
    <row r="29" spans="1:13" s="85" customFormat="1" ht="34.5" customHeight="1" x14ac:dyDescent="0.2">
      <c r="A29" s="99">
        <v>22</v>
      </c>
      <c r="B29" s="100"/>
      <c r="C29" s="101">
        <v>35</v>
      </c>
      <c r="D29" s="102">
        <v>37859</v>
      </c>
      <c r="E29" s="185" t="s">
        <v>484</v>
      </c>
      <c r="F29" s="185" t="s">
        <v>481</v>
      </c>
      <c r="G29" s="169">
        <v>331</v>
      </c>
      <c r="H29" s="169" t="s">
        <v>845</v>
      </c>
      <c r="I29" s="169">
        <v>347</v>
      </c>
      <c r="J29" s="221" t="s">
        <v>845</v>
      </c>
      <c r="K29" s="217">
        <v>347</v>
      </c>
      <c r="L29" s="103"/>
      <c r="M29" s="86"/>
    </row>
    <row r="30" spans="1:13" s="85" customFormat="1" ht="34.5" customHeight="1" x14ac:dyDescent="0.2">
      <c r="A30" s="99">
        <v>23</v>
      </c>
      <c r="B30" s="100"/>
      <c r="C30" s="101">
        <v>100</v>
      </c>
      <c r="D30" s="102">
        <v>37692</v>
      </c>
      <c r="E30" s="185" t="s">
        <v>513</v>
      </c>
      <c r="F30" s="185" t="s">
        <v>138</v>
      </c>
      <c r="G30" s="169">
        <v>328</v>
      </c>
      <c r="H30" s="169">
        <v>321</v>
      </c>
      <c r="I30" s="169">
        <v>326</v>
      </c>
      <c r="J30" s="221">
        <v>297</v>
      </c>
      <c r="K30" s="217">
        <v>328</v>
      </c>
      <c r="L30" s="103"/>
      <c r="M30" s="86"/>
    </row>
    <row r="31" spans="1:13" s="85" customFormat="1" ht="34.5" customHeight="1" x14ac:dyDescent="0.2">
      <c r="A31" s="99">
        <v>24</v>
      </c>
      <c r="B31" s="100"/>
      <c r="C31" s="101">
        <v>79</v>
      </c>
      <c r="D31" s="102">
        <v>37711</v>
      </c>
      <c r="E31" s="185" t="s">
        <v>499</v>
      </c>
      <c r="F31" s="185" t="s">
        <v>138</v>
      </c>
      <c r="G31" s="169" t="s">
        <v>845</v>
      </c>
      <c r="H31" s="169">
        <v>323</v>
      </c>
      <c r="I31" s="169">
        <v>313</v>
      </c>
      <c r="J31" s="221">
        <v>297</v>
      </c>
      <c r="K31" s="217">
        <v>323</v>
      </c>
      <c r="L31" s="103"/>
      <c r="M31" s="86"/>
    </row>
    <row r="32" spans="1:13" s="85" customFormat="1" ht="34.5" customHeight="1" x14ac:dyDescent="0.2">
      <c r="A32" s="99">
        <v>25</v>
      </c>
      <c r="B32" s="100"/>
      <c r="C32" s="101">
        <v>76</v>
      </c>
      <c r="D32" s="102">
        <v>37839</v>
      </c>
      <c r="E32" s="185" t="s">
        <v>667</v>
      </c>
      <c r="F32" s="185" t="s">
        <v>138</v>
      </c>
      <c r="G32" s="169">
        <v>302</v>
      </c>
      <c r="H32" s="169">
        <v>296</v>
      </c>
      <c r="I32" s="169">
        <v>310</v>
      </c>
      <c r="J32" s="221">
        <v>306</v>
      </c>
      <c r="K32" s="217">
        <v>310</v>
      </c>
      <c r="L32" s="103"/>
      <c r="M32" s="86"/>
    </row>
    <row r="33" spans="1:13" s="85" customFormat="1" ht="34.5" customHeight="1" x14ac:dyDescent="0.2">
      <c r="A33" s="99">
        <v>26</v>
      </c>
      <c r="B33" s="100"/>
      <c r="C33" s="101">
        <v>436</v>
      </c>
      <c r="D33" s="102">
        <v>37531</v>
      </c>
      <c r="E33" s="185" t="s">
        <v>812</v>
      </c>
      <c r="F33" s="185" t="s">
        <v>471</v>
      </c>
      <c r="G33" s="169">
        <v>279</v>
      </c>
      <c r="H33" s="169">
        <v>307</v>
      </c>
      <c r="I33" s="169" t="s">
        <v>845</v>
      </c>
      <c r="J33" s="221" t="s">
        <v>845</v>
      </c>
      <c r="K33" s="217">
        <v>307</v>
      </c>
      <c r="L33" s="103"/>
      <c r="M33" s="86"/>
    </row>
    <row r="34" spans="1:13" s="85" customFormat="1" ht="34.5" customHeight="1" x14ac:dyDescent="0.2">
      <c r="A34" s="99">
        <v>27</v>
      </c>
      <c r="B34" s="100"/>
      <c r="C34" s="101">
        <v>54</v>
      </c>
      <c r="D34" s="102">
        <v>37799</v>
      </c>
      <c r="E34" s="185" t="s">
        <v>573</v>
      </c>
      <c r="F34" s="185" t="s">
        <v>490</v>
      </c>
      <c r="G34" s="169" t="s">
        <v>845</v>
      </c>
      <c r="H34" s="169" t="s">
        <v>845</v>
      </c>
      <c r="I34" s="169">
        <v>276</v>
      </c>
      <c r="J34" s="221">
        <v>278</v>
      </c>
      <c r="K34" s="217">
        <v>278</v>
      </c>
      <c r="L34" s="103"/>
      <c r="M34" s="86"/>
    </row>
    <row r="35" spans="1:13" s="85" customFormat="1" ht="34.5" customHeight="1" x14ac:dyDescent="0.2">
      <c r="A35" s="99" t="s">
        <v>268</v>
      </c>
      <c r="B35" s="100"/>
      <c r="C35" s="101">
        <v>109</v>
      </c>
      <c r="D35" s="102">
        <v>37447</v>
      </c>
      <c r="E35" s="185" t="s">
        <v>658</v>
      </c>
      <c r="F35" s="185" t="s">
        <v>588</v>
      </c>
      <c r="G35" s="169"/>
      <c r="H35" s="169"/>
      <c r="I35" s="169"/>
      <c r="J35" s="221"/>
      <c r="K35" s="217" t="s">
        <v>847</v>
      </c>
      <c r="L35" s="103"/>
      <c r="M35" s="86"/>
    </row>
    <row r="36" spans="1:13" s="85" customFormat="1" ht="34.5" customHeight="1" x14ac:dyDescent="0.2">
      <c r="A36" s="99" t="s">
        <v>268</v>
      </c>
      <c r="B36" s="100" t="s">
        <v>289</v>
      </c>
      <c r="C36" s="101">
        <v>96</v>
      </c>
      <c r="D36" s="102">
        <v>37257</v>
      </c>
      <c r="E36" s="185" t="s">
        <v>612</v>
      </c>
      <c r="F36" s="185" t="s">
        <v>138</v>
      </c>
      <c r="G36" s="169"/>
      <c r="H36" s="169"/>
      <c r="I36" s="169"/>
      <c r="J36" s="221"/>
      <c r="K36" s="217" t="s">
        <v>847</v>
      </c>
      <c r="L36" s="103"/>
    </row>
    <row r="37" spans="1:13" s="89" customFormat="1" ht="9" customHeight="1" x14ac:dyDescent="0.2">
      <c r="A37" s="334"/>
      <c r="B37" s="334"/>
      <c r="C37" s="334"/>
      <c r="D37" s="88"/>
      <c r="E37" s="334"/>
      <c r="K37" s="90"/>
      <c r="L37" s="334"/>
    </row>
    <row r="38" spans="1:13" s="89" customFormat="1" ht="25.5" customHeight="1" x14ac:dyDescent="0.2">
      <c r="A38" s="456" t="s">
        <v>4</v>
      </c>
      <c r="B38" s="456"/>
      <c r="C38" s="456"/>
      <c r="D38" s="456"/>
      <c r="E38" s="335" t="s">
        <v>0</v>
      </c>
      <c r="F38" s="335" t="s">
        <v>1</v>
      </c>
      <c r="G38" s="457" t="s">
        <v>2</v>
      </c>
      <c r="H38" s="457"/>
      <c r="I38" s="457"/>
      <c r="J38" s="457"/>
      <c r="K38" s="457" t="s">
        <v>3</v>
      </c>
      <c r="L38" s="457"/>
    </row>
  </sheetData>
  <autoFilter ref="B6:L7">
    <filterColumn colId="5" showButton="0"/>
    <filterColumn colId="6" showButton="0"/>
    <filterColumn colId="7" showButton="0"/>
  </autoFilter>
  <sortState ref="C8:L34">
    <sortCondition descending="1" ref="K8:K34"/>
  </sortState>
  <mergeCells count="24">
    <mergeCell ref="K6:K7"/>
    <mergeCell ref="L6:L7"/>
    <mergeCell ref="A38:D38"/>
    <mergeCell ref="G38:J38"/>
    <mergeCell ref="K38:L38"/>
    <mergeCell ref="A6:A7"/>
    <mergeCell ref="B6:B7"/>
    <mergeCell ref="C6:C7"/>
    <mergeCell ref="D6:D7"/>
    <mergeCell ref="E6:E7"/>
    <mergeCell ref="F6:F7"/>
    <mergeCell ref="G6:J6"/>
    <mergeCell ref="A4:C4"/>
    <mergeCell ref="D4:E4"/>
    <mergeCell ref="H4:I4"/>
    <mergeCell ref="J4:K4"/>
    <mergeCell ref="K5:L5"/>
    <mergeCell ref="F4:G4"/>
    <mergeCell ref="A1:L1"/>
    <mergeCell ref="A2:L2"/>
    <mergeCell ref="A3:C3"/>
    <mergeCell ref="D3:E3"/>
    <mergeCell ref="G3:I3"/>
    <mergeCell ref="K3:L3"/>
  </mergeCells>
  <conditionalFormatting sqref="K8:K22">
    <cfRule type="cellIs" dxfId="11" priority="2" operator="equal">
      <formula>0</formula>
    </cfRule>
  </conditionalFormatting>
  <conditionalFormatting sqref="K23:K36">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3"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67"/>
  <sheetViews>
    <sheetView view="pageBreakPreview" topLeftCell="A34" zoomScale="90" zoomScaleNormal="100" zoomScaleSheetLayoutView="90" workbookViewId="0"/>
  </sheetViews>
  <sheetFormatPr defaultRowHeight="12.75" x14ac:dyDescent="0.2"/>
  <cols>
    <col min="1" max="1" width="4.85546875" style="33" customWidth="1"/>
    <col min="2" max="2" width="4.85546875" style="33" hidden="1" customWidth="1"/>
    <col min="3" max="3" width="6.85546875" style="21" customWidth="1"/>
    <col min="4" max="4" width="11.7109375" style="21" customWidth="1"/>
    <col min="5" max="5" width="23.28515625" style="63" customWidth="1"/>
    <col min="6" max="6" width="15.5703125" style="63" customWidth="1"/>
    <col min="7" max="7" width="20.7109375" style="34" customWidth="1"/>
    <col min="8" max="8" width="7.140625" style="34" customWidth="1"/>
    <col min="9" max="9" width="2.140625" style="21" customWidth="1"/>
    <col min="10" max="10" width="6.28515625" style="33" customWidth="1"/>
    <col min="11" max="11" width="14" style="33" hidden="1" customWidth="1"/>
    <col min="12" max="12" width="6.5703125" style="33" customWidth="1"/>
    <col min="13" max="13" width="12.7109375" style="35" customWidth="1"/>
    <col min="14" max="14" width="26.42578125" style="67" customWidth="1"/>
    <col min="15" max="15" width="15.85546875" style="67" customWidth="1"/>
    <col min="16" max="16" width="20.7109375" style="21" customWidth="1"/>
    <col min="17" max="17" width="7.28515625" style="21" customWidth="1"/>
    <col min="18" max="18" width="5.7109375" style="21" customWidth="1"/>
    <col min="19" max="16384" width="9.140625" style="21"/>
  </cols>
  <sheetData>
    <row r="1" spans="1:17" s="9" customFormat="1" ht="45" customHeight="1" x14ac:dyDescent="0.2">
      <c r="A1" s="451" t="s">
        <v>123</v>
      </c>
      <c r="B1" s="451"/>
      <c r="C1" s="451"/>
      <c r="D1" s="451"/>
      <c r="E1" s="451"/>
      <c r="F1" s="451"/>
      <c r="G1" s="451"/>
      <c r="H1" s="451"/>
      <c r="I1" s="451"/>
      <c r="J1" s="451"/>
      <c r="K1" s="451"/>
      <c r="L1" s="451"/>
      <c r="M1" s="451"/>
      <c r="N1" s="451"/>
      <c r="O1" s="451"/>
      <c r="P1" s="451"/>
      <c r="Q1" s="451"/>
    </row>
    <row r="2" spans="1:17" s="9" customFormat="1" ht="23.25" customHeight="1" x14ac:dyDescent="0.2">
      <c r="A2" s="452" t="s">
        <v>320</v>
      </c>
      <c r="B2" s="452"/>
      <c r="C2" s="452"/>
      <c r="D2" s="452"/>
      <c r="E2" s="452"/>
      <c r="F2" s="452"/>
      <c r="G2" s="452"/>
      <c r="H2" s="452"/>
      <c r="I2" s="452"/>
      <c r="J2" s="452"/>
      <c r="K2" s="452"/>
      <c r="L2" s="452"/>
      <c r="M2" s="452"/>
      <c r="N2" s="452"/>
      <c r="O2" s="452"/>
      <c r="P2" s="452"/>
      <c r="Q2" s="452"/>
    </row>
    <row r="3" spans="1:17" s="12" customFormat="1" ht="17.25" customHeight="1" x14ac:dyDescent="0.2">
      <c r="A3" s="477" t="s">
        <v>203</v>
      </c>
      <c r="B3" s="477"/>
      <c r="C3" s="477"/>
      <c r="D3" s="478" t="s">
        <v>116</v>
      </c>
      <c r="E3" s="478"/>
      <c r="F3" s="479" t="s">
        <v>39</v>
      </c>
      <c r="G3" s="479"/>
      <c r="H3" s="479"/>
      <c r="I3" s="10" t="s">
        <v>129</v>
      </c>
      <c r="J3" s="481" t="s">
        <v>324</v>
      </c>
      <c r="K3" s="481"/>
      <c r="L3" s="481"/>
      <c r="M3" s="481"/>
      <c r="N3" s="80" t="s">
        <v>130</v>
      </c>
      <c r="O3" s="480" t="s">
        <v>268</v>
      </c>
      <c r="P3" s="480"/>
      <c r="Q3" s="480"/>
    </row>
    <row r="4" spans="1:17" s="12" customFormat="1" ht="17.25" customHeight="1" x14ac:dyDescent="0.2">
      <c r="A4" s="475" t="s">
        <v>134</v>
      </c>
      <c r="B4" s="475"/>
      <c r="C4" s="475"/>
      <c r="D4" s="476" t="s">
        <v>321</v>
      </c>
      <c r="E4" s="476"/>
      <c r="F4" s="40"/>
      <c r="G4" s="40"/>
      <c r="H4" s="40"/>
      <c r="I4" s="40"/>
      <c r="J4" s="40"/>
      <c r="K4" s="40"/>
      <c r="L4" s="40"/>
      <c r="M4" s="41"/>
      <c r="N4" s="79" t="s">
        <v>5</v>
      </c>
      <c r="O4" s="210">
        <v>42041</v>
      </c>
      <c r="P4" s="211" t="s">
        <v>466</v>
      </c>
      <c r="Q4" s="209"/>
    </row>
    <row r="5" spans="1:17" s="9" customFormat="1" ht="21.75" customHeight="1" x14ac:dyDescent="0.2">
      <c r="A5" s="13"/>
      <c r="B5" s="13"/>
      <c r="C5" s="14"/>
      <c r="D5" s="15"/>
      <c r="E5" s="16"/>
      <c r="F5" s="16"/>
      <c r="G5" s="16"/>
      <c r="H5" s="16"/>
      <c r="I5" s="16"/>
      <c r="J5" s="13"/>
      <c r="K5" s="13"/>
      <c r="L5" s="13"/>
      <c r="M5" s="17"/>
      <c r="N5" s="18"/>
      <c r="O5" s="190"/>
      <c r="P5" s="191">
        <v>42041.656854398148</v>
      </c>
      <c r="Q5" s="13"/>
    </row>
    <row r="6" spans="1:17" s="19" customFormat="1" ht="24.75" customHeight="1" x14ac:dyDescent="0.2">
      <c r="A6" s="448" t="s">
        <v>674</v>
      </c>
      <c r="B6" s="450"/>
      <c r="C6" s="450"/>
      <c r="D6" s="450"/>
      <c r="E6" s="450"/>
      <c r="F6" s="450"/>
      <c r="G6" s="450"/>
      <c r="H6" s="473"/>
      <c r="J6" s="448" t="s">
        <v>680</v>
      </c>
      <c r="K6" s="449"/>
      <c r="L6" s="449"/>
      <c r="M6" s="449"/>
      <c r="N6" s="449"/>
      <c r="O6" s="449"/>
      <c r="P6" s="449"/>
      <c r="Q6" s="474"/>
    </row>
    <row r="7" spans="1:17" ht="24.75" customHeight="1" x14ac:dyDescent="0.2">
      <c r="A7" s="59" t="s">
        <v>11</v>
      </c>
      <c r="B7" s="56" t="s">
        <v>128</v>
      </c>
      <c r="C7" s="56" t="s">
        <v>127</v>
      </c>
      <c r="D7" s="57" t="s">
        <v>12</v>
      </c>
      <c r="E7" s="58" t="s">
        <v>13</v>
      </c>
      <c r="F7" s="58" t="s">
        <v>20</v>
      </c>
      <c r="G7" s="56" t="s">
        <v>14</v>
      </c>
      <c r="H7" s="56" t="s">
        <v>24</v>
      </c>
      <c r="I7" s="20"/>
      <c r="J7" s="59" t="s">
        <v>319</v>
      </c>
      <c r="K7" s="56" t="s">
        <v>128</v>
      </c>
      <c r="L7" s="56" t="s">
        <v>127</v>
      </c>
      <c r="M7" s="57" t="s">
        <v>12</v>
      </c>
      <c r="N7" s="58" t="s">
        <v>13</v>
      </c>
      <c r="O7" s="58" t="s">
        <v>20</v>
      </c>
      <c r="P7" s="56" t="s">
        <v>14</v>
      </c>
      <c r="Q7" s="56" t="s">
        <v>24</v>
      </c>
    </row>
    <row r="8" spans="1:17" s="19" customFormat="1" ht="24.75" customHeight="1" x14ac:dyDescent="0.2">
      <c r="A8" s="28">
        <v>1</v>
      </c>
      <c r="B8" s="29" t="s">
        <v>44</v>
      </c>
      <c r="C8" s="30">
        <v>158</v>
      </c>
      <c r="D8" s="31">
        <v>37408</v>
      </c>
      <c r="E8" s="60" t="s">
        <v>644</v>
      </c>
      <c r="F8" s="60" t="s">
        <v>533</v>
      </c>
      <c r="G8" s="218">
        <v>983</v>
      </c>
      <c r="H8" s="30">
        <v>6</v>
      </c>
      <c r="I8" s="27"/>
      <c r="J8" s="28">
        <v>1</v>
      </c>
      <c r="K8" s="29" t="s">
        <v>80</v>
      </c>
      <c r="L8" s="30">
        <v>166</v>
      </c>
      <c r="M8" s="31">
        <v>37263</v>
      </c>
      <c r="N8" s="60" t="s">
        <v>538</v>
      </c>
      <c r="O8" s="60" t="s">
        <v>536</v>
      </c>
      <c r="P8" s="218">
        <v>971</v>
      </c>
      <c r="Q8" s="30">
        <v>7</v>
      </c>
    </row>
    <row r="9" spans="1:17" s="19" customFormat="1" ht="24.75" customHeight="1" x14ac:dyDescent="0.2">
      <c r="A9" s="28">
        <v>2</v>
      </c>
      <c r="B9" s="29" t="s">
        <v>45</v>
      </c>
      <c r="C9" s="30">
        <v>31</v>
      </c>
      <c r="D9" s="31">
        <v>37325</v>
      </c>
      <c r="E9" s="60" t="s">
        <v>544</v>
      </c>
      <c r="F9" s="60" t="s">
        <v>481</v>
      </c>
      <c r="G9" s="218">
        <v>975</v>
      </c>
      <c r="H9" s="30">
        <v>5</v>
      </c>
      <c r="I9" s="27"/>
      <c r="J9" s="28">
        <v>2</v>
      </c>
      <c r="K9" s="29" t="s">
        <v>81</v>
      </c>
      <c r="L9" s="30">
        <v>93</v>
      </c>
      <c r="M9" s="31">
        <v>37643</v>
      </c>
      <c r="N9" s="60" t="s">
        <v>508</v>
      </c>
      <c r="O9" s="60" t="s">
        <v>138</v>
      </c>
      <c r="P9" s="218">
        <v>912</v>
      </c>
      <c r="Q9" s="30">
        <v>1</v>
      </c>
    </row>
    <row r="10" spans="1:17" s="19" customFormat="1" ht="24.75" customHeight="1" x14ac:dyDescent="0.2">
      <c r="A10" s="28">
        <v>3</v>
      </c>
      <c r="B10" s="29" t="s">
        <v>46</v>
      </c>
      <c r="C10" s="30">
        <v>161</v>
      </c>
      <c r="D10" s="31">
        <v>37356</v>
      </c>
      <c r="E10" s="60" t="s">
        <v>534</v>
      </c>
      <c r="F10" s="60" t="s">
        <v>533</v>
      </c>
      <c r="G10" s="218">
        <v>955</v>
      </c>
      <c r="H10" s="30">
        <v>3</v>
      </c>
      <c r="I10" s="27"/>
      <c r="J10" s="28">
        <v>3</v>
      </c>
      <c r="K10" s="29" t="s">
        <v>82</v>
      </c>
      <c r="L10" s="30">
        <v>147</v>
      </c>
      <c r="M10" s="31">
        <v>37781</v>
      </c>
      <c r="N10" s="60" t="s">
        <v>524</v>
      </c>
      <c r="O10" s="60" t="s">
        <v>523</v>
      </c>
      <c r="P10" s="218">
        <v>949</v>
      </c>
      <c r="Q10" s="30">
        <v>5</v>
      </c>
    </row>
    <row r="11" spans="1:17" s="19" customFormat="1" ht="24.75" customHeight="1" x14ac:dyDescent="0.2">
      <c r="A11" s="28">
        <v>4</v>
      </c>
      <c r="B11" s="29" t="s">
        <v>47</v>
      </c>
      <c r="C11" s="30">
        <v>151</v>
      </c>
      <c r="D11" s="31">
        <v>37645</v>
      </c>
      <c r="E11" s="60" t="s">
        <v>527</v>
      </c>
      <c r="F11" s="60" t="s">
        <v>523</v>
      </c>
      <c r="G11" s="218">
        <v>912</v>
      </c>
      <c r="H11" s="30">
        <v>1</v>
      </c>
      <c r="I11" s="27"/>
      <c r="J11" s="28">
        <v>4</v>
      </c>
      <c r="K11" s="29" t="s">
        <v>83</v>
      </c>
      <c r="L11" s="30">
        <v>51</v>
      </c>
      <c r="M11" s="31">
        <v>37571</v>
      </c>
      <c r="N11" s="60" t="s">
        <v>489</v>
      </c>
      <c r="O11" s="60" t="s">
        <v>490</v>
      </c>
      <c r="P11" s="218">
        <v>966</v>
      </c>
      <c r="Q11" s="30">
        <v>6</v>
      </c>
    </row>
    <row r="12" spans="1:17" s="19" customFormat="1" ht="24.75" customHeight="1" x14ac:dyDescent="0.2">
      <c r="A12" s="28">
        <v>5</v>
      </c>
      <c r="B12" s="29" t="s">
        <v>48</v>
      </c>
      <c r="C12" s="30">
        <v>159</v>
      </c>
      <c r="D12" s="31">
        <v>37583</v>
      </c>
      <c r="E12" s="60" t="s">
        <v>532</v>
      </c>
      <c r="F12" s="60" t="s">
        <v>533</v>
      </c>
      <c r="G12" s="218">
        <v>958</v>
      </c>
      <c r="H12" s="30">
        <v>4</v>
      </c>
      <c r="I12" s="27"/>
      <c r="J12" s="28">
        <v>5</v>
      </c>
      <c r="K12" s="29" t="s">
        <v>84</v>
      </c>
      <c r="L12" s="30">
        <v>174</v>
      </c>
      <c r="M12" s="31">
        <v>37432</v>
      </c>
      <c r="N12" s="60" t="s">
        <v>540</v>
      </c>
      <c r="O12" s="60" t="s">
        <v>541</v>
      </c>
      <c r="P12" s="218">
        <v>925</v>
      </c>
      <c r="Q12" s="30">
        <v>2</v>
      </c>
    </row>
    <row r="13" spans="1:17" s="19" customFormat="1" ht="24.75" customHeight="1" x14ac:dyDescent="0.2">
      <c r="A13" s="28">
        <v>6</v>
      </c>
      <c r="B13" s="29" t="s">
        <v>49</v>
      </c>
      <c r="C13" s="30">
        <v>164</v>
      </c>
      <c r="D13" s="31">
        <v>37623</v>
      </c>
      <c r="E13" s="60" t="s">
        <v>535</v>
      </c>
      <c r="F13" s="60" t="s">
        <v>536</v>
      </c>
      <c r="G13" s="218">
        <v>1028</v>
      </c>
      <c r="H13" s="30">
        <v>7</v>
      </c>
      <c r="I13" s="27"/>
      <c r="J13" s="28">
        <v>6</v>
      </c>
      <c r="K13" s="29" t="s">
        <v>85</v>
      </c>
      <c r="L13" s="30">
        <v>168</v>
      </c>
      <c r="M13" s="31">
        <v>37544</v>
      </c>
      <c r="N13" s="60" t="s">
        <v>553</v>
      </c>
      <c r="O13" s="60" t="s">
        <v>536</v>
      </c>
      <c r="P13" s="218">
        <v>929</v>
      </c>
      <c r="Q13" s="30">
        <v>3</v>
      </c>
    </row>
    <row r="14" spans="1:17" s="19" customFormat="1" ht="24.75" customHeight="1" x14ac:dyDescent="0.2">
      <c r="A14" s="28">
        <v>7</v>
      </c>
      <c r="B14" s="29" t="s">
        <v>124</v>
      </c>
      <c r="C14" s="30">
        <v>160</v>
      </c>
      <c r="D14" s="31">
        <v>37330</v>
      </c>
      <c r="E14" s="60" t="s">
        <v>551</v>
      </c>
      <c r="F14" s="60" t="s">
        <v>533</v>
      </c>
      <c r="G14" s="218">
        <v>946</v>
      </c>
      <c r="H14" s="30">
        <v>2</v>
      </c>
      <c r="I14" s="27"/>
      <c r="J14" s="28">
        <v>7</v>
      </c>
      <c r="K14" s="29" t="s">
        <v>157</v>
      </c>
      <c r="L14" s="30">
        <v>22</v>
      </c>
      <c r="M14" s="31">
        <v>37895</v>
      </c>
      <c r="N14" s="60" t="s">
        <v>542</v>
      </c>
      <c r="O14" s="60" t="s">
        <v>543</v>
      </c>
      <c r="P14" s="218">
        <v>938</v>
      </c>
      <c r="Q14" s="30">
        <v>4</v>
      </c>
    </row>
    <row r="15" spans="1:17" s="19" customFormat="1" ht="24.75" customHeight="1" x14ac:dyDescent="0.2">
      <c r="A15" s="28">
        <v>8</v>
      </c>
      <c r="B15" s="29" t="s">
        <v>125</v>
      </c>
      <c r="C15" s="30">
        <v>437</v>
      </c>
      <c r="D15" s="31">
        <v>37622</v>
      </c>
      <c r="E15" s="60" t="s">
        <v>813</v>
      </c>
      <c r="F15" s="60" t="s">
        <v>533</v>
      </c>
      <c r="G15" s="218">
        <v>1126</v>
      </c>
      <c r="H15" s="30">
        <v>8</v>
      </c>
      <c r="I15" s="27"/>
      <c r="J15" s="28">
        <v>8</v>
      </c>
      <c r="K15" s="29" t="s">
        <v>158</v>
      </c>
      <c r="L15" s="30" t="s">
        <v>846</v>
      </c>
      <c r="M15" s="31" t="s">
        <v>846</v>
      </c>
      <c r="N15" s="60" t="s">
        <v>846</v>
      </c>
      <c r="O15" s="60" t="s">
        <v>846</v>
      </c>
      <c r="P15" s="218"/>
      <c r="Q15" s="30"/>
    </row>
    <row r="16" spans="1:17" s="19" customFormat="1" ht="24.75" customHeight="1" x14ac:dyDescent="0.2">
      <c r="A16" s="448" t="s">
        <v>675</v>
      </c>
      <c r="B16" s="450"/>
      <c r="C16" s="450"/>
      <c r="D16" s="450"/>
      <c r="E16" s="450"/>
      <c r="F16" s="450"/>
      <c r="G16" s="450"/>
      <c r="H16" s="473"/>
      <c r="I16" s="27"/>
      <c r="J16" s="448" t="s">
        <v>681</v>
      </c>
      <c r="K16" s="449"/>
      <c r="L16" s="449"/>
      <c r="M16" s="449"/>
      <c r="N16" s="449"/>
      <c r="O16" s="449"/>
      <c r="P16" s="449"/>
      <c r="Q16" s="474"/>
    </row>
    <row r="17" spans="1:17" s="19" customFormat="1" ht="24.75" customHeight="1" x14ac:dyDescent="0.2">
      <c r="A17" s="59" t="s">
        <v>11</v>
      </c>
      <c r="B17" s="56" t="s">
        <v>128</v>
      </c>
      <c r="C17" s="56" t="s">
        <v>127</v>
      </c>
      <c r="D17" s="57" t="s">
        <v>12</v>
      </c>
      <c r="E17" s="58" t="s">
        <v>13</v>
      </c>
      <c r="F17" s="58" t="s">
        <v>20</v>
      </c>
      <c r="G17" s="56" t="s">
        <v>14</v>
      </c>
      <c r="H17" s="56" t="s">
        <v>24</v>
      </c>
      <c r="I17" s="27"/>
      <c r="J17" s="59" t="s">
        <v>319</v>
      </c>
      <c r="K17" s="56" t="s">
        <v>128</v>
      </c>
      <c r="L17" s="56" t="s">
        <v>127</v>
      </c>
      <c r="M17" s="57" t="s">
        <v>12</v>
      </c>
      <c r="N17" s="58" t="s">
        <v>13</v>
      </c>
      <c r="O17" s="58" t="s">
        <v>20</v>
      </c>
      <c r="P17" s="56" t="s">
        <v>14</v>
      </c>
      <c r="Q17" s="56" t="s">
        <v>24</v>
      </c>
    </row>
    <row r="18" spans="1:17" s="19" customFormat="1" ht="24.75" customHeight="1" x14ac:dyDescent="0.2">
      <c r="A18" s="28">
        <v>1</v>
      </c>
      <c r="B18" s="29" t="s">
        <v>50</v>
      </c>
      <c r="C18" s="30">
        <v>149</v>
      </c>
      <c r="D18" s="31">
        <v>37669</v>
      </c>
      <c r="E18" s="60" t="s">
        <v>525</v>
      </c>
      <c r="F18" s="60" t="s">
        <v>523</v>
      </c>
      <c r="G18" s="218">
        <v>1062</v>
      </c>
      <c r="H18" s="30">
        <v>6</v>
      </c>
      <c r="I18" s="27"/>
      <c r="J18" s="28">
        <v>1</v>
      </c>
      <c r="K18" s="29" t="s">
        <v>159</v>
      </c>
      <c r="L18" s="30">
        <v>156</v>
      </c>
      <c r="M18" s="31">
        <v>37319</v>
      </c>
      <c r="N18" s="60" t="s">
        <v>550</v>
      </c>
      <c r="O18" s="60" t="s">
        <v>529</v>
      </c>
      <c r="P18" s="218">
        <v>949</v>
      </c>
      <c r="Q18" s="30">
        <v>7</v>
      </c>
    </row>
    <row r="19" spans="1:17" s="19" customFormat="1" ht="24.75" customHeight="1" x14ac:dyDescent="0.2">
      <c r="A19" s="28">
        <v>2</v>
      </c>
      <c r="B19" s="29" t="s">
        <v>51</v>
      </c>
      <c r="C19" s="30">
        <v>132</v>
      </c>
      <c r="D19" s="31">
        <v>37438</v>
      </c>
      <c r="E19" s="60" t="s">
        <v>520</v>
      </c>
      <c r="F19" s="60" t="s">
        <v>521</v>
      </c>
      <c r="G19" s="218">
        <v>1019</v>
      </c>
      <c r="H19" s="30">
        <v>5</v>
      </c>
      <c r="I19" s="27"/>
      <c r="J19" s="28">
        <v>2</v>
      </c>
      <c r="K19" s="29" t="s">
        <v>160</v>
      </c>
      <c r="L19" s="30">
        <v>154</v>
      </c>
      <c r="M19" s="31">
        <v>37299</v>
      </c>
      <c r="N19" s="60" t="s">
        <v>530</v>
      </c>
      <c r="O19" s="60" t="s">
        <v>529</v>
      </c>
      <c r="P19" s="218">
        <v>926</v>
      </c>
      <c r="Q19" s="30">
        <v>5</v>
      </c>
    </row>
    <row r="20" spans="1:17" s="19" customFormat="1" ht="24.75" customHeight="1" x14ac:dyDescent="0.2">
      <c r="A20" s="28">
        <v>3</v>
      </c>
      <c r="B20" s="29" t="s">
        <v>52</v>
      </c>
      <c r="C20" s="30">
        <v>103</v>
      </c>
      <c r="D20" s="31">
        <v>37862</v>
      </c>
      <c r="E20" s="60" t="s">
        <v>515</v>
      </c>
      <c r="F20" s="60" t="s">
        <v>138</v>
      </c>
      <c r="G20" s="218">
        <v>975</v>
      </c>
      <c r="H20" s="30">
        <v>3</v>
      </c>
      <c r="I20" s="27"/>
      <c r="J20" s="28">
        <v>3</v>
      </c>
      <c r="K20" s="29" t="s">
        <v>161</v>
      </c>
      <c r="L20" s="30">
        <v>105</v>
      </c>
      <c r="M20" s="31">
        <v>37667</v>
      </c>
      <c r="N20" s="60" t="s">
        <v>517</v>
      </c>
      <c r="O20" s="60" t="s">
        <v>518</v>
      </c>
      <c r="P20" s="218">
        <v>882</v>
      </c>
      <c r="Q20" s="30">
        <v>3</v>
      </c>
    </row>
    <row r="21" spans="1:17" s="19" customFormat="1" ht="24.75" customHeight="1" x14ac:dyDescent="0.2">
      <c r="A21" s="28">
        <v>4</v>
      </c>
      <c r="B21" s="29" t="s">
        <v>53</v>
      </c>
      <c r="C21" s="30">
        <v>100</v>
      </c>
      <c r="D21" s="31">
        <v>37692</v>
      </c>
      <c r="E21" s="60" t="s">
        <v>513</v>
      </c>
      <c r="F21" s="60" t="s">
        <v>138</v>
      </c>
      <c r="G21" s="218">
        <v>999</v>
      </c>
      <c r="H21" s="30">
        <v>4</v>
      </c>
      <c r="I21" s="27"/>
      <c r="J21" s="28">
        <v>4</v>
      </c>
      <c r="K21" s="29" t="s">
        <v>162</v>
      </c>
      <c r="L21" s="30">
        <v>61</v>
      </c>
      <c r="M21" s="31">
        <v>37340</v>
      </c>
      <c r="N21" s="60" t="s">
        <v>493</v>
      </c>
      <c r="O21" s="60" t="s">
        <v>494</v>
      </c>
      <c r="P21" s="218">
        <v>875</v>
      </c>
      <c r="Q21" s="30">
        <v>1</v>
      </c>
    </row>
    <row r="22" spans="1:17" s="19" customFormat="1" ht="24.75" customHeight="1" x14ac:dyDescent="0.2">
      <c r="A22" s="28">
        <v>5</v>
      </c>
      <c r="B22" s="29" t="s">
        <v>54</v>
      </c>
      <c r="C22" s="30">
        <v>102</v>
      </c>
      <c r="D22" s="31">
        <v>37963</v>
      </c>
      <c r="E22" s="60" t="s">
        <v>514</v>
      </c>
      <c r="F22" s="60" t="s">
        <v>138</v>
      </c>
      <c r="G22" s="218" t="s">
        <v>847</v>
      </c>
      <c r="H22" s="30" t="s">
        <v>268</v>
      </c>
      <c r="I22" s="27"/>
      <c r="J22" s="28">
        <v>5</v>
      </c>
      <c r="K22" s="29" t="s">
        <v>163</v>
      </c>
      <c r="L22" s="30">
        <v>91</v>
      </c>
      <c r="M22" s="31">
        <v>37266</v>
      </c>
      <c r="N22" s="60" t="s">
        <v>549</v>
      </c>
      <c r="O22" s="60" t="s">
        <v>138</v>
      </c>
      <c r="P22" s="218">
        <v>876</v>
      </c>
      <c r="Q22" s="30">
        <v>2</v>
      </c>
    </row>
    <row r="23" spans="1:17" s="19" customFormat="1" ht="24.75" customHeight="1" x14ac:dyDescent="0.2">
      <c r="A23" s="28">
        <v>6</v>
      </c>
      <c r="B23" s="29" t="s">
        <v>55</v>
      </c>
      <c r="C23" s="30">
        <v>104</v>
      </c>
      <c r="D23" s="31">
        <v>37305</v>
      </c>
      <c r="E23" s="60" t="s">
        <v>516</v>
      </c>
      <c r="F23" s="60" t="s">
        <v>138</v>
      </c>
      <c r="G23" s="218">
        <v>960</v>
      </c>
      <c r="H23" s="30">
        <v>2</v>
      </c>
      <c r="I23" s="27"/>
      <c r="J23" s="28">
        <v>6</v>
      </c>
      <c r="K23" s="29" t="s">
        <v>164</v>
      </c>
      <c r="L23" s="30">
        <v>18</v>
      </c>
      <c r="M23" s="31">
        <v>37257</v>
      </c>
      <c r="N23" s="60" t="s">
        <v>479</v>
      </c>
      <c r="O23" s="60" t="s">
        <v>477</v>
      </c>
      <c r="P23" s="218">
        <v>913</v>
      </c>
      <c r="Q23" s="30">
        <v>4</v>
      </c>
    </row>
    <row r="24" spans="1:17" s="19" customFormat="1" ht="24.75" customHeight="1" x14ac:dyDescent="0.2">
      <c r="A24" s="28">
        <v>7</v>
      </c>
      <c r="B24" s="29" t="s">
        <v>140</v>
      </c>
      <c r="C24" s="30">
        <v>144</v>
      </c>
      <c r="D24" s="31">
        <v>37689</v>
      </c>
      <c r="E24" s="60" t="s">
        <v>522</v>
      </c>
      <c r="F24" s="60" t="s">
        <v>523</v>
      </c>
      <c r="G24" s="218">
        <v>1075</v>
      </c>
      <c r="H24" s="30">
        <v>7</v>
      </c>
      <c r="I24" s="27"/>
      <c r="J24" s="28">
        <v>7</v>
      </c>
      <c r="K24" s="29" t="s">
        <v>165</v>
      </c>
      <c r="L24" s="30">
        <v>169</v>
      </c>
      <c r="M24" s="31">
        <v>37672</v>
      </c>
      <c r="N24" s="60" t="s">
        <v>539</v>
      </c>
      <c r="O24" s="60" t="s">
        <v>536</v>
      </c>
      <c r="P24" s="218">
        <v>939</v>
      </c>
      <c r="Q24" s="30">
        <v>6</v>
      </c>
    </row>
    <row r="25" spans="1:17" s="19" customFormat="1" ht="24.75" customHeight="1" x14ac:dyDescent="0.2">
      <c r="A25" s="28">
        <v>8</v>
      </c>
      <c r="B25" s="29" t="s">
        <v>141</v>
      </c>
      <c r="C25" s="30">
        <v>150</v>
      </c>
      <c r="D25" s="31">
        <v>37894</v>
      </c>
      <c r="E25" s="60" t="s">
        <v>526</v>
      </c>
      <c r="F25" s="60" t="s">
        <v>523</v>
      </c>
      <c r="G25" s="218">
        <v>947</v>
      </c>
      <c r="H25" s="30">
        <v>1</v>
      </c>
      <c r="I25" s="27"/>
      <c r="J25" s="28">
        <v>8</v>
      </c>
      <c r="K25" s="29" t="s">
        <v>166</v>
      </c>
      <c r="L25" s="30" t="s">
        <v>846</v>
      </c>
      <c r="M25" s="31" t="s">
        <v>846</v>
      </c>
      <c r="N25" s="60" t="s">
        <v>846</v>
      </c>
      <c r="O25" s="60" t="s">
        <v>846</v>
      </c>
      <c r="P25" s="218"/>
      <c r="Q25" s="30"/>
    </row>
    <row r="26" spans="1:17" s="19" customFormat="1" ht="24.75" customHeight="1" x14ac:dyDescent="0.2">
      <c r="A26" s="448" t="s">
        <v>676</v>
      </c>
      <c r="B26" s="450"/>
      <c r="C26" s="450"/>
      <c r="D26" s="450"/>
      <c r="E26" s="450"/>
      <c r="F26" s="450"/>
      <c r="G26" s="450"/>
      <c r="H26" s="473"/>
      <c r="I26" s="27"/>
      <c r="J26" s="448" t="s">
        <v>682</v>
      </c>
      <c r="K26" s="449"/>
      <c r="L26" s="449"/>
      <c r="M26" s="449"/>
      <c r="N26" s="449"/>
      <c r="O26" s="449"/>
      <c r="P26" s="449"/>
      <c r="Q26" s="474"/>
    </row>
    <row r="27" spans="1:17" s="19" customFormat="1" ht="24.75" customHeight="1" x14ac:dyDescent="0.2">
      <c r="A27" s="59" t="s">
        <v>11</v>
      </c>
      <c r="B27" s="56" t="s">
        <v>128</v>
      </c>
      <c r="C27" s="56" t="s">
        <v>127</v>
      </c>
      <c r="D27" s="57" t="s">
        <v>12</v>
      </c>
      <c r="E27" s="58" t="s">
        <v>13</v>
      </c>
      <c r="F27" s="58" t="s">
        <v>20</v>
      </c>
      <c r="G27" s="56" t="s">
        <v>14</v>
      </c>
      <c r="H27" s="56" t="s">
        <v>24</v>
      </c>
      <c r="I27" s="27"/>
      <c r="J27" s="59" t="s">
        <v>319</v>
      </c>
      <c r="K27" s="56" t="s">
        <v>128</v>
      </c>
      <c r="L27" s="56" t="s">
        <v>127</v>
      </c>
      <c r="M27" s="57" t="s">
        <v>12</v>
      </c>
      <c r="N27" s="58" t="s">
        <v>13</v>
      </c>
      <c r="O27" s="58" t="s">
        <v>20</v>
      </c>
      <c r="P27" s="56" t="s">
        <v>14</v>
      </c>
      <c r="Q27" s="56" t="s">
        <v>24</v>
      </c>
    </row>
    <row r="28" spans="1:17" s="19" customFormat="1" ht="24.75" customHeight="1" x14ac:dyDescent="0.2">
      <c r="A28" s="28">
        <v>1</v>
      </c>
      <c r="B28" s="29" t="s">
        <v>56</v>
      </c>
      <c r="C28" s="30">
        <v>97</v>
      </c>
      <c r="D28" s="31">
        <v>37576</v>
      </c>
      <c r="E28" s="60" t="s">
        <v>511</v>
      </c>
      <c r="F28" s="60" t="s">
        <v>138</v>
      </c>
      <c r="G28" s="218">
        <v>934</v>
      </c>
      <c r="H28" s="30">
        <v>3</v>
      </c>
      <c r="I28" s="27"/>
      <c r="J28" s="28">
        <v>1</v>
      </c>
      <c r="K28" s="29" t="s">
        <v>167</v>
      </c>
      <c r="L28" s="30">
        <v>15</v>
      </c>
      <c r="M28" s="31">
        <v>37335</v>
      </c>
      <c r="N28" s="60" t="s">
        <v>476</v>
      </c>
      <c r="O28" s="60" t="s">
        <v>477</v>
      </c>
      <c r="P28" s="218">
        <v>892</v>
      </c>
      <c r="Q28" s="30">
        <v>4</v>
      </c>
    </row>
    <row r="29" spans="1:17" s="19" customFormat="1" ht="24.75" customHeight="1" x14ac:dyDescent="0.2">
      <c r="A29" s="28">
        <v>2</v>
      </c>
      <c r="B29" s="29" t="s">
        <v>57</v>
      </c>
      <c r="C29" s="30">
        <v>94</v>
      </c>
      <c r="D29" s="31">
        <v>37685</v>
      </c>
      <c r="E29" s="60" t="s">
        <v>509</v>
      </c>
      <c r="F29" s="60" t="s">
        <v>138</v>
      </c>
      <c r="G29" s="218">
        <v>1052</v>
      </c>
      <c r="H29" s="30">
        <v>6</v>
      </c>
      <c r="I29" s="27"/>
      <c r="J29" s="28">
        <v>2</v>
      </c>
      <c r="K29" s="29" t="s">
        <v>168</v>
      </c>
      <c r="L29" s="30">
        <v>11</v>
      </c>
      <c r="M29" s="31">
        <v>37861</v>
      </c>
      <c r="N29" s="60" t="s">
        <v>475</v>
      </c>
      <c r="O29" s="60" t="s">
        <v>474</v>
      </c>
      <c r="P29" s="218">
        <v>879</v>
      </c>
      <c r="Q29" s="30">
        <v>3</v>
      </c>
    </row>
    <row r="30" spans="1:17" s="19" customFormat="1" ht="24.75" customHeight="1" x14ac:dyDescent="0.2">
      <c r="A30" s="28">
        <v>3</v>
      </c>
      <c r="B30" s="29" t="s">
        <v>58</v>
      </c>
      <c r="C30" s="30">
        <v>87</v>
      </c>
      <c r="D30" s="31">
        <v>37886</v>
      </c>
      <c r="E30" s="60" t="s">
        <v>506</v>
      </c>
      <c r="F30" s="60" t="s">
        <v>138</v>
      </c>
      <c r="G30" s="218" t="s">
        <v>847</v>
      </c>
      <c r="H30" s="30" t="s">
        <v>268</v>
      </c>
      <c r="I30" s="27"/>
      <c r="J30" s="28">
        <v>3</v>
      </c>
      <c r="K30" s="29" t="s">
        <v>169</v>
      </c>
      <c r="L30" s="30">
        <v>73</v>
      </c>
      <c r="M30" s="31">
        <v>37269</v>
      </c>
      <c r="N30" s="60" t="s">
        <v>547</v>
      </c>
      <c r="O30" s="60" t="s">
        <v>138</v>
      </c>
      <c r="P30" s="218">
        <v>871</v>
      </c>
      <c r="Q30" s="30">
        <v>2</v>
      </c>
    </row>
    <row r="31" spans="1:17" s="19" customFormat="1" ht="24.75" customHeight="1" x14ac:dyDescent="0.2">
      <c r="A31" s="28">
        <v>4</v>
      </c>
      <c r="B31" s="29" t="s">
        <v>59</v>
      </c>
      <c r="C31" s="30">
        <v>85</v>
      </c>
      <c r="D31" s="31">
        <v>37257</v>
      </c>
      <c r="E31" s="60" t="s">
        <v>504</v>
      </c>
      <c r="F31" s="60" t="s">
        <v>138</v>
      </c>
      <c r="G31" s="218" t="s">
        <v>847</v>
      </c>
      <c r="H31" s="30" t="s">
        <v>268</v>
      </c>
      <c r="I31" s="27"/>
      <c r="J31" s="28">
        <v>4</v>
      </c>
      <c r="K31" s="29" t="s">
        <v>170</v>
      </c>
      <c r="L31" s="30">
        <v>106</v>
      </c>
      <c r="M31" s="31">
        <v>37704</v>
      </c>
      <c r="N31" s="60" t="s">
        <v>519</v>
      </c>
      <c r="O31" s="60" t="s">
        <v>518</v>
      </c>
      <c r="P31" s="218">
        <v>817</v>
      </c>
      <c r="Q31" s="30">
        <v>1</v>
      </c>
    </row>
    <row r="32" spans="1:17" s="19" customFormat="1" ht="24.75" customHeight="1" x14ac:dyDescent="0.2">
      <c r="A32" s="28">
        <v>5</v>
      </c>
      <c r="B32" s="29" t="s">
        <v>60</v>
      </c>
      <c r="C32" s="30">
        <v>86</v>
      </c>
      <c r="D32" s="31">
        <v>37515</v>
      </c>
      <c r="E32" s="60" t="s">
        <v>505</v>
      </c>
      <c r="F32" s="60" t="s">
        <v>138</v>
      </c>
      <c r="G32" s="218">
        <v>923</v>
      </c>
      <c r="H32" s="30">
        <v>2</v>
      </c>
      <c r="I32" s="27"/>
      <c r="J32" s="28">
        <v>5</v>
      </c>
      <c r="K32" s="29" t="s">
        <v>171</v>
      </c>
      <c r="L32" s="30">
        <v>157</v>
      </c>
      <c r="M32" s="31">
        <v>37755</v>
      </c>
      <c r="N32" s="60" t="s">
        <v>531</v>
      </c>
      <c r="O32" s="60" t="s">
        <v>529</v>
      </c>
      <c r="P32" s="218">
        <v>947</v>
      </c>
      <c r="Q32" s="30">
        <v>7</v>
      </c>
    </row>
    <row r="33" spans="1:17" s="19" customFormat="1" ht="24.75" customHeight="1" x14ac:dyDescent="0.2">
      <c r="A33" s="28">
        <v>6</v>
      </c>
      <c r="B33" s="29" t="s">
        <v>61</v>
      </c>
      <c r="C33" s="30">
        <v>92</v>
      </c>
      <c r="D33" s="31">
        <v>37637</v>
      </c>
      <c r="E33" s="60" t="s">
        <v>507</v>
      </c>
      <c r="F33" s="60" t="s">
        <v>138</v>
      </c>
      <c r="G33" s="218">
        <v>1001</v>
      </c>
      <c r="H33" s="30">
        <v>4</v>
      </c>
      <c r="I33" s="27"/>
      <c r="J33" s="28">
        <v>6</v>
      </c>
      <c r="K33" s="29" t="s">
        <v>172</v>
      </c>
      <c r="L33" s="30">
        <v>153</v>
      </c>
      <c r="M33" s="31">
        <v>37357</v>
      </c>
      <c r="N33" s="60" t="s">
        <v>528</v>
      </c>
      <c r="O33" s="60" t="s">
        <v>529</v>
      </c>
      <c r="P33" s="218">
        <v>906</v>
      </c>
      <c r="Q33" s="30">
        <v>6</v>
      </c>
    </row>
    <row r="34" spans="1:17" s="19" customFormat="1" ht="24.75" customHeight="1" x14ac:dyDescent="0.2">
      <c r="A34" s="28">
        <v>7</v>
      </c>
      <c r="B34" s="29" t="s">
        <v>142</v>
      </c>
      <c r="C34" s="30">
        <v>95</v>
      </c>
      <c r="D34" s="31">
        <v>37751</v>
      </c>
      <c r="E34" s="60" t="s">
        <v>510</v>
      </c>
      <c r="F34" s="60" t="s">
        <v>138</v>
      </c>
      <c r="G34" s="218">
        <v>902</v>
      </c>
      <c r="H34" s="30">
        <v>1</v>
      </c>
      <c r="I34" s="27"/>
      <c r="J34" s="28">
        <v>7</v>
      </c>
      <c r="K34" s="29" t="s">
        <v>173</v>
      </c>
      <c r="L34" s="30">
        <v>42</v>
      </c>
      <c r="M34" s="31">
        <v>37839</v>
      </c>
      <c r="N34" s="60" t="s">
        <v>487</v>
      </c>
      <c r="O34" s="60" t="s">
        <v>488</v>
      </c>
      <c r="P34" s="218">
        <v>894</v>
      </c>
      <c r="Q34" s="30">
        <v>5</v>
      </c>
    </row>
    <row r="35" spans="1:17" s="19" customFormat="1" ht="24.75" customHeight="1" x14ac:dyDescent="0.2">
      <c r="A35" s="28">
        <v>8</v>
      </c>
      <c r="B35" s="29" t="s">
        <v>143</v>
      </c>
      <c r="C35" s="30">
        <v>98</v>
      </c>
      <c r="D35" s="31">
        <v>37670</v>
      </c>
      <c r="E35" s="60" t="s">
        <v>512</v>
      </c>
      <c r="F35" s="60" t="s">
        <v>138</v>
      </c>
      <c r="G35" s="218">
        <v>1021</v>
      </c>
      <c r="H35" s="30">
        <v>5</v>
      </c>
      <c r="I35" s="27"/>
      <c r="J35" s="28">
        <v>8</v>
      </c>
      <c r="K35" s="29" t="s">
        <v>174</v>
      </c>
      <c r="L35" s="30" t="s">
        <v>846</v>
      </c>
      <c r="M35" s="31" t="s">
        <v>846</v>
      </c>
      <c r="N35" s="60" t="s">
        <v>846</v>
      </c>
      <c r="O35" s="60" t="s">
        <v>846</v>
      </c>
      <c r="P35" s="218"/>
      <c r="Q35" s="30"/>
    </row>
    <row r="36" spans="1:17" s="19" customFormat="1" ht="18.75" customHeight="1" x14ac:dyDescent="0.2">
      <c r="A36" s="448" t="s">
        <v>677</v>
      </c>
      <c r="B36" s="450"/>
      <c r="C36" s="450"/>
      <c r="D36" s="450"/>
      <c r="E36" s="450"/>
      <c r="F36" s="450"/>
      <c r="G36" s="450"/>
      <c r="H36" s="473"/>
      <c r="I36" s="27"/>
      <c r="J36" s="448" t="s">
        <v>154</v>
      </c>
      <c r="K36" s="449"/>
      <c r="L36" s="449"/>
      <c r="M36" s="449"/>
      <c r="N36" s="449"/>
      <c r="O36" s="449"/>
      <c r="P36" s="449"/>
      <c r="Q36" s="474"/>
    </row>
    <row r="37" spans="1:17" s="19" customFormat="1" ht="24.75" customHeight="1" x14ac:dyDescent="0.2">
      <c r="A37" s="59" t="s">
        <v>11</v>
      </c>
      <c r="B37" s="56" t="s">
        <v>128</v>
      </c>
      <c r="C37" s="56" t="s">
        <v>127</v>
      </c>
      <c r="D37" s="57" t="s">
        <v>12</v>
      </c>
      <c r="E37" s="58" t="s">
        <v>13</v>
      </c>
      <c r="F37" s="58" t="s">
        <v>20</v>
      </c>
      <c r="G37" s="56" t="s">
        <v>14</v>
      </c>
      <c r="H37" s="56" t="s">
        <v>24</v>
      </c>
      <c r="I37" s="27"/>
      <c r="J37" s="59" t="s">
        <v>319</v>
      </c>
      <c r="K37" s="56" t="s">
        <v>128</v>
      </c>
      <c r="L37" s="56" t="s">
        <v>127</v>
      </c>
      <c r="M37" s="57" t="s">
        <v>12</v>
      </c>
      <c r="N37" s="58" t="s">
        <v>13</v>
      </c>
      <c r="O37" s="58" t="s">
        <v>20</v>
      </c>
      <c r="P37" s="56" t="s">
        <v>14</v>
      </c>
      <c r="Q37" s="56" t="s">
        <v>24</v>
      </c>
    </row>
    <row r="38" spans="1:17" s="19" customFormat="1" ht="24.75" customHeight="1" x14ac:dyDescent="0.2">
      <c r="A38" s="28">
        <v>1</v>
      </c>
      <c r="B38" s="29" t="s">
        <v>62</v>
      </c>
      <c r="C38" s="30">
        <v>82</v>
      </c>
      <c r="D38" s="31">
        <v>37720</v>
      </c>
      <c r="E38" s="60" t="s">
        <v>501</v>
      </c>
      <c r="F38" s="60" t="s">
        <v>138</v>
      </c>
      <c r="G38" s="218">
        <v>937</v>
      </c>
      <c r="H38" s="30">
        <v>3</v>
      </c>
      <c r="I38" s="27"/>
      <c r="J38" s="28">
        <v>1</v>
      </c>
      <c r="K38" s="29" t="s">
        <v>175</v>
      </c>
      <c r="L38" s="30" t="s">
        <v>846</v>
      </c>
      <c r="M38" s="31" t="s">
        <v>846</v>
      </c>
      <c r="N38" s="60" t="s">
        <v>846</v>
      </c>
      <c r="O38" s="60" t="s">
        <v>846</v>
      </c>
      <c r="P38" s="218"/>
      <c r="Q38" s="30"/>
    </row>
    <row r="39" spans="1:17" s="19" customFormat="1" ht="24.75" customHeight="1" x14ac:dyDescent="0.2">
      <c r="A39" s="28">
        <v>2</v>
      </c>
      <c r="B39" s="29" t="s">
        <v>63</v>
      </c>
      <c r="C39" s="30">
        <v>78</v>
      </c>
      <c r="D39" s="31">
        <v>37384</v>
      </c>
      <c r="E39" s="60" t="s">
        <v>498</v>
      </c>
      <c r="F39" s="60" t="s">
        <v>138</v>
      </c>
      <c r="G39" s="218">
        <v>1102</v>
      </c>
      <c r="H39" s="30">
        <v>7</v>
      </c>
      <c r="I39" s="27"/>
      <c r="J39" s="28">
        <v>2</v>
      </c>
      <c r="K39" s="29" t="s">
        <v>176</v>
      </c>
      <c r="L39" s="30" t="s">
        <v>846</v>
      </c>
      <c r="M39" s="31" t="s">
        <v>846</v>
      </c>
      <c r="N39" s="60" t="s">
        <v>846</v>
      </c>
      <c r="O39" s="60" t="s">
        <v>846</v>
      </c>
      <c r="P39" s="218"/>
      <c r="Q39" s="30"/>
    </row>
    <row r="40" spans="1:17" s="19" customFormat="1" ht="24.75" customHeight="1" x14ac:dyDescent="0.2">
      <c r="A40" s="28">
        <v>3</v>
      </c>
      <c r="B40" s="29" t="s">
        <v>64</v>
      </c>
      <c r="C40" s="30">
        <v>74</v>
      </c>
      <c r="D40" s="31">
        <v>37744</v>
      </c>
      <c r="E40" s="60" t="s">
        <v>496</v>
      </c>
      <c r="F40" s="60" t="s">
        <v>138</v>
      </c>
      <c r="G40" s="218">
        <v>1041</v>
      </c>
      <c r="H40" s="30">
        <v>6</v>
      </c>
      <c r="I40" s="27"/>
      <c r="J40" s="28">
        <v>3</v>
      </c>
      <c r="K40" s="29" t="s">
        <v>177</v>
      </c>
      <c r="L40" s="30" t="s">
        <v>846</v>
      </c>
      <c r="M40" s="31" t="s">
        <v>846</v>
      </c>
      <c r="N40" s="60" t="s">
        <v>846</v>
      </c>
      <c r="O40" s="60" t="s">
        <v>846</v>
      </c>
      <c r="P40" s="218"/>
      <c r="Q40" s="30"/>
    </row>
    <row r="41" spans="1:17" s="19" customFormat="1" ht="24.75" customHeight="1" x14ac:dyDescent="0.2">
      <c r="A41" s="28">
        <v>4</v>
      </c>
      <c r="B41" s="29" t="s">
        <v>65</v>
      </c>
      <c r="C41" s="30">
        <v>38</v>
      </c>
      <c r="D41" s="31">
        <v>37841</v>
      </c>
      <c r="E41" s="60" t="s">
        <v>485</v>
      </c>
      <c r="F41" s="60" t="s">
        <v>481</v>
      </c>
      <c r="G41" s="218">
        <v>1578</v>
      </c>
      <c r="H41" s="30">
        <v>8</v>
      </c>
      <c r="I41" s="27"/>
      <c r="J41" s="28">
        <v>4</v>
      </c>
      <c r="K41" s="29" t="s">
        <v>178</v>
      </c>
      <c r="L41" s="30" t="s">
        <v>846</v>
      </c>
      <c r="M41" s="31" t="s">
        <v>846</v>
      </c>
      <c r="N41" s="60" t="s">
        <v>846</v>
      </c>
      <c r="O41" s="60" t="s">
        <v>846</v>
      </c>
      <c r="P41" s="218"/>
      <c r="Q41" s="30"/>
    </row>
    <row r="42" spans="1:17" s="19" customFormat="1" ht="24.75" customHeight="1" x14ac:dyDescent="0.2">
      <c r="A42" s="28">
        <v>5</v>
      </c>
      <c r="B42" s="29" t="s">
        <v>66</v>
      </c>
      <c r="C42" s="30">
        <v>41</v>
      </c>
      <c r="D42" s="31">
        <v>37957</v>
      </c>
      <c r="E42" s="60" t="s">
        <v>486</v>
      </c>
      <c r="F42" s="60" t="s">
        <v>481</v>
      </c>
      <c r="G42" s="218">
        <v>985</v>
      </c>
      <c r="H42" s="30">
        <v>4</v>
      </c>
      <c r="I42" s="27"/>
      <c r="J42" s="28">
        <v>5</v>
      </c>
      <c r="K42" s="29" t="s">
        <v>179</v>
      </c>
      <c r="L42" s="30" t="s">
        <v>846</v>
      </c>
      <c r="M42" s="31" t="s">
        <v>846</v>
      </c>
      <c r="N42" s="60" t="s">
        <v>846</v>
      </c>
      <c r="O42" s="60" t="s">
        <v>846</v>
      </c>
      <c r="P42" s="218"/>
      <c r="Q42" s="30"/>
    </row>
    <row r="43" spans="1:17" s="19" customFormat="1" ht="24.75" customHeight="1" x14ac:dyDescent="0.2">
      <c r="A43" s="28">
        <v>6</v>
      </c>
      <c r="B43" s="29" t="s">
        <v>67</v>
      </c>
      <c r="C43" s="30">
        <v>77</v>
      </c>
      <c r="D43" s="31">
        <v>37520</v>
      </c>
      <c r="E43" s="60" t="s">
        <v>497</v>
      </c>
      <c r="F43" s="60" t="s">
        <v>138</v>
      </c>
      <c r="G43" s="218">
        <v>869</v>
      </c>
      <c r="H43" s="30">
        <v>1</v>
      </c>
      <c r="I43" s="27"/>
      <c r="J43" s="28">
        <v>6</v>
      </c>
      <c r="K43" s="29" t="s">
        <v>180</v>
      </c>
      <c r="L43" s="30" t="s">
        <v>846</v>
      </c>
      <c r="M43" s="31" t="s">
        <v>846</v>
      </c>
      <c r="N43" s="60" t="s">
        <v>846</v>
      </c>
      <c r="O43" s="60" t="s">
        <v>846</v>
      </c>
      <c r="P43" s="218"/>
      <c r="Q43" s="30"/>
    </row>
    <row r="44" spans="1:17" s="19" customFormat="1" ht="24.75" customHeight="1" x14ac:dyDescent="0.2">
      <c r="A44" s="28">
        <v>7</v>
      </c>
      <c r="B44" s="29" t="s">
        <v>144</v>
      </c>
      <c r="C44" s="30">
        <v>79</v>
      </c>
      <c r="D44" s="31">
        <v>37711</v>
      </c>
      <c r="E44" s="60" t="s">
        <v>499</v>
      </c>
      <c r="F44" s="60" t="s">
        <v>138</v>
      </c>
      <c r="G44" s="218">
        <v>1016</v>
      </c>
      <c r="H44" s="30">
        <v>5</v>
      </c>
      <c r="I44" s="27"/>
      <c r="J44" s="28">
        <v>7</v>
      </c>
      <c r="K44" s="29" t="s">
        <v>181</v>
      </c>
      <c r="L44" s="30" t="s">
        <v>846</v>
      </c>
      <c r="M44" s="31" t="s">
        <v>846</v>
      </c>
      <c r="N44" s="60" t="s">
        <v>846</v>
      </c>
      <c r="O44" s="60" t="s">
        <v>846</v>
      </c>
      <c r="P44" s="218"/>
      <c r="Q44" s="30"/>
    </row>
    <row r="45" spans="1:17" s="19" customFormat="1" ht="24.75" customHeight="1" x14ac:dyDescent="0.2">
      <c r="A45" s="28">
        <v>8</v>
      </c>
      <c r="B45" s="29" t="s">
        <v>145</v>
      </c>
      <c r="C45" s="30">
        <v>83</v>
      </c>
      <c r="D45" s="31">
        <v>37305</v>
      </c>
      <c r="E45" s="60" t="s">
        <v>502</v>
      </c>
      <c r="F45" s="60" t="s">
        <v>138</v>
      </c>
      <c r="G45" s="218">
        <v>914</v>
      </c>
      <c r="H45" s="30">
        <v>2</v>
      </c>
      <c r="I45" s="27"/>
      <c r="J45" s="28">
        <v>8</v>
      </c>
      <c r="K45" s="29" t="s">
        <v>182</v>
      </c>
      <c r="L45" s="30" t="s">
        <v>846</v>
      </c>
      <c r="M45" s="31" t="s">
        <v>846</v>
      </c>
      <c r="N45" s="60" t="s">
        <v>846</v>
      </c>
      <c r="O45" s="60" t="s">
        <v>846</v>
      </c>
      <c r="P45" s="218"/>
      <c r="Q45" s="30"/>
    </row>
    <row r="46" spans="1:17" s="19" customFormat="1" ht="21.75" customHeight="1" x14ac:dyDescent="0.2">
      <c r="A46" s="448" t="s">
        <v>678</v>
      </c>
      <c r="B46" s="450"/>
      <c r="C46" s="450"/>
      <c r="D46" s="450"/>
      <c r="E46" s="450"/>
      <c r="F46" s="450"/>
      <c r="G46" s="450"/>
      <c r="H46" s="473"/>
      <c r="I46" s="27"/>
      <c r="J46" s="448" t="s">
        <v>155</v>
      </c>
      <c r="K46" s="449"/>
      <c r="L46" s="449"/>
      <c r="M46" s="449"/>
      <c r="N46" s="449"/>
      <c r="O46" s="449"/>
      <c r="P46" s="449"/>
      <c r="Q46" s="474"/>
    </row>
    <row r="47" spans="1:17" s="19" customFormat="1" ht="24.75" customHeight="1" x14ac:dyDescent="0.2">
      <c r="A47" s="59" t="s">
        <v>11</v>
      </c>
      <c r="B47" s="56" t="s">
        <v>128</v>
      </c>
      <c r="C47" s="56" t="s">
        <v>127</v>
      </c>
      <c r="D47" s="57" t="s">
        <v>12</v>
      </c>
      <c r="E47" s="58" t="s">
        <v>13</v>
      </c>
      <c r="F47" s="58" t="s">
        <v>20</v>
      </c>
      <c r="G47" s="56" t="s">
        <v>14</v>
      </c>
      <c r="H47" s="56" t="s">
        <v>24</v>
      </c>
      <c r="I47" s="27"/>
      <c r="J47" s="59" t="s">
        <v>319</v>
      </c>
      <c r="K47" s="56" t="s">
        <v>128</v>
      </c>
      <c r="L47" s="56" t="s">
        <v>127</v>
      </c>
      <c r="M47" s="57" t="s">
        <v>12</v>
      </c>
      <c r="N47" s="58" t="s">
        <v>13</v>
      </c>
      <c r="O47" s="58" t="s">
        <v>20</v>
      </c>
      <c r="P47" s="56" t="s">
        <v>14</v>
      </c>
      <c r="Q47" s="56" t="s">
        <v>24</v>
      </c>
    </row>
    <row r="48" spans="1:17" s="19" customFormat="1" ht="24.75" customHeight="1" x14ac:dyDescent="0.2">
      <c r="A48" s="28">
        <v>1</v>
      </c>
      <c r="B48" s="29" t="s">
        <v>68</v>
      </c>
      <c r="C48" s="30">
        <v>34</v>
      </c>
      <c r="D48" s="31">
        <v>37549</v>
      </c>
      <c r="E48" s="60" t="s">
        <v>483</v>
      </c>
      <c r="F48" s="60" t="s">
        <v>481</v>
      </c>
      <c r="G48" s="218">
        <v>996</v>
      </c>
      <c r="H48" s="30">
        <v>8</v>
      </c>
      <c r="I48" s="27"/>
      <c r="J48" s="28">
        <v>1</v>
      </c>
      <c r="K48" s="29" t="s">
        <v>183</v>
      </c>
      <c r="L48" s="30" t="s">
        <v>846</v>
      </c>
      <c r="M48" s="31" t="s">
        <v>846</v>
      </c>
      <c r="N48" s="60" t="s">
        <v>846</v>
      </c>
      <c r="O48" s="60" t="s">
        <v>846</v>
      </c>
      <c r="P48" s="218"/>
      <c r="Q48" s="30"/>
    </row>
    <row r="49" spans="1:17" s="19" customFormat="1" ht="24.75" customHeight="1" x14ac:dyDescent="0.2">
      <c r="A49" s="28">
        <v>2</v>
      </c>
      <c r="B49" s="29" t="s">
        <v>69</v>
      </c>
      <c r="C49" s="30">
        <v>27</v>
      </c>
      <c r="D49" s="31">
        <v>37333</v>
      </c>
      <c r="E49" s="60" t="s">
        <v>480</v>
      </c>
      <c r="F49" s="60" t="s">
        <v>481</v>
      </c>
      <c r="G49" s="218">
        <v>916</v>
      </c>
      <c r="H49" s="30">
        <v>3</v>
      </c>
      <c r="I49" s="27"/>
      <c r="J49" s="28">
        <v>2</v>
      </c>
      <c r="K49" s="29" t="s">
        <v>184</v>
      </c>
      <c r="L49" s="30" t="s">
        <v>846</v>
      </c>
      <c r="M49" s="31" t="s">
        <v>846</v>
      </c>
      <c r="N49" s="60" t="s">
        <v>846</v>
      </c>
      <c r="O49" s="60" t="s">
        <v>846</v>
      </c>
      <c r="P49" s="218"/>
      <c r="Q49" s="30"/>
    </row>
    <row r="50" spans="1:17" s="19" customFormat="1" ht="24.75" customHeight="1" x14ac:dyDescent="0.2">
      <c r="A50" s="28">
        <v>3</v>
      </c>
      <c r="B50" s="29" t="s">
        <v>70</v>
      </c>
      <c r="C50" s="30">
        <v>10</v>
      </c>
      <c r="D50" s="31">
        <v>37359</v>
      </c>
      <c r="E50" s="60" t="s">
        <v>473</v>
      </c>
      <c r="F50" s="60" t="s">
        <v>474</v>
      </c>
      <c r="G50" s="218">
        <v>971</v>
      </c>
      <c r="H50" s="30">
        <v>7</v>
      </c>
      <c r="I50" s="27"/>
      <c r="J50" s="28">
        <v>3</v>
      </c>
      <c r="K50" s="29" t="s">
        <v>185</v>
      </c>
      <c r="L50" s="30" t="s">
        <v>846</v>
      </c>
      <c r="M50" s="31" t="s">
        <v>846</v>
      </c>
      <c r="N50" s="60" t="s">
        <v>846</v>
      </c>
      <c r="O50" s="60" t="s">
        <v>846</v>
      </c>
      <c r="P50" s="218"/>
      <c r="Q50" s="30"/>
    </row>
    <row r="51" spans="1:17" s="19" customFormat="1" ht="24.75" customHeight="1" x14ac:dyDescent="0.2">
      <c r="A51" s="28">
        <v>4</v>
      </c>
      <c r="B51" s="29" t="s">
        <v>71</v>
      </c>
      <c r="C51" s="30">
        <v>1</v>
      </c>
      <c r="D51" s="31">
        <v>37339</v>
      </c>
      <c r="E51" s="60" t="s">
        <v>470</v>
      </c>
      <c r="F51" s="60" t="s">
        <v>471</v>
      </c>
      <c r="G51" s="218">
        <v>905</v>
      </c>
      <c r="H51" s="30">
        <v>2</v>
      </c>
      <c r="I51" s="27"/>
      <c r="J51" s="28">
        <v>4</v>
      </c>
      <c r="K51" s="29" t="s">
        <v>186</v>
      </c>
      <c r="L51" s="30" t="s">
        <v>846</v>
      </c>
      <c r="M51" s="31" t="s">
        <v>846</v>
      </c>
      <c r="N51" s="60" t="s">
        <v>846</v>
      </c>
      <c r="O51" s="60" t="s">
        <v>846</v>
      </c>
      <c r="P51" s="218"/>
      <c r="Q51" s="30"/>
    </row>
    <row r="52" spans="1:17" s="19" customFormat="1" ht="24.75" customHeight="1" x14ac:dyDescent="0.2">
      <c r="A52" s="28">
        <v>5</v>
      </c>
      <c r="B52" s="29" t="s">
        <v>72</v>
      </c>
      <c r="C52" s="30">
        <v>4</v>
      </c>
      <c r="D52" s="31">
        <v>37257</v>
      </c>
      <c r="E52" s="60" t="s">
        <v>472</v>
      </c>
      <c r="F52" s="60" t="s">
        <v>471</v>
      </c>
      <c r="G52" s="218">
        <v>934</v>
      </c>
      <c r="H52" s="30">
        <v>5</v>
      </c>
      <c r="I52" s="27"/>
      <c r="J52" s="28">
        <v>5</v>
      </c>
      <c r="K52" s="29" t="s">
        <v>187</v>
      </c>
      <c r="L52" s="30" t="s">
        <v>846</v>
      </c>
      <c r="M52" s="31" t="s">
        <v>846</v>
      </c>
      <c r="N52" s="60" t="s">
        <v>846</v>
      </c>
      <c r="O52" s="60" t="s">
        <v>846</v>
      </c>
      <c r="P52" s="218"/>
      <c r="Q52" s="30"/>
    </row>
    <row r="53" spans="1:17" s="19" customFormat="1" ht="24.75" customHeight="1" x14ac:dyDescent="0.2">
      <c r="A53" s="28">
        <v>6</v>
      </c>
      <c r="B53" s="29" t="s">
        <v>73</v>
      </c>
      <c r="C53" s="30">
        <v>17</v>
      </c>
      <c r="D53" s="31">
        <v>37630</v>
      </c>
      <c r="E53" s="60" t="s">
        <v>478</v>
      </c>
      <c r="F53" s="60" t="s">
        <v>477</v>
      </c>
      <c r="G53" s="218">
        <v>881</v>
      </c>
      <c r="H53" s="30">
        <v>1</v>
      </c>
      <c r="I53" s="27"/>
      <c r="J53" s="28">
        <v>6</v>
      </c>
      <c r="K53" s="29" t="s">
        <v>188</v>
      </c>
      <c r="L53" s="30" t="s">
        <v>846</v>
      </c>
      <c r="M53" s="31" t="s">
        <v>846</v>
      </c>
      <c r="N53" s="60" t="s">
        <v>846</v>
      </c>
      <c r="O53" s="60" t="s">
        <v>846</v>
      </c>
      <c r="P53" s="218"/>
      <c r="Q53" s="30"/>
    </row>
    <row r="54" spans="1:17" s="19" customFormat="1" ht="24.75" customHeight="1" x14ac:dyDescent="0.2">
      <c r="A54" s="28">
        <v>7</v>
      </c>
      <c r="B54" s="29" t="s">
        <v>146</v>
      </c>
      <c r="C54" s="30">
        <v>28</v>
      </c>
      <c r="D54" s="31">
        <v>37884</v>
      </c>
      <c r="E54" s="60" t="s">
        <v>482</v>
      </c>
      <c r="F54" s="60" t="s">
        <v>481</v>
      </c>
      <c r="G54" s="218">
        <v>924</v>
      </c>
      <c r="H54" s="30">
        <v>4</v>
      </c>
      <c r="I54" s="27"/>
      <c r="J54" s="28">
        <v>7</v>
      </c>
      <c r="K54" s="29" t="s">
        <v>189</v>
      </c>
      <c r="L54" s="30" t="s">
        <v>846</v>
      </c>
      <c r="M54" s="31" t="s">
        <v>846</v>
      </c>
      <c r="N54" s="60" t="s">
        <v>846</v>
      </c>
      <c r="O54" s="60" t="s">
        <v>846</v>
      </c>
      <c r="P54" s="218"/>
      <c r="Q54" s="30"/>
    </row>
    <row r="55" spans="1:17" s="19" customFormat="1" ht="24.75" customHeight="1" x14ac:dyDescent="0.2">
      <c r="A55" s="28">
        <v>8</v>
      </c>
      <c r="B55" s="29" t="s">
        <v>147</v>
      </c>
      <c r="C55" s="30">
        <v>35</v>
      </c>
      <c r="D55" s="31">
        <v>37859</v>
      </c>
      <c r="E55" s="60" t="s">
        <v>484</v>
      </c>
      <c r="F55" s="60" t="s">
        <v>481</v>
      </c>
      <c r="G55" s="218">
        <v>962</v>
      </c>
      <c r="H55" s="30">
        <v>6</v>
      </c>
      <c r="I55" s="27"/>
      <c r="J55" s="28">
        <v>8</v>
      </c>
      <c r="K55" s="29" t="s">
        <v>190</v>
      </c>
      <c r="L55" s="30" t="s">
        <v>846</v>
      </c>
      <c r="M55" s="31" t="s">
        <v>846</v>
      </c>
      <c r="N55" s="60" t="s">
        <v>846</v>
      </c>
      <c r="O55" s="60" t="s">
        <v>846</v>
      </c>
      <c r="P55" s="218"/>
      <c r="Q55" s="30"/>
    </row>
    <row r="56" spans="1:17" s="19" customFormat="1" ht="19.5" customHeight="1" x14ac:dyDescent="0.2">
      <c r="A56" s="448" t="s">
        <v>679</v>
      </c>
      <c r="B56" s="450"/>
      <c r="C56" s="450"/>
      <c r="D56" s="450"/>
      <c r="E56" s="450"/>
      <c r="F56" s="450"/>
      <c r="G56" s="450"/>
      <c r="H56" s="473"/>
      <c r="I56" s="27"/>
      <c r="J56" s="448" t="s">
        <v>156</v>
      </c>
      <c r="K56" s="449"/>
      <c r="L56" s="449"/>
      <c r="M56" s="449"/>
      <c r="N56" s="449"/>
      <c r="O56" s="449"/>
      <c r="P56" s="449"/>
      <c r="Q56" s="474"/>
    </row>
    <row r="57" spans="1:17" s="19" customFormat="1" ht="24.75" customHeight="1" x14ac:dyDescent="0.2">
      <c r="A57" s="59" t="s">
        <v>11</v>
      </c>
      <c r="B57" s="56" t="s">
        <v>128</v>
      </c>
      <c r="C57" s="56" t="s">
        <v>127</v>
      </c>
      <c r="D57" s="57" t="s">
        <v>12</v>
      </c>
      <c r="E57" s="58" t="s">
        <v>13</v>
      </c>
      <c r="F57" s="58" t="s">
        <v>20</v>
      </c>
      <c r="G57" s="56" t="s">
        <v>14</v>
      </c>
      <c r="H57" s="56" t="s">
        <v>24</v>
      </c>
      <c r="I57" s="27"/>
      <c r="J57" s="59" t="s">
        <v>319</v>
      </c>
      <c r="K57" s="56" t="s">
        <v>128</v>
      </c>
      <c r="L57" s="56" t="s">
        <v>127</v>
      </c>
      <c r="M57" s="57" t="s">
        <v>12</v>
      </c>
      <c r="N57" s="58" t="s">
        <v>13</v>
      </c>
      <c r="O57" s="58" t="s">
        <v>20</v>
      </c>
      <c r="P57" s="56" t="s">
        <v>14</v>
      </c>
      <c r="Q57" s="56" t="s">
        <v>24</v>
      </c>
    </row>
    <row r="58" spans="1:17" s="19" customFormat="1" ht="24.75" customHeight="1" x14ac:dyDescent="0.2">
      <c r="A58" s="28">
        <v>1</v>
      </c>
      <c r="B58" s="29" t="s">
        <v>74</v>
      </c>
      <c r="C58" s="30">
        <v>84</v>
      </c>
      <c r="D58" s="31">
        <v>37440</v>
      </c>
      <c r="E58" s="60" t="s">
        <v>503</v>
      </c>
      <c r="F58" s="60" t="s">
        <v>138</v>
      </c>
      <c r="G58" s="218">
        <v>980</v>
      </c>
      <c r="H58" s="30">
        <v>6</v>
      </c>
      <c r="I58" s="27"/>
      <c r="J58" s="28">
        <v>1</v>
      </c>
      <c r="K58" s="29" t="s">
        <v>191</v>
      </c>
      <c r="L58" s="30" t="s">
        <v>846</v>
      </c>
      <c r="M58" s="31" t="s">
        <v>846</v>
      </c>
      <c r="N58" s="60" t="s">
        <v>846</v>
      </c>
      <c r="O58" s="60" t="s">
        <v>846</v>
      </c>
      <c r="P58" s="218"/>
      <c r="Q58" s="30"/>
    </row>
    <row r="59" spans="1:17" s="19" customFormat="1" ht="24.75" customHeight="1" x14ac:dyDescent="0.2">
      <c r="A59" s="28">
        <v>2</v>
      </c>
      <c r="B59" s="29" t="s">
        <v>75</v>
      </c>
      <c r="C59" s="30">
        <v>63</v>
      </c>
      <c r="D59" s="31">
        <v>37855</v>
      </c>
      <c r="E59" s="60" t="s">
        <v>545</v>
      </c>
      <c r="F59" s="60" t="s">
        <v>546</v>
      </c>
      <c r="G59" s="218">
        <v>919</v>
      </c>
      <c r="H59" s="30">
        <v>1</v>
      </c>
      <c r="I59" s="27"/>
      <c r="J59" s="28">
        <v>2</v>
      </c>
      <c r="K59" s="29" t="s">
        <v>192</v>
      </c>
      <c r="L59" s="30" t="s">
        <v>846</v>
      </c>
      <c r="M59" s="31" t="s">
        <v>846</v>
      </c>
      <c r="N59" s="60" t="s">
        <v>846</v>
      </c>
      <c r="O59" s="60" t="s">
        <v>846</v>
      </c>
      <c r="P59" s="218"/>
      <c r="Q59" s="30"/>
    </row>
    <row r="60" spans="1:17" s="19" customFormat="1" ht="24.75" customHeight="1" x14ac:dyDescent="0.2">
      <c r="A60" s="28">
        <v>3</v>
      </c>
      <c r="B60" s="29" t="s">
        <v>76</v>
      </c>
      <c r="C60" s="30">
        <v>53</v>
      </c>
      <c r="D60" s="31">
        <v>37845</v>
      </c>
      <c r="E60" s="60" t="s">
        <v>492</v>
      </c>
      <c r="F60" s="60" t="s">
        <v>490</v>
      </c>
      <c r="G60" s="218">
        <v>960</v>
      </c>
      <c r="H60" s="30">
        <v>4</v>
      </c>
      <c r="I60" s="27"/>
      <c r="J60" s="28">
        <v>3</v>
      </c>
      <c r="K60" s="29" t="s">
        <v>193</v>
      </c>
      <c r="L60" s="30" t="s">
        <v>846</v>
      </c>
      <c r="M60" s="31" t="s">
        <v>846</v>
      </c>
      <c r="N60" s="60" t="s">
        <v>846</v>
      </c>
      <c r="O60" s="60" t="s">
        <v>846</v>
      </c>
      <c r="P60" s="218"/>
      <c r="Q60" s="30"/>
    </row>
    <row r="61" spans="1:17" s="19" customFormat="1" ht="24.75" customHeight="1" x14ac:dyDescent="0.2">
      <c r="A61" s="28">
        <v>4</v>
      </c>
      <c r="B61" s="29" t="s">
        <v>77</v>
      </c>
      <c r="C61" s="30">
        <v>72</v>
      </c>
      <c r="D61" s="31">
        <v>37408</v>
      </c>
      <c r="E61" s="60" t="s">
        <v>495</v>
      </c>
      <c r="F61" s="60" t="s">
        <v>138</v>
      </c>
      <c r="G61" s="218">
        <v>922</v>
      </c>
      <c r="H61" s="30">
        <v>2</v>
      </c>
      <c r="I61" s="27"/>
      <c r="J61" s="28">
        <v>4</v>
      </c>
      <c r="K61" s="29" t="s">
        <v>194</v>
      </c>
      <c r="L61" s="30" t="s">
        <v>846</v>
      </c>
      <c r="M61" s="31" t="s">
        <v>846</v>
      </c>
      <c r="N61" s="60" t="s">
        <v>846</v>
      </c>
      <c r="O61" s="60" t="s">
        <v>846</v>
      </c>
      <c r="P61" s="218"/>
      <c r="Q61" s="30"/>
    </row>
    <row r="62" spans="1:17" s="19" customFormat="1" ht="24.75" customHeight="1" x14ac:dyDescent="0.2">
      <c r="A62" s="28">
        <v>5</v>
      </c>
      <c r="B62" s="29" t="s">
        <v>78</v>
      </c>
      <c r="C62" s="30">
        <v>52</v>
      </c>
      <c r="D62" s="31">
        <v>37732</v>
      </c>
      <c r="E62" s="60" t="s">
        <v>491</v>
      </c>
      <c r="F62" s="60" t="s">
        <v>490</v>
      </c>
      <c r="G62" s="218">
        <v>927</v>
      </c>
      <c r="H62" s="30">
        <v>3</v>
      </c>
      <c r="I62" s="27"/>
      <c r="J62" s="28">
        <v>5</v>
      </c>
      <c r="K62" s="29" t="s">
        <v>195</v>
      </c>
      <c r="L62" s="30" t="s">
        <v>846</v>
      </c>
      <c r="M62" s="31" t="s">
        <v>846</v>
      </c>
      <c r="N62" s="60" t="s">
        <v>846</v>
      </c>
      <c r="O62" s="60" t="s">
        <v>846</v>
      </c>
      <c r="P62" s="218"/>
      <c r="Q62" s="30"/>
    </row>
    <row r="63" spans="1:17" s="19" customFormat="1" ht="24.75" customHeight="1" x14ac:dyDescent="0.2">
      <c r="A63" s="28">
        <v>6</v>
      </c>
      <c r="B63" s="29" t="s">
        <v>79</v>
      </c>
      <c r="C63" s="30">
        <v>80</v>
      </c>
      <c r="D63" s="31">
        <v>37542</v>
      </c>
      <c r="E63" s="60" t="s">
        <v>548</v>
      </c>
      <c r="F63" s="60" t="s">
        <v>138</v>
      </c>
      <c r="G63" s="218">
        <v>965</v>
      </c>
      <c r="H63" s="30">
        <v>5</v>
      </c>
      <c r="I63" s="27"/>
      <c r="J63" s="28">
        <v>6</v>
      </c>
      <c r="K63" s="29" t="s">
        <v>196</v>
      </c>
      <c r="L63" s="30" t="s">
        <v>846</v>
      </c>
      <c r="M63" s="31" t="s">
        <v>846</v>
      </c>
      <c r="N63" s="60" t="s">
        <v>846</v>
      </c>
      <c r="O63" s="60" t="s">
        <v>846</v>
      </c>
      <c r="P63" s="218"/>
      <c r="Q63" s="30"/>
    </row>
    <row r="64" spans="1:17" s="19" customFormat="1" ht="24.75" customHeight="1" x14ac:dyDescent="0.2">
      <c r="A64" s="28">
        <v>7</v>
      </c>
      <c r="B64" s="29" t="s">
        <v>148</v>
      </c>
      <c r="C64" s="30">
        <v>81</v>
      </c>
      <c r="D64" s="31">
        <v>37529</v>
      </c>
      <c r="E64" s="60" t="s">
        <v>500</v>
      </c>
      <c r="F64" s="60" t="s">
        <v>138</v>
      </c>
      <c r="G64" s="218">
        <v>982</v>
      </c>
      <c r="H64" s="30">
        <v>7</v>
      </c>
      <c r="I64" s="27"/>
      <c r="J64" s="28">
        <v>7</v>
      </c>
      <c r="K64" s="29" t="s">
        <v>197</v>
      </c>
      <c r="L64" s="30" t="s">
        <v>846</v>
      </c>
      <c r="M64" s="31" t="s">
        <v>846</v>
      </c>
      <c r="N64" s="60" t="s">
        <v>846</v>
      </c>
      <c r="O64" s="60" t="s">
        <v>846</v>
      </c>
      <c r="P64" s="218"/>
      <c r="Q64" s="30"/>
    </row>
    <row r="65" spans="1:18" ht="24.75" customHeight="1" x14ac:dyDescent="0.2">
      <c r="A65" s="28">
        <v>8</v>
      </c>
      <c r="B65" s="29" t="s">
        <v>149</v>
      </c>
      <c r="C65" s="30" t="s">
        <v>846</v>
      </c>
      <c r="D65" s="31" t="s">
        <v>846</v>
      </c>
      <c r="E65" s="60" t="s">
        <v>846</v>
      </c>
      <c r="F65" s="60" t="s">
        <v>846</v>
      </c>
      <c r="G65" s="218"/>
      <c r="H65" s="30"/>
      <c r="J65" s="28">
        <v>8</v>
      </c>
      <c r="K65" s="29" t="s">
        <v>198</v>
      </c>
      <c r="L65" s="30" t="s">
        <v>846</v>
      </c>
      <c r="M65" s="31" t="s">
        <v>846</v>
      </c>
      <c r="N65" s="60" t="s">
        <v>846</v>
      </c>
      <c r="O65" s="60" t="s">
        <v>846</v>
      </c>
      <c r="P65" s="218"/>
      <c r="Q65" s="30"/>
    </row>
    <row r="66" spans="1:18" ht="7.5" customHeight="1" x14ac:dyDescent="0.2">
      <c r="A66" s="43"/>
      <c r="B66" s="43"/>
      <c r="C66" s="44"/>
      <c r="D66" s="43"/>
      <c r="E66" s="45"/>
      <c r="F66" s="61"/>
      <c r="G66" s="47"/>
      <c r="H66" s="47"/>
      <c r="J66" s="48"/>
      <c r="K66" s="49"/>
      <c r="L66" s="50"/>
      <c r="M66" s="51"/>
      <c r="N66" s="64"/>
      <c r="O66" s="64"/>
      <c r="P66" s="53"/>
      <c r="Q66" s="50"/>
    </row>
    <row r="67" spans="1:18" ht="14.25" customHeight="1" x14ac:dyDescent="0.2">
      <c r="A67" s="37" t="s">
        <v>19</v>
      </c>
      <c r="B67" s="37"/>
      <c r="C67" s="37"/>
      <c r="D67" s="37"/>
      <c r="E67" s="62" t="s">
        <v>0</v>
      </c>
      <c r="F67" s="62" t="s">
        <v>1</v>
      </c>
      <c r="G67" s="33"/>
      <c r="H67" s="33"/>
      <c r="I67" s="38" t="s">
        <v>2</v>
      </c>
      <c r="J67" s="38"/>
      <c r="K67" s="38"/>
      <c r="L67" s="38"/>
      <c r="N67" s="65" t="s">
        <v>3</v>
      </c>
      <c r="O67" s="66" t="s">
        <v>3</v>
      </c>
      <c r="P67" s="33" t="s">
        <v>3</v>
      </c>
      <c r="Q67" s="37"/>
      <c r="R67" s="39"/>
    </row>
  </sheetData>
  <mergeCells count="21">
    <mergeCell ref="A1:Q1"/>
    <mergeCell ref="A2:Q2"/>
    <mergeCell ref="A3:C3"/>
    <mergeCell ref="D3:E3"/>
    <mergeCell ref="F3:H3"/>
    <mergeCell ref="O3:Q3"/>
    <mergeCell ref="J3:M3"/>
    <mergeCell ref="A4:C4"/>
    <mergeCell ref="D4:E4"/>
    <mergeCell ref="A6:H6"/>
    <mergeCell ref="J6:Q6"/>
    <mergeCell ref="A46:H46"/>
    <mergeCell ref="J46:Q46"/>
    <mergeCell ref="A56:H56"/>
    <mergeCell ref="J56:Q56"/>
    <mergeCell ref="A16:H16"/>
    <mergeCell ref="J16:Q16"/>
    <mergeCell ref="A26:H26"/>
    <mergeCell ref="J26:Q26"/>
    <mergeCell ref="A36:H36"/>
    <mergeCell ref="J36:Q3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Normal="100" zoomScaleSheetLayoutView="106" workbookViewId="0">
      <selection activeCell="K45" sqref="K45"/>
    </sheetView>
  </sheetViews>
  <sheetFormatPr defaultRowHeight="12.75" x14ac:dyDescent="0.2"/>
  <cols>
    <col min="1" max="1" width="4.85546875" style="33" customWidth="1"/>
    <col min="2" max="2" width="7.28515625" style="33" customWidth="1"/>
    <col min="3" max="3" width="14.42578125" style="21" customWidth="1"/>
    <col min="4" max="4" width="23.140625" style="21" customWidth="1"/>
    <col min="5" max="5" width="16.7109375" style="63" customWidth="1"/>
    <col min="6" max="6" width="11.7109375" style="63" customWidth="1"/>
    <col min="7" max="7" width="7.7109375" style="34" customWidth="1"/>
    <col min="8" max="8" width="2.140625" style="21" customWidth="1"/>
    <col min="9" max="9" width="4.42578125" style="33" customWidth="1"/>
    <col min="10" max="10" width="15.5703125" style="33" customWidth="1"/>
    <col min="11" max="11" width="6.5703125" style="33" customWidth="1"/>
    <col min="12" max="12" width="12.28515625" style="35" customWidth="1"/>
    <col min="13" max="13" width="26.42578125" style="67" customWidth="1"/>
    <col min="14" max="14" width="15.85546875" style="67" customWidth="1"/>
    <col min="15" max="15" width="9.5703125" style="21" customWidth="1"/>
    <col min="16" max="16" width="7.28515625" style="21" customWidth="1"/>
    <col min="17" max="17" width="5.7109375" style="21" customWidth="1"/>
    <col min="18" max="16384" width="9.140625" style="21"/>
  </cols>
  <sheetData>
    <row r="1" spans="1:16" s="9" customFormat="1" ht="45" customHeight="1" x14ac:dyDescent="0.2">
      <c r="A1" s="451" t="str">
        <f>('YARIŞMA BİLGİLERİ'!A2)</f>
        <v>Türkiye Atletizm Federasyonu
İstanbul Atletizm İl Temsilciliği</v>
      </c>
      <c r="B1" s="451"/>
      <c r="C1" s="451"/>
      <c r="D1" s="451"/>
      <c r="E1" s="451"/>
      <c r="F1" s="451"/>
      <c r="G1" s="451"/>
      <c r="H1" s="451"/>
      <c r="I1" s="451"/>
      <c r="J1" s="451"/>
      <c r="K1" s="451"/>
      <c r="L1" s="451"/>
      <c r="M1" s="451"/>
      <c r="N1" s="451"/>
      <c r="O1" s="451"/>
      <c r="P1" s="451"/>
    </row>
    <row r="2" spans="1:16" s="9" customFormat="1" ht="23.25" customHeight="1" x14ac:dyDescent="0.2">
      <c r="A2" s="452" t="str">
        <f>'YARIŞMA BİLGİLERİ'!F19</f>
        <v>Türkcell 16 Yaşaltı-B Kategorisi Türkiye Salon Şampiyonası</v>
      </c>
      <c r="B2" s="452"/>
      <c r="C2" s="452"/>
      <c r="D2" s="452"/>
      <c r="E2" s="452"/>
      <c r="F2" s="452"/>
      <c r="G2" s="452"/>
      <c r="H2" s="452"/>
      <c r="I2" s="452"/>
      <c r="J2" s="452"/>
      <c r="K2" s="452"/>
      <c r="L2" s="452"/>
      <c r="M2" s="452"/>
      <c r="N2" s="452"/>
      <c r="O2" s="452"/>
      <c r="P2" s="452"/>
    </row>
    <row r="3" spans="1:16" s="12" customFormat="1" ht="27" customHeight="1" x14ac:dyDescent="0.2">
      <c r="A3" s="477" t="s">
        <v>203</v>
      </c>
      <c r="B3" s="477"/>
      <c r="C3" s="477"/>
      <c r="D3" s="478" t="str">
        <f>('YARIŞMA PROGRAMI'!D7)</f>
        <v>60 Metre Seçme</v>
      </c>
      <c r="E3" s="478"/>
      <c r="F3" s="479" t="s">
        <v>39</v>
      </c>
      <c r="G3" s="479"/>
      <c r="H3" s="10" t="s">
        <v>129</v>
      </c>
      <c r="I3" s="481" t="str">
        <f>'YARIŞMA PROGRAMI'!E7</f>
        <v>8.84 veya ilk üç</v>
      </c>
      <c r="J3" s="481"/>
      <c r="K3" s="481"/>
      <c r="L3" s="11"/>
      <c r="M3" s="78" t="s">
        <v>130</v>
      </c>
      <c r="N3" s="480" t="str">
        <f>('YARIŞMA PROGRAMI'!F7)</f>
        <v>-</v>
      </c>
      <c r="O3" s="480"/>
      <c r="P3" s="480"/>
    </row>
    <row r="4" spans="1:16" s="12" customFormat="1" ht="17.25" customHeight="1" x14ac:dyDescent="0.2">
      <c r="A4" s="475" t="s">
        <v>134</v>
      </c>
      <c r="B4" s="475"/>
      <c r="C4" s="475"/>
      <c r="D4" s="476" t="str">
        <f>'YARIŞMA BİLGİLERİ'!F21</f>
        <v>16 Yaş Altı Kızlar B</v>
      </c>
      <c r="E4" s="476"/>
      <c r="F4" s="40"/>
      <c r="G4" s="40"/>
      <c r="H4" s="40"/>
      <c r="I4" s="40"/>
      <c r="J4" s="40"/>
      <c r="K4" s="40"/>
      <c r="L4" s="41"/>
      <c r="M4" s="79" t="s">
        <v>5</v>
      </c>
      <c r="N4" s="490">
        <f>'YARIŞMA PROGRAMI'!B7</f>
        <v>42041</v>
      </c>
      <c r="O4" s="490"/>
      <c r="P4" s="490"/>
    </row>
    <row r="5" spans="1:16" s="9" customFormat="1" ht="16.5" customHeight="1" x14ac:dyDescent="0.2">
      <c r="A5" s="13"/>
      <c r="B5" s="13"/>
      <c r="C5" s="14"/>
      <c r="D5" s="15"/>
      <c r="E5" s="16"/>
      <c r="F5" s="16"/>
      <c r="G5" s="16"/>
      <c r="H5" s="16"/>
      <c r="I5" s="13"/>
      <c r="J5" s="13"/>
      <c r="K5" s="13"/>
      <c r="L5" s="17"/>
      <c r="M5" s="18"/>
      <c r="N5" s="486">
        <f ca="1">NOW()</f>
        <v>42041.704787615738</v>
      </c>
      <c r="O5" s="486"/>
      <c r="P5" s="486"/>
    </row>
    <row r="6" spans="1:16" s="19" customFormat="1" ht="24.75" customHeight="1" x14ac:dyDescent="0.2">
      <c r="A6" s="482" t="s">
        <v>11</v>
      </c>
      <c r="B6" s="483" t="s">
        <v>127</v>
      </c>
      <c r="C6" s="485" t="s">
        <v>152</v>
      </c>
      <c r="D6" s="487" t="s">
        <v>13</v>
      </c>
      <c r="E6" s="487" t="s">
        <v>37</v>
      </c>
      <c r="F6" s="487" t="s">
        <v>14</v>
      </c>
      <c r="G6" s="488" t="s">
        <v>24</v>
      </c>
      <c r="I6" s="448" t="s">
        <v>16</v>
      </c>
      <c r="J6" s="449"/>
      <c r="K6" s="449"/>
      <c r="L6" s="449"/>
      <c r="M6" s="449"/>
      <c r="N6" s="449"/>
      <c r="O6" s="449"/>
      <c r="P6" s="474"/>
    </row>
    <row r="7" spans="1:16" ht="24.75" customHeight="1" x14ac:dyDescent="0.2">
      <c r="A7" s="482"/>
      <c r="B7" s="484"/>
      <c r="C7" s="485"/>
      <c r="D7" s="487"/>
      <c r="E7" s="487"/>
      <c r="F7" s="487"/>
      <c r="G7" s="489"/>
      <c r="H7" s="20"/>
      <c r="I7" s="59" t="s">
        <v>11</v>
      </c>
      <c r="J7" s="56" t="s">
        <v>128</v>
      </c>
      <c r="K7" s="56" t="s">
        <v>127</v>
      </c>
      <c r="L7" s="57" t="s">
        <v>12</v>
      </c>
      <c r="M7" s="58" t="s">
        <v>13</v>
      </c>
      <c r="N7" s="58" t="s">
        <v>37</v>
      </c>
      <c r="O7" s="56" t="s">
        <v>14</v>
      </c>
      <c r="P7" s="56" t="s">
        <v>24</v>
      </c>
    </row>
    <row r="8" spans="1:16" s="19" customFormat="1" ht="24.75" customHeight="1" x14ac:dyDescent="0.2">
      <c r="A8" s="76">
        <v>1</v>
      </c>
      <c r="B8" s="76"/>
      <c r="C8" s="129"/>
      <c r="D8" s="170"/>
      <c r="E8" s="171"/>
      <c r="F8" s="130"/>
      <c r="G8" s="77"/>
      <c r="H8" s="27"/>
      <c r="I8" s="28">
        <v>1</v>
      </c>
      <c r="J8" s="29" t="s">
        <v>44</v>
      </c>
      <c r="K8" s="30">
        <f>IF(ISERROR(VLOOKUP(J8,'KAYIT LİSTESİ'!$B$4:$I$709,2,0)),"",(VLOOKUP(J8,'KAYIT LİSTESİ'!$B$4:$I$709,2,0)))</f>
        <v>158</v>
      </c>
      <c r="L8" s="31">
        <f>IF(ISERROR(VLOOKUP(J8,'KAYIT LİSTESİ'!$B$4:$I$709,4,0)),"",(VLOOKUP(J8,'KAYIT LİSTESİ'!$B$4:$I$709,4,0)))</f>
        <v>37408</v>
      </c>
      <c r="M8" s="60" t="str">
        <f>IF(ISERROR(VLOOKUP(J8,'KAYIT LİSTESİ'!$B$4:$I$709,5,0)),"",(VLOOKUP(J8,'KAYIT LİSTESİ'!$B$4:$I$709,5,0)))</f>
        <v>AYŞE DEMİR</v>
      </c>
      <c r="N8" s="60" t="str">
        <f>IF(ISERROR(VLOOKUP(J8,'KAYIT LİSTESİ'!$B$4:$I$709,6,0)),"",(VLOOKUP(J8,'KAYIT LİSTESİ'!$B$4:$I$709,6,0)))</f>
        <v>ŞANLIURFA</v>
      </c>
      <c r="O8" s="32"/>
      <c r="P8" s="30"/>
    </row>
    <row r="9" spans="1:16" s="19" customFormat="1" ht="24.75" customHeight="1" x14ac:dyDescent="0.2">
      <c r="A9" s="76">
        <v>2</v>
      </c>
      <c r="B9" s="76"/>
      <c r="C9" s="129"/>
      <c r="D9" s="170"/>
      <c r="E9" s="171"/>
      <c r="F9" s="130"/>
      <c r="G9" s="77"/>
      <c r="H9" s="27"/>
      <c r="I9" s="28">
        <v>2</v>
      </c>
      <c r="J9" s="29" t="s">
        <v>45</v>
      </c>
      <c r="K9" s="30">
        <f>IF(ISERROR(VLOOKUP(J9,'KAYIT LİSTESİ'!$B$4:$I$709,2,0)),"",(VLOOKUP(J9,'KAYIT LİSTESİ'!$B$4:$I$709,2,0)))</f>
        <v>31</v>
      </c>
      <c r="L9" s="31">
        <f>IF(ISERROR(VLOOKUP(J9,'KAYIT LİSTESİ'!$B$4:$I$709,4,0)),"",(VLOOKUP(J9,'KAYIT LİSTESİ'!$B$4:$I$709,4,0)))</f>
        <v>37325</v>
      </c>
      <c r="M9" s="60" t="str">
        <f>IF(ISERROR(VLOOKUP(J9,'KAYIT LİSTESİ'!$B$4:$I$709,5,0)),"",(VLOOKUP(J9,'KAYIT LİSTESİ'!$B$4:$I$709,5,0)))</f>
        <v>ESRA GÜNDÜZ</v>
      </c>
      <c r="N9" s="60" t="str">
        <f>IF(ISERROR(VLOOKUP(J9,'KAYIT LİSTESİ'!$B$4:$I$709,6,0)),"",(VLOOKUP(J9,'KAYIT LİSTESİ'!$B$4:$I$709,6,0)))</f>
        <v>BURSA</v>
      </c>
      <c r="O9" s="32"/>
      <c r="P9" s="30"/>
    </row>
    <row r="10" spans="1:16" s="19" customFormat="1" ht="24.75" customHeight="1" x14ac:dyDescent="0.2">
      <c r="A10" s="76">
        <v>3</v>
      </c>
      <c r="B10" s="76"/>
      <c r="C10" s="129"/>
      <c r="D10" s="170"/>
      <c r="E10" s="171"/>
      <c r="F10" s="130"/>
      <c r="G10" s="77"/>
      <c r="H10" s="27"/>
      <c r="I10" s="28">
        <v>3</v>
      </c>
      <c r="J10" s="29" t="s">
        <v>46</v>
      </c>
      <c r="K10" s="30">
        <f>IF(ISERROR(VLOOKUP(J10,'KAYIT LİSTESİ'!$B$4:$I$709,2,0)),"",(VLOOKUP(J10,'KAYIT LİSTESİ'!$B$4:$I$709,2,0)))</f>
        <v>161</v>
      </c>
      <c r="L10" s="31">
        <f>IF(ISERROR(VLOOKUP(J10,'KAYIT LİSTESİ'!$B$4:$I$709,4,0)),"",(VLOOKUP(J10,'KAYIT LİSTESİ'!$B$4:$I$709,4,0)))</f>
        <v>37356</v>
      </c>
      <c r="M10" s="60" t="str">
        <f>IF(ISERROR(VLOOKUP(J10,'KAYIT LİSTESİ'!$B$4:$I$709,5,0)),"",(VLOOKUP(J10,'KAYIT LİSTESİ'!$B$4:$I$709,5,0)))</f>
        <v>SEVDA CÜNCÜ</v>
      </c>
      <c r="N10" s="60" t="str">
        <f>IF(ISERROR(VLOOKUP(J10,'KAYIT LİSTESİ'!$B$4:$I$709,6,0)),"",(VLOOKUP(J10,'KAYIT LİSTESİ'!$B$4:$I$709,6,0)))</f>
        <v>ŞANLIURFA</v>
      </c>
      <c r="O10" s="32"/>
      <c r="P10" s="30"/>
    </row>
    <row r="11" spans="1:16" s="19" customFormat="1" ht="24.75" customHeight="1" x14ac:dyDescent="0.2">
      <c r="A11" s="76">
        <v>4</v>
      </c>
      <c r="B11" s="76"/>
      <c r="C11" s="129"/>
      <c r="D11" s="170"/>
      <c r="E11" s="171"/>
      <c r="F11" s="130"/>
      <c r="G11" s="77"/>
      <c r="H11" s="27"/>
      <c r="I11" s="28">
        <v>4</v>
      </c>
      <c r="J11" s="29" t="s">
        <v>47</v>
      </c>
      <c r="K11" s="30">
        <f>IF(ISERROR(VLOOKUP(J11,'KAYIT LİSTESİ'!$B$4:$I$709,2,0)),"",(VLOOKUP(J11,'KAYIT LİSTESİ'!$B$4:$I$709,2,0)))</f>
        <v>151</v>
      </c>
      <c r="L11" s="31">
        <f>IF(ISERROR(VLOOKUP(J11,'KAYIT LİSTESİ'!$B$4:$I$709,4,0)),"",(VLOOKUP(J11,'KAYIT LİSTESİ'!$B$4:$I$709,4,0)))</f>
        <v>37645</v>
      </c>
      <c r="M11" s="60" t="str">
        <f>IF(ISERROR(VLOOKUP(J11,'KAYIT LİSTESİ'!$B$4:$I$709,5,0)),"",(VLOOKUP(J11,'KAYIT LİSTESİ'!$B$4:$I$709,5,0)))</f>
        <v>ZEYNEP AKÇA</v>
      </c>
      <c r="N11" s="60" t="str">
        <f>IF(ISERROR(VLOOKUP(J11,'KAYIT LİSTESİ'!$B$4:$I$709,6,0)),"",(VLOOKUP(J11,'KAYIT LİSTESİ'!$B$4:$I$709,6,0)))</f>
        <v>SAKARYA</v>
      </c>
      <c r="O11" s="32"/>
      <c r="P11" s="30"/>
    </row>
    <row r="12" spans="1:16" s="19" customFormat="1" ht="24.75" customHeight="1" x14ac:dyDescent="0.2">
      <c r="A12" s="76">
        <v>5</v>
      </c>
      <c r="B12" s="76"/>
      <c r="C12" s="129"/>
      <c r="D12" s="170"/>
      <c r="E12" s="171"/>
      <c r="F12" s="130"/>
      <c r="G12" s="77"/>
      <c r="H12" s="27"/>
      <c r="I12" s="28">
        <v>5</v>
      </c>
      <c r="J12" s="29" t="s">
        <v>48</v>
      </c>
      <c r="K12" s="30">
        <f>IF(ISERROR(VLOOKUP(J12,'KAYIT LİSTESİ'!$B$4:$I$709,2,0)),"",(VLOOKUP(J12,'KAYIT LİSTESİ'!$B$4:$I$709,2,0)))</f>
        <v>159</v>
      </c>
      <c r="L12" s="31">
        <f>IF(ISERROR(VLOOKUP(J12,'KAYIT LİSTESİ'!$B$4:$I$709,4,0)),"",(VLOOKUP(J12,'KAYIT LİSTESİ'!$B$4:$I$709,4,0)))</f>
        <v>37583</v>
      </c>
      <c r="M12" s="60" t="str">
        <f>IF(ISERROR(VLOOKUP(J12,'KAYIT LİSTESİ'!$B$4:$I$709,5,0)),"",(VLOOKUP(J12,'KAYIT LİSTESİ'!$B$4:$I$709,5,0)))</f>
        <v>MELİS DAĞ</v>
      </c>
      <c r="N12" s="60" t="str">
        <f>IF(ISERROR(VLOOKUP(J12,'KAYIT LİSTESİ'!$B$4:$I$709,6,0)),"",(VLOOKUP(J12,'KAYIT LİSTESİ'!$B$4:$I$709,6,0)))</f>
        <v>ŞANLIURFA</v>
      </c>
      <c r="O12" s="32"/>
      <c r="P12" s="30"/>
    </row>
    <row r="13" spans="1:16" s="19" customFormat="1" ht="24.75" customHeight="1" x14ac:dyDescent="0.2">
      <c r="A13" s="76">
        <v>6</v>
      </c>
      <c r="B13" s="76"/>
      <c r="C13" s="129"/>
      <c r="D13" s="170"/>
      <c r="E13" s="171"/>
      <c r="F13" s="130"/>
      <c r="G13" s="77"/>
      <c r="H13" s="27"/>
      <c r="I13" s="28">
        <v>6</v>
      </c>
      <c r="J13" s="29" t="s">
        <v>49</v>
      </c>
      <c r="K13" s="30">
        <f>IF(ISERROR(VLOOKUP(J13,'KAYIT LİSTESİ'!$B$4:$I$709,2,0)),"",(VLOOKUP(J13,'KAYIT LİSTESİ'!$B$4:$I$709,2,0)))</f>
        <v>164</v>
      </c>
      <c r="L13" s="31">
        <f>IF(ISERROR(VLOOKUP(J13,'KAYIT LİSTESİ'!$B$4:$I$709,4,0)),"",(VLOOKUP(J13,'KAYIT LİSTESİ'!$B$4:$I$709,4,0)))</f>
        <v>37623</v>
      </c>
      <c r="M13" s="60" t="str">
        <f>IF(ISERROR(VLOOKUP(J13,'KAYIT LİSTESİ'!$B$4:$I$709,5,0)),"",(VLOOKUP(J13,'KAYIT LİSTESİ'!$B$4:$I$709,5,0)))</f>
        <v>BUSE ÖZ</v>
      </c>
      <c r="N13" s="60" t="str">
        <f>IF(ISERROR(VLOOKUP(J13,'KAYIT LİSTESİ'!$B$4:$I$709,6,0)),"",(VLOOKUP(J13,'KAYIT LİSTESİ'!$B$4:$I$709,6,0)))</f>
        <v>TEKİRDAĞ</v>
      </c>
      <c r="O13" s="32"/>
      <c r="P13" s="30"/>
    </row>
    <row r="14" spans="1:16" s="19" customFormat="1" ht="24.75" customHeight="1" x14ac:dyDescent="0.2">
      <c r="A14" s="76">
        <v>7</v>
      </c>
      <c r="B14" s="76"/>
      <c r="C14" s="129"/>
      <c r="D14" s="170"/>
      <c r="E14" s="171"/>
      <c r="F14" s="130"/>
      <c r="G14" s="77"/>
      <c r="H14" s="27"/>
      <c r="I14" s="28">
        <v>7</v>
      </c>
      <c r="J14" s="29" t="s">
        <v>124</v>
      </c>
      <c r="K14" s="30">
        <f>IF(ISERROR(VLOOKUP(J14,'KAYIT LİSTESİ'!$B$4:$I$709,2,0)),"",(VLOOKUP(J14,'KAYIT LİSTESİ'!$B$4:$I$709,2,0)))</f>
        <v>160</v>
      </c>
      <c r="L14" s="31">
        <f>IF(ISERROR(VLOOKUP(J14,'KAYIT LİSTESİ'!$B$4:$I$709,4,0)),"",(VLOOKUP(J14,'KAYIT LİSTESİ'!$B$4:$I$709,4,0)))</f>
        <v>37330</v>
      </c>
      <c r="M14" s="60" t="str">
        <f>IF(ISERROR(VLOOKUP(J14,'KAYIT LİSTESİ'!$B$4:$I$709,5,0)),"",(VLOOKUP(J14,'KAYIT LİSTESİ'!$B$4:$I$709,5,0)))</f>
        <v>PELİN ALATAŞ</v>
      </c>
      <c r="N14" s="60" t="str">
        <f>IF(ISERROR(VLOOKUP(J14,'KAYIT LİSTESİ'!$B$4:$I$709,6,0)),"",(VLOOKUP(J14,'KAYIT LİSTESİ'!$B$4:$I$709,6,0)))</f>
        <v>ŞANLIURFA</v>
      </c>
      <c r="O14" s="32"/>
      <c r="P14" s="30"/>
    </row>
    <row r="15" spans="1:16" s="19" customFormat="1" ht="24.75" customHeight="1" x14ac:dyDescent="0.2">
      <c r="A15" s="76">
        <v>8</v>
      </c>
      <c r="B15" s="76"/>
      <c r="C15" s="129"/>
      <c r="D15" s="170"/>
      <c r="E15" s="171"/>
      <c r="F15" s="130"/>
      <c r="G15" s="77"/>
      <c r="H15" s="27"/>
      <c r="I15" s="28">
        <v>8</v>
      </c>
      <c r="J15" s="29" t="s">
        <v>125</v>
      </c>
      <c r="K15" s="30">
        <f>IF(ISERROR(VLOOKUP(J15,'KAYIT LİSTESİ'!$B$4:$I$709,2,0)),"",(VLOOKUP(J15,'KAYIT LİSTESİ'!$B$4:$I$709,2,0)))</f>
        <v>437</v>
      </c>
      <c r="L15" s="31">
        <f>IF(ISERROR(VLOOKUP(J15,'KAYIT LİSTESİ'!$B$4:$I$709,4,0)),"",(VLOOKUP(J15,'KAYIT LİSTESİ'!$B$4:$I$709,4,0)))</f>
        <v>37622</v>
      </c>
      <c r="M15" s="60" t="str">
        <f>IF(ISERROR(VLOOKUP(J15,'KAYIT LİSTESİ'!$B$4:$I$709,5,0)),"",(VLOOKUP(J15,'KAYIT LİSTESİ'!$B$4:$I$709,5,0)))</f>
        <v>NESLİHAN ADALI</v>
      </c>
      <c r="N15" s="60" t="str">
        <f>IF(ISERROR(VLOOKUP(J15,'KAYIT LİSTESİ'!$B$4:$I$709,6,0)),"",(VLOOKUP(J15,'KAYIT LİSTESİ'!$B$4:$I$709,6,0)))</f>
        <v>ŞANLIURFA</v>
      </c>
      <c r="O15" s="32"/>
      <c r="P15" s="30"/>
    </row>
    <row r="16" spans="1:16" s="19" customFormat="1" ht="24.75" customHeight="1" x14ac:dyDescent="0.2">
      <c r="A16" s="76">
        <v>9</v>
      </c>
      <c r="B16" s="76"/>
      <c r="C16" s="129"/>
      <c r="D16" s="170"/>
      <c r="E16" s="171"/>
      <c r="F16" s="130"/>
      <c r="G16" s="77"/>
      <c r="H16" s="27"/>
      <c r="I16" s="448" t="s">
        <v>17</v>
      </c>
      <c r="J16" s="449"/>
      <c r="K16" s="449"/>
      <c r="L16" s="449"/>
      <c r="M16" s="449"/>
      <c r="N16" s="449"/>
      <c r="O16" s="449"/>
      <c r="P16" s="474"/>
    </row>
    <row r="17" spans="1:16" s="19" customFormat="1" ht="24.75" customHeight="1" x14ac:dyDescent="0.2">
      <c r="A17" s="76">
        <v>10</v>
      </c>
      <c r="B17" s="76"/>
      <c r="C17" s="129"/>
      <c r="D17" s="170"/>
      <c r="E17" s="171"/>
      <c r="F17" s="130"/>
      <c r="G17" s="77"/>
      <c r="H17" s="27"/>
      <c r="I17" s="59" t="s">
        <v>11</v>
      </c>
      <c r="J17" s="56" t="s">
        <v>128</v>
      </c>
      <c r="K17" s="56" t="s">
        <v>127</v>
      </c>
      <c r="L17" s="57" t="s">
        <v>12</v>
      </c>
      <c r="M17" s="58" t="s">
        <v>13</v>
      </c>
      <c r="N17" s="58" t="s">
        <v>37</v>
      </c>
      <c r="O17" s="56" t="s">
        <v>14</v>
      </c>
      <c r="P17" s="56" t="s">
        <v>24</v>
      </c>
    </row>
    <row r="18" spans="1:16" s="19" customFormat="1" ht="24.75" customHeight="1" x14ac:dyDescent="0.2">
      <c r="A18" s="76">
        <v>11</v>
      </c>
      <c r="B18" s="76"/>
      <c r="C18" s="129"/>
      <c r="D18" s="170"/>
      <c r="E18" s="171"/>
      <c r="F18" s="130"/>
      <c r="G18" s="77"/>
      <c r="H18" s="27"/>
      <c r="I18" s="28">
        <v>1</v>
      </c>
      <c r="J18" s="29" t="s">
        <v>50</v>
      </c>
      <c r="K18" s="30">
        <f>IF(ISERROR(VLOOKUP(J18,'KAYIT LİSTESİ'!$B$4:$I$709,2,0)),"",(VLOOKUP(J18,'KAYIT LİSTESİ'!$B$4:$I$709,2,0)))</f>
        <v>149</v>
      </c>
      <c r="L18" s="31">
        <f>IF(ISERROR(VLOOKUP(J18,'KAYIT LİSTESİ'!$B$4:$I$709,4,0)),"",(VLOOKUP(J18,'KAYIT LİSTESİ'!$B$4:$I$709,4,0)))</f>
        <v>37669</v>
      </c>
      <c r="M18" s="60" t="str">
        <f>IF(ISERROR(VLOOKUP(J18,'KAYIT LİSTESİ'!$B$4:$I$709,5,0)),"",(VLOOKUP(J18,'KAYIT LİSTESİ'!$B$4:$I$709,5,0)))</f>
        <v>SUENNUR BAŞTAN</v>
      </c>
      <c r="N18" s="60" t="str">
        <f>IF(ISERROR(VLOOKUP(J18,'KAYIT LİSTESİ'!$B$4:$I$709,6,0)),"",(VLOOKUP(J18,'KAYIT LİSTESİ'!$B$4:$I$709,6,0)))</f>
        <v>SAKARYA</v>
      </c>
      <c r="O18" s="32"/>
      <c r="P18" s="30"/>
    </row>
    <row r="19" spans="1:16" s="19" customFormat="1" ht="24.75" customHeight="1" x14ac:dyDescent="0.2">
      <c r="A19" s="76">
        <v>12</v>
      </c>
      <c r="B19" s="76"/>
      <c r="C19" s="129"/>
      <c r="D19" s="170"/>
      <c r="E19" s="171"/>
      <c r="F19" s="130"/>
      <c r="G19" s="77"/>
      <c r="H19" s="27"/>
      <c r="I19" s="28">
        <v>2</v>
      </c>
      <c r="J19" s="29" t="s">
        <v>51</v>
      </c>
      <c r="K19" s="30">
        <f>IF(ISERROR(VLOOKUP(J19,'KAYIT LİSTESİ'!$B$4:$I$709,2,0)),"",(VLOOKUP(J19,'KAYIT LİSTESİ'!$B$4:$I$709,2,0)))</f>
        <v>132</v>
      </c>
      <c r="L19" s="31">
        <f>IF(ISERROR(VLOOKUP(J19,'KAYIT LİSTESİ'!$B$4:$I$709,4,0)),"",(VLOOKUP(J19,'KAYIT LİSTESİ'!$B$4:$I$709,4,0)))</f>
        <v>37438</v>
      </c>
      <c r="M19" s="60" t="str">
        <f>IF(ISERROR(VLOOKUP(J19,'KAYIT LİSTESİ'!$B$4:$I$709,5,0)),"",(VLOOKUP(J19,'KAYIT LİSTESİ'!$B$4:$I$709,5,0)))</f>
        <v>SELCAN YAVUZ</v>
      </c>
      <c r="N19" s="60" t="str">
        <f>IF(ISERROR(VLOOKUP(J19,'KAYIT LİSTESİ'!$B$4:$I$709,6,0)),"",(VLOOKUP(J19,'KAYIT LİSTESİ'!$B$4:$I$709,6,0)))</f>
        <v>MALATYA</v>
      </c>
      <c r="O19" s="32"/>
      <c r="P19" s="30"/>
    </row>
    <row r="20" spans="1:16" s="19" customFormat="1" ht="24.75" customHeight="1" x14ac:dyDescent="0.2">
      <c r="A20" s="76">
        <v>13</v>
      </c>
      <c r="B20" s="76"/>
      <c r="C20" s="129"/>
      <c r="D20" s="170"/>
      <c r="E20" s="171"/>
      <c r="F20" s="130"/>
      <c r="G20" s="77"/>
      <c r="H20" s="27"/>
      <c r="I20" s="28">
        <v>3</v>
      </c>
      <c r="J20" s="29" t="s">
        <v>52</v>
      </c>
      <c r="K20" s="30">
        <f>IF(ISERROR(VLOOKUP(J20,'KAYIT LİSTESİ'!$B$4:$I$709,2,0)),"",(VLOOKUP(J20,'KAYIT LİSTESİ'!$B$4:$I$709,2,0)))</f>
        <v>103</v>
      </c>
      <c r="L20" s="31">
        <f>IF(ISERROR(VLOOKUP(J20,'KAYIT LİSTESİ'!$B$4:$I$709,4,0)),"",(VLOOKUP(J20,'KAYIT LİSTESİ'!$B$4:$I$709,4,0)))</f>
        <v>37862</v>
      </c>
      <c r="M20" s="60" t="str">
        <f>IF(ISERROR(VLOOKUP(J20,'KAYIT LİSTESİ'!$B$4:$I$709,5,0)),"",(VLOOKUP(J20,'KAYIT LİSTESİ'!$B$4:$I$709,5,0)))</f>
        <v>ZEYNEP ÇİÇEN</v>
      </c>
      <c r="N20" s="60" t="str">
        <f>IF(ISERROR(VLOOKUP(J20,'KAYIT LİSTESİ'!$B$4:$I$709,6,0)),"",(VLOOKUP(J20,'KAYIT LİSTESİ'!$B$4:$I$709,6,0)))</f>
        <v>İSTANBUL</v>
      </c>
      <c r="O20" s="32"/>
      <c r="P20" s="30"/>
    </row>
    <row r="21" spans="1:16" s="19" customFormat="1" ht="24.75" customHeight="1" x14ac:dyDescent="0.2">
      <c r="A21" s="76">
        <v>14</v>
      </c>
      <c r="B21" s="76"/>
      <c r="C21" s="129"/>
      <c r="D21" s="170"/>
      <c r="E21" s="171"/>
      <c r="F21" s="130"/>
      <c r="G21" s="77"/>
      <c r="H21" s="27"/>
      <c r="I21" s="28">
        <v>4</v>
      </c>
      <c r="J21" s="29" t="s">
        <v>53</v>
      </c>
      <c r="K21" s="30">
        <f>IF(ISERROR(VLOOKUP(J21,'KAYIT LİSTESİ'!$B$4:$I$709,2,0)),"",(VLOOKUP(J21,'KAYIT LİSTESİ'!$B$4:$I$709,2,0)))</f>
        <v>100</v>
      </c>
      <c r="L21" s="31">
        <f>IF(ISERROR(VLOOKUP(J21,'KAYIT LİSTESİ'!$B$4:$I$709,4,0)),"",(VLOOKUP(J21,'KAYIT LİSTESİ'!$B$4:$I$709,4,0)))</f>
        <v>37692</v>
      </c>
      <c r="M21" s="60" t="str">
        <f>IF(ISERROR(VLOOKUP(J21,'KAYIT LİSTESİ'!$B$4:$I$709,5,0)),"",(VLOOKUP(J21,'KAYIT LİSTESİ'!$B$4:$I$709,5,0)))</f>
        <v>YAĞMUR ÇETİN</v>
      </c>
      <c r="N21" s="60" t="str">
        <f>IF(ISERROR(VLOOKUP(J21,'KAYIT LİSTESİ'!$B$4:$I$709,6,0)),"",(VLOOKUP(J21,'KAYIT LİSTESİ'!$B$4:$I$709,6,0)))</f>
        <v>İSTANBUL</v>
      </c>
      <c r="O21" s="32"/>
      <c r="P21" s="30"/>
    </row>
    <row r="22" spans="1:16" s="19" customFormat="1" ht="24.75" customHeight="1" x14ac:dyDescent="0.2">
      <c r="A22" s="76">
        <v>15</v>
      </c>
      <c r="B22" s="76"/>
      <c r="C22" s="129"/>
      <c r="D22" s="170"/>
      <c r="E22" s="171"/>
      <c r="F22" s="130"/>
      <c r="G22" s="77"/>
      <c r="H22" s="27"/>
      <c r="I22" s="28">
        <v>5</v>
      </c>
      <c r="J22" s="29" t="s">
        <v>54</v>
      </c>
      <c r="K22" s="30">
        <f>IF(ISERROR(VLOOKUP(J22,'KAYIT LİSTESİ'!$B$4:$I$709,2,0)),"",(VLOOKUP(J22,'KAYIT LİSTESİ'!$B$4:$I$709,2,0)))</f>
        <v>102</v>
      </c>
      <c r="L22" s="31">
        <f>IF(ISERROR(VLOOKUP(J22,'KAYIT LİSTESİ'!$B$4:$I$709,4,0)),"",(VLOOKUP(J22,'KAYIT LİSTESİ'!$B$4:$I$709,4,0)))</f>
        <v>37963</v>
      </c>
      <c r="M22" s="60" t="str">
        <f>IF(ISERROR(VLOOKUP(J22,'KAYIT LİSTESİ'!$B$4:$I$709,5,0)),"",(VLOOKUP(J22,'KAYIT LİSTESİ'!$B$4:$I$709,5,0)))</f>
        <v>ZEYNAP KİREMİTÇİ</v>
      </c>
      <c r="N22" s="60" t="str">
        <f>IF(ISERROR(VLOOKUP(J22,'KAYIT LİSTESİ'!$B$4:$I$709,6,0)),"",(VLOOKUP(J22,'KAYIT LİSTESİ'!$B$4:$I$709,6,0)))</f>
        <v>İSTANBUL</v>
      </c>
      <c r="O22" s="32"/>
      <c r="P22" s="30"/>
    </row>
    <row r="23" spans="1:16" s="19" customFormat="1" ht="24.75" customHeight="1" x14ac:dyDescent="0.2">
      <c r="A23" s="76">
        <v>16</v>
      </c>
      <c r="B23" s="76"/>
      <c r="C23" s="129"/>
      <c r="D23" s="170"/>
      <c r="E23" s="171"/>
      <c r="F23" s="130"/>
      <c r="G23" s="77"/>
      <c r="H23" s="27"/>
      <c r="I23" s="28">
        <v>6</v>
      </c>
      <c r="J23" s="29" t="s">
        <v>55</v>
      </c>
      <c r="K23" s="30">
        <f>IF(ISERROR(VLOOKUP(J23,'KAYIT LİSTESİ'!$B$4:$I$709,2,0)),"",(VLOOKUP(J23,'KAYIT LİSTESİ'!$B$4:$I$709,2,0)))</f>
        <v>104</v>
      </c>
      <c r="L23" s="31">
        <f>IF(ISERROR(VLOOKUP(J23,'KAYIT LİSTESİ'!$B$4:$I$709,4,0)),"",(VLOOKUP(J23,'KAYIT LİSTESİ'!$B$4:$I$709,4,0)))</f>
        <v>37305</v>
      </c>
      <c r="M23" s="60" t="str">
        <f>IF(ISERROR(VLOOKUP(J23,'KAYIT LİSTESİ'!$B$4:$I$709,5,0)),"",(VLOOKUP(J23,'KAYIT LİSTESİ'!$B$4:$I$709,5,0)))</f>
        <v>ZÜBEYDE BULUTAY</v>
      </c>
      <c r="N23" s="60" t="str">
        <f>IF(ISERROR(VLOOKUP(J23,'KAYIT LİSTESİ'!$B$4:$I$709,6,0)),"",(VLOOKUP(J23,'KAYIT LİSTESİ'!$B$4:$I$709,6,0)))</f>
        <v>İSTANBUL</v>
      </c>
      <c r="O23" s="32"/>
      <c r="P23" s="30"/>
    </row>
    <row r="24" spans="1:16" s="19" customFormat="1" ht="24.75" customHeight="1" x14ac:dyDescent="0.2">
      <c r="A24" s="76">
        <v>17</v>
      </c>
      <c r="B24" s="76"/>
      <c r="C24" s="129"/>
      <c r="D24" s="170"/>
      <c r="E24" s="171"/>
      <c r="F24" s="130"/>
      <c r="G24" s="77"/>
      <c r="H24" s="27"/>
      <c r="I24" s="28">
        <v>7</v>
      </c>
      <c r="J24" s="29" t="s">
        <v>140</v>
      </c>
      <c r="K24" s="30">
        <f>IF(ISERROR(VLOOKUP(J24,'KAYIT LİSTESİ'!$B$4:$I$709,2,0)),"",(VLOOKUP(J24,'KAYIT LİSTESİ'!$B$4:$I$709,2,0)))</f>
        <v>144</v>
      </c>
      <c r="L24" s="31">
        <f>IF(ISERROR(VLOOKUP(J24,'KAYIT LİSTESİ'!$B$4:$I$709,4,0)),"",(VLOOKUP(J24,'KAYIT LİSTESİ'!$B$4:$I$709,4,0)))</f>
        <v>37689</v>
      </c>
      <c r="M24" s="60" t="str">
        <f>IF(ISERROR(VLOOKUP(J24,'KAYIT LİSTESİ'!$B$4:$I$709,5,0)),"",(VLOOKUP(J24,'KAYIT LİSTESİ'!$B$4:$I$709,5,0)))</f>
        <v>ALEYNA ÇİMEN</v>
      </c>
      <c r="N24" s="60" t="str">
        <f>IF(ISERROR(VLOOKUP(J24,'KAYIT LİSTESİ'!$B$4:$I$709,6,0)),"",(VLOOKUP(J24,'KAYIT LİSTESİ'!$B$4:$I$709,6,0)))</f>
        <v>SAKARYA</v>
      </c>
      <c r="O24" s="32"/>
      <c r="P24" s="30"/>
    </row>
    <row r="25" spans="1:16" s="19" customFormat="1" ht="24.75" customHeight="1" x14ac:dyDescent="0.2">
      <c r="A25" s="76">
        <v>18</v>
      </c>
      <c r="B25" s="76"/>
      <c r="C25" s="129"/>
      <c r="D25" s="170"/>
      <c r="E25" s="171"/>
      <c r="F25" s="130"/>
      <c r="G25" s="77"/>
      <c r="H25" s="27"/>
      <c r="I25" s="28">
        <v>8</v>
      </c>
      <c r="J25" s="29" t="s">
        <v>141</v>
      </c>
      <c r="K25" s="30">
        <f>IF(ISERROR(VLOOKUP(J25,'KAYIT LİSTESİ'!$B$4:$I$709,2,0)),"",(VLOOKUP(J25,'KAYIT LİSTESİ'!$B$4:$I$709,2,0)))</f>
        <v>150</v>
      </c>
      <c r="L25" s="31">
        <f>IF(ISERROR(VLOOKUP(J25,'KAYIT LİSTESİ'!$B$4:$I$709,4,0)),"",(VLOOKUP(J25,'KAYIT LİSTESİ'!$B$4:$I$709,4,0)))</f>
        <v>37894</v>
      </c>
      <c r="M25" s="60" t="str">
        <f>IF(ISERROR(VLOOKUP(J25,'KAYIT LİSTESİ'!$B$4:$I$709,5,0)),"",(VLOOKUP(J25,'KAYIT LİSTESİ'!$B$4:$I$709,5,0)))</f>
        <v>YAREN NİDA AKÇA</v>
      </c>
      <c r="N25" s="60" t="str">
        <f>IF(ISERROR(VLOOKUP(J25,'KAYIT LİSTESİ'!$B$4:$I$709,6,0)),"",(VLOOKUP(J25,'KAYIT LİSTESİ'!$B$4:$I$709,6,0)))</f>
        <v>SAKARYA</v>
      </c>
      <c r="O25" s="32"/>
      <c r="P25" s="30"/>
    </row>
    <row r="26" spans="1:16" s="19" customFormat="1" ht="24.75" customHeight="1" x14ac:dyDescent="0.2">
      <c r="A26" s="76">
        <v>19</v>
      </c>
      <c r="B26" s="76"/>
      <c r="C26" s="129"/>
      <c r="D26" s="170"/>
      <c r="E26" s="171"/>
      <c r="F26" s="130"/>
      <c r="G26" s="77"/>
      <c r="H26" s="27"/>
      <c r="I26" s="448" t="s">
        <v>18</v>
      </c>
      <c r="J26" s="449"/>
      <c r="K26" s="449"/>
      <c r="L26" s="449"/>
      <c r="M26" s="449"/>
      <c r="N26" s="449"/>
      <c r="O26" s="449"/>
      <c r="P26" s="474"/>
    </row>
    <row r="27" spans="1:16" s="19" customFormat="1" ht="24.75" customHeight="1" x14ac:dyDescent="0.2">
      <c r="A27" s="76">
        <v>20</v>
      </c>
      <c r="B27" s="76"/>
      <c r="C27" s="129"/>
      <c r="D27" s="170"/>
      <c r="E27" s="171"/>
      <c r="F27" s="130"/>
      <c r="G27" s="77"/>
      <c r="H27" s="27"/>
      <c r="I27" s="59" t="s">
        <v>11</v>
      </c>
      <c r="J27" s="56" t="s">
        <v>128</v>
      </c>
      <c r="K27" s="56" t="s">
        <v>127</v>
      </c>
      <c r="L27" s="57" t="s">
        <v>12</v>
      </c>
      <c r="M27" s="58" t="s">
        <v>13</v>
      </c>
      <c r="N27" s="58" t="s">
        <v>37</v>
      </c>
      <c r="O27" s="56" t="s">
        <v>14</v>
      </c>
      <c r="P27" s="56" t="s">
        <v>24</v>
      </c>
    </row>
    <row r="28" spans="1:16" s="19" customFormat="1" ht="24.75" customHeight="1" x14ac:dyDescent="0.2">
      <c r="A28" s="76">
        <v>21</v>
      </c>
      <c r="B28" s="76"/>
      <c r="C28" s="129"/>
      <c r="D28" s="170"/>
      <c r="E28" s="171"/>
      <c r="F28" s="130"/>
      <c r="G28" s="77"/>
      <c r="H28" s="27"/>
      <c r="I28" s="28">
        <v>1</v>
      </c>
      <c r="J28" s="29" t="s">
        <v>56</v>
      </c>
      <c r="K28" s="30">
        <f>IF(ISERROR(VLOOKUP(J28,'KAYIT LİSTESİ'!$B$4:$I$709,2,0)),"",(VLOOKUP(J28,'KAYIT LİSTESİ'!$B$4:$I$709,2,0)))</f>
        <v>97</v>
      </c>
      <c r="L28" s="31">
        <f>IF(ISERROR(VLOOKUP(J28,'KAYIT LİSTESİ'!$B$4:$I$709,4,0)),"",(VLOOKUP(J28,'KAYIT LİSTESİ'!$B$4:$I$709,4,0)))</f>
        <v>37576</v>
      </c>
      <c r="M28" s="60" t="str">
        <f>IF(ISERROR(VLOOKUP(J28,'KAYIT LİSTESİ'!$B$4:$I$709,5,0)),"",(VLOOKUP(J28,'KAYIT LİSTESİ'!$B$4:$I$709,5,0)))</f>
        <v>ŞÜHEDA TÜLÜ</v>
      </c>
      <c r="N28" s="60" t="str">
        <f>IF(ISERROR(VLOOKUP(J28,'KAYIT LİSTESİ'!$B$4:$I$709,6,0)),"",(VLOOKUP(J28,'KAYIT LİSTESİ'!$B$4:$I$709,6,0)))</f>
        <v>İSTANBUL</v>
      </c>
      <c r="O28" s="32"/>
      <c r="P28" s="30"/>
    </row>
    <row r="29" spans="1:16" s="19" customFormat="1" ht="24.75" customHeight="1" x14ac:dyDescent="0.2">
      <c r="A29" s="76">
        <v>22</v>
      </c>
      <c r="B29" s="76"/>
      <c r="C29" s="129"/>
      <c r="D29" s="170"/>
      <c r="E29" s="171"/>
      <c r="F29" s="130"/>
      <c r="G29" s="77"/>
      <c r="H29" s="27"/>
      <c r="I29" s="28">
        <v>2</v>
      </c>
      <c r="J29" s="29" t="s">
        <v>57</v>
      </c>
      <c r="K29" s="30">
        <f>IF(ISERROR(VLOOKUP(J29,'KAYIT LİSTESİ'!$B$4:$I$709,2,0)),"",(VLOOKUP(J29,'KAYIT LİSTESİ'!$B$4:$I$709,2,0)))</f>
        <v>94</v>
      </c>
      <c r="L29" s="31">
        <f>IF(ISERROR(VLOOKUP(J29,'KAYIT LİSTESİ'!$B$4:$I$709,4,0)),"",(VLOOKUP(J29,'KAYIT LİSTESİ'!$B$4:$I$709,4,0)))</f>
        <v>37685</v>
      </c>
      <c r="M29" s="60" t="str">
        <f>IF(ISERROR(VLOOKUP(J29,'KAYIT LİSTESİ'!$B$4:$I$709,5,0)),"",(VLOOKUP(J29,'KAYIT LİSTESİ'!$B$4:$I$709,5,0)))</f>
        <v>SELİN ÖZBEK</v>
      </c>
      <c r="N29" s="60" t="str">
        <f>IF(ISERROR(VLOOKUP(J29,'KAYIT LİSTESİ'!$B$4:$I$709,6,0)),"",(VLOOKUP(J29,'KAYIT LİSTESİ'!$B$4:$I$709,6,0)))</f>
        <v>İSTANBUL</v>
      </c>
      <c r="O29" s="32"/>
      <c r="P29" s="30"/>
    </row>
    <row r="30" spans="1:16" s="19" customFormat="1" ht="24.75" customHeight="1" x14ac:dyDescent="0.2">
      <c r="A30" s="76">
        <v>23</v>
      </c>
      <c r="B30" s="76"/>
      <c r="C30" s="129"/>
      <c r="D30" s="170"/>
      <c r="E30" s="171"/>
      <c r="F30" s="130"/>
      <c r="G30" s="77"/>
      <c r="H30" s="27"/>
      <c r="I30" s="28">
        <v>3</v>
      </c>
      <c r="J30" s="29" t="s">
        <v>58</v>
      </c>
      <c r="K30" s="30">
        <f>IF(ISERROR(VLOOKUP(J30,'KAYIT LİSTESİ'!$B$4:$I$709,2,0)),"",(VLOOKUP(J30,'KAYIT LİSTESİ'!$B$4:$I$709,2,0)))</f>
        <v>87</v>
      </c>
      <c r="L30" s="31">
        <f>IF(ISERROR(VLOOKUP(J30,'KAYIT LİSTESİ'!$B$4:$I$709,4,0)),"",(VLOOKUP(J30,'KAYIT LİSTESİ'!$B$4:$I$709,4,0)))</f>
        <v>37886</v>
      </c>
      <c r="M30" s="60" t="str">
        <f>IF(ISERROR(VLOOKUP(J30,'KAYIT LİSTESİ'!$B$4:$I$709,5,0)),"",(VLOOKUP(J30,'KAYIT LİSTESİ'!$B$4:$I$709,5,0)))</f>
        <v>EYLÜL MAVZER</v>
      </c>
      <c r="N30" s="60" t="str">
        <f>IF(ISERROR(VLOOKUP(J30,'KAYIT LİSTESİ'!$B$4:$I$709,6,0)),"",(VLOOKUP(J30,'KAYIT LİSTESİ'!$B$4:$I$709,6,0)))</f>
        <v>İSTANBUL</v>
      </c>
      <c r="O30" s="32"/>
      <c r="P30" s="30"/>
    </row>
    <row r="31" spans="1:16" s="19" customFormat="1" ht="24.75" customHeight="1" x14ac:dyDescent="0.2">
      <c r="A31" s="76">
        <v>24</v>
      </c>
      <c r="B31" s="76"/>
      <c r="C31" s="129"/>
      <c r="D31" s="170"/>
      <c r="E31" s="171"/>
      <c r="F31" s="130"/>
      <c r="G31" s="77"/>
      <c r="H31" s="27"/>
      <c r="I31" s="28">
        <v>4</v>
      </c>
      <c r="J31" s="29" t="s">
        <v>59</v>
      </c>
      <c r="K31" s="30">
        <f>IF(ISERROR(VLOOKUP(J31,'KAYIT LİSTESİ'!$B$4:$I$709,2,0)),"",(VLOOKUP(J31,'KAYIT LİSTESİ'!$B$4:$I$709,2,0)))</f>
        <v>85</v>
      </c>
      <c r="L31" s="31">
        <f>IF(ISERROR(VLOOKUP(J31,'KAYIT LİSTESİ'!$B$4:$I$709,4,0)),"",(VLOOKUP(J31,'KAYIT LİSTESİ'!$B$4:$I$709,4,0)))</f>
        <v>37257</v>
      </c>
      <c r="M31" s="60" t="str">
        <f>IF(ISERROR(VLOOKUP(J31,'KAYIT LİSTESİ'!$B$4:$I$709,5,0)),"",(VLOOKUP(J31,'KAYIT LİSTESİ'!$B$4:$I$709,5,0)))</f>
        <v>ELİF ULUCUTSOY</v>
      </c>
      <c r="N31" s="60" t="str">
        <f>IF(ISERROR(VLOOKUP(J31,'KAYIT LİSTESİ'!$B$4:$I$709,6,0)),"",(VLOOKUP(J31,'KAYIT LİSTESİ'!$B$4:$I$709,6,0)))</f>
        <v>İSTANBUL</v>
      </c>
      <c r="O31" s="32"/>
      <c r="P31" s="30"/>
    </row>
    <row r="32" spans="1:16" s="19" customFormat="1" ht="24.75" customHeight="1" x14ac:dyDescent="0.2">
      <c r="A32" s="76">
        <v>25</v>
      </c>
      <c r="B32" s="76"/>
      <c r="C32" s="129"/>
      <c r="D32" s="170"/>
      <c r="E32" s="171"/>
      <c r="F32" s="130"/>
      <c r="G32" s="77"/>
      <c r="H32" s="27"/>
      <c r="I32" s="28">
        <v>5</v>
      </c>
      <c r="J32" s="29" t="s">
        <v>60</v>
      </c>
      <c r="K32" s="30">
        <f>IF(ISERROR(VLOOKUP(J32,'KAYIT LİSTESİ'!$B$4:$I$709,2,0)),"",(VLOOKUP(J32,'KAYIT LİSTESİ'!$B$4:$I$709,2,0)))</f>
        <v>86</v>
      </c>
      <c r="L32" s="31">
        <f>IF(ISERROR(VLOOKUP(J32,'KAYIT LİSTESİ'!$B$4:$I$709,4,0)),"",(VLOOKUP(J32,'KAYIT LİSTESİ'!$B$4:$I$709,4,0)))</f>
        <v>37515</v>
      </c>
      <c r="M32" s="60" t="str">
        <f>IF(ISERROR(VLOOKUP(J32,'KAYIT LİSTESİ'!$B$4:$I$709,5,0)),"",(VLOOKUP(J32,'KAYIT LİSTESİ'!$B$4:$I$709,5,0)))</f>
        <v>ELVAN AKLIŞ</v>
      </c>
      <c r="N32" s="60" t="str">
        <f>IF(ISERROR(VLOOKUP(J32,'KAYIT LİSTESİ'!$B$4:$I$709,6,0)),"",(VLOOKUP(J32,'KAYIT LİSTESİ'!$B$4:$I$709,6,0)))</f>
        <v>İSTANBUL</v>
      </c>
      <c r="O32" s="32"/>
      <c r="P32" s="30"/>
    </row>
    <row r="33" spans="1:16" s="19" customFormat="1" ht="24.75" customHeight="1" x14ac:dyDescent="0.2">
      <c r="A33" s="76">
        <v>26</v>
      </c>
      <c r="B33" s="76"/>
      <c r="C33" s="129"/>
      <c r="D33" s="170"/>
      <c r="E33" s="171"/>
      <c r="F33" s="130"/>
      <c r="G33" s="77"/>
      <c r="H33" s="27"/>
      <c r="I33" s="28">
        <v>6</v>
      </c>
      <c r="J33" s="29" t="s">
        <v>61</v>
      </c>
      <c r="K33" s="30">
        <f>IF(ISERROR(VLOOKUP(J33,'KAYIT LİSTESİ'!$B$4:$I$709,2,0)),"",(VLOOKUP(J33,'KAYIT LİSTESİ'!$B$4:$I$709,2,0)))</f>
        <v>92</v>
      </c>
      <c r="L33" s="31">
        <f>IF(ISERROR(VLOOKUP(J33,'KAYIT LİSTESİ'!$B$4:$I$709,4,0)),"",(VLOOKUP(J33,'KAYIT LİSTESİ'!$B$4:$I$709,4,0)))</f>
        <v>37637</v>
      </c>
      <c r="M33" s="60" t="str">
        <f>IF(ISERROR(VLOOKUP(J33,'KAYIT LİSTESİ'!$B$4:$I$709,5,0)),"",(VLOOKUP(J33,'KAYIT LİSTESİ'!$B$4:$I$709,5,0)))</f>
        <v>MİNEL FİDAN</v>
      </c>
      <c r="N33" s="60" t="str">
        <f>IF(ISERROR(VLOOKUP(J33,'KAYIT LİSTESİ'!$B$4:$I$709,6,0)),"",(VLOOKUP(J33,'KAYIT LİSTESİ'!$B$4:$I$709,6,0)))</f>
        <v>İSTANBUL</v>
      </c>
      <c r="O33" s="32"/>
      <c r="P33" s="30"/>
    </row>
    <row r="34" spans="1:16" s="19" customFormat="1" ht="24.75" customHeight="1" x14ac:dyDescent="0.2">
      <c r="A34" s="76">
        <v>27</v>
      </c>
      <c r="B34" s="76"/>
      <c r="C34" s="129"/>
      <c r="D34" s="170"/>
      <c r="E34" s="171"/>
      <c r="F34" s="130"/>
      <c r="G34" s="77"/>
      <c r="H34" s="27"/>
      <c r="I34" s="28">
        <v>7</v>
      </c>
      <c r="J34" s="29" t="s">
        <v>142</v>
      </c>
      <c r="K34" s="30">
        <f>IF(ISERROR(VLOOKUP(J34,'KAYIT LİSTESİ'!$B$4:$I$709,2,0)),"",(VLOOKUP(J34,'KAYIT LİSTESİ'!$B$4:$I$709,2,0)))</f>
        <v>95</v>
      </c>
      <c r="L34" s="31">
        <f>IF(ISERROR(VLOOKUP(J34,'KAYIT LİSTESİ'!$B$4:$I$709,4,0)),"",(VLOOKUP(J34,'KAYIT LİSTESİ'!$B$4:$I$709,4,0)))</f>
        <v>37751</v>
      </c>
      <c r="M34" s="60" t="str">
        <f>IF(ISERROR(VLOOKUP(J34,'KAYIT LİSTESİ'!$B$4:$I$709,5,0)),"",(VLOOKUP(J34,'KAYIT LİSTESİ'!$B$4:$I$709,5,0)))</f>
        <v>SILANUR TOSUN</v>
      </c>
      <c r="N34" s="60" t="str">
        <f>IF(ISERROR(VLOOKUP(J34,'KAYIT LİSTESİ'!$B$4:$I$709,6,0)),"",(VLOOKUP(J34,'KAYIT LİSTESİ'!$B$4:$I$709,6,0)))</f>
        <v>İSTANBUL</v>
      </c>
      <c r="O34" s="32"/>
      <c r="P34" s="30"/>
    </row>
    <row r="35" spans="1:16" s="19" customFormat="1" ht="24.75" customHeight="1" x14ac:dyDescent="0.2">
      <c r="A35" s="76">
        <v>28</v>
      </c>
      <c r="B35" s="76"/>
      <c r="C35" s="129"/>
      <c r="D35" s="170"/>
      <c r="E35" s="171"/>
      <c r="F35" s="130"/>
      <c r="G35" s="77"/>
      <c r="H35" s="27"/>
      <c r="I35" s="28">
        <v>8</v>
      </c>
      <c r="J35" s="29" t="s">
        <v>143</v>
      </c>
      <c r="K35" s="30">
        <f>IF(ISERROR(VLOOKUP(J35,'KAYIT LİSTESİ'!$B$4:$I$709,2,0)),"",(VLOOKUP(J35,'KAYIT LİSTESİ'!$B$4:$I$709,2,0)))</f>
        <v>98</v>
      </c>
      <c r="L35" s="31">
        <f>IF(ISERROR(VLOOKUP(J35,'KAYIT LİSTESİ'!$B$4:$I$709,4,0)),"",(VLOOKUP(J35,'KAYIT LİSTESİ'!$B$4:$I$709,4,0)))</f>
        <v>37670</v>
      </c>
      <c r="M35" s="60" t="str">
        <f>IF(ISERROR(VLOOKUP(J35,'KAYIT LİSTESİ'!$B$4:$I$709,5,0)),"",(VLOOKUP(J35,'KAYIT LİSTESİ'!$B$4:$I$709,5,0)))</f>
        <v>TUANA TUNCER</v>
      </c>
      <c r="N35" s="60" t="str">
        <f>IF(ISERROR(VLOOKUP(J35,'KAYIT LİSTESİ'!$B$4:$I$709,6,0)),"",(VLOOKUP(J35,'KAYIT LİSTESİ'!$B$4:$I$709,6,0)))</f>
        <v>İSTANBUL</v>
      </c>
      <c r="O35" s="32"/>
      <c r="P35" s="30"/>
    </row>
    <row r="36" spans="1:16" s="19" customFormat="1" ht="24.75" customHeight="1" x14ac:dyDescent="0.2">
      <c r="A36" s="76">
        <v>29</v>
      </c>
      <c r="B36" s="76"/>
      <c r="C36" s="129"/>
      <c r="D36" s="170"/>
      <c r="E36" s="171"/>
      <c r="F36" s="130"/>
      <c r="G36" s="77"/>
      <c r="H36" s="27"/>
      <c r="I36" s="448" t="s">
        <v>34</v>
      </c>
      <c r="J36" s="449"/>
      <c r="K36" s="449"/>
      <c r="L36" s="449"/>
      <c r="M36" s="449"/>
      <c r="N36" s="449"/>
      <c r="O36" s="449"/>
      <c r="P36" s="474"/>
    </row>
    <row r="37" spans="1:16" s="19" customFormat="1" ht="24.75" customHeight="1" x14ac:dyDescent="0.2">
      <c r="A37" s="76">
        <v>30</v>
      </c>
      <c r="B37" s="76"/>
      <c r="C37" s="129"/>
      <c r="D37" s="170"/>
      <c r="E37" s="171"/>
      <c r="F37" s="130"/>
      <c r="G37" s="77"/>
      <c r="H37" s="27"/>
      <c r="I37" s="59" t="s">
        <v>11</v>
      </c>
      <c r="J37" s="56" t="s">
        <v>128</v>
      </c>
      <c r="K37" s="56" t="s">
        <v>127</v>
      </c>
      <c r="L37" s="57" t="s">
        <v>12</v>
      </c>
      <c r="M37" s="58" t="s">
        <v>13</v>
      </c>
      <c r="N37" s="58" t="s">
        <v>37</v>
      </c>
      <c r="O37" s="56" t="s">
        <v>14</v>
      </c>
      <c r="P37" s="56" t="s">
        <v>24</v>
      </c>
    </row>
    <row r="38" spans="1:16" s="19" customFormat="1" ht="24.75" customHeight="1" x14ac:dyDescent="0.2">
      <c r="A38" s="76">
        <v>31</v>
      </c>
      <c r="B38" s="76"/>
      <c r="C38" s="129"/>
      <c r="D38" s="170"/>
      <c r="E38" s="171"/>
      <c r="F38" s="130"/>
      <c r="G38" s="77"/>
      <c r="H38" s="27"/>
      <c r="I38" s="28">
        <v>1</v>
      </c>
      <c r="J38" s="29" t="s">
        <v>62</v>
      </c>
      <c r="K38" s="30">
        <f>IF(ISERROR(VLOOKUP(J38,'KAYIT LİSTESİ'!$B$4:$I$709,2,0)),"",(VLOOKUP(J38,'KAYIT LİSTESİ'!$B$4:$I$709,2,0)))</f>
        <v>82</v>
      </c>
      <c r="L38" s="31">
        <f>IF(ISERROR(VLOOKUP(J38,'KAYIT LİSTESİ'!$B$4:$I$709,4,0)),"",(VLOOKUP(J38,'KAYIT LİSTESİ'!$B$4:$I$709,4,0)))</f>
        <v>37720</v>
      </c>
      <c r="M38" s="60" t="str">
        <f>IF(ISERROR(VLOOKUP(J38,'KAYIT LİSTESİ'!$B$4:$I$709,5,0)),"",(VLOOKUP(J38,'KAYIT LİSTESİ'!$B$4:$I$709,5,0)))</f>
        <v>EDA SEVGİ GÖKÇEN</v>
      </c>
      <c r="N38" s="60" t="str">
        <f>IF(ISERROR(VLOOKUP(J38,'KAYIT LİSTESİ'!$B$4:$I$709,6,0)),"",(VLOOKUP(J38,'KAYIT LİSTESİ'!$B$4:$I$709,6,0)))</f>
        <v>İSTANBUL</v>
      </c>
      <c r="O38" s="32"/>
      <c r="P38" s="30"/>
    </row>
    <row r="39" spans="1:16" s="19" customFormat="1" ht="24.75" customHeight="1" x14ac:dyDescent="0.2">
      <c r="A39" s="76">
        <v>32</v>
      </c>
      <c r="B39" s="76"/>
      <c r="C39" s="129"/>
      <c r="D39" s="170"/>
      <c r="E39" s="171"/>
      <c r="F39" s="130"/>
      <c r="G39" s="77"/>
      <c r="H39" s="27"/>
      <c r="I39" s="28">
        <v>2</v>
      </c>
      <c r="J39" s="29" t="s">
        <v>63</v>
      </c>
      <c r="K39" s="30">
        <f>IF(ISERROR(VLOOKUP(J39,'KAYIT LİSTESİ'!$B$4:$I$709,2,0)),"",(VLOOKUP(J39,'KAYIT LİSTESİ'!$B$4:$I$709,2,0)))</f>
        <v>78</v>
      </c>
      <c r="L39" s="31">
        <f>IF(ISERROR(VLOOKUP(J39,'KAYIT LİSTESİ'!$B$4:$I$709,4,0)),"",(VLOOKUP(J39,'KAYIT LİSTESİ'!$B$4:$I$709,4,0)))</f>
        <v>37384</v>
      </c>
      <c r="M39" s="60" t="str">
        <f>IF(ISERROR(VLOOKUP(J39,'KAYIT LİSTESİ'!$B$4:$I$709,5,0)),"",(VLOOKUP(J39,'KAYIT LİSTESİ'!$B$4:$I$709,5,0)))</f>
        <v>CEREN ŞEN</v>
      </c>
      <c r="N39" s="60" t="str">
        <f>IF(ISERROR(VLOOKUP(J39,'KAYIT LİSTESİ'!$B$4:$I$709,6,0)),"",(VLOOKUP(J39,'KAYIT LİSTESİ'!$B$4:$I$709,6,0)))</f>
        <v>İSTANBUL</v>
      </c>
      <c r="O39" s="32"/>
      <c r="P39" s="30"/>
    </row>
    <row r="40" spans="1:16" s="19" customFormat="1" ht="24.75" customHeight="1" x14ac:dyDescent="0.2">
      <c r="A40" s="76">
        <v>33</v>
      </c>
      <c r="B40" s="76"/>
      <c r="C40" s="129"/>
      <c r="D40" s="170"/>
      <c r="E40" s="171"/>
      <c r="F40" s="130"/>
      <c r="G40" s="77"/>
      <c r="H40" s="27"/>
      <c r="I40" s="28">
        <v>3</v>
      </c>
      <c r="J40" s="29" t="s">
        <v>64</v>
      </c>
      <c r="K40" s="30">
        <f>IF(ISERROR(VLOOKUP(J40,'KAYIT LİSTESİ'!$B$4:$I$709,2,0)),"",(VLOOKUP(J40,'KAYIT LİSTESİ'!$B$4:$I$709,2,0)))</f>
        <v>74</v>
      </c>
      <c r="L40" s="31">
        <f>IF(ISERROR(VLOOKUP(J40,'KAYIT LİSTESİ'!$B$4:$I$709,4,0)),"",(VLOOKUP(J40,'KAYIT LİSTESİ'!$B$4:$I$709,4,0)))</f>
        <v>37744</v>
      </c>
      <c r="M40" s="60" t="str">
        <f>IF(ISERROR(VLOOKUP(J40,'KAYIT LİSTESİ'!$B$4:$I$709,5,0)),"",(VLOOKUP(J40,'KAYIT LİSTESİ'!$B$4:$I$709,5,0)))</f>
        <v>BEGÜM DAMLA KAKŞİ</v>
      </c>
      <c r="N40" s="60" t="str">
        <f>IF(ISERROR(VLOOKUP(J40,'KAYIT LİSTESİ'!$B$4:$I$709,6,0)),"",(VLOOKUP(J40,'KAYIT LİSTESİ'!$B$4:$I$709,6,0)))</f>
        <v>İSTANBUL</v>
      </c>
      <c r="O40" s="32"/>
      <c r="P40" s="30"/>
    </row>
    <row r="41" spans="1:16" s="19" customFormat="1" ht="24.75" customHeight="1" x14ac:dyDescent="0.2">
      <c r="A41" s="76">
        <v>34</v>
      </c>
      <c r="B41" s="76"/>
      <c r="C41" s="129"/>
      <c r="D41" s="170"/>
      <c r="E41" s="171"/>
      <c r="F41" s="130"/>
      <c r="G41" s="77"/>
      <c r="H41" s="27"/>
      <c r="I41" s="28">
        <v>4</v>
      </c>
      <c r="J41" s="29" t="s">
        <v>65</v>
      </c>
      <c r="K41" s="30">
        <f>IF(ISERROR(VLOOKUP(J41,'KAYIT LİSTESİ'!$B$4:$I$709,2,0)),"",(VLOOKUP(J41,'KAYIT LİSTESİ'!$B$4:$I$709,2,0)))</f>
        <v>38</v>
      </c>
      <c r="L41" s="31">
        <f>IF(ISERROR(VLOOKUP(J41,'KAYIT LİSTESİ'!$B$4:$I$709,4,0)),"",(VLOOKUP(J41,'KAYIT LİSTESİ'!$B$4:$I$709,4,0)))</f>
        <v>37841</v>
      </c>
      <c r="M41" s="60" t="str">
        <f>IF(ISERROR(VLOOKUP(J41,'KAYIT LİSTESİ'!$B$4:$I$709,5,0)),"",(VLOOKUP(J41,'KAYIT LİSTESİ'!$B$4:$I$709,5,0)))</f>
        <v>NİSANUR ATIŞ</v>
      </c>
      <c r="N41" s="60" t="str">
        <f>IF(ISERROR(VLOOKUP(J41,'KAYIT LİSTESİ'!$B$4:$I$709,6,0)),"",(VLOOKUP(J41,'KAYIT LİSTESİ'!$B$4:$I$709,6,0)))</f>
        <v>BURSA</v>
      </c>
      <c r="O41" s="32"/>
      <c r="P41" s="30"/>
    </row>
    <row r="42" spans="1:16" s="19" customFormat="1" ht="24.75" customHeight="1" x14ac:dyDescent="0.2">
      <c r="A42" s="76">
        <v>35</v>
      </c>
      <c r="B42" s="76"/>
      <c r="C42" s="129"/>
      <c r="D42" s="170"/>
      <c r="E42" s="171"/>
      <c r="F42" s="130"/>
      <c r="G42" s="77"/>
      <c r="H42" s="27"/>
      <c r="I42" s="28">
        <v>5</v>
      </c>
      <c r="J42" s="29" t="s">
        <v>66</v>
      </c>
      <c r="K42" s="30">
        <f>IF(ISERROR(VLOOKUP(J42,'KAYIT LİSTESİ'!$B$4:$I$709,2,0)),"",(VLOOKUP(J42,'KAYIT LİSTESİ'!$B$4:$I$709,2,0)))</f>
        <v>41</v>
      </c>
      <c r="L42" s="31">
        <f>IF(ISERROR(VLOOKUP(J42,'KAYIT LİSTESİ'!$B$4:$I$709,4,0)),"",(VLOOKUP(J42,'KAYIT LİSTESİ'!$B$4:$I$709,4,0)))</f>
        <v>37957</v>
      </c>
      <c r="M42" s="60" t="str">
        <f>IF(ISERROR(VLOOKUP(J42,'KAYIT LİSTESİ'!$B$4:$I$709,5,0)),"",(VLOOKUP(J42,'KAYIT LİSTESİ'!$B$4:$I$709,5,0)))</f>
        <v>SÜMEYYA ÇANKAYA</v>
      </c>
      <c r="N42" s="60" t="str">
        <f>IF(ISERROR(VLOOKUP(J42,'KAYIT LİSTESİ'!$B$4:$I$709,6,0)),"",(VLOOKUP(J42,'KAYIT LİSTESİ'!$B$4:$I$709,6,0)))</f>
        <v>BURSA</v>
      </c>
      <c r="O42" s="32"/>
      <c r="P42" s="30"/>
    </row>
    <row r="43" spans="1:16" s="19" customFormat="1" ht="24.75" customHeight="1" x14ac:dyDescent="0.2">
      <c r="A43" s="76">
        <v>36</v>
      </c>
      <c r="B43" s="76"/>
      <c r="C43" s="129"/>
      <c r="D43" s="170"/>
      <c r="E43" s="171"/>
      <c r="F43" s="130"/>
      <c r="G43" s="77"/>
      <c r="H43" s="27"/>
      <c r="I43" s="28">
        <v>6</v>
      </c>
      <c r="J43" s="29" t="s">
        <v>67</v>
      </c>
      <c r="K43" s="30">
        <f>IF(ISERROR(VLOOKUP(J43,'KAYIT LİSTESİ'!$B$4:$I$709,2,0)),"",(VLOOKUP(J43,'KAYIT LİSTESİ'!$B$4:$I$709,2,0)))</f>
        <v>77</v>
      </c>
      <c r="L43" s="31">
        <f>IF(ISERROR(VLOOKUP(J43,'KAYIT LİSTESİ'!$B$4:$I$709,4,0)),"",(VLOOKUP(J43,'KAYIT LİSTESİ'!$B$4:$I$709,4,0)))</f>
        <v>37520</v>
      </c>
      <c r="M43" s="60" t="str">
        <f>IF(ISERROR(VLOOKUP(J43,'KAYIT LİSTESİ'!$B$4:$I$709,5,0)),"",(VLOOKUP(J43,'KAYIT LİSTESİ'!$B$4:$I$709,5,0)))</f>
        <v>CEREN DURUR</v>
      </c>
      <c r="N43" s="60" t="str">
        <f>IF(ISERROR(VLOOKUP(J43,'KAYIT LİSTESİ'!$B$4:$I$709,6,0)),"",(VLOOKUP(J43,'KAYIT LİSTESİ'!$B$4:$I$709,6,0)))</f>
        <v>İSTANBUL</v>
      </c>
      <c r="O43" s="32"/>
      <c r="P43" s="30"/>
    </row>
    <row r="44" spans="1:16" s="19" customFormat="1" ht="24.75" customHeight="1" x14ac:dyDescent="0.2">
      <c r="A44" s="76">
        <v>37</v>
      </c>
      <c r="B44" s="76"/>
      <c r="C44" s="129"/>
      <c r="D44" s="170"/>
      <c r="E44" s="171"/>
      <c r="F44" s="130"/>
      <c r="G44" s="77"/>
      <c r="H44" s="27"/>
      <c r="I44" s="28">
        <v>7</v>
      </c>
      <c r="J44" s="29" t="s">
        <v>144</v>
      </c>
      <c r="K44" s="30">
        <f>IF(ISERROR(VLOOKUP(J44,'KAYIT LİSTESİ'!$B$4:$I$709,2,0)),"",(VLOOKUP(J44,'KAYIT LİSTESİ'!$B$4:$I$709,2,0)))</f>
        <v>79</v>
      </c>
      <c r="L44" s="31">
        <f>IF(ISERROR(VLOOKUP(J44,'KAYIT LİSTESİ'!$B$4:$I$709,4,0)),"",(VLOOKUP(J44,'KAYIT LİSTESİ'!$B$4:$I$709,4,0)))</f>
        <v>37711</v>
      </c>
      <c r="M44" s="60" t="str">
        <f>IF(ISERROR(VLOOKUP(J44,'KAYIT LİSTESİ'!$B$4:$I$709,5,0)),"",(VLOOKUP(J44,'KAYIT LİSTESİ'!$B$4:$I$709,5,0)))</f>
        <v>DAMLA ÇELİK</v>
      </c>
      <c r="N44" s="60" t="str">
        <f>IF(ISERROR(VLOOKUP(J44,'KAYIT LİSTESİ'!$B$4:$I$709,6,0)),"",(VLOOKUP(J44,'KAYIT LİSTESİ'!$B$4:$I$709,6,0)))</f>
        <v>İSTANBUL</v>
      </c>
      <c r="O44" s="32"/>
      <c r="P44" s="30"/>
    </row>
    <row r="45" spans="1:16" s="19" customFormat="1" ht="24.75" customHeight="1" x14ac:dyDescent="0.2">
      <c r="A45" s="76">
        <v>38</v>
      </c>
      <c r="B45" s="76"/>
      <c r="C45" s="129"/>
      <c r="D45" s="170"/>
      <c r="E45" s="171"/>
      <c r="F45" s="130"/>
      <c r="G45" s="77"/>
      <c r="H45" s="27"/>
      <c r="I45" s="28">
        <v>8</v>
      </c>
      <c r="J45" s="29" t="s">
        <v>145</v>
      </c>
      <c r="K45" s="30">
        <f>IF(ISERROR(VLOOKUP(J45,'KAYIT LİSTESİ'!$B$4:$I$709,2,0)),"",(VLOOKUP(J45,'KAYIT LİSTESİ'!$B$4:$I$709,2,0)))</f>
        <v>83</v>
      </c>
      <c r="L45" s="31">
        <f>IF(ISERROR(VLOOKUP(J45,'KAYIT LİSTESİ'!$B$4:$I$709,4,0)),"",(VLOOKUP(J45,'KAYIT LİSTESİ'!$B$4:$I$709,4,0)))</f>
        <v>37305</v>
      </c>
      <c r="M45" s="60" t="str">
        <f>IF(ISERROR(VLOOKUP(J45,'KAYIT LİSTESİ'!$B$4:$I$709,5,0)),"",(VLOOKUP(J45,'KAYIT LİSTESİ'!$B$4:$I$709,5,0)))</f>
        <v>EKİN BULUTAY</v>
      </c>
      <c r="N45" s="60" t="str">
        <f>IF(ISERROR(VLOOKUP(J45,'KAYIT LİSTESİ'!$B$4:$I$709,6,0)),"",(VLOOKUP(J45,'KAYIT LİSTESİ'!$B$4:$I$709,6,0)))</f>
        <v>İSTANBUL</v>
      </c>
      <c r="O45" s="32"/>
      <c r="P45" s="30"/>
    </row>
    <row r="46" spans="1:16" s="19" customFormat="1" ht="24.75" customHeight="1" x14ac:dyDescent="0.2">
      <c r="A46" s="76">
        <v>39</v>
      </c>
      <c r="B46" s="76"/>
      <c r="C46" s="129"/>
      <c r="D46" s="170"/>
      <c r="E46" s="171"/>
      <c r="F46" s="130"/>
      <c r="G46" s="77"/>
      <c r="H46" s="27"/>
      <c r="I46" s="448" t="s">
        <v>35</v>
      </c>
      <c r="J46" s="449"/>
      <c r="K46" s="449"/>
      <c r="L46" s="449"/>
      <c r="M46" s="449"/>
      <c r="N46" s="449"/>
      <c r="O46" s="449"/>
      <c r="P46" s="474"/>
    </row>
    <row r="47" spans="1:16" s="19" customFormat="1" ht="24.75" customHeight="1" x14ac:dyDescent="0.2">
      <c r="A47" s="76">
        <v>40</v>
      </c>
      <c r="B47" s="76"/>
      <c r="C47" s="129"/>
      <c r="D47" s="170"/>
      <c r="E47" s="171"/>
      <c r="F47" s="130"/>
      <c r="G47" s="77"/>
      <c r="H47" s="27"/>
      <c r="I47" s="59" t="s">
        <v>11</v>
      </c>
      <c r="J47" s="56" t="s">
        <v>128</v>
      </c>
      <c r="K47" s="56" t="s">
        <v>127</v>
      </c>
      <c r="L47" s="57" t="s">
        <v>12</v>
      </c>
      <c r="M47" s="58" t="s">
        <v>13</v>
      </c>
      <c r="N47" s="58" t="s">
        <v>37</v>
      </c>
      <c r="O47" s="56" t="s">
        <v>14</v>
      </c>
      <c r="P47" s="56" t="s">
        <v>24</v>
      </c>
    </row>
    <row r="48" spans="1:16" s="19" customFormat="1" ht="24.75" customHeight="1" x14ac:dyDescent="0.2">
      <c r="A48" s="76">
        <v>41</v>
      </c>
      <c r="B48" s="76"/>
      <c r="C48" s="129"/>
      <c r="D48" s="170"/>
      <c r="E48" s="171"/>
      <c r="F48" s="130"/>
      <c r="G48" s="77"/>
      <c r="H48" s="27"/>
      <c r="I48" s="28">
        <v>1</v>
      </c>
      <c r="J48" s="29" t="s">
        <v>68</v>
      </c>
      <c r="K48" s="30">
        <f>IF(ISERROR(VLOOKUP(J48,'KAYIT LİSTESİ'!$B$4:$I$709,2,0)),"",(VLOOKUP(J48,'KAYIT LİSTESİ'!$B$4:$I$709,2,0)))</f>
        <v>34</v>
      </c>
      <c r="L48" s="31">
        <f>IF(ISERROR(VLOOKUP(J48,'KAYIT LİSTESİ'!$B$4:$I$709,4,0)),"",(VLOOKUP(J48,'KAYIT LİSTESİ'!$B$4:$I$709,4,0)))</f>
        <v>37549</v>
      </c>
      <c r="M48" s="60" t="str">
        <f>IF(ISERROR(VLOOKUP(J48,'KAYIT LİSTESİ'!$B$4:$I$709,5,0)),"",(VLOOKUP(J48,'KAYIT LİSTESİ'!$B$4:$I$709,5,0)))</f>
        <v>GÖZDE ÇAKAR</v>
      </c>
      <c r="N48" s="60" t="str">
        <f>IF(ISERROR(VLOOKUP(J48,'KAYIT LİSTESİ'!$B$4:$I$709,6,0)),"",(VLOOKUP(J48,'KAYIT LİSTESİ'!$B$4:$I$709,6,0)))</f>
        <v>BURSA</v>
      </c>
      <c r="O48" s="32"/>
      <c r="P48" s="30"/>
    </row>
    <row r="49" spans="1:16" s="19" customFormat="1" ht="24.75" customHeight="1" x14ac:dyDescent="0.2">
      <c r="A49" s="76">
        <v>42</v>
      </c>
      <c r="B49" s="76"/>
      <c r="C49" s="129"/>
      <c r="D49" s="170"/>
      <c r="E49" s="171"/>
      <c r="F49" s="130"/>
      <c r="G49" s="77"/>
      <c r="H49" s="27"/>
      <c r="I49" s="28">
        <v>2</v>
      </c>
      <c r="J49" s="29" t="s">
        <v>69</v>
      </c>
      <c r="K49" s="30">
        <f>IF(ISERROR(VLOOKUP(J49,'KAYIT LİSTESİ'!$B$4:$I$709,2,0)),"",(VLOOKUP(J49,'KAYIT LİSTESİ'!$B$4:$I$709,2,0)))</f>
        <v>27</v>
      </c>
      <c r="L49" s="31">
        <f>IF(ISERROR(VLOOKUP(J49,'KAYIT LİSTESİ'!$B$4:$I$709,4,0)),"",(VLOOKUP(J49,'KAYIT LİSTESİ'!$B$4:$I$709,4,0)))</f>
        <v>37333</v>
      </c>
      <c r="M49" s="60" t="str">
        <f>IF(ISERROR(VLOOKUP(J49,'KAYIT LİSTESİ'!$B$4:$I$709,5,0)),"",(VLOOKUP(J49,'KAYIT LİSTESİ'!$B$4:$I$709,5,0)))</f>
        <v>BEYZANUR AKMAN</v>
      </c>
      <c r="N49" s="60" t="str">
        <f>IF(ISERROR(VLOOKUP(J49,'KAYIT LİSTESİ'!$B$4:$I$709,6,0)),"",(VLOOKUP(J49,'KAYIT LİSTESİ'!$B$4:$I$709,6,0)))</f>
        <v>BURSA</v>
      </c>
      <c r="O49" s="32"/>
      <c r="P49" s="30"/>
    </row>
    <row r="50" spans="1:16" s="19" customFormat="1" ht="24.75" customHeight="1" x14ac:dyDescent="0.2">
      <c r="A50" s="76">
        <v>43</v>
      </c>
      <c r="B50" s="76"/>
      <c r="C50" s="129"/>
      <c r="D50" s="170"/>
      <c r="E50" s="171"/>
      <c r="F50" s="130"/>
      <c r="G50" s="77"/>
      <c r="H50" s="27"/>
      <c r="I50" s="28">
        <v>3</v>
      </c>
      <c r="J50" s="29" t="s">
        <v>70</v>
      </c>
      <c r="K50" s="30">
        <f>IF(ISERROR(VLOOKUP(J50,'KAYIT LİSTESİ'!$B$4:$I$709,2,0)),"",(VLOOKUP(J50,'KAYIT LİSTESİ'!$B$4:$I$709,2,0)))</f>
        <v>10</v>
      </c>
      <c r="L50" s="31">
        <f>IF(ISERROR(VLOOKUP(J50,'KAYIT LİSTESİ'!$B$4:$I$709,4,0)),"",(VLOOKUP(J50,'KAYIT LİSTESİ'!$B$4:$I$709,4,0)))</f>
        <v>37359</v>
      </c>
      <c r="M50" s="60" t="str">
        <f>IF(ISERROR(VLOOKUP(J50,'KAYIT LİSTESİ'!$B$4:$I$709,5,0)),"",(VLOOKUP(J50,'KAYIT LİSTESİ'!$B$4:$I$709,5,0)))</f>
        <v>HEDİYE ARIKAN</v>
      </c>
      <c r="N50" s="60" t="str">
        <f>IF(ISERROR(VLOOKUP(J50,'KAYIT LİSTESİ'!$B$4:$I$709,6,0)),"",(VLOOKUP(J50,'KAYIT LİSTESİ'!$B$4:$I$709,6,0)))</f>
        <v>ANKARA</v>
      </c>
      <c r="O50" s="32"/>
      <c r="P50" s="30"/>
    </row>
    <row r="51" spans="1:16" s="19" customFormat="1" ht="24.75" customHeight="1" x14ac:dyDescent="0.2">
      <c r="A51" s="76">
        <v>44</v>
      </c>
      <c r="B51" s="76"/>
      <c r="C51" s="129"/>
      <c r="D51" s="170"/>
      <c r="E51" s="171"/>
      <c r="F51" s="130"/>
      <c r="G51" s="77"/>
      <c r="H51" s="27"/>
      <c r="I51" s="28">
        <v>4</v>
      </c>
      <c r="J51" s="29" t="s">
        <v>71</v>
      </c>
      <c r="K51" s="30">
        <f>IF(ISERROR(VLOOKUP(J51,'KAYIT LİSTESİ'!$B$4:$I$709,2,0)),"",(VLOOKUP(J51,'KAYIT LİSTESİ'!$B$4:$I$709,2,0)))</f>
        <v>1</v>
      </c>
      <c r="L51" s="31">
        <f>IF(ISERROR(VLOOKUP(J51,'KAYIT LİSTESİ'!$B$4:$I$709,4,0)),"",(VLOOKUP(J51,'KAYIT LİSTESİ'!$B$4:$I$709,4,0)))</f>
        <v>37339</v>
      </c>
      <c r="M51" s="60" t="str">
        <f>IF(ISERROR(VLOOKUP(J51,'KAYIT LİSTESİ'!$B$4:$I$709,5,0)),"",(VLOOKUP(J51,'KAYIT LİSTESİ'!$B$4:$I$709,5,0)))</f>
        <v>AYŞEGÜL DURAN</v>
      </c>
      <c r="N51" s="60" t="str">
        <f>IF(ISERROR(VLOOKUP(J51,'KAYIT LİSTESİ'!$B$4:$I$709,6,0)),"",(VLOOKUP(J51,'KAYIT LİSTESİ'!$B$4:$I$709,6,0)))</f>
        <v>ADIYAMAN</v>
      </c>
      <c r="O51" s="32"/>
      <c r="P51" s="30"/>
    </row>
    <row r="52" spans="1:16" s="19" customFormat="1" ht="24.75" customHeight="1" x14ac:dyDescent="0.2">
      <c r="A52" s="76">
        <v>45</v>
      </c>
      <c r="B52" s="76"/>
      <c r="C52" s="129"/>
      <c r="D52" s="170"/>
      <c r="E52" s="171"/>
      <c r="F52" s="130"/>
      <c r="G52" s="77"/>
      <c r="H52" s="27"/>
      <c r="I52" s="28">
        <v>5</v>
      </c>
      <c r="J52" s="29" t="s">
        <v>72</v>
      </c>
      <c r="K52" s="30">
        <f>IF(ISERROR(VLOOKUP(J52,'KAYIT LİSTESİ'!$B$4:$I$709,2,0)),"",(VLOOKUP(J52,'KAYIT LİSTESİ'!$B$4:$I$709,2,0)))</f>
        <v>4</v>
      </c>
      <c r="L52" s="31">
        <f>IF(ISERROR(VLOOKUP(J52,'KAYIT LİSTESİ'!$B$4:$I$709,4,0)),"",(VLOOKUP(J52,'KAYIT LİSTESİ'!$B$4:$I$709,4,0)))</f>
        <v>37257</v>
      </c>
      <c r="M52" s="60" t="str">
        <f>IF(ISERROR(VLOOKUP(J52,'KAYIT LİSTESİ'!$B$4:$I$709,5,0)),"",(VLOOKUP(J52,'KAYIT LİSTESİ'!$B$4:$I$709,5,0)))</f>
        <v>SONGÜL KOÇER</v>
      </c>
      <c r="N52" s="60" t="str">
        <f>IF(ISERROR(VLOOKUP(J52,'KAYIT LİSTESİ'!$B$4:$I$709,6,0)),"",(VLOOKUP(J52,'KAYIT LİSTESİ'!$B$4:$I$709,6,0)))</f>
        <v>ADIYAMAN</v>
      </c>
      <c r="O52" s="32"/>
      <c r="P52" s="30"/>
    </row>
    <row r="53" spans="1:16" s="19" customFormat="1" ht="24.75" customHeight="1" x14ac:dyDescent="0.2">
      <c r="A53" s="76">
        <v>46</v>
      </c>
      <c r="B53" s="76"/>
      <c r="C53" s="129"/>
      <c r="D53" s="170"/>
      <c r="E53" s="171"/>
      <c r="F53" s="130"/>
      <c r="G53" s="77"/>
      <c r="H53" s="27"/>
      <c r="I53" s="28">
        <v>6</v>
      </c>
      <c r="J53" s="29" t="s">
        <v>73</v>
      </c>
      <c r="K53" s="30">
        <f>IF(ISERROR(VLOOKUP(J53,'KAYIT LİSTESİ'!$B$4:$I$709,2,0)),"",(VLOOKUP(J53,'KAYIT LİSTESİ'!$B$4:$I$709,2,0)))</f>
        <v>17</v>
      </c>
      <c r="L53" s="31">
        <f>IF(ISERROR(VLOOKUP(J53,'KAYIT LİSTESİ'!$B$4:$I$709,4,0)),"",(VLOOKUP(J53,'KAYIT LİSTESİ'!$B$4:$I$709,4,0)))</f>
        <v>37630</v>
      </c>
      <c r="M53" s="60" t="str">
        <f>IF(ISERROR(VLOOKUP(J53,'KAYIT LİSTESİ'!$B$4:$I$709,5,0)),"",(VLOOKUP(J53,'KAYIT LİSTESİ'!$B$4:$I$709,5,0)))</f>
        <v>EBRU YAMAN</v>
      </c>
      <c r="N53" s="60" t="str">
        <f>IF(ISERROR(VLOOKUP(J53,'KAYIT LİSTESİ'!$B$4:$I$709,6,0)),"",(VLOOKUP(J53,'KAYIT LİSTESİ'!$B$4:$I$709,6,0)))</f>
        <v>AYDIN</v>
      </c>
      <c r="O53" s="32"/>
      <c r="P53" s="30"/>
    </row>
    <row r="54" spans="1:16" s="19" customFormat="1" ht="24.75" customHeight="1" x14ac:dyDescent="0.2">
      <c r="A54" s="76">
        <v>47</v>
      </c>
      <c r="B54" s="76"/>
      <c r="C54" s="129"/>
      <c r="D54" s="170"/>
      <c r="E54" s="171"/>
      <c r="F54" s="130"/>
      <c r="G54" s="77"/>
      <c r="H54" s="27"/>
      <c r="I54" s="28">
        <v>7</v>
      </c>
      <c r="J54" s="29" t="s">
        <v>146</v>
      </c>
      <c r="K54" s="30">
        <f>IF(ISERROR(VLOOKUP(J54,'KAYIT LİSTESİ'!$B$4:$I$709,2,0)),"",(VLOOKUP(J54,'KAYIT LİSTESİ'!$B$4:$I$709,2,0)))</f>
        <v>28</v>
      </c>
      <c r="L54" s="31">
        <f>IF(ISERROR(VLOOKUP(J54,'KAYIT LİSTESİ'!$B$4:$I$709,4,0)),"",(VLOOKUP(J54,'KAYIT LİSTESİ'!$B$4:$I$709,4,0)))</f>
        <v>37884</v>
      </c>
      <c r="M54" s="60" t="str">
        <f>IF(ISERROR(VLOOKUP(J54,'KAYIT LİSTESİ'!$B$4:$I$709,5,0)),"",(VLOOKUP(J54,'KAYIT LİSTESİ'!$B$4:$I$709,5,0)))</f>
        <v>BUSE KIRBUĞA</v>
      </c>
      <c r="N54" s="60" t="str">
        <f>IF(ISERROR(VLOOKUP(J54,'KAYIT LİSTESİ'!$B$4:$I$709,6,0)),"",(VLOOKUP(J54,'KAYIT LİSTESİ'!$B$4:$I$709,6,0)))</f>
        <v>BURSA</v>
      </c>
      <c r="O54" s="32"/>
      <c r="P54" s="30"/>
    </row>
    <row r="55" spans="1:16" s="19" customFormat="1" ht="24.75" customHeight="1" x14ac:dyDescent="0.2">
      <c r="A55" s="76">
        <v>48</v>
      </c>
      <c r="B55" s="76"/>
      <c r="C55" s="129"/>
      <c r="D55" s="170"/>
      <c r="E55" s="171"/>
      <c r="F55" s="130"/>
      <c r="G55" s="77"/>
      <c r="H55" s="27"/>
      <c r="I55" s="28">
        <v>8</v>
      </c>
      <c r="J55" s="29" t="s">
        <v>147</v>
      </c>
      <c r="K55" s="30">
        <f>IF(ISERROR(VLOOKUP(J55,'KAYIT LİSTESİ'!$B$4:$I$709,2,0)),"",(VLOOKUP(J55,'KAYIT LİSTESİ'!$B$4:$I$709,2,0)))</f>
        <v>35</v>
      </c>
      <c r="L55" s="31">
        <f>IF(ISERROR(VLOOKUP(J55,'KAYIT LİSTESİ'!$B$4:$I$709,4,0)),"",(VLOOKUP(J55,'KAYIT LİSTESİ'!$B$4:$I$709,4,0)))</f>
        <v>37859</v>
      </c>
      <c r="M55" s="60" t="str">
        <f>IF(ISERROR(VLOOKUP(J55,'KAYIT LİSTESİ'!$B$4:$I$709,5,0)),"",(VLOOKUP(J55,'KAYIT LİSTESİ'!$B$4:$I$709,5,0)))</f>
        <v>MELEK SÜTLAN</v>
      </c>
      <c r="N55" s="60" t="str">
        <f>IF(ISERROR(VLOOKUP(J55,'KAYIT LİSTESİ'!$B$4:$I$709,6,0)),"",(VLOOKUP(J55,'KAYIT LİSTESİ'!$B$4:$I$709,6,0)))</f>
        <v>BURSA</v>
      </c>
      <c r="O55" s="32"/>
      <c r="P55" s="30"/>
    </row>
    <row r="56" spans="1:16" s="19" customFormat="1" ht="24.75" customHeight="1" x14ac:dyDescent="0.2">
      <c r="A56" s="76">
        <v>49</v>
      </c>
      <c r="B56" s="76"/>
      <c r="C56" s="129"/>
      <c r="D56" s="170"/>
      <c r="E56" s="171"/>
      <c r="F56" s="130"/>
      <c r="G56" s="77"/>
      <c r="H56" s="27"/>
      <c r="I56" s="448" t="s">
        <v>36</v>
      </c>
      <c r="J56" s="449"/>
      <c r="K56" s="449"/>
      <c r="L56" s="449"/>
      <c r="M56" s="449"/>
      <c r="N56" s="449"/>
      <c r="O56" s="449"/>
      <c r="P56" s="474"/>
    </row>
    <row r="57" spans="1:16" s="19" customFormat="1" ht="24.75" customHeight="1" x14ac:dyDescent="0.2">
      <c r="A57" s="76">
        <v>50</v>
      </c>
      <c r="B57" s="76"/>
      <c r="C57" s="129"/>
      <c r="D57" s="170"/>
      <c r="E57" s="171"/>
      <c r="F57" s="130"/>
      <c r="G57" s="77"/>
      <c r="H57" s="27"/>
      <c r="I57" s="59" t="s">
        <v>11</v>
      </c>
      <c r="J57" s="56" t="s">
        <v>128</v>
      </c>
      <c r="K57" s="56" t="s">
        <v>127</v>
      </c>
      <c r="L57" s="57" t="s">
        <v>12</v>
      </c>
      <c r="M57" s="58" t="s">
        <v>13</v>
      </c>
      <c r="N57" s="58" t="s">
        <v>37</v>
      </c>
      <c r="O57" s="56" t="s">
        <v>14</v>
      </c>
      <c r="P57" s="56" t="s">
        <v>24</v>
      </c>
    </row>
    <row r="58" spans="1:16" s="19" customFormat="1" ht="24.75" customHeight="1" x14ac:dyDescent="0.2">
      <c r="A58" s="76">
        <v>51</v>
      </c>
      <c r="B58" s="76"/>
      <c r="C58" s="129"/>
      <c r="D58" s="170"/>
      <c r="E58" s="171"/>
      <c r="F58" s="130"/>
      <c r="G58" s="77"/>
      <c r="H58" s="27"/>
      <c r="I58" s="28">
        <v>1</v>
      </c>
      <c r="J58" s="29" t="s">
        <v>74</v>
      </c>
      <c r="K58" s="30">
        <f>IF(ISERROR(VLOOKUP(J58,'KAYIT LİSTESİ'!$B$4:$I$709,2,0)),"",(VLOOKUP(J58,'KAYIT LİSTESİ'!$B$4:$I$709,2,0)))</f>
        <v>84</v>
      </c>
      <c r="L58" s="31">
        <f>IF(ISERROR(VLOOKUP(J58,'KAYIT LİSTESİ'!$B$4:$I$709,4,0)),"",(VLOOKUP(J58,'KAYIT LİSTESİ'!$B$4:$I$709,4,0)))</f>
        <v>37440</v>
      </c>
      <c r="M58" s="60" t="str">
        <f>IF(ISERROR(VLOOKUP(J58,'KAYIT LİSTESİ'!$B$4:$I$709,5,0)),"",(VLOOKUP(J58,'KAYIT LİSTESİ'!$B$4:$I$709,5,0)))</f>
        <v>ELİF ELVAN YAKA</v>
      </c>
      <c r="N58" s="60" t="str">
        <f>IF(ISERROR(VLOOKUP(J58,'KAYIT LİSTESİ'!$B$4:$I$709,6,0)),"",(VLOOKUP(J58,'KAYIT LİSTESİ'!$B$4:$I$709,6,0)))</f>
        <v>İSTANBUL</v>
      </c>
      <c r="O58" s="32"/>
      <c r="P58" s="30"/>
    </row>
    <row r="59" spans="1:16" s="19" customFormat="1" ht="24.75" customHeight="1" x14ac:dyDescent="0.2">
      <c r="A59" s="76">
        <v>52</v>
      </c>
      <c r="B59" s="76"/>
      <c r="C59" s="129"/>
      <c r="D59" s="170"/>
      <c r="E59" s="171"/>
      <c r="F59" s="130"/>
      <c r="G59" s="77"/>
      <c r="H59" s="27"/>
      <c r="I59" s="28">
        <v>2</v>
      </c>
      <c r="J59" s="29" t="s">
        <v>75</v>
      </c>
      <c r="K59" s="30">
        <f>IF(ISERROR(VLOOKUP(J59,'KAYIT LİSTESİ'!$B$4:$I$709,2,0)),"",(VLOOKUP(J59,'KAYIT LİSTESİ'!$B$4:$I$709,2,0)))</f>
        <v>63</v>
      </c>
      <c r="L59" s="31">
        <f>IF(ISERROR(VLOOKUP(J59,'KAYIT LİSTESİ'!$B$4:$I$709,4,0)),"",(VLOOKUP(J59,'KAYIT LİSTESİ'!$B$4:$I$709,4,0)))</f>
        <v>37855</v>
      </c>
      <c r="M59" s="60" t="str">
        <f>IF(ISERROR(VLOOKUP(J59,'KAYIT LİSTESİ'!$B$4:$I$709,5,0)),"",(VLOOKUP(J59,'KAYIT LİSTESİ'!$B$4:$I$709,5,0)))</f>
        <v>ŞEYDA YILANCI</v>
      </c>
      <c r="N59" s="60" t="str">
        <f>IF(ISERROR(VLOOKUP(J59,'KAYIT LİSTESİ'!$B$4:$I$709,6,0)),"",(VLOOKUP(J59,'KAYIT LİSTESİ'!$B$4:$I$709,6,0)))</f>
        <v>GİRESUN</v>
      </c>
      <c r="O59" s="32"/>
      <c r="P59" s="30"/>
    </row>
    <row r="60" spans="1:16" s="19" customFormat="1" ht="24.75" customHeight="1" x14ac:dyDescent="0.2">
      <c r="A60" s="76">
        <v>53</v>
      </c>
      <c r="B60" s="76"/>
      <c r="C60" s="129"/>
      <c r="D60" s="170"/>
      <c r="E60" s="171"/>
      <c r="F60" s="130"/>
      <c r="G60" s="77"/>
      <c r="H60" s="27"/>
      <c r="I60" s="28">
        <v>3</v>
      </c>
      <c r="J60" s="29" t="s">
        <v>76</v>
      </c>
      <c r="K60" s="30">
        <f>IF(ISERROR(VLOOKUP(J60,'KAYIT LİSTESİ'!$B$4:$I$709,2,0)),"",(VLOOKUP(J60,'KAYIT LİSTESİ'!$B$4:$I$709,2,0)))</f>
        <v>53</v>
      </c>
      <c r="L60" s="31">
        <f>IF(ISERROR(VLOOKUP(J60,'KAYIT LİSTESİ'!$B$4:$I$709,4,0)),"",(VLOOKUP(J60,'KAYIT LİSTESİ'!$B$4:$I$709,4,0)))</f>
        <v>37845</v>
      </c>
      <c r="M60" s="60" t="str">
        <f>IF(ISERROR(VLOOKUP(J60,'KAYIT LİSTESİ'!$B$4:$I$709,5,0)),"",(VLOOKUP(J60,'KAYIT LİSTESİ'!$B$4:$I$709,5,0)))</f>
        <v>TUĞÇE ARSLANER</v>
      </c>
      <c r="N60" s="60" t="str">
        <f>IF(ISERROR(VLOOKUP(J60,'KAYIT LİSTESİ'!$B$4:$I$709,6,0)),"",(VLOOKUP(J60,'KAYIT LİSTESİ'!$B$4:$I$709,6,0)))</f>
        <v>EDİRNE</v>
      </c>
      <c r="O60" s="32"/>
      <c r="P60" s="30"/>
    </row>
    <row r="61" spans="1:16" s="19" customFormat="1" ht="24.75" customHeight="1" x14ac:dyDescent="0.2">
      <c r="A61" s="76">
        <v>54</v>
      </c>
      <c r="B61" s="76"/>
      <c r="C61" s="129"/>
      <c r="D61" s="170"/>
      <c r="E61" s="171"/>
      <c r="F61" s="130"/>
      <c r="G61" s="77"/>
      <c r="H61" s="27"/>
      <c r="I61" s="28">
        <v>4</v>
      </c>
      <c r="J61" s="29" t="s">
        <v>77</v>
      </c>
      <c r="K61" s="30">
        <f>IF(ISERROR(VLOOKUP(J61,'KAYIT LİSTESİ'!$B$4:$I$709,2,0)),"",(VLOOKUP(J61,'KAYIT LİSTESİ'!$B$4:$I$709,2,0)))</f>
        <v>72</v>
      </c>
      <c r="L61" s="31">
        <f>IF(ISERROR(VLOOKUP(J61,'KAYIT LİSTESİ'!$B$4:$I$709,4,0)),"",(VLOOKUP(J61,'KAYIT LİSTESİ'!$B$4:$I$709,4,0)))</f>
        <v>37408</v>
      </c>
      <c r="M61" s="60" t="str">
        <f>IF(ISERROR(VLOOKUP(J61,'KAYIT LİSTESİ'!$B$4:$I$709,5,0)),"",(VLOOKUP(J61,'KAYIT LİSTESİ'!$B$4:$I$709,5,0)))</f>
        <v>ALEYNA DABANLI</v>
      </c>
      <c r="N61" s="60" t="str">
        <f>IF(ISERROR(VLOOKUP(J61,'KAYIT LİSTESİ'!$B$4:$I$709,6,0)),"",(VLOOKUP(J61,'KAYIT LİSTESİ'!$B$4:$I$709,6,0)))</f>
        <v>İSTANBUL</v>
      </c>
      <c r="O61" s="32"/>
      <c r="P61" s="30"/>
    </row>
    <row r="62" spans="1:16" s="19" customFormat="1" ht="24.75" customHeight="1" x14ac:dyDescent="0.2">
      <c r="A62" s="76">
        <v>55</v>
      </c>
      <c r="B62" s="76"/>
      <c r="C62" s="129"/>
      <c r="D62" s="170"/>
      <c r="E62" s="171"/>
      <c r="F62" s="130"/>
      <c r="G62" s="77"/>
      <c r="H62" s="27"/>
      <c r="I62" s="28">
        <v>5</v>
      </c>
      <c r="J62" s="29" t="s">
        <v>78</v>
      </c>
      <c r="K62" s="30">
        <f>IF(ISERROR(VLOOKUP(J62,'KAYIT LİSTESİ'!$B$4:$I$709,2,0)),"",(VLOOKUP(J62,'KAYIT LİSTESİ'!$B$4:$I$709,2,0)))</f>
        <v>52</v>
      </c>
      <c r="L62" s="31">
        <f>IF(ISERROR(VLOOKUP(J62,'KAYIT LİSTESİ'!$B$4:$I$709,4,0)),"",(VLOOKUP(J62,'KAYIT LİSTESİ'!$B$4:$I$709,4,0)))</f>
        <v>37732</v>
      </c>
      <c r="M62" s="60" t="str">
        <f>IF(ISERROR(VLOOKUP(J62,'KAYIT LİSTESİ'!$B$4:$I$709,5,0)),"",(VLOOKUP(J62,'KAYIT LİSTESİ'!$B$4:$I$709,5,0)))</f>
        <v>EDA ALACA</v>
      </c>
      <c r="N62" s="60" t="str">
        <f>IF(ISERROR(VLOOKUP(J62,'KAYIT LİSTESİ'!$B$4:$I$709,6,0)),"",(VLOOKUP(J62,'KAYIT LİSTESİ'!$B$4:$I$709,6,0)))</f>
        <v>EDİRNE</v>
      </c>
      <c r="O62" s="32"/>
      <c r="P62" s="30"/>
    </row>
    <row r="63" spans="1:16" s="19" customFormat="1" ht="24.75" customHeight="1" x14ac:dyDescent="0.2">
      <c r="A63" s="76">
        <v>56</v>
      </c>
      <c r="B63" s="76"/>
      <c r="C63" s="129"/>
      <c r="D63" s="170"/>
      <c r="E63" s="171"/>
      <c r="F63" s="130"/>
      <c r="G63" s="77"/>
      <c r="H63" s="27"/>
      <c r="I63" s="28">
        <v>6</v>
      </c>
      <c r="J63" s="29" t="s">
        <v>79</v>
      </c>
      <c r="K63" s="30">
        <f>IF(ISERROR(VLOOKUP(J63,'KAYIT LİSTESİ'!$B$4:$I$709,2,0)),"",(VLOOKUP(J63,'KAYIT LİSTESİ'!$B$4:$I$709,2,0)))</f>
        <v>80</v>
      </c>
      <c r="L63" s="31">
        <f>IF(ISERROR(VLOOKUP(J63,'KAYIT LİSTESİ'!$B$4:$I$709,4,0)),"",(VLOOKUP(J63,'KAYIT LİSTESİ'!$B$4:$I$709,4,0)))</f>
        <v>37542</v>
      </c>
      <c r="M63" s="60" t="str">
        <f>IF(ISERROR(VLOOKUP(J63,'KAYIT LİSTESİ'!$B$4:$I$709,5,0)),"",(VLOOKUP(J63,'KAYIT LİSTESİ'!$B$4:$I$709,5,0)))</f>
        <v>DİLARA AÇIK</v>
      </c>
      <c r="N63" s="60" t="str">
        <f>IF(ISERROR(VLOOKUP(J63,'KAYIT LİSTESİ'!$B$4:$I$709,6,0)),"",(VLOOKUP(J63,'KAYIT LİSTESİ'!$B$4:$I$709,6,0)))</f>
        <v>İSTANBUL</v>
      </c>
      <c r="O63" s="32"/>
      <c r="P63" s="30"/>
    </row>
    <row r="64" spans="1:16" s="19" customFormat="1" ht="24.75" customHeight="1" x14ac:dyDescent="0.2">
      <c r="A64" s="76">
        <v>57</v>
      </c>
      <c r="B64" s="76"/>
      <c r="C64" s="129"/>
      <c r="D64" s="170"/>
      <c r="E64" s="171"/>
      <c r="F64" s="130"/>
      <c r="G64" s="77"/>
      <c r="H64" s="27"/>
      <c r="I64" s="28">
        <v>7</v>
      </c>
      <c r="J64" s="29" t="s">
        <v>148</v>
      </c>
      <c r="K64" s="30">
        <f>IF(ISERROR(VLOOKUP(J64,'KAYIT LİSTESİ'!$B$4:$I$709,2,0)),"",(VLOOKUP(J64,'KAYIT LİSTESİ'!$B$4:$I$709,2,0)))</f>
        <v>81</v>
      </c>
      <c r="L64" s="31">
        <f>IF(ISERROR(VLOOKUP(J64,'KAYIT LİSTESİ'!$B$4:$I$709,4,0)),"",(VLOOKUP(J64,'KAYIT LİSTESİ'!$B$4:$I$709,4,0)))</f>
        <v>37529</v>
      </c>
      <c r="M64" s="60" t="str">
        <f>IF(ISERROR(VLOOKUP(J64,'KAYIT LİSTESİ'!$B$4:$I$709,5,0)),"",(VLOOKUP(J64,'KAYIT LİSTESİ'!$B$4:$I$709,5,0)))</f>
        <v>ECE KAVAKLIOĞLU</v>
      </c>
      <c r="N64" s="60" t="str">
        <f>IF(ISERROR(VLOOKUP(J64,'KAYIT LİSTESİ'!$B$4:$I$709,6,0)),"",(VLOOKUP(J64,'KAYIT LİSTESİ'!$B$4:$I$709,6,0)))</f>
        <v>İSTANBUL</v>
      </c>
      <c r="O64" s="32"/>
      <c r="P64" s="30"/>
    </row>
    <row r="65" spans="1:17" ht="24.75" customHeight="1" x14ac:dyDescent="0.2">
      <c r="A65" s="76">
        <v>58</v>
      </c>
      <c r="B65" s="76"/>
      <c r="C65" s="129"/>
      <c r="D65" s="170"/>
      <c r="E65" s="171"/>
      <c r="F65" s="130"/>
      <c r="G65" s="77"/>
      <c r="I65" s="28">
        <v>8</v>
      </c>
      <c r="J65" s="29" t="s">
        <v>149</v>
      </c>
      <c r="K65" s="30" t="str">
        <f>IF(ISERROR(VLOOKUP(J65,'KAYIT LİSTESİ'!$B$4:$I$709,2,0)),"",(VLOOKUP(J65,'KAYIT LİSTESİ'!$B$4:$I$709,2,0)))</f>
        <v/>
      </c>
      <c r="L65" s="31" t="str">
        <f>IF(ISERROR(VLOOKUP(J65,'KAYIT LİSTESİ'!$B$4:$I$709,4,0)),"",(VLOOKUP(J65,'KAYIT LİSTESİ'!$B$4:$I$709,4,0)))</f>
        <v/>
      </c>
      <c r="M65" s="60" t="str">
        <f>IF(ISERROR(VLOOKUP(J65,'KAYIT LİSTESİ'!$B$4:$I$709,5,0)),"",(VLOOKUP(J65,'KAYIT LİSTESİ'!$B$4:$I$709,5,0)))</f>
        <v/>
      </c>
      <c r="N65" s="60" t="str">
        <f>IF(ISERROR(VLOOKUP(J65,'KAYIT LİSTESİ'!$B$4:$I$709,6,0)),"",(VLOOKUP(J65,'KAYIT LİSTESİ'!$B$4:$I$709,6,0)))</f>
        <v/>
      </c>
      <c r="O65" s="32"/>
      <c r="P65" s="30"/>
    </row>
    <row r="66" spans="1:17" ht="7.5" customHeight="1" x14ac:dyDescent="0.2">
      <c r="A66" s="43"/>
      <c r="B66" s="43"/>
      <c r="C66" s="44"/>
      <c r="D66" s="43"/>
      <c r="E66" s="45"/>
      <c r="F66" s="61"/>
      <c r="G66" s="47"/>
      <c r="I66" s="48"/>
      <c r="J66" s="49"/>
      <c r="K66" s="50"/>
      <c r="L66" s="51"/>
      <c r="M66" s="64"/>
      <c r="N66" s="64"/>
      <c r="O66" s="53"/>
      <c r="P66" s="50"/>
    </row>
    <row r="67" spans="1:17" ht="14.25" customHeight="1" x14ac:dyDescent="0.2">
      <c r="A67" s="37" t="s">
        <v>19</v>
      </c>
      <c r="B67" s="37"/>
      <c r="C67" s="37"/>
      <c r="D67" s="37"/>
      <c r="E67" s="62" t="s">
        <v>0</v>
      </c>
      <c r="F67" s="62" t="s">
        <v>1</v>
      </c>
      <c r="G67" s="33"/>
      <c r="H67" s="38" t="s">
        <v>2</v>
      </c>
      <c r="I67" s="38"/>
      <c r="J67" s="38"/>
      <c r="K67" s="38"/>
      <c r="M67" s="65" t="s">
        <v>3</v>
      </c>
      <c r="N67" s="66" t="s">
        <v>3</v>
      </c>
      <c r="O67" s="33" t="s">
        <v>3</v>
      </c>
      <c r="P67" s="37"/>
      <c r="Q67" s="39"/>
    </row>
  </sheetData>
  <mergeCells count="24">
    <mergeCell ref="D6:D7"/>
    <mergeCell ref="E6:E7"/>
    <mergeCell ref="I36:P36"/>
    <mergeCell ref="N3:P3"/>
    <mergeCell ref="N4:P4"/>
    <mergeCell ref="F3:G3"/>
    <mergeCell ref="I16:P16"/>
    <mergeCell ref="I26:P26"/>
    <mergeCell ref="I56:P56"/>
    <mergeCell ref="I46:P46"/>
    <mergeCell ref="A1:P1"/>
    <mergeCell ref="A2:P2"/>
    <mergeCell ref="A3:C3"/>
    <mergeCell ref="D4:E4"/>
    <mergeCell ref="D3:E3"/>
    <mergeCell ref="A6:A7"/>
    <mergeCell ref="B6:B7"/>
    <mergeCell ref="C6:C7"/>
    <mergeCell ref="I3:K3"/>
    <mergeCell ref="N5:P5"/>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16</vt:i4>
      </vt:variant>
    </vt:vector>
  </HeadingPairs>
  <TitlesOfParts>
    <vt:vector size="34" baseType="lpstr">
      <vt:lpstr>YARIŞMA BİLGİLERİ</vt:lpstr>
      <vt:lpstr>YARIŞMA PROGRAMI</vt:lpstr>
      <vt:lpstr>KAYIT LİSTESİ</vt:lpstr>
      <vt:lpstr>1.Gün Start Listeleri</vt:lpstr>
      <vt:lpstr>UZUN-A</vt:lpstr>
      <vt:lpstr>UZUN-B</vt:lpstr>
      <vt:lpstr>UZUN-GENEL SONUÇ</vt:lpstr>
      <vt:lpstr>60M.SEÇME </vt:lpstr>
      <vt:lpstr>60M.Seçme</vt:lpstr>
      <vt:lpstr>60M.SEÇME SONUÇ </vt:lpstr>
      <vt:lpstr>60M.Yarı Final</vt:lpstr>
      <vt:lpstr>60M.Final</vt:lpstr>
      <vt:lpstr>1000m1</vt:lpstr>
      <vt:lpstr>1000m.2</vt:lpstr>
      <vt:lpstr>1000m.-TOPLU</vt:lpstr>
      <vt:lpstr>300m-Toplu</vt:lpstr>
      <vt:lpstr>60M.Eng.Yarı Final</vt:lpstr>
      <vt:lpstr>800M</vt:lpstr>
      <vt:lpstr>'1000m.2'!Yazdırma_Alanı</vt:lpstr>
      <vt:lpstr>'1000m.-TOPLU'!Yazdırma_Alanı</vt:lpstr>
      <vt:lpstr>'1000m1'!Yazdırma_Alanı</vt:lpstr>
      <vt:lpstr>'300m-Toplu'!Yazdırma_Alanı</vt:lpstr>
      <vt:lpstr>'60M.Eng.Yarı Final'!Yazdırma_Alanı</vt:lpstr>
      <vt:lpstr>'60M.Final'!Yazdırma_Alanı</vt:lpstr>
      <vt:lpstr>'60M.Seçme'!Yazdırma_Alanı</vt:lpstr>
      <vt:lpstr>'60M.SEÇME '!Yazdırma_Alanı</vt:lpstr>
      <vt:lpstr>'60M.SEÇME SONUÇ '!Yazdırma_Alanı</vt:lpstr>
      <vt:lpstr>'60M.Yarı Final'!Yazdırma_Alanı</vt:lpstr>
      <vt:lpstr>'800M'!Yazdırma_Alanı</vt:lpstr>
      <vt:lpstr>'KAYIT LİSTESİ'!Yazdırma_Alanı</vt:lpstr>
      <vt:lpstr>'UZUN-A'!Yazdırma_Alanı</vt:lpstr>
      <vt:lpstr>'UZUN-B'!Yazdırma_Alanı</vt:lpstr>
      <vt:lpstr>'UZUN-GENEL SONUÇ'!Yazdırma_Alanı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2015-02-06T12:19:57Z</cp:lastPrinted>
  <dcterms:created xsi:type="dcterms:W3CDTF">2004-05-10T13:01:28Z</dcterms:created>
  <dcterms:modified xsi:type="dcterms:W3CDTF">2015-02-06T14:55:21Z</dcterms:modified>
</cp:coreProperties>
</file>