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20400" windowHeight="7500" tabRatio="952" firstSheet="1" activeTab="1"/>
  </bookViews>
  <sheets>
    <sheet name="GENEL LİSTE" sheetId="1" state="hidden" r:id="rId1"/>
    <sheet name="KATILIM SAYILARI" sheetId="35" r:id="rId2"/>
  </sheets>
  <externalReferences>
    <externalReference r:id="rId3"/>
  </externalReferences>
  <definedNames>
    <definedName name="__10Excel_BuiltIn_Print_Area_9_1">#N/A</definedName>
    <definedName name="__1Excel_BuiltIn_Print_Area_11_1">#N/A</definedName>
    <definedName name="__2Excel_BuiltIn_Print_Area_12_1">#N/A</definedName>
    <definedName name="__3Excel_BuiltIn_Print_Area_13_1">#N/A</definedName>
    <definedName name="__4Excel_BuiltIn_Print_Area_16_1">#N/A</definedName>
    <definedName name="__5Excel_BuiltIn_Print_Area_19_1">#N/A</definedName>
    <definedName name="__6Excel_BuiltIn_Print_Area_20_1">#N/A</definedName>
    <definedName name="__7Excel_BuiltIn_Print_Area_21_1">#N/A</definedName>
    <definedName name="__8Excel_BuiltIn_Print_Area_4_1">#N/A</definedName>
    <definedName name="__9Excel_BuiltIn_Print_Area_5_1">#N/A</definedName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_xlnm._FilterDatabase" localSheetId="0" hidden="1">'GENEL LİSTE'!$A$3:$O$427</definedName>
    <definedName name="Excel_BuiltIn__FilterDatabase_3" localSheetId="1">#REF!</definedName>
    <definedName name="Excel_BuiltIn__FilterDatabase_3">#REF!</definedName>
    <definedName name="Excel_BuiltIn__FilterDatabase_3_1">#N/A</definedName>
    <definedName name="Excel_BuiltIn__FilterDatabase_40" localSheetId="1">#REF!</definedName>
    <definedName name="Excel_BuiltIn__FilterDatabase_40">#REF!</definedName>
    <definedName name="Excel_BuiltIn_Print_Area_11" localSheetId="0">'[1]1500m'!#REF!</definedName>
    <definedName name="Excel_BuiltIn_Print_Area_11" localSheetId="1">'[1]1500m'!#REF!</definedName>
    <definedName name="Excel_BuiltIn_Print_Area_11">'[1]1500m'!#REF!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0">'[1]3000m Eng'!#REF!</definedName>
    <definedName name="Excel_BuiltIn_Print_Area_12" localSheetId="1">'[1]3000m Eng'!#REF!</definedName>
    <definedName name="Excel_BuiltIn_Print_Area_12">'[1]3000m Eng'!#REF!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0">'[1]400m Engelli'!#REF!</definedName>
    <definedName name="Excel_BuiltIn_Print_Area_13" localSheetId="1">'[1]400m Engelli'!#REF!</definedName>
    <definedName name="Excel_BuiltIn_Print_Area_13">'[1]400m Engelli'!#REF!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0">'[1]200m'!#REF!</definedName>
    <definedName name="Excel_BuiltIn_Print_Area_16" localSheetId="1">'[1]200m'!#REF!</definedName>
    <definedName name="Excel_BuiltIn_Print_Area_16">'[1]200m'!#REF!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0">'[1]800m'!#REF!</definedName>
    <definedName name="Excel_BuiltIn_Print_Area_19" localSheetId="1">'[1]800m'!#REF!</definedName>
    <definedName name="Excel_BuiltIn_Print_Area_19">'[1]800m'!#REF!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0">'[1]3000m'!#REF!</definedName>
    <definedName name="Excel_BuiltIn_Print_Area_20" localSheetId="1">'[1]3000m'!#REF!</definedName>
    <definedName name="Excel_BuiltIn_Print_Area_20">'[1]3000m'!#REF!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0">'[1]İsveç Bayrak'!#REF!</definedName>
    <definedName name="Excel_BuiltIn_Print_Area_21" localSheetId="1">'[1]İsveç Bayrak'!#REF!</definedName>
    <definedName name="Excel_BuiltIn_Print_Area_21">'[1]İsveç Bayrak'!#REF!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0">'[1]100m'!#REF!</definedName>
    <definedName name="Excel_BuiltIn_Print_Area_4" localSheetId="1">'[1]100m'!#REF!</definedName>
    <definedName name="Excel_BuiltIn_Print_Area_4">'[1]100m'!#REF!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0">'[1]110m Eng'!#REF!</definedName>
    <definedName name="Excel_BuiltIn_Print_Area_5" localSheetId="1">'[1]110m Eng'!#REF!</definedName>
    <definedName name="Excel_BuiltIn_Print_Area_5">'[1]110m Eng'!#REF!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0">'[1]400m'!#REF!</definedName>
    <definedName name="Excel_BuiltIn_Print_Area_9" localSheetId="1">'[1]400m'!#REF!</definedName>
    <definedName name="Excel_BuiltIn_Print_Area_9">'[1]400m'!#REF!</definedName>
    <definedName name="Excel_BuiltIn_Print_Area_9_16">#N/A</definedName>
    <definedName name="Excel_BuiltIn_Print_Area_9_29">#N/A</definedName>
    <definedName name="Excel_BuiltIn_Print_Area_9_31">#N/A</definedName>
    <definedName name="Excel_Builtin_Print_Area_6" localSheetId="1">'[1]110m Eng'!#REF!</definedName>
    <definedName name="Excel_Builtin_Print_Area_6">'[1]110m Eng'!#REF!</definedName>
    <definedName name="Gülle" localSheetId="1">'[1]200m'!#REF!</definedName>
    <definedName name="Gülle">'[1]200m'!#REF!</definedName>
    <definedName name="Gülle_Atma_Erkek" localSheetId="1">'[1]İsveç Bayrak'!#REF!</definedName>
    <definedName name="Gülle_Atma_Erkek">'[1]İsveç Bayrak'!#REF!</definedName>
    <definedName name="_xlnm.Print_Area" localSheetId="0">'GENEL LİSTE'!$Q$1:$X$85</definedName>
    <definedName name="_xlnm.Print_Area" localSheetId="1">'KATILIM SAYILARI'!$A$1:$J$19</definedName>
    <definedName name="Yüksek_Atlama" localSheetId="1">'[1]800m'!#REF!</definedName>
    <definedName name="Yüksek_Atlama">'[1]800m'!#REF!</definedName>
  </definedNames>
  <calcPr calcId="125725"/>
</workbook>
</file>

<file path=xl/calcChain.xml><?xml version="1.0" encoding="utf-8"?>
<calcChain xmlns="http://schemas.openxmlformats.org/spreadsheetml/2006/main">
  <c r="T5" i="1"/>
  <c r="U5"/>
  <c r="V5"/>
  <c r="T6"/>
  <c r="U6"/>
  <c r="V6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5"/>
  <c r="U15"/>
  <c r="V15"/>
  <c r="T16"/>
  <c r="U16"/>
  <c r="V16"/>
  <c r="T17"/>
  <c r="U17"/>
  <c r="V17"/>
  <c r="T18"/>
  <c r="U18"/>
  <c r="V18"/>
  <c r="T19"/>
  <c r="U19"/>
  <c r="V19"/>
  <c r="T20"/>
  <c r="U20"/>
  <c r="V20"/>
  <c r="T21"/>
  <c r="U21"/>
  <c r="V21"/>
  <c r="T22"/>
  <c r="U22"/>
  <c r="V22"/>
  <c r="T23"/>
  <c r="U23"/>
  <c r="V23"/>
  <c r="T24"/>
  <c r="U24"/>
  <c r="V24"/>
  <c r="T25"/>
  <c r="U25"/>
  <c r="V25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T43"/>
  <c r="U43"/>
  <c r="V43"/>
  <c r="T44"/>
  <c r="U44"/>
  <c r="V44"/>
  <c r="T45"/>
  <c r="U45"/>
  <c r="V45"/>
  <c r="T46"/>
  <c r="U46"/>
  <c r="V46"/>
  <c r="T47"/>
  <c r="U47"/>
  <c r="V47"/>
  <c r="T48"/>
  <c r="U48"/>
  <c r="V48"/>
  <c r="T49"/>
  <c r="U49"/>
  <c r="V49"/>
  <c r="T50"/>
  <c r="U50"/>
  <c r="V50"/>
  <c r="T51"/>
  <c r="U51"/>
  <c r="V51"/>
  <c r="T52"/>
  <c r="U52"/>
  <c r="V52"/>
  <c r="T53"/>
  <c r="U53"/>
  <c r="V53"/>
  <c r="T54"/>
  <c r="U54"/>
  <c r="V54"/>
  <c r="T55"/>
  <c r="U55"/>
  <c r="V55"/>
  <c r="T56"/>
  <c r="U56"/>
  <c r="V56"/>
  <c r="T57"/>
  <c r="U57"/>
  <c r="V57"/>
  <c r="T58"/>
  <c r="U58"/>
  <c r="V58"/>
  <c r="T59"/>
  <c r="U59"/>
  <c r="V59"/>
  <c r="T60"/>
  <c r="U60"/>
  <c r="V60"/>
  <c r="T61"/>
  <c r="U61"/>
  <c r="V61"/>
  <c r="T62"/>
  <c r="U62"/>
  <c r="V62"/>
  <c r="T63"/>
  <c r="U63"/>
  <c r="V63"/>
  <c r="T64"/>
  <c r="U64"/>
  <c r="V64"/>
  <c r="T65"/>
  <c r="U65"/>
  <c r="V65"/>
  <c r="T66"/>
  <c r="U66"/>
  <c r="V66"/>
  <c r="T67"/>
  <c r="U67"/>
  <c r="V67"/>
  <c r="T68"/>
  <c r="U68"/>
  <c r="V68"/>
  <c r="T69"/>
  <c r="U69"/>
  <c r="V69"/>
  <c r="T70"/>
  <c r="U70"/>
  <c r="V70"/>
  <c r="T71"/>
  <c r="U71"/>
  <c r="V71"/>
  <c r="T72"/>
  <c r="U72"/>
  <c r="V72"/>
  <c r="T73"/>
  <c r="U73"/>
  <c r="V73"/>
  <c r="T74"/>
  <c r="U74"/>
  <c r="V74"/>
  <c r="T75"/>
  <c r="U75"/>
  <c r="V75"/>
  <c r="T76"/>
  <c r="U76"/>
  <c r="V76"/>
  <c r="T77"/>
  <c r="U77"/>
  <c r="V77"/>
  <c r="T78"/>
  <c r="U78"/>
  <c r="V78"/>
  <c r="T79"/>
  <c r="U79"/>
  <c r="V79"/>
  <c r="T80"/>
  <c r="U80"/>
  <c r="V80"/>
  <c r="T81"/>
  <c r="U81"/>
  <c r="V81"/>
  <c r="T82"/>
  <c r="U82"/>
  <c r="V82"/>
  <c r="T83"/>
  <c r="U83"/>
  <c r="V83"/>
  <c r="T84"/>
  <c r="U84"/>
  <c r="V84"/>
  <c r="T85"/>
  <c r="U85"/>
  <c r="V85"/>
  <c r="T86"/>
  <c r="U86"/>
  <c r="V86"/>
  <c r="T87"/>
  <c r="U87"/>
  <c r="V87"/>
  <c r="T88"/>
  <c r="U88"/>
  <c r="V88"/>
  <c r="T89"/>
  <c r="U89"/>
  <c r="V89"/>
  <c r="T90"/>
  <c r="U90"/>
  <c r="V90"/>
  <c r="T91"/>
  <c r="U91"/>
  <c r="V91"/>
  <c r="T92"/>
  <c r="U92"/>
  <c r="V92"/>
  <c r="T93"/>
  <c r="U93"/>
  <c r="V93"/>
  <c r="T94"/>
  <c r="U94"/>
  <c r="V94"/>
  <c r="T95"/>
  <c r="U95"/>
  <c r="V95"/>
  <c r="T96"/>
  <c r="U96"/>
  <c r="V96"/>
  <c r="T97"/>
  <c r="U97"/>
  <c r="V97"/>
  <c r="T98"/>
  <c r="U98"/>
  <c r="V98"/>
  <c r="T99"/>
  <c r="U99"/>
  <c r="V99"/>
  <c r="T100"/>
  <c r="U100"/>
  <c r="V100"/>
  <c r="T101"/>
  <c r="U101"/>
  <c r="V101"/>
  <c r="T102"/>
  <c r="U102"/>
  <c r="V102"/>
  <c r="T103"/>
  <c r="U103"/>
  <c r="V103"/>
  <c r="T104"/>
  <c r="U104"/>
  <c r="V104"/>
  <c r="T105"/>
  <c r="U105"/>
  <c r="V105"/>
  <c r="T106"/>
  <c r="U106"/>
  <c r="V106"/>
  <c r="T107"/>
  <c r="U107"/>
  <c r="V107"/>
  <c r="T108"/>
  <c r="U108"/>
  <c r="V108"/>
  <c r="T109"/>
  <c r="U109"/>
  <c r="V109"/>
  <c r="T110"/>
  <c r="U110"/>
  <c r="V110"/>
  <c r="T111"/>
  <c r="U111"/>
  <c r="V111"/>
  <c r="T112"/>
  <c r="U112"/>
  <c r="V112"/>
  <c r="T113"/>
  <c r="U113"/>
  <c r="V113"/>
  <c r="T114"/>
  <c r="U114"/>
  <c r="V114"/>
  <c r="T115"/>
  <c r="U115"/>
  <c r="V115"/>
  <c r="T116"/>
  <c r="U116"/>
  <c r="V116"/>
  <c r="T117"/>
  <c r="U117"/>
  <c r="V117"/>
  <c r="T118"/>
  <c r="U118"/>
  <c r="V118"/>
  <c r="T119"/>
  <c r="U119"/>
  <c r="V119"/>
  <c r="T120"/>
  <c r="U120"/>
  <c r="V120"/>
  <c r="T121"/>
  <c r="U121"/>
  <c r="V121"/>
  <c r="T122"/>
  <c r="U122"/>
  <c r="V122"/>
  <c r="T123"/>
  <c r="U123"/>
  <c r="V123"/>
  <c r="T124"/>
  <c r="U124"/>
  <c r="V124"/>
  <c r="T125"/>
  <c r="U125"/>
  <c r="V125"/>
  <c r="T126"/>
  <c r="U126"/>
  <c r="V126"/>
  <c r="T127"/>
  <c r="U127"/>
  <c r="V127"/>
  <c r="T128"/>
  <c r="U128"/>
  <c r="V128"/>
  <c r="T129"/>
  <c r="U129"/>
  <c r="V129"/>
  <c r="T130"/>
  <c r="U130"/>
  <c r="V130"/>
  <c r="T131"/>
  <c r="U131"/>
  <c r="V131"/>
  <c r="T132"/>
  <c r="U132"/>
  <c r="V132"/>
  <c r="T133"/>
  <c r="U133"/>
  <c r="V133"/>
  <c r="T134"/>
  <c r="U134"/>
  <c r="V134"/>
  <c r="T135"/>
  <c r="U135"/>
  <c r="V135"/>
  <c r="T136"/>
  <c r="U136"/>
  <c r="V136"/>
  <c r="T137"/>
  <c r="U137"/>
  <c r="V137"/>
  <c r="T138"/>
  <c r="U138"/>
  <c r="V138"/>
  <c r="T139"/>
  <c r="U139"/>
  <c r="V139"/>
  <c r="T140"/>
  <c r="U140"/>
  <c r="V140"/>
  <c r="T141"/>
  <c r="U141"/>
  <c r="V141"/>
  <c r="T142"/>
  <c r="U142"/>
  <c r="V142"/>
  <c r="T143"/>
  <c r="U143"/>
  <c r="V143"/>
  <c r="T144"/>
  <c r="U144"/>
  <c r="V144"/>
  <c r="T145"/>
  <c r="U145"/>
  <c r="V145"/>
  <c r="T146"/>
  <c r="U146"/>
  <c r="V146"/>
  <c r="T147"/>
  <c r="U147"/>
  <c r="V147"/>
  <c r="T148"/>
  <c r="U148"/>
  <c r="V148"/>
  <c r="T149"/>
  <c r="U149"/>
  <c r="V149"/>
  <c r="T150"/>
  <c r="U150"/>
  <c r="V150"/>
  <c r="T151"/>
  <c r="U151"/>
  <c r="V151"/>
  <c r="T152"/>
  <c r="U152"/>
  <c r="V152"/>
  <c r="T153"/>
  <c r="U153"/>
  <c r="V153"/>
  <c r="T154"/>
  <c r="U154"/>
  <c r="V154"/>
  <c r="T155"/>
  <c r="U155"/>
  <c r="V155"/>
  <c r="T156"/>
  <c r="U156"/>
  <c r="V156"/>
  <c r="T157"/>
  <c r="U157"/>
  <c r="V157"/>
  <c r="T158"/>
  <c r="U158"/>
  <c r="V158"/>
  <c r="T159"/>
  <c r="U159"/>
  <c r="V159"/>
  <c r="T160"/>
  <c r="U160"/>
  <c r="V160"/>
  <c r="T161"/>
  <c r="U161"/>
  <c r="V161"/>
  <c r="T162"/>
  <c r="U162"/>
  <c r="V162"/>
  <c r="T163"/>
  <c r="U163"/>
  <c r="V163"/>
  <c r="T164"/>
  <c r="U164"/>
  <c r="V164"/>
  <c r="T165"/>
  <c r="U165"/>
  <c r="V165"/>
  <c r="T166"/>
  <c r="U166"/>
  <c r="V166"/>
  <c r="T167"/>
  <c r="U167"/>
  <c r="V167"/>
  <c r="T168"/>
  <c r="U168"/>
  <c r="V168"/>
  <c r="T169"/>
  <c r="U169"/>
  <c r="V169"/>
  <c r="T170"/>
  <c r="U170"/>
  <c r="V170"/>
  <c r="T171"/>
  <c r="U171"/>
  <c r="V171"/>
  <c r="T172"/>
  <c r="U172"/>
  <c r="V172"/>
  <c r="T173"/>
  <c r="U173"/>
  <c r="V173"/>
  <c r="T174"/>
  <c r="U174"/>
  <c r="V174"/>
  <c r="T175"/>
  <c r="U175"/>
  <c r="V175"/>
  <c r="T176"/>
  <c r="U176"/>
  <c r="V176"/>
  <c r="T177"/>
  <c r="U177"/>
  <c r="V177"/>
  <c r="T178"/>
  <c r="U178"/>
  <c r="V178"/>
  <c r="T179"/>
  <c r="U179"/>
  <c r="V179"/>
  <c r="T180"/>
  <c r="U180"/>
  <c r="V180"/>
  <c r="T181"/>
  <c r="U181"/>
  <c r="V181"/>
  <c r="T182"/>
  <c r="U182"/>
  <c r="V182"/>
  <c r="T183"/>
  <c r="U183"/>
  <c r="V183"/>
  <c r="T184"/>
  <c r="U184"/>
  <c r="V184"/>
  <c r="T185"/>
  <c r="U185"/>
  <c r="V185"/>
  <c r="T186"/>
  <c r="U186"/>
  <c r="V186"/>
  <c r="T187"/>
  <c r="U187"/>
  <c r="V187"/>
  <c r="T188"/>
  <c r="U188"/>
  <c r="V188"/>
  <c r="T189"/>
  <c r="U189"/>
  <c r="V189"/>
  <c r="T190"/>
  <c r="U190"/>
  <c r="V190"/>
  <c r="T191"/>
  <c r="U191"/>
  <c r="V191"/>
  <c r="T192"/>
  <c r="U192"/>
  <c r="V192"/>
  <c r="T193"/>
  <c r="U193"/>
  <c r="V193"/>
  <c r="T194"/>
  <c r="U194"/>
  <c r="V194"/>
  <c r="T195"/>
  <c r="U195"/>
  <c r="V195"/>
  <c r="T196"/>
  <c r="U196"/>
  <c r="V196"/>
  <c r="T197"/>
  <c r="U197"/>
  <c r="V197"/>
  <c r="T198"/>
  <c r="U198"/>
  <c r="V198"/>
  <c r="T199"/>
  <c r="U199"/>
  <c r="V199"/>
  <c r="T200"/>
  <c r="U200"/>
  <c r="V200"/>
  <c r="T201"/>
  <c r="U201"/>
  <c r="V201"/>
  <c r="T202"/>
  <c r="U202"/>
  <c r="V202"/>
  <c r="T203"/>
  <c r="U203"/>
  <c r="V203"/>
  <c r="T204"/>
  <c r="U204"/>
  <c r="V204"/>
  <c r="T205"/>
  <c r="U205"/>
  <c r="V205"/>
  <c r="T206"/>
  <c r="U206"/>
  <c r="V206"/>
  <c r="T207"/>
  <c r="U207"/>
  <c r="V207"/>
  <c r="T208"/>
  <c r="U208"/>
  <c r="V208"/>
  <c r="T209"/>
  <c r="U209"/>
  <c r="V209"/>
  <c r="T210"/>
  <c r="U210"/>
  <c r="V210"/>
  <c r="T211"/>
  <c r="U211"/>
  <c r="V211"/>
  <c r="T212"/>
  <c r="U212"/>
  <c r="V212"/>
  <c r="T213"/>
  <c r="U213"/>
  <c r="V213"/>
  <c r="T214"/>
  <c r="U214"/>
  <c r="V214"/>
  <c r="T215"/>
  <c r="U215"/>
  <c r="V215"/>
  <c r="T216"/>
  <c r="U216"/>
  <c r="V216"/>
  <c r="T217"/>
  <c r="U217"/>
  <c r="V217"/>
  <c r="T218"/>
  <c r="U218"/>
  <c r="V218"/>
  <c r="T219"/>
  <c r="U219"/>
  <c r="V219"/>
  <c r="T220"/>
  <c r="U220"/>
  <c r="V220"/>
  <c r="T221"/>
  <c r="U221"/>
  <c r="V221"/>
  <c r="T222"/>
  <c r="U222"/>
  <c r="V222"/>
  <c r="T223"/>
  <c r="U223"/>
  <c r="V223"/>
  <c r="T224"/>
  <c r="U224"/>
  <c r="V224"/>
  <c r="T225"/>
  <c r="U225"/>
  <c r="V225"/>
  <c r="T226"/>
  <c r="U226"/>
  <c r="V226"/>
  <c r="T227"/>
  <c r="U227"/>
  <c r="V227"/>
  <c r="T228"/>
  <c r="U228"/>
  <c r="V228"/>
  <c r="T229"/>
  <c r="U229"/>
  <c r="V229"/>
  <c r="T230"/>
  <c r="U230"/>
  <c r="V230"/>
  <c r="T231"/>
  <c r="U231"/>
  <c r="V231"/>
  <c r="T232"/>
  <c r="U232"/>
  <c r="V232"/>
  <c r="T233"/>
  <c r="U233"/>
  <c r="V233"/>
  <c r="T234"/>
  <c r="U234"/>
  <c r="V234"/>
  <c r="T235"/>
  <c r="U235"/>
  <c r="V235"/>
  <c r="T236"/>
  <c r="U236"/>
  <c r="V236"/>
  <c r="T237"/>
  <c r="U237"/>
  <c r="V237"/>
  <c r="T238"/>
  <c r="U238"/>
  <c r="V238"/>
  <c r="T239"/>
  <c r="U239"/>
  <c r="V239"/>
  <c r="T240"/>
  <c r="U240"/>
  <c r="V240"/>
  <c r="T241"/>
  <c r="U241"/>
  <c r="V241"/>
  <c r="T242"/>
  <c r="U242"/>
  <c r="V242"/>
  <c r="T243"/>
  <c r="U243"/>
  <c r="V243"/>
  <c r="T244"/>
  <c r="U244"/>
  <c r="V244"/>
  <c r="T245"/>
  <c r="U245"/>
  <c r="V245"/>
  <c r="T246"/>
  <c r="U246"/>
  <c r="V246"/>
  <c r="T247"/>
  <c r="U247"/>
  <c r="V247"/>
  <c r="T248"/>
  <c r="U248"/>
  <c r="V248"/>
  <c r="T249"/>
  <c r="U249"/>
  <c r="V249"/>
  <c r="T250"/>
  <c r="U250"/>
  <c r="V250"/>
  <c r="T251"/>
  <c r="U251"/>
  <c r="V251"/>
  <c r="T252"/>
  <c r="U252"/>
  <c r="V252"/>
  <c r="T253"/>
  <c r="U253"/>
  <c r="V253"/>
  <c r="T254"/>
  <c r="U254"/>
  <c r="V254"/>
  <c r="T255"/>
  <c r="U255"/>
  <c r="V255"/>
  <c r="T256"/>
  <c r="U256"/>
  <c r="V256"/>
  <c r="T257"/>
  <c r="U257"/>
  <c r="V257"/>
  <c r="T258"/>
  <c r="U258"/>
  <c r="V258"/>
  <c r="T259"/>
  <c r="U259"/>
  <c r="V259"/>
  <c r="T260"/>
  <c r="U260"/>
  <c r="V260"/>
  <c r="T261"/>
  <c r="U261"/>
  <c r="V261"/>
  <c r="T262"/>
  <c r="U262"/>
  <c r="V262"/>
  <c r="T263"/>
  <c r="U263"/>
  <c r="V263"/>
  <c r="T264"/>
  <c r="U264"/>
  <c r="V264"/>
  <c r="T265"/>
  <c r="U265"/>
  <c r="V265"/>
  <c r="T266"/>
  <c r="U266"/>
  <c r="V266"/>
  <c r="T267"/>
  <c r="U267"/>
  <c r="V267"/>
  <c r="T268"/>
  <c r="U268"/>
  <c r="V268"/>
  <c r="T269"/>
  <c r="U269"/>
  <c r="V269"/>
  <c r="T270"/>
  <c r="U270"/>
  <c r="V270"/>
  <c r="T271"/>
  <c r="U271"/>
  <c r="V271"/>
  <c r="T272"/>
  <c r="U272"/>
  <c r="V272"/>
  <c r="T273"/>
  <c r="U273"/>
  <c r="V273"/>
  <c r="T274"/>
  <c r="U274"/>
  <c r="V274"/>
  <c r="T275"/>
  <c r="U275"/>
  <c r="V275"/>
  <c r="T276"/>
  <c r="U276"/>
  <c r="V276"/>
  <c r="T277"/>
  <c r="U277"/>
  <c r="V277"/>
  <c r="T278"/>
  <c r="U278"/>
  <c r="V278"/>
  <c r="T279"/>
  <c r="U279"/>
  <c r="V279"/>
  <c r="T280"/>
  <c r="U280"/>
  <c r="V280"/>
  <c r="T281"/>
  <c r="U281"/>
  <c r="V281"/>
  <c r="T282"/>
  <c r="U282"/>
  <c r="V282"/>
  <c r="T283"/>
  <c r="U283"/>
  <c r="V283"/>
  <c r="T284"/>
  <c r="U284"/>
  <c r="V284"/>
  <c r="T285"/>
  <c r="U285"/>
  <c r="V285"/>
  <c r="T286"/>
  <c r="U286"/>
  <c r="V286"/>
  <c r="T287"/>
  <c r="U287"/>
  <c r="V287"/>
  <c r="T288"/>
  <c r="U288"/>
  <c r="V288"/>
  <c r="T289"/>
  <c r="U289"/>
  <c r="V289"/>
  <c r="T290"/>
  <c r="U290"/>
  <c r="V290"/>
  <c r="T291"/>
  <c r="U291"/>
  <c r="V291"/>
  <c r="T292"/>
  <c r="U292"/>
  <c r="V292"/>
  <c r="T293"/>
  <c r="U293"/>
  <c r="V293"/>
  <c r="T294"/>
  <c r="U294"/>
  <c r="V294"/>
  <c r="T295"/>
  <c r="U295"/>
  <c r="V295"/>
  <c r="T296"/>
  <c r="U296"/>
  <c r="V296"/>
  <c r="T297"/>
  <c r="U297"/>
  <c r="V297"/>
  <c r="T298"/>
  <c r="U298"/>
  <c r="V298"/>
  <c r="T299"/>
  <c r="U299"/>
  <c r="V299"/>
  <c r="T300"/>
  <c r="U300"/>
  <c r="V300"/>
  <c r="T301"/>
  <c r="U301"/>
  <c r="V301"/>
  <c r="T302"/>
  <c r="U302"/>
  <c r="V302"/>
  <c r="T303"/>
  <c r="U303"/>
  <c r="V303"/>
  <c r="T304"/>
  <c r="U304"/>
  <c r="V304"/>
  <c r="T305"/>
  <c r="U305"/>
  <c r="V305"/>
  <c r="T306"/>
  <c r="U306"/>
  <c r="V306"/>
  <c r="T307"/>
  <c r="U307"/>
  <c r="V307"/>
  <c r="T308"/>
  <c r="U308"/>
  <c r="V308"/>
  <c r="T309"/>
  <c r="U309"/>
  <c r="V309"/>
  <c r="T310"/>
  <c r="U310"/>
  <c r="V310"/>
  <c r="T311"/>
  <c r="U311"/>
  <c r="V311"/>
  <c r="T312"/>
  <c r="U312"/>
  <c r="V312"/>
  <c r="T313"/>
  <c r="U313"/>
  <c r="V313"/>
  <c r="T314"/>
  <c r="U314"/>
  <c r="V314"/>
  <c r="T315"/>
  <c r="U315"/>
  <c r="V315"/>
  <c r="T316"/>
  <c r="U316"/>
  <c r="V316"/>
  <c r="T317"/>
  <c r="U317"/>
  <c r="V317"/>
  <c r="T318"/>
  <c r="U318"/>
  <c r="V318"/>
  <c r="T319"/>
  <c r="U319"/>
  <c r="V319"/>
  <c r="T320"/>
  <c r="U320"/>
  <c r="V320"/>
  <c r="T321"/>
  <c r="U321"/>
  <c r="V321"/>
  <c r="T322"/>
  <c r="U322"/>
  <c r="V322"/>
  <c r="T323"/>
  <c r="U323"/>
  <c r="V323"/>
  <c r="T324"/>
  <c r="U324"/>
  <c r="V324"/>
  <c r="T325"/>
  <c r="U325"/>
  <c r="V325"/>
  <c r="T326"/>
  <c r="U326"/>
  <c r="V326"/>
  <c r="T327"/>
  <c r="U327"/>
  <c r="V327"/>
  <c r="T328"/>
  <c r="U328"/>
  <c r="V328"/>
  <c r="T329"/>
  <c r="U329"/>
  <c r="V329"/>
  <c r="T330"/>
  <c r="U330"/>
  <c r="V330"/>
  <c r="T331"/>
  <c r="U331"/>
  <c r="V331"/>
  <c r="T332"/>
  <c r="U332"/>
  <c r="V332"/>
  <c r="T333"/>
  <c r="U333"/>
  <c r="V333"/>
  <c r="T334"/>
  <c r="U334"/>
  <c r="V334"/>
  <c r="T335"/>
  <c r="U335"/>
  <c r="V335"/>
  <c r="T336"/>
  <c r="U336"/>
  <c r="V336"/>
  <c r="T337"/>
  <c r="U337"/>
  <c r="V337"/>
  <c r="T338"/>
  <c r="U338"/>
  <c r="V338"/>
  <c r="T339"/>
  <c r="U339"/>
  <c r="V339"/>
  <c r="T340"/>
  <c r="U340"/>
  <c r="V340"/>
  <c r="T341"/>
  <c r="U341"/>
  <c r="V341"/>
  <c r="T342"/>
  <c r="U342"/>
  <c r="V342"/>
  <c r="T343"/>
  <c r="U343"/>
  <c r="V343"/>
  <c r="T344"/>
  <c r="U344"/>
  <c r="V344"/>
  <c r="T345"/>
  <c r="U345"/>
  <c r="V345"/>
  <c r="T346"/>
  <c r="U346"/>
  <c r="V346"/>
  <c r="T347"/>
  <c r="U347"/>
  <c r="V347"/>
  <c r="T348"/>
  <c r="U348"/>
  <c r="V348"/>
  <c r="T349"/>
  <c r="U349"/>
  <c r="V349"/>
  <c r="T350"/>
  <c r="U350"/>
  <c r="V350"/>
  <c r="T351"/>
  <c r="U351"/>
  <c r="V351"/>
  <c r="T352"/>
  <c r="U352"/>
  <c r="V352"/>
  <c r="T353"/>
  <c r="U353"/>
  <c r="V353"/>
  <c r="T354"/>
  <c r="U354"/>
  <c r="V354"/>
  <c r="T355"/>
  <c r="U355"/>
  <c r="V355"/>
  <c r="T356"/>
  <c r="U356"/>
  <c r="V356"/>
  <c r="T357"/>
  <c r="U357"/>
  <c r="V357"/>
  <c r="T358"/>
  <c r="U358"/>
  <c r="V358"/>
  <c r="T359"/>
  <c r="U359"/>
  <c r="V359"/>
  <c r="T360"/>
  <c r="U360"/>
  <c r="V360"/>
  <c r="T361"/>
  <c r="U361"/>
  <c r="V361"/>
  <c r="T362"/>
  <c r="U362"/>
  <c r="V362"/>
  <c r="T363"/>
  <c r="U363"/>
  <c r="V363"/>
  <c r="T364"/>
  <c r="U364"/>
  <c r="V364"/>
  <c r="T365"/>
  <c r="U365"/>
  <c r="V365"/>
  <c r="T366"/>
  <c r="U366"/>
  <c r="V366"/>
  <c r="T367"/>
  <c r="U367"/>
  <c r="V367"/>
  <c r="T368"/>
  <c r="U368"/>
  <c r="V368"/>
  <c r="T369"/>
  <c r="U369"/>
  <c r="V369"/>
  <c r="T370"/>
  <c r="U370"/>
  <c r="V370"/>
  <c r="T371"/>
  <c r="U371"/>
  <c r="V371"/>
  <c r="T372"/>
  <c r="U372"/>
  <c r="V372"/>
  <c r="T373"/>
  <c r="U373"/>
  <c r="V373"/>
  <c r="T374"/>
  <c r="U374"/>
  <c r="V374"/>
  <c r="T375"/>
  <c r="U375"/>
  <c r="V375"/>
  <c r="T376"/>
  <c r="U376"/>
  <c r="V376"/>
  <c r="T377"/>
  <c r="U377"/>
  <c r="V377"/>
  <c r="T378"/>
  <c r="U378"/>
  <c r="V378"/>
  <c r="T379"/>
  <c r="U379"/>
  <c r="V379"/>
  <c r="T380"/>
  <c r="U380"/>
  <c r="V380"/>
  <c r="T381"/>
  <c r="U381"/>
  <c r="V381"/>
  <c r="T382"/>
  <c r="U382"/>
  <c r="V382"/>
  <c r="T383"/>
  <c r="U383"/>
  <c r="V383"/>
  <c r="T384"/>
  <c r="U384"/>
  <c r="V384"/>
  <c r="T385"/>
  <c r="U385"/>
  <c r="V385"/>
  <c r="T386"/>
  <c r="U386"/>
  <c r="V386"/>
  <c r="T387"/>
  <c r="U387"/>
  <c r="V387"/>
  <c r="T388"/>
  <c r="U388"/>
  <c r="V388"/>
  <c r="T389"/>
  <c r="U389"/>
  <c r="V389"/>
  <c r="T390"/>
  <c r="U390"/>
  <c r="V390"/>
  <c r="T391"/>
  <c r="U391"/>
  <c r="V391"/>
  <c r="T392"/>
  <c r="U392"/>
  <c r="V392"/>
  <c r="T393"/>
  <c r="U393"/>
  <c r="V393"/>
  <c r="T394"/>
  <c r="U394"/>
  <c r="V394"/>
  <c r="T395"/>
  <c r="U395"/>
  <c r="V395"/>
  <c r="T396"/>
  <c r="U396"/>
  <c r="V396"/>
  <c r="T397"/>
  <c r="U397"/>
  <c r="V397"/>
  <c r="T398"/>
  <c r="U398"/>
  <c r="V398"/>
  <c r="T399"/>
  <c r="U399"/>
  <c r="V399"/>
  <c r="T400"/>
  <c r="U400"/>
  <c r="V400"/>
  <c r="T401"/>
  <c r="U401"/>
  <c r="V401"/>
  <c r="T402"/>
  <c r="U402"/>
  <c r="V402"/>
  <c r="T403"/>
  <c r="U403"/>
  <c r="V403"/>
  <c r="T404"/>
  <c r="U404"/>
  <c r="V404"/>
  <c r="T405"/>
  <c r="U405"/>
  <c r="V405"/>
  <c r="T406"/>
  <c r="U406"/>
  <c r="V406"/>
  <c r="T407"/>
  <c r="U407"/>
  <c r="V407"/>
  <c r="T408"/>
  <c r="U408"/>
  <c r="V408"/>
  <c r="T409"/>
  <c r="U409"/>
  <c r="V409"/>
  <c r="T410"/>
  <c r="U410"/>
  <c r="V410"/>
  <c r="T411"/>
  <c r="U411"/>
  <c r="V411"/>
  <c r="T412"/>
  <c r="U412"/>
  <c r="V412"/>
  <c r="T413"/>
  <c r="U413"/>
  <c r="V413"/>
  <c r="T414"/>
  <c r="U414"/>
  <c r="V414"/>
  <c r="T415"/>
  <c r="U415"/>
  <c r="V415"/>
  <c r="T416"/>
  <c r="U416"/>
  <c r="V416"/>
  <c r="T417"/>
  <c r="U417"/>
  <c r="V417"/>
  <c r="T418"/>
  <c r="U418"/>
  <c r="V418"/>
  <c r="T419"/>
  <c r="U419"/>
  <c r="V419"/>
  <c r="T420"/>
  <c r="U420"/>
  <c r="V420"/>
  <c r="T421"/>
  <c r="U421"/>
  <c r="V421"/>
  <c r="T422"/>
  <c r="U422"/>
  <c r="V422"/>
  <c r="T423"/>
  <c r="U423"/>
  <c r="V423"/>
  <c r="T424"/>
  <c r="U424"/>
  <c r="V424"/>
  <c r="T425"/>
  <c r="U425"/>
  <c r="V425"/>
  <c r="T426"/>
  <c r="U426"/>
  <c r="V426"/>
  <c r="T427"/>
  <c r="U427"/>
  <c r="V427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R100"/>
  <c r="R101"/>
  <c r="R102"/>
  <c r="R103"/>
  <c r="R104"/>
  <c r="R105"/>
  <c r="R106"/>
  <c r="R107"/>
  <c r="R87"/>
  <c r="R96"/>
  <c r="R97"/>
  <c r="X6"/>
  <c r="X7"/>
  <c r="X8"/>
  <c r="X9"/>
  <c r="R64" l="1"/>
  <c r="R88"/>
  <c r="R92"/>
  <c r="R93"/>
  <c r="R89"/>
  <c r="R98"/>
  <c r="R94"/>
  <c r="R90"/>
  <c r="R86"/>
  <c r="R99"/>
  <c r="R95"/>
  <c r="R91"/>
  <c r="B390"/>
  <c r="B374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R85"/>
  <c r="B85"/>
  <c r="R84"/>
  <c r="B84"/>
  <c r="R83"/>
  <c r="B83"/>
  <c r="R82"/>
  <c r="B82"/>
  <c r="R81"/>
  <c r="B81"/>
  <c r="R80"/>
  <c r="B80"/>
  <c r="R79"/>
  <c r="B79"/>
  <c r="R78"/>
  <c r="B78"/>
  <c r="R77"/>
  <c r="B77"/>
  <c r="R76"/>
  <c r="B76"/>
  <c r="R75"/>
  <c r="B75"/>
  <c r="R74"/>
  <c r="B74"/>
  <c r="R73"/>
  <c r="B73"/>
  <c r="R72"/>
  <c r="B72"/>
  <c r="R71"/>
  <c r="B71"/>
  <c r="R70"/>
  <c r="B70"/>
  <c r="R69"/>
  <c r="B69"/>
  <c r="R68"/>
  <c r="B68"/>
  <c r="R67"/>
  <c r="B67"/>
  <c r="R66"/>
  <c r="B66"/>
  <c r="R65"/>
  <c r="B65"/>
  <c r="B64"/>
  <c r="R63"/>
  <c r="B63"/>
  <c r="R62"/>
  <c r="B62"/>
  <c r="R61"/>
  <c r="B61"/>
  <c r="R60"/>
  <c r="B60"/>
  <c r="R59"/>
  <c r="B59"/>
  <c r="R58"/>
  <c r="B58"/>
  <c r="R57"/>
  <c r="B57"/>
  <c r="R56"/>
  <c r="B56"/>
  <c r="R55"/>
  <c r="B55"/>
  <c r="R54"/>
  <c r="B54"/>
  <c r="R53"/>
  <c r="B53"/>
  <c r="R52"/>
  <c r="B52"/>
  <c r="R51"/>
  <c r="B51"/>
  <c r="R50"/>
  <c r="B50"/>
  <c r="R49"/>
  <c r="B49"/>
  <c r="R48"/>
  <c r="B48"/>
  <c r="R47"/>
  <c r="B47"/>
  <c r="R46"/>
  <c r="B46"/>
  <c r="R45"/>
  <c r="B45"/>
  <c r="R44"/>
  <c r="B44"/>
  <c r="R43"/>
  <c r="B43"/>
  <c r="R42"/>
  <c r="B42"/>
  <c r="R41"/>
  <c r="B41"/>
  <c r="R40"/>
  <c r="B40"/>
  <c r="R39"/>
  <c r="B39"/>
  <c r="R38"/>
  <c r="B38"/>
  <c r="R37"/>
  <c r="B37"/>
  <c r="R36"/>
  <c r="B36"/>
  <c r="R35"/>
  <c r="B35"/>
  <c r="R34"/>
  <c r="B34"/>
  <c r="R33"/>
  <c r="B33"/>
  <c r="R32"/>
  <c r="B32"/>
  <c r="R31"/>
  <c r="B31"/>
  <c r="R30"/>
  <c r="B30"/>
  <c r="R29"/>
  <c r="B29"/>
  <c r="R28"/>
  <c r="B28"/>
  <c r="R27"/>
  <c r="B27"/>
  <c r="R26"/>
  <c r="B26"/>
  <c r="R25"/>
  <c r="B25"/>
  <c r="R24"/>
  <c r="B24"/>
  <c r="R23"/>
  <c r="B23"/>
  <c r="R22"/>
  <c r="B22"/>
  <c r="R21"/>
  <c r="B21"/>
  <c r="R20"/>
  <c r="B20"/>
  <c r="R19"/>
  <c r="B19"/>
  <c r="R18"/>
  <c r="B18"/>
  <c r="R17"/>
  <c r="B17"/>
  <c r="R16"/>
  <c r="B16"/>
  <c r="X15"/>
  <c r="R15"/>
  <c r="B15"/>
  <c r="X14"/>
  <c r="R14"/>
  <c r="B14"/>
  <c r="X13"/>
  <c r="R13"/>
  <c r="B13"/>
  <c r="X12"/>
  <c r="R12"/>
  <c r="B12"/>
  <c r="X11"/>
  <c r="R11"/>
  <c r="B11"/>
  <c r="X10"/>
  <c r="R10"/>
  <c r="B10"/>
  <c r="R9"/>
  <c r="B9"/>
  <c r="R8"/>
  <c r="B8"/>
  <c r="R7"/>
  <c r="B7"/>
  <c r="R6"/>
  <c r="B6"/>
  <c r="R5"/>
  <c r="B5"/>
  <c r="V4"/>
  <c r="U4"/>
  <c r="T4"/>
  <c r="S4"/>
  <c r="AH6" s="1"/>
  <c r="R4"/>
  <c r="P4"/>
  <c r="B4" s="1"/>
  <c r="R108" l="1"/>
  <c r="AF8"/>
  <c r="AD9"/>
  <c r="AH9"/>
  <c r="AF9"/>
  <c r="Z9"/>
  <c r="W18"/>
  <c r="AH17"/>
  <c r="AD7"/>
  <c r="AF6"/>
  <c r="AB16"/>
  <c r="AH15"/>
  <c r="Z18"/>
  <c r="AH16"/>
  <c r="AF18"/>
  <c r="AB6"/>
  <c r="Z7"/>
  <c r="AH7"/>
  <c r="Z6"/>
  <c r="AF7"/>
  <c r="AD8"/>
  <c r="AB9"/>
  <c r="AF15"/>
  <c r="AF16"/>
  <c r="AF17"/>
  <c r="AD18"/>
  <c r="AD15"/>
  <c r="AD16"/>
  <c r="AD17"/>
  <c r="AB18"/>
  <c r="AB8"/>
  <c r="AD6"/>
  <c r="AB7"/>
  <c r="Z8"/>
  <c r="AH8"/>
  <c r="AB15"/>
  <c r="AB17"/>
  <c r="AH18"/>
  <c r="Z15"/>
  <c r="Z16"/>
  <c r="Z17"/>
  <c r="AH19" l="1"/>
  <c r="AD19"/>
  <c r="AF19"/>
  <c r="AB19"/>
  <c r="AF10"/>
  <c r="AD10"/>
  <c r="Z19"/>
  <c r="Z10"/>
  <c r="AB10"/>
  <c r="AH10"/>
</calcChain>
</file>

<file path=xl/sharedStrings.xml><?xml version="1.0" encoding="utf-8"?>
<sst xmlns="http://schemas.openxmlformats.org/spreadsheetml/2006/main" count="2152" uniqueCount="628">
  <si>
    <t>İllere Göre Katılan Sporcu Sayıları</t>
  </si>
  <si>
    <t>SEYFİ ALANYA ATMALAR KIŞ ŞAMPİYONASI VE KULÜPLERARASI YILDIZLAR ATMALAR LİGİ 1.KADEME YARIŞMASINA KATILAN 
SPORCU SAYISI</t>
  </si>
  <si>
    <t xml:space="preserve"> KATEGORİLERİNE GÖRE BRANŞLARDA YARIŞACAK SPORCU SAYILARI</t>
  </si>
  <si>
    <t>GENEL KAYIT LİSTESİ</t>
  </si>
  <si>
    <t>Sıra No</t>
  </si>
  <si>
    <t>Formül</t>
  </si>
  <si>
    <t>Göğüs No</t>
  </si>
  <si>
    <r>
      <t xml:space="preserve">Doğum Tarihi
</t>
    </r>
    <r>
      <rPr>
        <sz val="11"/>
        <color indexed="10"/>
        <rFont val="Cambria"/>
        <family val="1"/>
        <charset val="162"/>
      </rPr>
      <t>Gün/Ay/Yıl</t>
    </r>
  </si>
  <si>
    <t>Adı ve Soyadı</t>
  </si>
  <si>
    <t>İli</t>
  </si>
  <si>
    <t>Kategori</t>
  </si>
  <si>
    <t>Gülle Atma</t>
  </si>
  <si>
    <t>En İyi Drc.</t>
  </si>
  <si>
    <t>Çekiç Atma</t>
  </si>
  <si>
    <t>Cirit Atma</t>
  </si>
  <si>
    <t>Disk Atma</t>
  </si>
  <si>
    <t>FORMÜL</t>
  </si>
  <si>
    <t>İL</t>
  </si>
  <si>
    <t>Sporcu Sayısı</t>
  </si>
  <si>
    <t>GÜLLE</t>
  </si>
  <si>
    <t>ÇEKİÇ</t>
  </si>
  <si>
    <t>CİRİT</t>
  </si>
  <si>
    <t>DİSK</t>
  </si>
  <si>
    <r>
      <rPr>
        <b/>
        <sz val="18"/>
        <rFont val="Cambria"/>
        <family val="1"/>
        <charset val="162"/>
      </rPr>
      <t>Büyük Erkekler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</si>
  <si>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23 Yaş Erkekler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</si>
  <si>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Genç Erkekler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</si>
  <si>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Yıldız Erkekler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</si>
  <si>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16 Yaş Erkekler</t>
    </r>
    <r>
      <rPr>
        <b/>
        <sz val="14"/>
        <rFont val="Cambria"/>
        <family val="1"/>
        <charset val="162"/>
      </rPr>
      <t xml:space="preserve">
 Yarışacağı Branş Sayıları</t>
    </r>
  </si>
  <si>
    <t>ADANA</t>
  </si>
  <si>
    <t>16 YAŞ KIZ</t>
  </si>
  <si>
    <t>ADIYAMAN</t>
  </si>
  <si>
    <t>Katılım Sayısı</t>
  </si>
  <si>
    <t>Branş</t>
  </si>
  <si>
    <t>Katılma Sayısı</t>
  </si>
  <si>
    <t>AFYONKARAHİSAR</t>
  </si>
  <si>
    <t>BÜYÜK ERKEK</t>
  </si>
  <si>
    <t>BÜYÜK ERKEK-GÜLLE</t>
  </si>
  <si>
    <t>23 YAŞ ERKEK-GÜLLE</t>
  </si>
  <si>
    <t>GENÇ ERKEK-GÜLLE</t>
  </si>
  <si>
    <t>YILDIZ ERKEK-GÜLLE</t>
  </si>
  <si>
    <t>16 YAŞ ERKEK-GÜLLE</t>
  </si>
  <si>
    <t>AĞRI</t>
  </si>
  <si>
    <t>BÜYÜK KADIN</t>
  </si>
  <si>
    <t>BÜYÜK ERKEK-ÇEKİÇ</t>
  </si>
  <si>
    <t>23 YAŞ ERKEK-ÇEKİÇ</t>
  </si>
  <si>
    <t>GENÇ ERKEK-ÇEKİÇ</t>
  </si>
  <si>
    <t>YILDIZ ERKEK-ÇEKİÇ</t>
  </si>
  <si>
    <t>16 YAŞ ERKEK-ÇEKİÇ</t>
  </si>
  <si>
    <t>16 YAŞ ERKEK</t>
  </si>
  <si>
    <t>AMASYA</t>
  </si>
  <si>
    <t>23 YAŞ ERKEK</t>
  </si>
  <si>
    <t>BÜYÜK ERKEK-CİRİT</t>
  </si>
  <si>
    <t>23 YAŞ ERKEK-CİRİT</t>
  </si>
  <si>
    <t>GENÇ ERKEK-CİRİT</t>
  </si>
  <si>
    <t>YILDIZ ERKEK-CİRİT</t>
  </si>
  <si>
    <t>16 YAŞ ERKEK-CİRİT</t>
  </si>
  <si>
    <t>ANKARA</t>
  </si>
  <si>
    <t>23 YAŞ KADIN</t>
  </si>
  <si>
    <t>BÜYÜK ERKEK-DİSK</t>
  </si>
  <si>
    <t>23 YAŞ ERKEK-DİSK</t>
  </si>
  <si>
    <t>GENÇ ERKEK-DİSK</t>
  </si>
  <si>
    <t>YILDIZ ERKEK-DİSK</t>
  </si>
  <si>
    <t>16 YAŞ ERKEK-DİSK</t>
  </si>
  <si>
    <t>ANTALYA</t>
  </si>
  <si>
    <t>GENÇ ERKEK</t>
  </si>
  <si>
    <t xml:space="preserve">TOPLAM </t>
  </si>
  <si>
    <t>ARTVİN</t>
  </si>
  <si>
    <t>GENÇ KIZ</t>
  </si>
  <si>
    <t>AYDIN</t>
  </si>
  <si>
    <t>YILDIZ ERKEK</t>
  </si>
  <si>
    <r>
      <rPr>
        <b/>
        <sz val="18"/>
        <rFont val="Cambria"/>
        <family val="1"/>
        <charset val="162"/>
      </rPr>
      <t>Büyük Kadınlar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</si>
  <si>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23 Yaş Kadınlar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</si>
  <si>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Genç Kızlar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</si>
  <si>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Yıldız Kızlar</t>
    </r>
    <r>
      <rPr>
        <b/>
        <sz val="14"/>
        <rFont val="Cambria"/>
        <family val="1"/>
        <charset val="162"/>
      </rPr>
      <t xml:space="preserve">
 Yarışacağı Branş Sayıları</t>
    </r>
  </si>
  <si>
    <r>
      <rPr>
        <b/>
        <sz val="18"/>
        <rFont val="Cambria"/>
        <family val="1"/>
        <charset val="162"/>
      </rPr>
      <t>16 Yaş Kızlar</t>
    </r>
    <r>
      <rPr>
        <b/>
        <sz val="14"/>
        <rFont val="Cambria"/>
        <family val="1"/>
        <charset val="162"/>
      </rPr>
      <t xml:space="preserve">
 Yarışacağı Branş Sayıları</t>
    </r>
  </si>
  <si>
    <t>BALIKESİR</t>
  </si>
  <si>
    <t>YILDIZ KIZ</t>
  </si>
  <si>
    <t>BİLECİK</t>
  </si>
  <si>
    <t>BİNGÖL</t>
  </si>
  <si>
    <t>BÜYÜK KADIN-GÜLLE</t>
  </si>
  <si>
    <t>23 YAŞ KADIN-GÜLLE</t>
  </si>
  <si>
    <t>GENÇ KIZ-GÜLLE</t>
  </si>
  <si>
    <t>YILDIZ KIZ-GÜLLE</t>
  </si>
  <si>
    <t>16 YAŞ KIZ-GÜLLE</t>
  </si>
  <si>
    <t>BİTLİS</t>
  </si>
  <si>
    <t>GENEL TOPLAM</t>
  </si>
  <si>
    <t>BÜYÜK KADIN-ÇEKİÇ</t>
  </si>
  <si>
    <t>23 YAŞ KADIN-ÇEKİÇ</t>
  </si>
  <si>
    <t>GENÇ KIZ-ÇEKİÇ</t>
  </si>
  <si>
    <t>YILDIZ KIZ-ÇEKİÇ</t>
  </si>
  <si>
    <t>16 YAŞ KIZ-ÇEKİÇ</t>
  </si>
  <si>
    <t>BOLU</t>
  </si>
  <si>
    <t>BÜYÜK KADIN-CİRİT</t>
  </si>
  <si>
    <t>23 YAŞ KADIN-CİRİT</t>
  </si>
  <si>
    <t>GENÇ KIZ-CİRİT</t>
  </si>
  <si>
    <t>YILDIZ KIZ-CİRİT</t>
  </si>
  <si>
    <t>16 YAŞ KIZ-CİRİT</t>
  </si>
  <si>
    <t>BURDUR</t>
  </si>
  <si>
    <t>BÜYÜK KADIN-DİSK</t>
  </si>
  <si>
    <t>23 YAŞ KADIN-DİSK</t>
  </si>
  <si>
    <t>GENÇ KIZ-DİSK</t>
  </si>
  <si>
    <t>YILDIZ KIZ-DİSK</t>
  </si>
  <si>
    <t>16 YAŞ KIZ-DİSK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</si>
  <si>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</si>
  <si>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</si>
  <si>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</si>
  <si>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</si>
  <si>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</si>
  <si>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</si>
  <si>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</si>
  <si>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</si>
  <si>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</si>
  <si>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</si>
  <si>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</si>
  <si>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</si>
  <si>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</si>
  <si>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</si>
  <si>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</si>
  <si>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</si>
  <si>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</si>
  <si>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</si>
  <si>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</si>
  <si>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</si>
  <si>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</si>
  <si>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</si>
  <si>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</si>
  <si>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</si>
  <si>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</si>
  <si>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</si>
  <si>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</si>
  <si>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</si>
  <si>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</si>
  <si>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</si>
  <si>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</si>
  <si>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</si>
  <si>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</si>
  <si>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</si>
  <si>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</si>
  <si>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</si>
  <si>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</si>
  <si>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</si>
  <si>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</si>
  <si>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</si>
  <si>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</si>
  <si>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</si>
  <si>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</si>
  <si>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</si>
  <si>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</si>
  <si>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</si>
  <si>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</si>
  <si>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</si>
  <si>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</si>
  <si>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</si>
  <si>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</si>
  <si>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</si>
  <si>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</si>
  <si>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</si>
  <si>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</si>
  <si>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</si>
  <si>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</si>
  <si>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</si>
  <si>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</si>
  <si>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</si>
  <si>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</si>
  <si>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</si>
  <si>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</si>
  <si>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</si>
  <si>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</si>
  <si>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</si>
  <si>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KKTC</t>
  </si>
  <si>
    <t>MURAT ÖZCAN</t>
  </si>
  <si>
    <t>ERSEL KURTUL</t>
  </si>
  <si>
    <t>ÖZKAN BALTACI</t>
  </si>
  <si>
    <t>HAKAN DİK</t>
  </si>
  <si>
    <t>BAHAR AYTEKİN</t>
  </si>
  <si>
    <t>AZİZE ALTIN</t>
  </si>
  <si>
    <t>RAZİYE ÇOBAN</t>
  </si>
  <si>
    <t>06.09.1997</t>
  </si>
  <si>
    <t>RABİA TUNA</t>
  </si>
  <si>
    <t>YUNUS DEMİR</t>
  </si>
  <si>
    <t>BURAK ÇALIŞKAN</t>
  </si>
  <si>
    <t>KAMİL CAN MUYAN</t>
  </si>
  <si>
    <t>DERYA GÜLDAL</t>
  </si>
  <si>
    <t>BUKET  USTA</t>
  </si>
  <si>
    <t>NURCAN KARAMAN</t>
  </si>
  <si>
    <t>ÖZGE  TEKİN</t>
  </si>
  <si>
    <t>DİLARA ALPHAYTA</t>
  </si>
  <si>
    <t>HATİCE GÜNDÜZ</t>
  </si>
  <si>
    <t>HALİME ALPYÜRÜK</t>
  </si>
  <si>
    <t>ASUDE NİSA ÜNAL</t>
  </si>
  <si>
    <t>ÖMERCAN MERMER</t>
  </si>
  <si>
    <t>ÜMÜŞ ORUÇ</t>
  </si>
  <si>
    <t>ERCÜMENT OLGUNDENİZ</t>
  </si>
  <si>
    <t>İREM KUM</t>
  </si>
  <si>
    <t>HÜMEYRA PEKTAŞ</t>
  </si>
  <si>
    <t>ELİF KARLIKLI</t>
  </si>
  <si>
    <t>BURAK DERTLİ</t>
  </si>
  <si>
    <t>SAMET KUTLU</t>
  </si>
  <si>
    <t>ASLAN KAĞAN KALINTAŞ</t>
  </si>
  <si>
    <t>G.ZAFER DEMİR</t>
  </si>
  <si>
    <t>MEHMET KAŞ</t>
  </si>
  <si>
    <t>FURKAN ÖNCEL</t>
  </si>
  <si>
    <t>ERKAN TAŞAN</t>
  </si>
  <si>
    <t>MERSİN-MESKİSPOR</t>
  </si>
  <si>
    <t>METIN GÜDÜCÜ</t>
  </si>
  <si>
    <t>İSMAIL ÇALIŞKANLI</t>
  </si>
  <si>
    <t>MUSTAFA DURAN</t>
  </si>
  <si>
    <t>TALAT ERDOĞAN</t>
  </si>
  <si>
    <t>CELAL TEKÇAM</t>
  </si>
  <si>
    <t>TUNA CEYLAN</t>
  </si>
  <si>
    <t>FURKAN ARDIÇ</t>
  </si>
  <si>
    <t>OKTAY BAKIR</t>
  </si>
  <si>
    <t>BATUHAN HIZAL</t>
  </si>
  <si>
    <t>RAMAZAN UŞAR</t>
  </si>
  <si>
    <t>İBRAHİM SOYER</t>
  </si>
  <si>
    <t>İZMİR-B.ŞHR.BLD.</t>
  </si>
  <si>
    <t>NURTEN MERMER</t>
  </si>
  <si>
    <t>BUSE KARATAY</t>
  </si>
  <si>
    <t>MERVE KARADENİZ</t>
  </si>
  <si>
    <t>CANSEL ILGAR</t>
  </si>
  <si>
    <t>E. BEYZA NALBANTOĞLU</t>
  </si>
  <si>
    <t xml:space="preserve">BARBAROS DEMİRTAŞ </t>
  </si>
  <si>
    <t>ERHAN DOĞRUL</t>
  </si>
  <si>
    <t>MAHMUT SAMI DURU</t>
  </si>
  <si>
    <t xml:space="preserve">MURAT ÇIMEN </t>
  </si>
  <si>
    <t>MUSAB TALHA ÇELIK</t>
  </si>
  <si>
    <t>SERVET ÇIMEN</t>
  </si>
  <si>
    <t>AYSEL BOZTAŞ</t>
  </si>
  <si>
    <t>ÇIĞDEM KOCA</t>
  </si>
  <si>
    <t>MERVE YILMAZER</t>
  </si>
  <si>
    <t>SÜMEYRA SOYALP</t>
  </si>
  <si>
    <t>ALI YILMAZ</t>
  </si>
  <si>
    <t>ŞENGÜL POLAT</t>
  </si>
  <si>
    <t>MELIS KESTEKOĞLU</t>
  </si>
  <si>
    <t>HATICE CEREN YAKIN</t>
  </si>
  <si>
    <t>GÜLÇIN AYSAL</t>
  </si>
  <si>
    <t>ALEYNA YALÇIN</t>
  </si>
  <si>
    <t>EMRE BATI</t>
  </si>
  <si>
    <t>ÖMER AY</t>
  </si>
  <si>
    <t>MUHAMMED KILIÇ</t>
  </si>
  <si>
    <t>YUNUS DÖŞ</t>
  </si>
  <si>
    <t>KAMİL KILIÇ</t>
  </si>
  <si>
    <t>BERKCAN KARACA</t>
  </si>
  <si>
    <t>SERGEN KOCABAŞ</t>
  </si>
  <si>
    <t>MUSTAFA DOĞAN</t>
  </si>
  <si>
    <t>AHMET AĞ</t>
  </si>
  <si>
    <t>BALA ASLAN</t>
  </si>
  <si>
    <t>GÖKSU NUR CÖMERTOĞLU</t>
  </si>
  <si>
    <t>FİLİZ SULAK</t>
  </si>
  <si>
    <t>EMRE ÇELİK</t>
  </si>
  <si>
    <t>ELIF EJDEROĞLU</t>
  </si>
  <si>
    <t>NEJLA KAKŞI</t>
  </si>
  <si>
    <t>ESRA GAZ</t>
  </si>
  <si>
    <t>ÖZGE YILMAZ</t>
  </si>
  <si>
    <t>TARIK DİLBİLİR</t>
  </si>
  <si>
    <t>MAZLUM ALP</t>
  </si>
  <si>
    <t>ÖMER ATALAY</t>
  </si>
  <si>
    <t>HAMZA YAKIŞIR</t>
  </si>
  <si>
    <t>EMİNE GİRGİN</t>
  </si>
  <si>
    <t>NİHAL ESEN</t>
  </si>
  <si>
    <t>SEMRA KÖK</t>
  </si>
  <si>
    <t>İDİL GATFAR</t>
  </si>
  <si>
    <t>BELİNAY İP</t>
  </si>
  <si>
    <t>VOLKAN KARAKAS</t>
  </si>
  <si>
    <t>KUBİLAY YÖNDEMLİ</t>
  </si>
  <si>
    <t>HAKAN KÖSTEKÇİ</t>
  </si>
  <si>
    <t>MÜCAHİT MUTLU</t>
  </si>
  <si>
    <t>HÜSEYİN SEÇİM</t>
  </si>
  <si>
    <t>OĞUZHAN ÖZDAYI</t>
  </si>
  <si>
    <t>YAŞAR NURİ ÖZYURT</t>
  </si>
  <si>
    <t>AHMET TALHA KILIÇ</t>
  </si>
  <si>
    <t>EMRECAN ERCAN</t>
  </si>
  <si>
    <t>BERKE İNALOĞLU</t>
  </si>
  <si>
    <t>YAVUZ CAN YAĞBASAN</t>
  </si>
  <si>
    <t>BENSİNUR KESKİN</t>
  </si>
  <si>
    <t>GAYE GÖKTEPE</t>
  </si>
  <si>
    <t>ARİFE NUR KÜÇÜK</t>
  </si>
  <si>
    <t>BEYZA NUR ÇELİK</t>
  </si>
  <si>
    <t>RABIA TEZCAN</t>
  </si>
  <si>
    <t>MUHAMMED POLAT</t>
  </si>
  <si>
    <t>EKREM KANBURGİL</t>
  </si>
  <si>
    <t>MELİKENUR YILMAZ</t>
  </si>
  <si>
    <t>BETÜL DURAN</t>
  </si>
  <si>
    <t>İBRAHİM VİNÇ</t>
  </si>
  <si>
    <t>OĞUZHAN METİN</t>
  </si>
  <si>
    <t>NECİP TURAN BAĞCI</t>
  </si>
  <si>
    <t>ERKİNCAN AYDUĞAN</t>
  </si>
  <si>
    <t>ANKARA-KAPİTAL SPOR</t>
  </si>
  <si>
    <t>BATUHAN ÇAKIR</t>
  </si>
  <si>
    <t>UMUT DEĞİRMENCİ</t>
  </si>
  <si>
    <t>EMİRHAN KÜLÜNK</t>
  </si>
  <si>
    <t>DAMLA GÖNEN</t>
  </si>
  <si>
    <t>MUHAMMET ŞAHİN EYERTAŞ</t>
  </si>
  <si>
    <t xml:space="preserve">MEHMET MESUT EYERTAŞ </t>
  </si>
  <si>
    <t xml:space="preserve">ELÇİN KAYA  </t>
  </si>
  <si>
    <t>MUHAMMET YUSUF GÜLTEKIN</t>
  </si>
  <si>
    <t>HAMİDENUR YILMAZ</t>
  </si>
  <si>
    <t>PELİN SARI</t>
  </si>
  <si>
    <t>SİNEM YILDIRIM</t>
  </si>
  <si>
    <t>ZEYNEP İREM KARAKUZU</t>
  </si>
  <si>
    <t>SONGÜL ÇALPARMAK</t>
  </si>
  <si>
    <t>BURCU HAMURCUOĞLU</t>
  </si>
  <si>
    <t>SAMSUN-ATAK SPOR K.</t>
  </si>
  <si>
    <t>ORKUN MELİH GÜNGÖR</t>
  </si>
  <si>
    <t>MERT SAY</t>
  </si>
  <si>
    <t>EMRE TÜTÜNCÜ</t>
  </si>
  <si>
    <t>ÖZGÜR GÜLEÇ</t>
  </si>
  <si>
    <t>METEHAN ACAR</t>
  </si>
  <si>
    <t>ERDOĞAN BUYUK</t>
  </si>
  <si>
    <t>GÜLSE BEYZA USTA</t>
  </si>
  <si>
    <t>RÜMEYSA YILDIRIM</t>
  </si>
  <si>
    <t>SEDANUR KAYA</t>
  </si>
  <si>
    <t>DUYGU AKFINDIK</t>
  </si>
  <si>
    <t>CANSU ŞENTÜRK</t>
  </si>
  <si>
    <t>DERYA İNCE</t>
  </si>
  <si>
    <t>HÜSEYİN GÖRKEM DENİZ</t>
  </si>
  <si>
    <t>EMRULLAH BARULAY</t>
  </si>
  <si>
    <t>İLKAY AYDAN GÜNGÖR</t>
  </si>
  <si>
    <t>AYBÜKE BİNGÖL</t>
  </si>
  <si>
    <t>MERVE BOĞA</t>
  </si>
  <si>
    <t>FADİME YEŞİLMEN</t>
  </si>
  <si>
    <t>SAMET SEÇİL</t>
  </si>
  <si>
    <t>SEMİH YILDIZ</t>
  </si>
  <si>
    <t>NEVŞEHİR-SPOR</t>
  </si>
  <si>
    <t>YUNUS EMRE GÜNDOĞDU</t>
  </si>
  <si>
    <t>MEHMET ALP KALABALIK</t>
  </si>
  <si>
    <t>ERDEM BAŞAK</t>
  </si>
  <si>
    <t>HÜSEYİN CUMALI</t>
  </si>
  <si>
    <t>EVRANUR TUNÇ</t>
  </si>
  <si>
    <t>EZGİ NUR DEMİR</t>
  </si>
  <si>
    <t>ZİNNUR ONAT</t>
  </si>
  <si>
    <t>HAVVA NUR ÖZTURAN</t>
  </si>
  <si>
    <t>SAKARYA-B.ŞHR.BLD.S.K.</t>
  </si>
  <si>
    <t>FURKAN KORKMAZ</t>
  </si>
  <si>
    <t>MUSTAFA SEZER</t>
  </si>
  <si>
    <t>BEKİR ÇINAR</t>
  </si>
  <si>
    <t>BİLAL YÜKSEK</t>
  </si>
  <si>
    <t>ENES KOCABAŞ</t>
  </si>
  <si>
    <t>ÖMER FARUK AVAN</t>
  </si>
  <si>
    <t>M.ÇAĞLAR KORKMAZ</t>
  </si>
  <si>
    <t>SEMİH KOCABAŞ</t>
  </si>
  <si>
    <t>OGUZHAN USTA</t>
  </si>
  <si>
    <t>MESUT RENK</t>
  </si>
  <si>
    <t>DOĞAN KALYONCU</t>
  </si>
  <si>
    <t>ABDULLAH AÇIK YÜREK</t>
  </si>
  <si>
    <t>EDA TUĞSUZ</t>
  </si>
  <si>
    <t>SEVİM KAYA</t>
  </si>
  <si>
    <t>EMİNE GÖKÇE TAŞYÜREK</t>
  </si>
  <si>
    <t>MEHMET GÜNDOĞDU</t>
  </si>
  <si>
    <t>NAHMUT GALİP GÜVER</t>
  </si>
  <si>
    <t>YAĞMUR BORAN</t>
  </si>
  <si>
    <t>FATMA METE</t>
  </si>
  <si>
    <t>ARİN ELBİR</t>
  </si>
  <si>
    <t>ANTALYA-GENÇLİK S. K.</t>
  </si>
  <si>
    <t>KUTAY KIRMIZI</t>
  </si>
  <si>
    <t>HÜSEYİN ALİ AKAN</t>
  </si>
  <si>
    <t>KUDRET KOÇ</t>
  </si>
  <si>
    <t>MUHAMMED GERGİN</t>
  </si>
  <si>
    <t>NURETTİN TAŞYENEN</t>
  </si>
  <si>
    <t>05.08.1998</t>
  </si>
  <si>
    <t>BURAK KIZILDAĞ</t>
  </si>
  <si>
    <t>MEHMET GÖK</t>
  </si>
  <si>
    <t>A.KADIR KAAN ŞAHIN</t>
  </si>
  <si>
    <t>MUSTAFA ORTAKABAKÇI</t>
  </si>
  <si>
    <t>Y.SULTAN SELIM BARDAKÇI</t>
  </si>
  <si>
    <t>CEMIL BERKE ÖZCAN</t>
  </si>
  <si>
    <t>MIKAIL TAŞ</t>
  </si>
  <si>
    <t>NIKOLA TAŞ</t>
  </si>
  <si>
    <t>EMIN ÖNCEL</t>
  </si>
  <si>
    <t>ALI KILISLI</t>
  </si>
  <si>
    <t>ALPEREN ŞIMŞEK</t>
  </si>
  <si>
    <t>SEÇKIN ÇEREKCI</t>
  </si>
  <si>
    <t>ÇAĞRI UZUNBILEK</t>
  </si>
  <si>
    <t>GÜRKAN ŞAVLI</t>
  </si>
  <si>
    <t>MUSTAFA ŞEVKI BILGIN</t>
  </si>
  <si>
    <t>BERIVAN ŞAKIR</t>
  </si>
  <si>
    <t>MELIKE TAN</t>
  </si>
  <si>
    <t>SEVIM MÜGE TATLI</t>
  </si>
  <si>
    <t>RABIA KARAMAN</t>
  </si>
  <si>
    <t>LEYLA YILAN</t>
  </si>
  <si>
    <t>AYSESU KAŞ</t>
  </si>
  <si>
    <t>AYKUT ÇINAR</t>
  </si>
  <si>
    <t>ÖMER KAYA</t>
  </si>
  <si>
    <t>FATİH GÜNDOĞDU</t>
  </si>
  <si>
    <t>HALİL KISA</t>
  </si>
  <si>
    <t>FURKAN AYDAN</t>
  </si>
  <si>
    <t xml:space="preserve"> </t>
  </si>
  <si>
    <t>ELİF TEMİR</t>
  </si>
  <si>
    <t>MÜCAHİT YÜCE</t>
  </si>
  <si>
    <t>RAMAZAN ŞEN</t>
  </si>
  <si>
    <t>MUSTAFA ŞEVKİ BİLGİN</t>
  </si>
  <si>
    <t>YUNUS AKPINAR</t>
  </si>
  <si>
    <t>18,02,1997</t>
  </si>
  <si>
    <t>VELİHAN DEMİR</t>
  </si>
  <si>
    <t>20,07,1997</t>
  </si>
  <si>
    <t>MUHAMMET ŞAMİL DEMİREL</t>
  </si>
  <si>
    <t>26,06,1996</t>
  </si>
  <si>
    <t>ALİ SAMET AYIK</t>
  </si>
  <si>
    <t>08,06,1996</t>
  </si>
  <si>
    <t>FERDİ ÇANYURT</t>
  </si>
  <si>
    <t>30,07,1997</t>
  </si>
  <si>
    <t>YASİN KIVRAK</t>
  </si>
  <si>
    <t>30,08,1997</t>
  </si>
  <si>
    <t>ONUR FURKANBEKLERGÜL</t>
  </si>
  <si>
    <t>28,04,1996</t>
  </si>
  <si>
    <t>M.NECATİ KOÇAK</t>
  </si>
  <si>
    <t>01,05,1998</t>
  </si>
  <si>
    <t>ENES KÜRŞAT DEMİRTAŞ</t>
  </si>
  <si>
    <t>15,06,1998</t>
  </si>
  <si>
    <t>FURKAN KARPUZ</t>
  </si>
  <si>
    <t>HÜSEYİN ÖZTÜRK</t>
  </si>
  <si>
    <t>HÜSEYİN DÖNMEZ</t>
  </si>
  <si>
    <t>ÖMER DEMİRER</t>
  </si>
  <si>
    <t>HASAN BARLA KÖSEBEY</t>
  </si>
  <si>
    <t>VEYSEL KURT</t>
  </si>
  <si>
    <t>MEHMET KARACAOĞLU</t>
  </si>
  <si>
    <t>ENES KOCAOĞLU</t>
  </si>
  <si>
    <t>MEHMET TURAN</t>
  </si>
  <si>
    <t>MERTER ALKOÇ</t>
  </si>
  <si>
    <t>MELİSA  AKGÖZ</t>
  </si>
  <si>
    <t>DİLARA  KÖSE</t>
  </si>
  <si>
    <t>YALÇIN  KABA</t>
  </si>
  <si>
    <t>ÜMMET DEĞERMENCİ</t>
  </si>
  <si>
    <t>CÜNEYT YAMAN</t>
  </si>
  <si>
    <t>İLAYDA ERTUNÇ</t>
  </si>
  <si>
    <t>İREM BALCI</t>
  </si>
  <si>
    <t xml:space="preserve">SALIM KOYUNCU    </t>
  </si>
  <si>
    <t>FURKAN KAAN OĞUZ</t>
  </si>
  <si>
    <t>AHMET YAVUZ DELİ</t>
  </si>
  <si>
    <t>MEHMET ÖZCAN</t>
  </si>
  <si>
    <t>SAMET FAYDALI</t>
  </si>
  <si>
    <t>MUSTAFA BURAK EKİNCİ</t>
  </si>
  <si>
    <t>MEHMET PATOĞLU</t>
  </si>
  <si>
    <t>FERHAT AÇIKEL</t>
  </si>
  <si>
    <t>ONUR GÜNDÜZ</t>
  </si>
  <si>
    <t>MUSTAFA KABLAN</t>
  </si>
  <si>
    <t>MUHAMMET ALI GÜNAY</t>
  </si>
  <si>
    <t>BURAK ÇEKİÇ</t>
  </si>
  <si>
    <t>MEHMET ALI NOHUT</t>
  </si>
  <si>
    <t>MERYEM AYGÜN</t>
  </si>
  <si>
    <t>SEMA TUĞANA SERT</t>
  </si>
  <si>
    <t>EMINE AKILLI</t>
  </si>
  <si>
    <t>FATIME CÖMERT</t>
  </si>
  <si>
    <t>TÜLIN ÖZORMAN</t>
  </si>
  <si>
    <t>EMINE GÜL TOPRAK</t>
  </si>
  <si>
    <t>KÜBRA AVARA</t>
  </si>
  <si>
    <t>HAKAN IŞIK</t>
  </si>
  <si>
    <t>BERAT BORA ÇAKMAK</t>
  </si>
  <si>
    <t>BURAK DEMİREL</t>
  </si>
  <si>
    <t>MERT MUSTAFA AKKAYA</t>
  </si>
  <si>
    <t>RÜMEYSA DALGIÇ</t>
  </si>
  <si>
    <t>DÜNYA EZGİ SAYAN</t>
  </si>
  <si>
    <t xml:space="preserve">BURÇİN ÖZER </t>
  </si>
  <si>
    <t>BÜŞRA GÜLTEKİN</t>
  </si>
  <si>
    <t>ANKARA-B.B. ANKARASPOR</t>
  </si>
  <si>
    <t>MUSTAFA ERDEMGİL</t>
  </si>
  <si>
    <t>HAKAN MERT SÖZÜDİRİ</t>
  </si>
  <si>
    <t>ÇAĞDAŞ TUFAN</t>
  </si>
  <si>
    <t>ANKARA-EGO SPOR K.</t>
  </si>
  <si>
    <t>EDANUR BOZKURT</t>
  </si>
  <si>
    <t>ESRA BARAN</t>
  </si>
  <si>
    <t>SEDA PINAR</t>
  </si>
  <si>
    <t>REVŞAN KODAY</t>
  </si>
  <si>
    <t>ADANA-SEYHAN BLD.S.K.</t>
  </si>
  <si>
    <t>SEYFİ ALANYA ATMALAR KIŞ ŞAMPİYONASI ve YILDIZLAR ATMALAR LİGİ</t>
  </si>
  <si>
    <t>SEVGİ PINAR</t>
  </si>
  <si>
    <t>BERİVAN UĞURLU</t>
  </si>
  <si>
    <t>SAMET SAĞLAM</t>
  </si>
  <si>
    <t>MURAT GÜNDÜZ</t>
  </si>
  <si>
    <t>ELİF KOÇAK</t>
  </si>
  <si>
    <t>DİLEK KILIN</t>
  </si>
  <si>
    <t>EYÜP ZAFER ÜNAL</t>
  </si>
  <si>
    <t>EMIRHAN DEMİR</t>
  </si>
  <si>
    <t>REFIK KİRET</t>
  </si>
  <si>
    <t>KAMIL SAYDAM KİRET</t>
  </si>
  <si>
    <t>BERKIN KAHYA</t>
  </si>
  <si>
    <t>EBRU KARDELEN KAYAR</t>
  </si>
  <si>
    <t>ZÜMRE NAZ DEMİR</t>
  </si>
  <si>
    <t>MERVE NUR DEMİR</t>
  </si>
  <si>
    <t>SARE BOSTANCI</t>
  </si>
  <si>
    <t>ÇAĞRI BOZKAYA</t>
  </si>
  <si>
    <t>ERTUĞRUL ÇAPAR</t>
  </si>
  <si>
    <t>BEHİÇ CAN ÜNAL</t>
  </si>
  <si>
    <t>02.09.19994</t>
  </si>
  <si>
    <t>UĞUR CİNDİLLİ</t>
  </si>
  <si>
    <t>BILAL ŞEKER</t>
  </si>
  <si>
    <t>AHMET SERDAR USTALİOĞLU</t>
  </si>
  <si>
    <t>ERTUĞRUL KOYUNCU</t>
  </si>
  <si>
    <t>HACI AHMET KILIÇ</t>
  </si>
  <si>
    <t>LEVENT ERKAN ÖZDEMİRKAN</t>
  </si>
  <si>
    <t>SONER SAYDAMLI</t>
  </si>
  <si>
    <t>KENAN KAYA</t>
  </si>
  <si>
    <t xml:space="preserve">Rusu RAUL </t>
  </si>
  <si>
    <t xml:space="preserve">Doğum 20.07.1995 </t>
  </si>
  <si>
    <t>Erkekler Cirit Atma 73.66 (PB)</t>
  </si>
  <si>
    <t xml:space="preserve">Necsoiu ANDREEA </t>
  </si>
  <si>
    <t xml:space="preserve">Doğum 19.04.1997 </t>
  </si>
  <si>
    <t>Genç Bayanlar Cirit Atma 48.59 (PB)</t>
  </si>
  <si>
    <t>ROMANYA</t>
  </si>
  <si>
    <t xml:space="preserve"> ÖZLEM SEVİNDİK</t>
  </si>
  <si>
    <t xml:space="preserve"> CEYLAN YILDIZ</t>
  </si>
  <si>
    <t xml:space="preserve"> ÖZLEM ARSAKAY</t>
  </si>
  <si>
    <t xml:space="preserve"> KADER ADİR</t>
  </si>
  <si>
    <t>IĞDIR-GENÇLİK S.K.</t>
  </si>
  <si>
    <t xml:space="preserve"> UMUTCAN ÖZTÜRK</t>
  </si>
  <si>
    <t xml:space="preserve"> MURATCAN PAŞAOĞLU</t>
  </si>
  <si>
    <t xml:space="preserve"> EYÜP KARAGÖZ</t>
  </si>
  <si>
    <t xml:space="preserve"> HASANCAN BAŞAÇEK</t>
  </si>
  <si>
    <t>YUNUS SÖZÜGÜZEL</t>
  </si>
  <si>
    <t>MURAT VURAL</t>
  </si>
  <si>
    <t>HAKAN YAĞCI</t>
  </si>
  <si>
    <t>MURAT CAN</t>
  </si>
  <si>
    <t>MUSTAFA ÖZGÜR</t>
  </si>
  <si>
    <t>CEYHUN SEVİNÇ</t>
  </si>
  <si>
    <t>ÖZLEM ŞİMŞEK</t>
  </si>
  <si>
    <t>ASLI DANIŞMAN</t>
  </si>
  <si>
    <t>ÇAĞLA AGKUŞ</t>
  </si>
  <si>
    <t>SUDE TAŞKIN</t>
  </si>
  <si>
    <t>TUĞBA YENİ</t>
  </si>
  <si>
    <t>MELEK NAS</t>
  </si>
  <si>
    <t>MELİKE KARA</t>
  </si>
  <si>
    <t>DENİZ YAYLACI</t>
  </si>
  <si>
    <t xml:space="preserve"> ZELİHA UZUNBİLEK</t>
  </si>
  <si>
    <t>İBRAHİM UMUTKARAKAYA</t>
  </si>
  <si>
    <t>MERT BOZACI</t>
  </si>
  <si>
    <t>OĞUZ KARDAŞ</t>
  </si>
  <si>
    <t>TOLGAHAN YAVUZ</t>
  </si>
  <si>
    <t>YUSUF YALÇINKAYA</t>
  </si>
  <si>
    <t>SEVCAN ERKEN</t>
  </si>
  <si>
    <t>MERVE ERTEK</t>
  </si>
  <si>
    <t>GÖKÇE NUR YILDIZ</t>
  </si>
  <si>
    <t>HANIM BENGİ</t>
  </si>
  <si>
    <t>BURSA-OSMANGAZİ BLD.S.K.</t>
  </si>
  <si>
    <t>ZAHİDE KAÇMAZ</t>
  </si>
  <si>
    <t>ŞEVVAL  SAKALLI</t>
  </si>
  <si>
    <t xml:space="preserve">     01.01.2001</t>
  </si>
  <si>
    <t>ESRA NUR OMUŞ</t>
  </si>
  <si>
    <t>BAHAR  BULUT</t>
  </si>
  <si>
    <t>OSMANİYE-GENÇLİK S.K.</t>
  </si>
  <si>
    <t>AYSEL YILMAZ</t>
  </si>
  <si>
    <t>ÖKKEŞ FURKAN KARAKUZULU</t>
  </si>
  <si>
    <t>İBRAHİM KAYNAK</t>
  </si>
  <si>
    <t>EYÜP KÖSE</t>
  </si>
  <si>
    <t>ALİ DENİZ SEKMEÇ</t>
  </si>
  <si>
    <t>ZEHRA UZUNBILEK</t>
  </si>
  <si>
    <t>ABDULLAH KARATAŞ</t>
  </si>
  <si>
    <t>CABBAR ATAR</t>
  </si>
  <si>
    <t>CİHAD ŞİMŞEK</t>
  </si>
  <si>
    <t>SEDAT UĞUR ERGENÇ</t>
  </si>
  <si>
    <t>ÖZGÜR ÇAĞRI KARA</t>
  </si>
  <si>
    <t>MEHMET KARAKOÇ</t>
  </si>
  <si>
    <t>METİN KARAKOYUN</t>
  </si>
  <si>
    <t>DURAN ALİ GEDİK</t>
  </si>
  <si>
    <t>ENES BARAK</t>
  </si>
  <si>
    <t>ADANA-GENÇLİK S.K.</t>
  </si>
  <si>
    <t>FIRAT AYDIN</t>
  </si>
  <si>
    <t>FURKAN ALBAYRAK</t>
  </si>
  <si>
    <t>UFUK CAN UYANIK</t>
  </si>
  <si>
    <t>AHMET ALİ ZENGİN</t>
  </si>
  <si>
    <t>MİNE ÇOBAN</t>
  </si>
  <si>
    <t>EŞE AZİZİYE ŞİMŞEK</t>
  </si>
  <si>
    <t>FULYA ÖZDEMİR</t>
  </si>
  <si>
    <t>SEDA NUR TOPUZ</t>
  </si>
  <si>
    <t>MERYEM ÖÇAL</t>
  </si>
  <si>
    <t>HİCRAN YABAŞ</t>
  </si>
  <si>
    <t>ZEYNEP EREN</t>
  </si>
  <si>
    <t>ANZILHA YILMAZ</t>
  </si>
  <si>
    <t>ÖZNUR ÖZDEMİR</t>
  </si>
  <si>
    <t>MALATYA-GENÇ.HİZ.S.K.</t>
  </si>
  <si>
    <t>14,01,2003</t>
  </si>
  <si>
    <t>HÜSEYİN KUTALANOĞULLARI</t>
  </si>
  <si>
    <t>BARIŞ KOYUNCU</t>
  </si>
  <si>
    <t>CANER DEMİRBİLEK</t>
  </si>
  <si>
    <t>DENİZ AKTAŞ</t>
  </si>
  <si>
    <t>MALATYA-B.ŞHRK.BLD.S.K.</t>
  </si>
  <si>
    <t>ERHAN EROL</t>
  </si>
  <si>
    <t>HASAN ALİ GÜNEY</t>
  </si>
  <si>
    <t>RECEP KONUŞ</t>
  </si>
  <si>
    <t>26.12.292</t>
  </si>
  <si>
    <t>BURHAN SATAR</t>
  </si>
  <si>
    <t>AHMET SERÇE</t>
  </si>
  <si>
    <t>MEHMET TARHAN</t>
  </si>
  <si>
    <t>SEFA GÜZEL</t>
  </si>
  <si>
    <t>ÖMER İSA YEŞİLYURT</t>
  </si>
  <si>
    <t>ŞAHİN ASLAN</t>
  </si>
  <si>
    <t>MERT ÜNLÜ</t>
  </si>
  <si>
    <t>FURKAN ÖZTÜRK</t>
  </si>
  <si>
    <t>TARIK AHMET TEKİN</t>
  </si>
  <si>
    <t>ADEM SİPER</t>
  </si>
  <si>
    <t>MELEK TAŞ</t>
  </si>
  <si>
    <t>MUSA DALKILIÇ</t>
  </si>
  <si>
    <t>İCRAN KARADENİZ</t>
  </si>
  <si>
    <t>SULTAN SELÇİK</t>
  </si>
  <si>
    <t>MURAT KOC</t>
  </si>
  <si>
    <t>TOLGA DOĞAN</t>
  </si>
  <si>
    <t>YASİN YILMAZ</t>
  </si>
  <si>
    <t>AHMET BAKLACI</t>
  </si>
  <si>
    <t>36.23</t>
  </si>
  <si>
    <t>H.BAYRAM SOKU</t>
  </si>
  <si>
    <t>ŞAMİL SEVİM</t>
  </si>
  <si>
    <t>MİRAÇ EREN</t>
  </si>
  <si>
    <t>DİLEK ÖZADA</t>
  </si>
  <si>
    <t>BEYZA KURT</t>
  </si>
  <si>
    <t>TUĞÇE AKSU</t>
  </si>
  <si>
    <t>SUZAN DOĞAN</t>
  </si>
  <si>
    <t>BÜŞRA DOĞAN</t>
  </si>
  <si>
    <t>MUHAMMET DOĞAN</t>
  </si>
  <si>
    <t>FATİH DEMİR</t>
  </si>
  <si>
    <t>EMİRCAN AKDENİZ</t>
  </si>
  <si>
    <t>ABDUL SAMET KÜLEKÇİ</t>
  </si>
  <si>
    <t>MUHAMMED DOĞAN</t>
  </si>
  <si>
    <t>İSTANBUL-PENDİK BLD.S.K.</t>
  </si>
  <si>
    <t>EDA NUR CELEP</t>
  </si>
  <si>
    <t>ÖZGE SAMIKIRAN</t>
  </si>
  <si>
    <t>GÜLSEVEN KILINÇ</t>
  </si>
  <si>
    <t>MUHAMMED MERAL</t>
  </si>
  <si>
    <t>HASAN ÖZYAĞCI</t>
  </si>
  <si>
    <t>MUSA KENBEN</t>
  </si>
  <si>
    <t>EMİNE ŞEKER</t>
  </si>
  <si>
    <t>NEZEHAT ADA</t>
  </si>
  <si>
    <t>NESLİHAN POYRAZ</t>
  </si>
  <si>
    <t>DUYGU DELİKTAŞ</t>
  </si>
  <si>
    <t>KARDELEN BECEREN</t>
  </si>
  <si>
    <t>ESKİŞEHİR-B.ŞHR.BLD.S.K.</t>
  </si>
  <si>
    <t>MERT KAYADÜĞÜN</t>
  </si>
  <si>
    <t>HAKKI TOKATLI</t>
  </si>
  <si>
    <t>MEHMETCAN ARIHAN</t>
  </si>
  <si>
    <t>http://www.taf.org.tr/wp-content/uploads/2015/02/coklu_branslar_liste.xlsx</t>
  </si>
</sst>
</file>

<file path=xl/styles.xml><?xml version="1.0" encoding="utf-8"?>
<styleSheet xmlns="http://schemas.openxmlformats.org/spreadsheetml/2006/main">
  <numFmts count="1">
    <numFmt numFmtId="164" formatCode="00\.00"/>
  </numFmts>
  <fonts count="54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8"/>
      <color rgb="FF0070C0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6"/>
      <color rgb="FF002060"/>
      <name val="Cambria"/>
      <family val="1"/>
      <charset val="162"/>
    </font>
    <font>
      <b/>
      <sz val="16"/>
      <name val="Cambria"/>
      <family val="1"/>
      <charset val="162"/>
    </font>
    <font>
      <b/>
      <sz val="26"/>
      <color rgb="FF002060"/>
      <name val="Cambria"/>
      <family val="1"/>
      <charset val="162"/>
    </font>
    <font>
      <b/>
      <sz val="10"/>
      <name val="Cambria"/>
      <family val="1"/>
      <charset val="162"/>
    </font>
    <font>
      <b/>
      <sz val="22"/>
      <color rgb="FF0070C0"/>
      <name val="Cambria"/>
      <family val="1"/>
      <charset val="162"/>
    </font>
    <font>
      <b/>
      <sz val="14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sz val="11"/>
      <color indexed="10"/>
      <name val="Cambria"/>
      <family val="1"/>
      <charset val="162"/>
    </font>
    <font>
      <b/>
      <sz val="14"/>
      <color rgb="FF0070C0"/>
      <name val="Cambria"/>
      <family val="1"/>
      <charset val="162"/>
    </font>
    <font>
      <b/>
      <sz val="8"/>
      <name val="Cambria"/>
      <family val="1"/>
      <charset val="162"/>
    </font>
    <font>
      <b/>
      <sz val="14"/>
      <color rgb="FF002060"/>
      <name val="Cambria"/>
      <family val="1"/>
      <charset val="162"/>
    </font>
    <font>
      <b/>
      <sz val="14"/>
      <name val="Cambria"/>
      <family val="1"/>
      <charset val="162"/>
    </font>
    <font>
      <b/>
      <sz val="18"/>
      <name val="Cambria"/>
      <family val="1"/>
      <charset val="162"/>
    </font>
    <font>
      <sz val="10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12"/>
      <name val="Cambria"/>
      <family val="1"/>
      <charset val="162"/>
    </font>
    <font>
      <b/>
      <sz val="11"/>
      <name val="Cambria"/>
      <family val="1"/>
      <charset val="162"/>
    </font>
    <font>
      <b/>
      <sz val="16"/>
      <color rgb="FFFF0000"/>
      <name val="Cambria"/>
      <family val="1"/>
      <charset val="162"/>
    </font>
    <font>
      <b/>
      <sz val="14"/>
      <color theme="1"/>
      <name val="Cambria"/>
      <family val="1"/>
      <charset val="162"/>
    </font>
    <font>
      <b/>
      <sz val="20"/>
      <color rgb="FF0070C0"/>
      <name val="Cambria"/>
      <family val="1"/>
      <charset val="162"/>
    </font>
    <font>
      <b/>
      <sz val="36"/>
      <color rgb="FFFF0000"/>
      <name val="Cambria"/>
      <family val="1"/>
      <charset val="162"/>
    </font>
    <font>
      <b/>
      <sz val="10"/>
      <color rgb="FFFF0000"/>
      <name val="Cambria"/>
      <family val="1"/>
      <charset val="162"/>
    </font>
    <font>
      <u/>
      <sz val="8.5"/>
      <color indexed="12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8"/>
      <color indexed="10"/>
      <name val="Cambria"/>
      <family val="1"/>
      <charset val="162"/>
    </font>
    <font>
      <sz val="10"/>
      <name val="Arial Tur"/>
      <charset val="162"/>
    </font>
    <font>
      <b/>
      <sz val="10"/>
      <color rgb="FF0070C0"/>
      <name val="Cambria"/>
      <family val="1"/>
      <charset val="162"/>
    </font>
    <font>
      <sz val="11"/>
      <color rgb="FF444444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FF0000"/>
      <name val="Cambria"/>
      <family val="1"/>
      <charset val="162"/>
    </font>
    <font>
      <b/>
      <sz val="12"/>
      <color rgb="FF0070C0"/>
      <name val="Cambria"/>
      <family val="1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28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6" fillId="15" borderId="0" applyNumberFormat="0" applyBorder="0" applyAlignment="0" applyProtection="0"/>
    <xf numFmtId="0" fontId="37" fillId="16" borderId="15" applyNumberFormat="0" applyAlignment="0" applyProtection="0"/>
    <xf numFmtId="0" fontId="38" fillId="17" borderId="16" applyNumberFormat="0" applyAlignment="0" applyProtection="0"/>
    <xf numFmtId="0" fontId="39" fillId="17" borderId="15" applyNumberFormat="0" applyAlignment="0" applyProtection="0"/>
    <xf numFmtId="0" fontId="40" fillId="0" borderId="17" applyNumberFormat="0" applyFill="0" applyAlignment="0" applyProtection="0"/>
    <xf numFmtId="0" fontId="41" fillId="18" borderId="18" applyNumberFormat="0" applyAlignment="0" applyProtection="0"/>
    <xf numFmtId="0" fontId="42" fillId="0" borderId="0" applyNumberFormat="0" applyFill="0" applyBorder="0" applyAlignment="0" applyProtection="0"/>
    <xf numFmtId="0" fontId="29" fillId="19" borderId="19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20" applyNumberFormat="0" applyFill="0" applyAlignment="0" applyProtection="0"/>
    <xf numFmtId="0" fontId="45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45" fillId="43" borderId="0" applyNumberFormat="0" applyBorder="0" applyAlignment="0" applyProtection="0"/>
    <xf numFmtId="0" fontId="47" fillId="0" borderId="0"/>
    <xf numFmtId="0" fontId="50" fillId="0" borderId="0"/>
    <xf numFmtId="0" fontId="51" fillId="0" borderId="0"/>
  </cellStyleXfs>
  <cellXfs count="107">
    <xf numFmtId="0" fontId="0" fillId="0" borderId="0" xfId="0"/>
    <xf numFmtId="0" fontId="3" fillId="0" borderId="0" xfId="1" applyNumberFormat="1" applyFont="1" applyFill="1" applyBorder="1" applyAlignment="1" applyProtection="1">
      <alignment vertical="center" wrapText="1"/>
      <protection hidden="1"/>
    </xf>
    <xf numFmtId="0" fontId="5" fillId="0" borderId="2" xfId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Fill="1" applyBorder="1" applyAlignment="1" applyProtection="1">
      <alignment vertical="center" wrapText="1"/>
      <protection hidden="1"/>
    </xf>
    <xf numFmtId="0" fontId="7" fillId="0" borderId="0" xfId="1" applyFont="1" applyFill="1" applyAlignment="1" applyProtection="1">
      <alignment vertical="center" wrapText="1"/>
      <protection hidden="1"/>
    </xf>
    <xf numFmtId="0" fontId="9" fillId="4" borderId="2" xfId="1" applyFont="1" applyFill="1" applyBorder="1" applyAlignment="1" applyProtection="1">
      <alignment horizontal="center" vertical="center" wrapText="1"/>
      <protection hidden="1"/>
    </xf>
    <xf numFmtId="0" fontId="10" fillId="4" borderId="2" xfId="1" applyFont="1" applyFill="1" applyBorder="1" applyAlignment="1" applyProtection="1">
      <alignment horizontal="center" vertical="center" wrapText="1"/>
      <protection hidden="1"/>
    </xf>
    <xf numFmtId="14" fontId="9" fillId="4" borderId="2" xfId="1" applyNumberFormat="1" applyFont="1" applyFill="1" applyBorder="1" applyAlignment="1" applyProtection="1">
      <alignment horizontal="center" vertical="center" wrapText="1"/>
      <protection hidden="1"/>
    </xf>
    <xf numFmtId="49" fontId="9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12" fillId="4" borderId="2" xfId="1" applyFont="1" applyFill="1" applyBorder="1" applyAlignment="1" applyProtection="1">
      <alignment horizontal="center" vertical="center" wrapText="1"/>
      <protection hidden="1"/>
    </xf>
    <xf numFmtId="164" fontId="10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4" fillId="3" borderId="2" xfId="1" applyFont="1" applyFill="1" applyBorder="1" applyAlignment="1" applyProtection="1">
      <alignment horizontal="center" vertical="center" wrapText="1"/>
      <protection hidden="1"/>
    </xf>
    <xf numFmtId="0" fontId="9" fillId="5" borderId="2" xfId="1" applyFont="1" applyFill="1" applyBorder="1" applyAlignment="1" applyProtection="1">
      <alignment horizontal="center" vertical="center" wrapText="1"/>
      <protection hidden="1"/>
    </xf>
    <xf numFmtId="0" fontId="17" fillId="2" borderId="2" xfId="1" applyFont="1" applyFill="1" applyBorder="1" applyAlignment="1" applyProtection="1">
      <alignment horizontal="center" vertical="center" wrapText="1"/>
      <protection locked="0"/>
    </xf>
    <xf numFmtId="0" fontId="18" fillId="2" borderId="2" xfId="1" applyFont="1" applyFill="1" applyBorder="1" applyAlignment="1" applyProtection="1">
      <alignment horizontal="left" vertical="center" wrapText="1"/>
      <protection locked="0"/>
    </xf>
    <xf numFmtId="14" fontId="1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1" applyFont="1" applyFill="1" applyBorder="1" applyAlignment="1" applyProtection="1">
      <alignment horizontal="left" vertical="center" wrapText="1"/>
      <protection locked="0"/>
    </xf>
    <xf numFmtId="49" fontId="7" fillId="2" borderId="2" xfId="1" applyNumberFormat="1" applyFont="1" applyFill="1" applyBorder="1" applyAlignment="1" applyProtection="1">
      <alignment horizontal="center" vertical="center" wrapText="1"/>
      <protection hidden="1"/>
    </xf>
    <xf numFmtId="164" fontId="1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7" fillId="7" borderId="0" xfId="1" applyNumberFormat="1" applyFont="1" applyFill="1" applyBorder="1" applyAlignment="1" applyProtection="1">
      <alignment horizontal="center" vertical="center" wrapText="1"/>
      <protection hidden="1"/>
    </xf>
    <xf numFmtId="0" fontId="7" fillId="8" borderId="2" xfId="1" applyFont="1" applyFill="1" applyBorder="1" applyAlignment="1" applyProtection="1">
      <alignment vertical="center" wrapText="1"/>
      <protection hidden="1"/>
    </xf>
    <xf numFmtId="0" fontId="19" fillId="9" borderId="2" xfId="1" applyFont="1" applyFill="1" applyBorder="1" applyAlignment="1" applyProtection="1">
      <alignment horizontal="center" vertical="center" wrapText="1"/>
      <protection hidden="1"/>
    </xf>
    <xf numFmtId="0" fontId="7" fillId="0" borderId="2" xfId="1" applyFont="1" applyFill="1" applyBorder="1" applyAlignment="1" applyProtection="1">
      <alignment horizontal="center" vertical="center" wrapText="1"/>
      <protection hidden="1"/>
    </xf>
    <xf numFmtId="0" fontId="7" fillId="7" borderId="0" xfId="1" applyFont="1" applyFill="1" applyBorder="1" applyAlignment="1" applyProtection="1">
      <alignment vertical="center" wrapText="1"/>
      <protection hidden="1"/>
    </xf>
    <xf numFmtId="0" fontId="7" fillId="7" borderId="5" xfId="1" applyFont="1" applyFill="1" applyBorder="1" applyAlignment="1" applyProtection="1">
      <alignment vertical="center" wrapText="1"/>
      <protection hidden="1"/>
    </xf>
    <xf numFmtId="0" fontId="19" fillId="8" borderId="2" xfId="1" applyFont="1" applyFill="1" applyBorder="1" applyAlignment="1" applyProtection="1">
      <alignment horizontal="center" vertical="center" wrapText="1"/>
      <protection hidden="1"/>
    </xf>
    <xf numFmtId="0" fontId="15" fillId="4" borderId="2" xfId="1" applyFont="1" applyFill="1" applyBorder="1" applyAlignment="1" applyProtection="1">
      <alignment horizontal="center" vertical="center" wrapText="1"/>
      <protection hidden="1"/>
    </xf>
    <xf numFmtId="0" fontId="20" fillId="4" borderId="2" xfId="1" applyFont="1" applyFill="1" applyBorder="1" applyAlignment="1" applyProtection="1">
      <alignment horizontal="center" vertical="center" wrapText="1"/>
      <protection hidden="1"/>
    </xf>
    <xf numFmtId="0" fontId="19" fillId="4" borderId="2" xfId="1" applyFont="1" applyFill="1" applyBorder="1" applyAlignment="1" applyProtection="1">
      <alignment horizontal="center" vertical="center" wrapText="1"/>
      <protection hidden="1"/>
    </xf>
    <xf numFmtId="0" fontId="7" fillId="7" borderId="6" xfId="1" applyFont="1" applyFill="1" applyBorder="1" applyAlignment="1" applyProtection="1">
      <alignment vertical="center" wrapText="1"/>
      <protection hidden="1"/>
    </xf>
    <xf numFmtId="0" fontId="12" fillId="2" borderId="2" xfId="1" applyFont="1" applyFill="1" applyBorder="1" applyAlignment="1" applyProtection="1">
      <alignment horizontal="center" vertical="center" wrapText="1"/>
      <protection hidden="1"/>
    </xf>
    <xf numFmtId="0" fontId="21" fillId="2" borderId="2" xfId="1" applyFont="1" applyFill="1" applyBorder="1" applyAlignment="1" applyProtection="1">
      <alignment horizontal="center" vertical="center" wrapText="1"/>
      <protection hidden="1"/>
    </xf>
    <xf numFmtId="0" fontId="19" fillId="10" borderId="2" xfId="1" applyFont="1" applyFill="1" applyBorder="1" applyAlignment="1" applyProtection="1">
      <alignment horizontal="center" vertical="center" wrapText="1"/>
      <protection hidden="1"/>
    </xf>
    <xf numFmtId="0" fontId="19" fillId="8" borderId="7" xfId="1" applyFont="1" applyFill="1" applyBorder="1" applyAlignment="1" applyProtection="1">
      <alignment horizontal="center" vertical="center" wrapText="1"/>
      <protection hidden="1"/>
    </xf>
    <xf numFmtId="0" fontId="22" fillId="10" borderId="2" xfId="1" applyFont="1" applyFill="1" applyBorder="1" applyAlignment="1" applyProtection="1">
      <alignment horizontal="center" vertical="center" wrapText="1"/>
      <protection hidden="1"/>
    </xf>
    <xf numFmtId="0" fontId="21" fillId="10" borderId="2" xfId="1" applyFont="1" applyFill="1" applyBorder="1" applyAlignment="1" applyProtection="1">
      <alignment horizontal="center" vertical="center" wrapText="1"/>
      <protection hidden="1"/>
    </xf>
    <xf numFmtId="0" fontId="19" fillId="9" borderId="7" xfId="1" applyFont="1" applyFill="1" applyBorder="1" applyAlignment="1" applyProtection="1">
      <alignment horizontal="center" vertical="center" wrapText="1"/>
      <protection hidden="1"/>
    </xf>
    <xf numFmtId="0" fontId="15" fillId="11" borderId="2" xfId="1" applyFont="1" applyFill="1" applyBorder="1" applyAlignment="1" applyProtection="1">
      <alignment horizontal="center" vertical="center" wrapText="1"/>
      <protection hidden="1"/>
    </xf>
    <xf numFmtId="0" fontId="5" fillId="9" borderId="2" xfId="1" applyFont="1" applyFill="1" applyBorder="1" applyAlignment="1" applyProtection="1">
      <alignment horizontal="center" vertical="center" wrapText="1"/>
      <protection hidden="1"/>
    </xf>
    <xf numFmtId="0" fontId="15" fillId="12" borderId="2" xfId="1" applyFont="1" applyFill="1" applyBorder="1" applyAlignment="1" applyProtection="1">
      <alignment horizontal="center" vertical="center" wrapText="1"/>
      <protection hidden="1"/>
    </xf>
    <xf numFmtId="0" fontId="7" fillId="7" borderId="0" xfId="1" applyFont="1" applyFill="1" applyAlignment="1" applyProtection="1">
      <alignment vertical="center" wrapText="1"/>
      <protection hidden="1"/>
    </xf>
    <xf numFmtId="0" fontId="25" fillId="2" borderId="2" xfId="1" applyFont="1" applyFill="1" applyBorder="1" applyAlignment="1" applyProtection="1">
      <alignment horizontal="center" vertical="center" wrapText="1"/>
      <protection locked="0"/>
    </xf>
    <xf numFmtId="164" fontId="25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25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Fill="1" applyAlignment="1" applyProtection="1">
      <alignment horizontal="center" vertical="center" wrapText="1"/>
      <protection hidden="1"/>
    </xf>
    <xf numFmtId="14" fontId="7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0" xfId="1" applyFont="1" applyFill="1" applyAlignment="1" applyProtection="1">
      <alignment horizontal="left" vertical="center" wrapText="1"/>
      <protection hidden="1"/>
    </xf>
    <xf numFmtId="0" fontId="1" fillId="0" borderId="0" xfId="1" applyFont="1" applyAlignment="1" applyProtection="1">
      <alignment vertical="center"/>
      <protection hidden="1"/>
    </xf>
    <xf numFmtId="49" fontId="7" fillId="0" borderId="0" xfId="1" applyNumberFormat="1" applyFont="1" applyFill="1" applyAlignment="1" applyProtection="1">
      <alignment horizontal="center" vertical="center" wrapText="1"/>
      <protection hidden="1"/>
    </xf>
    <xf numFmtId="164" fontId="7" fillId="0" borderId="0" xfId="1" applyNumberFormat="1" applyFont="1" applyFill="1" applyAlignment="1" applyProtection="1">
      <alignment horizontal="center" vertical="center" wrapText="1"/>
      <protection hidden="1"/>
    </xf>
    <xf numFmtId="49" fontId="0" fillId="0" borderId="0" xfId="0" applyNumberFormat="1" applyAlignment="1">
      <alignment horizontal="center" vertical="center"/>
    </xf>
    <xf numFmtId="0" fontId="46" fillId="6" borderId="2" xfId="1" applyFont="1" applyFill="1" applyBorder="1" applyAlignment="1" applyProtection="1">
      <alignment horizontal="center" vertical="center" wrapText="1"/>
      <protection locked="0"/>
    </xf>
    <xf numFmtId="0" fontId="49" fillId="0" borderId="0" xfId="0" applyFont="1"/>
    <xf numFmtId="0" fontId="9" fillId="7" borderId="2" xfId="1" applyFont="1" applyFill="1" applyBorder="1" applyAlignment="1" applyProtection="1">
      <alignment horizontal="center" vertical="center" wrapText="1"/>
      <protection hidden="1"/>
    </xf>
    <xf numFmtId="0" fontId="15" fillId="7" borderId="2" xfId="1" applyFont="1" applyFill="1" applyBorder="1" applyAlignment="1" applyProtection="1">
      <alignment horizontal="center" vertical="center" wrapText="1"/>
      <protection hidden="1"/>
    </xf>
    <xf numFmtId="0" fontId="20" fillId="7" borderId="2" xfId="1" applyFont="1" applyFill="1" applyBorder="1" applyAlignment="1" applyProtection="1">
      <alignment horizontal="center" vertical="center" wrapText="1"/>
      <protection hidden="1"/>
    </xf>
    <xf numFmtId="0" fontId="19" fillId="7" borderId="2" xfId="1" applyFont="1" applyFill="1" applyBorder="1" applyAlignment="1" applyProtection="1">
      <alignment horizontal="center" vertical="center" wrapText="1"/>
      <protection hidden="1"/>
    </xf>
    <xf numFmtId="0" fontId="5" fillId="7" borderId="2" xfId="1" applyFont="1" applyFill="1" applyBorder="1" applyAlignment="1" applyProtection="1">
      <alignment horizontal="center" vertical="center" wrapText="1"/>
      <protection hidden="1"/>
    </xf>
    <xf numFmtId="0" fontId="7" fillId="7" borderId="0" xfId="1" applyNumberFormat="1" applyFont="1" applyFill="1" applyBorder="1" applyAlignment="1" applyProtection="1">
      <alignment horizontal="center" vertical="center" wrapText="1"/>
      <protection hidden="1"/>
    </xf>
    <xf numFmtId="0" fontId="7" fillId="7" borderId="0" xfId="1" applyFont="1" applyFill="1" applyAlignment="1" applyProtection="1">
      <alignment horizontal="center" vertical="center" wrapText="1"/>
      <protection hidden="1"/>
    </xf>
    <xf numFmtId="0" fontId="15" fillId="7" borderId="2" xfId="1" applyFont="1" applyFill="1" applyBorder="1" applyAlignment="1" applyProtection="1">
      <alignment horizontal="center" vertical="center" wrapText="1"/>
      <protection hidden="1"/>
    </xf>
    <xf numFmtId="0" fontId="9" fillId="8" borderId="2" xfId="1" applyFont="1" applyFill="1" applyBorder="1" applyAlignment="1" applyProtection="1">
      <alignment horizontal="center" vertical="center" wrapText="1"/>
      <protection hidden="1"/>
    </xf>
    <xf numFmtId="14" fontId="5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52" fillId="2" borderId="2" xfId="1" applyFont="1" applyFill="1" applyBorder="1" applyAlignment="1" applyProtection="1">
      <alignment horizontal="left" vertical="center" wrapText="1"/>
      <protection locked="0"/>
    </xf>
    <xf numFmtId="0" fontId="52" fillId="2" borderId="2" xfId="1" applyFont="1" applyFill="1" applyBorder="1" applyAlignment="1" applyProtection="1">
      <alignment horizontal="center" vertical="center" wrapText="1"/>
      <protection locked="0"/>
    </xf>
    <xf numFmtId="164" fontId="5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8" fillId="8" borderId="2" xfId="1" applyFont="1" applyFill="1" applyBorder="1" applyAlignment="1" applyProtection="1">
      <alignment vertical="center" wrapText="1"/>
      <protection hidden="1"/>
    </xf>
    <xf numFmtId="0" fontId="53" fillId="9" borderId="2" xfId="1" applyFont="1" applyFill="1" applyBorder="1" applyAlignment="1" applyProtection="1">
      <alignment horizontal="center" vertical="center" wrapText="1"/>
      <protection hidden="1"/>
    </xf>
    <xf numFmtId="164" fontId="1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5" fillId="5" borderId="8" xfId="1" applyFont="1" applyFill="1" applyBorder="1" applyAlignment="1" applyProtection="1">
      <alignment horizontal="center" vertical="center" wrapText="1"/>
      <protection hidden="1"/>
    </xf>
    <xf numFmtId="0" fontId="15" fillId="5" borderId="9" xfId="1" applyFont="1" applyFill="1" applyBorder="1" applyAlignment="1" applyProtection="1">
      <alignment horizontal="center" vertical="center" wrapText="1"/>
      <protection hidden="1"/>
    </xf>
    <xf numFmtId="0" fontId="15" fillId="5" borderId="3" xfId="1" applyFont="1" applyFill="1" applyBorder="1" applyAlignment="1" applyProtection="1">
      <alignment horizontal="center" vertical="center" wrapText="1"/>
      <protection hidden="1"/>
    </xf>
    <xf numFmtId="0" fontId="15" fillId="5" borderId="10" xfId="1" applyFont="1" applyFill="1" applyBorder="1" applyAlignment="1" applyProtection="1">
      <alignment horizontal="center" vertical="center" wrapText="1"/>
      <protection hidden="1"/>
    </xf>
    <xf numFmtId="0" fontId="23" fillId="5" borderId="8" xfId="1" applyFont="1" applyFill="1" applyBorder="1" applyAlignment="1" applyProtection="1">
      <alignment horizontal="center" vertical="center" wrapText="1"/>
      <protection hidden="1"/>
    </xf>
    <xf numFmtId="0" fontId="23" fillId="5" borderId="9" xfId="1" applyFont="1" applyFill="1" applyBorder="1" applyAlignment="1" applyProtection="1">
      <alignment horizontal="center" vertical="center" wrapText="1"/>
      <protection hidden="1"/>
    </xf>
    <xf numFmtId="0" fontId="23" fillId="5" borderId="1" xfId="1" applyFont="1" applyFill="1" applyBorder="1" applyAlignment="1" applyProtection="1">
      <alignment horizontal="center" vertical="center" wrapText="1"/>
      <protection hidden="1"/>
    </xf>
    <xf numFmtId="0" fontId="23" fillId="5" borderId="11" xfId="1" applyFont="1" applyFill="1" applyBorder="1" applyAlignment="1" applyProtection="1">
      <alignment horizontal="center" vertical="center" wrapText="1"/>
      <protection hidden="1"/>
    </xf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2" fillId="2" borderId="0" xfId="1" applyFont="1" applyFill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6" fillId="3" borderId="2" xfId="1" applyFont="1" applyFill="1" applyBorder="1" applyAlignment="1" applyProtection="1">
      <alignment horizontal="center" vertical="center" wrapText="1"/>
      <protection hidden="1"/>
    </xf>
    <xf numFmtId="0" fontId="8" fillId="2" borderId="3" xfId="1" applyFont="1" applyFill="1" applyBorder="1" applyAlignment="1" applyProtection="1">
      <alignment horizontal="center" vertical="center" wrapText="1"/>
      <protection hidden="1"/>
    </xf>
    <xf numFmtId="0" fontId="8" fillId="2" borderId="4" xfId="1" applyFont="1" applyFill="1" applyBorder="1" applyAlignment="1" applyProtection="1">
      <alignment horizontal="center" vertical="center" wrapText="1"/>
      <protection hidden="1"/>
    </xf>
    <xf numFmtId="0" fontId="15" fillId="5" borderId="2" xfId="1" applyFont="1" applyFill="1" applyBorder="1" applyAlignment="1" applyProtection="1">
      <alignment horizontal="center" vertical="center" wrapText="1"/>
      <protection hidden="1"/>
    </xf>
    <xf numFmtId="0" fontId="24" fillId="5" borderId="1" xfId="1" applyFont="1" applyFill="1" applyBorder="1" applyAlignment="1" applyProtection="1">
      <alignment horizontal="center" vertical="center" wrapText="1"/>
      <protection hidden="1"/>
    </xf>
    <xf numFmtId="0" fontId="24" fillId="5" borderId="11" xfId="1" applyFont="1" applyFill="1" applyBorder="1" applyAlignment="1" applyProtection="1">
      <alignment horizontal="center" vertical="center" wrapText="1"/>
      <protection hidden="1"/>
    </xf>
    <xf numFmtId="0" fontId="24" fillId="5" borderId="3" xfId="1" applyFont="1" applyFill="1" applyBorder="1" applyAlignment="1" applyProtection="1">
      <alignment horizontal="center" vertical="center" wrapText="1"/>
      <protection hidden="1"/>
    </xf>
    <xf numFmtId="0" fontId="24" fillId="5" borderId="10" xfId="1" applyFont="1" applyFill="1" applyBorder="1" applyAlignment="1" applyProtection="1">
      <alignment horizontal="center" vertical="center" wrapText="1"/>
      <protection hidden="1"/>
    </xf>
    <xf numFmtId="0" fontId="24" fillId="7" borderId="8" xfId="1" applyFont="1" applyFill="1" applyBorder="1" applyAlignment="1" applyProtection="1">
      <alignment horizontal="center" vertical="center" wrapText="1"/>
      <protection hidden="1"/>
    </xf>
    <xf numFmtId="0" fontId="24" fillId="7" borderId="9" xfId="1" applyFont="1" applyFill="1" applyBorder="1" applyAlignment="1" applyProtection="1">
      <alignment horizontal="center" vertical="center" wrapText="1"/>
      <protection hidden="1"/>
    </xf>
    <xf numFmtId="0" fontId="24" fillId="7" borderId="3" xfId="1" applyFont="1" applyFill="1" applyBorder="1" applyAlignment="1" applyProtection="1">
      <alignment horizontal="center" vertical="center" wrapText="1"/>
      <protection hidden="1"/>
    </xf>
    <xf numFmtId="0" fontId="24" fillId="7" borderId="10" xfId="1" applyFont="1" applyFill="1" applyBorder="1" applyAlignment="1" applyProtection="1">
      <alignment horizontal="center" vertical="center" wrapText="1"/>
      <protection hidden="1"/>
    </xf>
    <xf numFmtId="0" fontId="4" fillId="7" borderId="2" xfId="1" applyFont="1" applyFill="1" applyBorder="1" applyAlignment="1" applyProtection="1">
      <alignment horizontal="center" vertical="center" wrapText="1"/>
      <protection hidden="1"/>
    </xf>
    <xf numFmtId="0" fontId="6" fillId="7" borderId="2" xfId="1" applyFont="1" applyFill="1" applyBorder="1" applyAlignment="1" applyProtection="1">
      <alignment horizontal="center" vertical="center" wrapText="1"/>
      <protection hidden="1"/>
    </xf>
    <xf numFmtId="0" fontId="15" fillId="7" borderId="2" xfId="1" applyFont="1" applyFill="1" applyBorder="1" applyAlignment="1" applyProtection="1">
      <alignment horizontal="center" vertical="center" wrapText="1"/>
      <protection hidden="1"/>
    </xf>
    <xf numFmtId="0" fontId="15" fillId="7" borderId="8" xfId="1" applyFont="1" applyFill="1" applyBorder="1" applyAlignment="1" applyProtection="1">
      <alignment horizontal="center" vertical="center" wrapText="1"/>
      <protection hidden="1"/>
    </xf>
    <xf numFmtId="0" fontId="15" fillId="7" borderId="9" xfId="1" applyFont="1" applyFill="1" applyBorder="1" applyAlignment="1" applyProtection="1">
      <alignment horizontal="center" vertical="center" wrapText="1"/>
      <protection hidden="1"/>
    </xf>
    <xf numFmtId="0" fontId="15" fillId="7" borderId="3" xfId="1" applyFont="1" applyFill="1" applyBorder="1" applyAlignment="1" applyProtection="1">
      <alignment horizontal="center" vertical="center" wrapText="1"/>
      <protection hidden="1"/>
    </xf>
    <xf numFmtId="0" fontId="15" fillId="7" borderId="10" xfId="1" applyFont="1" applyFill="1" applyBorder="1" applyAlignment="1" applyProtection="1">
      <alignment horizontal="center" vertical="center" wrapText="1"/>
      <protection hidden="1"/>
    </xf>
    <xf numFmtId="0" fontId="23" fillId="7" borderId="8" xfId="1" applyFont="1" applyFill="1" applyBorder="1" applyAlignment="1" applyProtection="1">
      <alignment horizontal="center" vertical="center" wrapText="1"/>
      <protection hidden="1"/>
    </xf>
    <xf numFmtId="0" fontId="23" fillId="7" borderId="9" xfId="1" applyFont="1" applyFill="1" applyBorder="1" applyAlignment="1" applyProtection="1">
      <alignment horizontal="center" vertical="center" wrapText="1"/>
      <protection hidden="1"/>
    </xf>
    <xf numFmtId="0" fontId="23" fillId="7" borderId="1" xfId="1" applyFont="1" applyFill="1" applyBorder="1" applyAlignment="1" applyProtection="1">
      <alignment horizontal="center" vertical="center" wrapText="1"/>
      <protection hidden="1"/>
    </xf>
    <xf numFmtId="0" fontId="23" fillId="7" borderId="11" xfId="1" applyFont="1" applyFill="1" applyBorder="1" applyAlignment="1" applyProtection="1">
      <alignment horizontal="center" vertical="center" wrapText="1"/>
      <protection hidden="1"/>
    </xf>
    <xf numFmtId="0" fontId="23" fillId="7" borderId="3" xfId="1" applyFont="1" applyFill="1" applyBorder="1" applyAlignment="1" applyProtection="1">
      <alignment horizontal="center" vertical="center" wrapText="1"/>
      <protection hidden="1"/>
    </xf>
    <xf numFmtId="0" fontId="23" fillId="7" borderId="10" xfId="1" applyFont="1" applyFill="1" applyBorder="1" applyAlignment="1" applyProtection="1">
      <alignment horizontal="center" vertical="center" wrapText="1"/>
      <protection hidden="1"/>
    </xf>
  </cellXfs>
  <cellStyles count="53">
    <cellStyle name="%20 - Vurgu1" xfId="27" builtinId="30" customBuiltin="1"/>
    <cellStyle name="%20 - Vurgu2" xfId="31" builtinId="34" customBuiltin="1"/>
    <cellStyle name="%20 - Vurgu3" xfId="35" builtinId="38" customBuiltin="1"/>
    <cellStyle name="%20 - Vurgu4" xfId="39" builtinId="42" customBuiltin="1"/>
    <cellStyle name="%20 - Vurgu5" xfId="43" builtinId="46" customBuiltin="1"/>
    <cellStyle name="%20 - Vurgu6" xfId="47" builtinId="50" customBuiltin="1"/>
    <cellStyle name="%40 - Vurgu1" xfId="28" builtinId="31" customBuiltin="1"/>
    <cellStyle name="%40 - Vurgu2" xfId="32" builtinId="35" customBuiltin="1"/>
    <cellStyle name="%40 - Vurgu3" xfId="36" builtinId="39" customBuiltin="1"/>
    <cellStyle name="%40 - Vurgu4" xfId="40" builtinId="43" customBuiltin="1"/>
    <cellStyle name="%40 - Vurgu5" xfId="44" builtinId="47" customBuiltin="1"/>
    <cellStyle name="%40 - Vurgu6" xfId="48" builtinId="51" customBuiltin="1"/>
    <cellStyle name="%60 - Vurgu1" xfId="29" builtinId="32" customBuiltin="1"/>
    <cellStyle name="%60 - Vurgu2" xfId="33" builtinId="36" customBuiltin="1"/>
    <cellStyle name="%60 - Vurgu3" xfId="37" builtinId="40" customBuiltin="1"/>
    <cellStyle name="%60 - Vurgu4" xfId="41" builtinId="44" customBuiltin="1"/>
    <cellStyle name="%60 - Vurgu5" xfId="45" builtinId="48" customBuiltin="1"/>
    <cellStyle name="%60 - Vurgu6" xfId="49" builtinId="52" customBuiltin="1"/>
    <cellStyle name="Açıklama Metni" xfId="24" builtinId="53" customBuiltin="1"/>
    <cellStyle name="Ana Başlık" xfId="9" builtinId="15" customBuiltin="1"/>
    <cellStyle name="Bağlı Hücre" xfId="20" builtinId="24" customBuiltin="1"/>
    <cellStyle name="Başlık 1" xfId="10" builtinId="16" customBuiltin="1"/>
    <cellStyle name="Başlık 2" xfId="11" builtinId="17" customBuiltin="1"/>
    <cellStyle name="Başlık 3" xfId="12" builtinId="18" customBuiltin="1"/>
    <cellStyle name="Başlık 4" xfId="13" builtinId="19" customBuiltin="1"/>
    <cellStyle name="Çıkış" xfId="18" builtinId="21" customBuiltin="1"/>
    <cellStyle name="Giriş" xfId="17" builtinId="20" customBuiltin="1"/>
    <cellStyle name="Hesaplama" xfId="19" builtinId="22" customBuiltin="1"/>
    <cellStyle name="İşaretli Hücre" xfId="21" builtinId="23" customBuiltin="1"/>
    <cellStyle name="İyi" xfId="14" builtinId="26" customBuiltin="1"/>
    <cellStyle name="Köprü 2" xfId="2"/>
    <cellStyle name="Köprü 2 2" xfId="7"/>
    <cellStyle name="Köprü 3" xfId="3"/>
    <cellStyle name="Köprü 3 2" xfId="8"/>
    <cellStyle name="Köprü 4" xfId="4"/>
    <cellStyle name="Kötü" xfId="15" builtinId="27" customBuiltin="1"/>
    <cellStyle name="Normal" xfId="0" builtinId="0"/>
    <cellStyle name="Normal 2" xfId="1"/>
    <cellStyle name="Normal 3" xfId="5"/>
    <cellStyle name="Normal 4" xfId="6"/>
    <cellStyle name="Normal 5" xfId="50"/>
    <cellStyle name="Normal 6" xfId="51"/>
    <cellStyle name="Normal 7" xfId="52"/>
    <cellStyle name="Not" xfId="23" builtinId="10" customBuiltin="1"/>
    <cellStyle name="Nötr" xfId="16" builtinId="28" customBuiltin="1"/>
    <cellStyle name="Toplam" xfId="25" builtinId="25" customBuiltin="1"/>
    <cellStyle name="Uyarı Metni" xfId="22" builtinId="11" customBuiltin="1"/>
    <cellStyle name="Vurgu1" xfId="26" builtinId="29" customBuiltin="1"/>
    <cellStyle name="Vurgu2" xfId="30" builtinId="33" customBuiltin="1"/>
    <cellStyle name="Vurgu3" xfId="34" builtinId="37" customBuiltin="1"/>
    <cellStyle name="Vurgu4" xfId="38" builtinId="41" customBuiltin="1"/>
    <cellStyle name="Vurgu5" xfId="42" builtinId="45" customBuiltin="1"/>
    <cellStyle name="Vurgu6" xfId="46" builtinId="49" customBuiltin="1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zmiratletizm.com/yazimaraclari/my_documents/my_files/Documents%20and%20Settings/G&#214;KTU&#286;/Desktop/ATLET&#304;M/ATLET&#304;ZM%202009/OKULLAR%20PUANLI%20ATLET&#304;ZM%20YARI%20F&#304;NAL/GEN&#199;%20ERKEK/gencerkekpuanl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"/>
      <sheetName val="Program"/>
      <sheetName val="100m"/>
      <sheetName val="110m Eng"/>
      <sheetName val="Gülle"/>
      <sheetName val="Disk"/>
      <sheetName val="Üçadım"/>
      <sheetName val="400m"/>
      <sheetName val="Yüksek"/>
      <sheetName val="1500m"/>
      <sheetName val="3000m Eng"/>
      <sheetName val="400m Engelli"/>
      <sheetName val="Çekiç"/>
      <sheetName val="Sırık"/>
      <sheetName val="200m"/>
      <sheetName val="Cirit"/>
      <sheetName val="Uzun"/>
      <sheetName val="800m"/>
      <sheetName val="3000m"/>
      <sheetName val="İsveç Bayrak"/>
      <sheetName val="PUAN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H529"/>
  <sheetViews>
    <sheetView zoomScale="70" zoomScaleNormal="70" zoomScaleSheetLayoutView="80" workbookViewId="0">
      <selection activeCell="T4" sqref="T4:V427"/>
    </sheetView>
  </sheetViews>
  <sheetFormatPr defaultRowHeight="15"/>
  <cols>
    <col min="1" max="1" width="7" style="46" customWidth="1"/>
    <col min="2" max="2" width="9.42578125" style="46" customWidth="1"/>
    <col min="3" max="3" width="8.85546875" style="46" bestFit="1" customWidth="1"/>
    <col min="4" max="4" width="12.28515625" style="47" customWidth="1"/>
    <col min="5" max="5" width="27.140625" style="48" bestFit="1" customWidth="1"/>
    <col min="6" max="6" width="21.140625" style="46" customWidth="1"/>
    <col min="7" max="7" width="15.140625" style="52" customWidth="1"/>
    <col min="8" max="8" width="7.85546875" style="46" bestFit="1" customWidth="1"/>
    <col min="9" max="9" width="7.42578125" style="46" bestFit="1" customWidth="1"/>
    <col min="10" max="10" width="8" style="46" bestFit="1" customWidth="1"/>
    <col min="11" max="11" width="7.42578125" style="51" bestFit="1" customWidth="1"/>
    <col min="12" max="12" width="7.85546875" style="51" bestFit="1" customWidth="1"/>
    <col min="13" max="13" width="7.42578125" style="51" bestFit="1" customWidth="1"/>
    <col min="14" max="14" width="7.85546875" style="46" bestFit="1" customWidth="1"/>
    <col min="15" max="15" width="8.140625" style="51" bestFit="1" customWidth="1"/>
    <col min="16" max="16" width="11.85546875" style="45" hidden="1" customWidth="1"/>
    <col min="17" max="17" width="18.140625" style="3" bestFit="1" customWidth="1"/>
    <col min="18" max="18" width="10.5703125" style="3" customWidth="1"/>
    <col min="19" max="19" width="20.42578125" style="3" customWidth="1"/>
    <col min="20" max="22" width="24.7109375" style="3" customWidth="1"/>
    <col min="23" max="23" width="28.140625" style="3" customWidth="1"/>
    <col min="24" max="24" width="19" style="3" bestFit="1" customWidth="1"/>
    <col min="25" max="25" width="25.140625" style="3" bestFit="1" customWidth="1"/>
    <col min="26" max="26" width="15.5703125" style="3" bestFit="1" customWidth="1"/>
    <col min="27" max="27" width="24.5703125" style="3" customWidth="1"/>
    <col min="28" max="28" width="15.5703125" style="3" customWidth="1"/>
    <col min="29" max="29" width="23" style="3" bestFit="1" customWidth="1"/>
    <col min="30" max="30" width="15.5703125" style="3" customWidth="1"/>
    <col min="31" max="31" width="24.7109375" style="3" bestFit="1" customWidth="1"/>
    <col min="32" max="32" width="15.5703125" style="3" bestFit="1" customWidth="1"/>
    <col min="33" max="33" width="26.28515625" style="3" customWidth="1"/>
    <col min="34" max="34" width="16.28515625" style="3" customWidth="1"/>
    <col min="35" max="60" width="9.140625" style="3"/>
    <col min="61" max="16384" width="9.140625" style="4"/>
  </cols>
  <sheetData>
    <row r="1" spans="1:60" ht="28.5" customHeight="1">
      <c r="A1" s="79" t="s">
        <v>464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1"/>
      <c r="Q1" s="81" t="s">
        <v>0</v>
      </c>
      <c r="R1" s="81"/>
      <c r="S1" s="2"/>
      <c r="T1" s="2"/>
      <c r="U1" s="2"/>
      <c r="V1" s="2"/>
      <c r="W1" s="81" t="s">
        <v>1</v>
      </c>
      <c r="X1" s="81"/>
      <c r="Y1" s="82" t="s">
        <v>2</v>
      </c>
      <c r="Z1" s="82"/>
      <c r="AA1" s="82"/>
      <c r="AB1" s="82"/>
      <c r="AC1" s="82"/>
      <c r="AD1" s="82"/>
      <c r="AE1" s="82"/>
      <c r="AF1" s="82"/>
      <c r="AG1" s="82"/>
      <c r="AH1" s="82"/>
    </row>
    <row r="2" spans="1:60" ht="33.75" customHeight="1">
      <c r="A2" s="83" t="s">
        <v>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1"/>
      <c r="Q2" s="81"/>
      <c r="R2" s="81"/>
      <c r="S2" s="2"/>
      <c r="T2" s="2"/>
      <c r="U2" s="2"/>
      <c r="V2" s="2"/>
      <c r="W2" s="81"/>
      <c r="X2" s="81"/>
      <c r="Y2" s="82"/>
      <c r="Z2" s="82"/>
      <c r="AA2" s="82"/>
      <c r="AB2" s="82"/>
      <c r="AC2" s="82"/>
      <c r="AD2" s="82"/>
      <c r="AE2" s="82"/>
      <c r="AF2" s="82"/>
      <c r="AG2" s="82"/>
      <c r="AH2" s="82"/>
    </row>
    <row r="3" spans="1:60" ht="53.25" customHeight="1">
      <c r="A3" s="5" t="s">
        <v>4</v>
      </c>
      <c r="B3" s="6" t="s">
        <v>5</v>
      </c>
      <c r="C3" s="5" t="s">
        <v>6</v>
      </c>
      <c r="D3" s="7" t="s">
        <v>7</v>
      </c>
      <c r="E3" s="5" t="s">
        <v>8</v>
      </c>
      <c r="F3" s="5" t="s">
        <v>9</v>
      </c>
      <c r="G3" s="8" t="s">
        <v>10</v>
      </c>
      <c r="H3" s="9" t="s">
        <v>11</v>
      </c>
      <c r="I3" s="6" t="s">
        <v>12</v>
      </c>
      <c r="J3" s="9" t="s">
        <v>13</v>
      </c>
      <c r="K3" s="10" t="s">
        <v>12</v>
      </c>
      <c r="L3" s="9" t="s">
        <v>14</v>
      </c>
      <c r="M3" s="10" t="s">
        <v>12</v>
      </c>
      <c r="N3" s="9" t="s">
        <v>15</v>
      </c>
      <c r="O3" s="10" t="s">
        <v>12</v>
      </c>
      <c r="P3" s="11" t="s">
        <v>16</v>
      </c>
      <c r="Q3" s="12" t="s">
        <v>17</v>
      </c>
      <c r="R3" s="12" t="s">
        <v>18</v>
      </c>
      <c r="S3" s="13" t="s">
        <v>19</v>
      </c>
      <c r="T3" s="13" t="s">
        <v>20</v>
      </c>
      <c r="U3" s="13" t="s">
        <v>21</v>
      </c>
      <c r="V3" s="13" t="s">
        <v>22</v>
      </c>
      <c r="W3" s="81"/>
      <c r="X3" s="81"/>
      <c r="Y3" s="85" t="s">
        <v>23</v>
      </c>
      <c r="Z3" s="85"/>
      <c r="AA3" s="85" t="s">
        <v>24</v>
      </c>
      <c r="AB3" s="85"/>
      <c r="AC3" s="85" t="s">
        <v>25</v>
      </c>
      <c r="AD3" s="85"/>
      <c r="AE3" s="85" t="s">
        <v>26</v>
      </c>
      <c r="AF3" s="85"/>
      <c r="AG3" s="85" t="s">
        <v>27</v>
      </c>
      <c r="AH3" s="85"/>
    </row>
    <row r="4" spans="1:60" s="25" customFormat="1" ht="27.75" customHeight="1">
      <c r="A4" s="14">
        <v>1</v>
      </c>
      <c r="B4" s="15" t="str">
        <f>CONCATENATE(F4,"-",P4)</f>
        <v>ADANA-14</v>
      </c>
      <c r="C4" s="53"/>
      <c r="D4" s="16">
        <v>37527</v>
      </c>
      <c r="E4" s="17" t="s">
        <v>466</v>
      </c>
      <c r="F4" s="14" t="s">
        <v>28</v>
      </c>
      <c r="G4" s="18" t="s">
        <v>29</v>
      </c>
      <c r="H4" s="14"/>
      <c r="I4" s="19"/>
      <c r="J4" s="14"/>
      <c r="K4" s="19"/>
      <c r="L4" s="19" t="s">
        <v>21</v>
      </c>
      <c r="M4" s="19">
        <v>3361</v>
      </c>
      <c r="N4" s="14" t="s">
        <v>22</v>
      </c>
      <c r="O4" s="19">
        <v>2633</v>
      </c>
      <c r="P4" s="20">
        <f>COUNTIF($F4:F$2935,F4)</f>
        <v>14</v>
      </c>
      <c r="Q4" s="21" t="s">
        <v>28</v>
      </c>
      <c r="R4" s="22">
        <f>COUNTIFS('GENEL LİSTE'!$F$4:$F$14338,Q4)</f>
        <v>14</v>
      </c>
      <c r="S4" s="23" t="str">
        <f>CONCATENATE(G4,"-",H4)</f>
        <v>16 YAŞ KIZ-</v>
      </c>
      <c r="T4" s="23" t="str">
        <f>CONCATENATE(G4,"-",J4)</f>
        <v>16 YAŞ KIZ-</v>
      </c>
      <c r="U4" s="23" t="str">
        <f>CONCATENATE(G4,"-",L4)</f>
        <v>16 YAŞ KIZ-CİRİT</v>
      </c>
      <c r="V4" s="23" t="str">
        <f>CONCATENATE(G4,"-",N4)</f>
        <v>16 YAŞ KIZ-DİSK</v>
      </c>
      <c r="W4" s="81"/>
      <c r="X4" s="81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</row>
    <row r="5" spans="1:60" s="30" customFormat="1" ht="27.75" customHeight="1">
      <c r="A5" s="14">
        <v>2</v>
      </c>
      <c r="B5" s="15" t="str">
        <f t="shared" ref="B5:B68" si="0">CONCATENATE(F5,"-",P5)</f>
        <v>ADANA-13</v>
      </c>
      <c r="C5" s="53"/>
      <c r="D5" s="16">
        <v>36555</v>
      </c>
      <c r="E5" s="17" t="s">
        <v>459</v>
      </c>
      <c r="F5" s="14" t="s">
        <v>28</v>
      </c>
      <c r="G5" s="18" t="s">
        <v>76</v>
      </c>
      <c r="H5" s="14"/>
      <c r="I5" s="19"/>
      <c r="J5" s="14"/>
      <c r="K5" s="19"/>
      <c r="L5" s="19"/>
      <c r="M5" s="19"/>
      <c r="N5" s="14" t="s">
        <v>22</v>
      </c>
      <c r="O5" s="19">
        <v>3028</v>
      </c>
      <c r="P5" s="20">
        <f>COUNTIF($F5:F$2935,F5)</f>
        <v>13</v>
      </c>
      <c r="Q5" s="21" t="s">
        <v>30</v>
      </c>
      <c r="R5" s="26">
        <f>COUNTIFS('GENEL LİSTE'!$F$4:$F$14338,Q5)</f>
        <v>0</v>
      </c>
      <c r="S5" s="23" t="str">
        <f t="shared" ref="S5:S68" si="1">CONCATENATE(G5,"-",H5)</f>
        <v>YILDIZ KIZ-</v>
      </c>
      <c r="T5" s="23" t="str">
        <f t="shared" ref="T5:T68" si="2">CONCATENATE(G5,"-",J5)</f>
        <v>YILDIZ KIZ-</v>
      </c>
      <c r="U5" s="23" t="str">
        <f t="shared" ref="U5:U68" si="3">CONCATENATE(G5,"-",L5)</f>
        <v>YILDIZ KIZ-</v>
      </c>
      <c r="V5" s="23" t="str">
        <f t="shared" ref="V5:V68" si="4">CONCATENATE(G5,"-",N5)</f>
        <v>YILDIZ KIZ-DİSK</v>
      </c>
      <c r="W5" s="5" t="s">
        <v>10</v>
      </c>
      <c r="X5" s="5" t="s">
        <v>31</v>
      </c>
      <c r="Y5" s="27" t="s">
        <v>32</v>
      </c>
      <c r="Z5" s="28" t="s">
        <v>33</v>
      </c>
      <c r="AA5" s="27" t="s">
        <v>32</v>
      </c>
      <c r="AB5" s="28" t="s">
        <v>33</v>
      </c>
      <c r="AC5" s="29" t="s">
        <v>32</v>
      </c>
      <c r="AD5" s="28" t="s">
        <v>33</v>
      </c>
      <c r="AE5" s="29" t="s">
        <v>32</v>
      </c>
      <c r="AF5" s="28" t="s">
        <v>33</v>
      </c>
      <c r="AG5" s="29" t="s">
        <v>32</v>
      </c>
      <c r="AH5" s="28" t="s">
        <v>33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</row>
    <row r="6" spans="1:60" s="30" customFormat="1" ht="27.75" customHeight="1">
      <c r="A6" s="14">
        <v>3</v>
      </c>
      <c r="B6" s="15" t="str">
        <f t="shared" si="0"/>
        <v>ADANA-12</v>
      </c>
      <c r="C6" s="53"/>
      <c r="D6" s="16">
        <v>36702</v>
      </c>
      <c r="E6" s="17" t="s">
        <v>460</v>
      </c>
      <c r="F6" s="14" t="s">
        <v>28</v>
      </c>
      <c r="G6" s="18" t="s">
        <v>76</v>
      </c>
      <c r="H6" s="14"/>
      <c r="I6" s="19"/>
      <c r="J6" s="14"/>
      <c r="K6" s="19"/>
      <c r="L6" s="19" t="s">
        <v>21</v>
      </c>
      <c r="M6" s="19">
        <v>2729</v>
      </c>
      <c r="N6" s="14"/>
      <c r="O6" s="19"/>
      <c r="P6" s="20">
        <f>COUNTIF($F6:F$2935,F6)</f>
        <v>12</v>
      </c>
      <c r="Q6" s="21" t="s">
        <v>34</v>
      </c>
      <c r="R6" s="26">
        <f>COUNTIFS('GENEL LİSTE'!$F$4:$F$14338,Q6)</f>
        <v>0</v>
      </c>
      <c r="S6" s="23" t="str">
        <f t="shared" si="1"/>
        <v>YILDIZ KIZ-</v>
      </c>
      <c r="T6" s="23" t="str">
        <f t="shared" si="2"/>
        <v>YILDIZ KIZ-</v>
      </c>
      <c r="U6" s="23" t="str">
        <f t="shared" si="3"/>
        <v>YILDIZ KIZ-CİRİT</v>
      </c>
      <c r="V6" s="23" t="str">
        <f t="shared" si="4"/>
        <v>YILDIZ KIZ-</v>
      </c>
      <c r="W6" s="31" t="s">
        <v>35</v>
      </c>
      <c r="X6" s="32">
        <f>COUNTIFS('GENEL LİSTE'!G$4:G$2338,W6)</f>
        <v>55</v>
      </c>
      <c r="Y6" s="33" t="s">
        <v>36</v>
      </c>
      <c r="Z6" s="33">
        <f>COUNTIF($S$4:$S$942,Y6)</f>
        <v>22</v>
      </c>
      <c r="AA6" s="33" t="s">
        <v>37</v>
      </c>
      <c r="AB6" s="33">
        <f>COUNTIF($S$4:$S$942,AA6)</f>
        <v>0</v>
      </c>
      <c r="AC6" s="33" t="s">
        <v>38</v>
      </c>
      <c r="AD6" s="33">
        <f>COUNTIF($S$4:$S$942,AC6)</f>
        <v>10</v>
      </c>
      <c r="AE6" s="33" t="s">
        <v>39</v>
      </c>
      <c r="AF6" s="33">
        <f>COUNTIF($S$4:$S$942,AE6)</f>
        <v>30</v>
      </c>
      <c r="AG6" s="33" t="s">
        <v>40</v>
      </c>
      <c r="AH6" s="33">
        <f>COUNTIF($S$4:$S$942,AG6)</f>
        <v>38</v>
      </c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</row>
    <row r="7" spans="1:60" s="30" customFormat="1" ht="27.75" customHeight="1">
      <c r="A7" s="14">
        <v>4</v>
      </c>
      <c r="B7" s="15" t="str">
        <f t="shared" si="0"/>
        <v>ADANA-11</v>
      </c>
      <c r="C7" s="53"/>
      <c r="D7" s="16">
        <v>36621</v>
      </c>
      <c r="E7" s="17" t="s">
        <v>467</v>
      </c>
      <c r="F7" s="14" t="s">
        <v>28</v>
      </c>
      <c r="G7" s="18" t="s">
        <v>48</v>
      </c>
      <c r="H7" s="14" t="s">
        <v>19</v>
      </c>
      <c r="I7" s="19">
        <v>1230</v>
      </c>
      <c r="J7" s="14"/>
      <c r="K7" s="19"/>
      <c r="L7" s="19"/>
      <c r="M7" s="19"/>
      <c r="N7" s="14"/>
      <c r="O7" s="19"/>
      <c r="P7" s="20">
        <f>COUNTIF($F7:F$2935,F7)</f>
        <v>11</v>
      </c>
      <c r="Q7" s="21" t="s">
        <v>41</v>
      </c>
      <c r="R7" s="34">
        <f>COUNTIFS('GENEL LİSTE'!$F$4:$F$14338,Q7)</f>
        <v>0</v>
      </c>
      <c r="S7" s="23" t="str">
        <f t="shared" si="1"/>
        <v>16 YAŞ ERKEK-GÜLLE</v>
      </c>
      <c r="T7" s="23" t="str">
        <f t="shared" si="2"/>
        <v>16 YAŞ ERKEK-</v>
      </c>
      <c r="U7" s="23" t="str">
        <f t="shared" si="3"/>
        <v>16 YAŞ ERKEK-</v>
      </c>
      <c r="V7" s="23" t="str">
        <f t="shared" si="4"/>
        <v>16 YAŞ ERKEK-</v>
      </c>
      <c r="W7" s="31" t="s">
        <v>42</v>
      </c>
      <c r="X7" s="32">
        <f>COUNTIFS('GENEL LİSTE'!G$4:G$2338,W7)</f>
        <v>18</v>
      </c>
      <c r="Y7" s="33" t="s">
        <v>43</v>
      </c>
      <c r="Z7" s="33">
        <f>COUNTIF($T$4:$T$942,Y7)</f>
        <v>20</v>
      </c>
      <c r="AA7" s="33" t="s">
        <v>44</v>
      </c>
      <c r="AB7" s="33">
        <f>COUNTIF($T$4:$T$942,AA7)</f>
        <v>0</v>
      </c>
      <c r="AC7" s="33" t="s">
        <v>45</v>
      </c>
      <c r="AD7" s="33">
        <f>COUNTIF($T$4:$T$942,AC7)</f>
        <v>14</v>
      </c>
      <c r="AE7" s="33" t="s">
        <v>46</v>
      </c>
      <c r="AF7" s="33">
        <f>COUNTIF($T$4:$T$942,AE7)</f>
        <v>15</v>
      </c>
      <c r="AG7" s="33" t="s">
        <v>47</v>
      </c>
      <c r="AH7" s="33">
        <f>COUNTIF($T$4:$T$942,AG7)</f>
        <v>4</v>
      </c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</row>
    <row r="8" spans="1:60" s="30" customFormat="1" ht="27.75" customHeight="1">
      <c r="A8" s="14">
        <v>5</v>
      </c>
      <c r="B8" s="15" t="str">
        <f t="shared" si="0"/>
        <v>ADANA-10</v>
      </c>
      <c r="C8" s="53"/>
      <c r="D8" s="16">
        <v>36803</v>
      </c>
      <c r="E8" s="17" t="s">
        <v>465</v>
      </c>
      <c r="F8" s="14" t="s">
        <v>28</v>
      </c>
      <c r="G8" s="18" t="s">
        <v>29</v>
      </c>
      <c r="H8" s="14"/>
      <c r="I8" s="19"/>
      <c r="J8" s="14"/>
      <c r="K8" s="19"/>
      <c r="L8" s="19"/>
      <c r="M8" s="19"/>
      <c r="N8" s="14" t="s">
        <v>22</v>
      </c>
      <c r="O8" s="19">
        <v>2605</v>
      </c>
      <c r="P8" s="20">
        <f>COUNTIF($F8:F$2935,F8)</f>
        <v>10</v>
      </c>
      <c r="Q8" s="21" t="s">
        <v>49</v>
      </c>
      <c r="R8" s="34">
        <f>COUNTIFS('GENEL LİSTE'!$F$4:$F$14338,Q8)</f>
        <v>0</v>
      </c>
      <c r="S8" s="23" t="str">
        <f t="shared" si="1"/>
        <v>16 YAŞ KIZ-</v>
      </c>
      <c r="T8" s="23" t="str">
        <f t="shared" si="2"/>
        <v>16 YAŞ KIZ-</v>
      </c>
      <c r="U8" s="23" t="str">
        <f t="shared" si="3"/>
        <v>16 YAŞ KIZ-</v>
      </c>
      <c r="V8" s="23" t="str">
        <f t="shared" si="4"/>
        <v>16 YAŞ KIZ-DİSK</v>
      </c>
      <c r="W8" s="35" t="s">
        <v>50</v>
      </c>
      <c r="X8" s="36">
        <f>COUNTIFS('GENEL LİSTE'!G$4:G$2338,W8)</f>
        <v>0</v>
      </c>
      <c r="Y8" s="33" t="s">
        <v>51</v>
      </c>
      <c r="Z8" s="33">
        <f>COUNTIF($U$4:$U$942,Y8)</f>
        <v>13</v>
      </c>
      <c r="AA8" s="33" t="s">
        <v>52</v>
      </c>
      <c r="AB8" s="33">
        <f>COUNTIF($U$4:$U$942,AA8)</f>
        <v>0</v>
      </c>
      <c r="AC8" s="33" t="s">
        <v>53</v>
      </c>
      <c r="AD8" s="33">
        <f>COUNTIF($U$4:$U$942,AC8)</f>
        <v>20</v>
      </c>
      <c r="AE8" s="33" t="s">
        <v>54</v>
      </c>
      <c r="AF8" s="33">
        <f>COUNTIF($U$4:$U$942,AE8)</f>
        <v>24</v>
      </c>
      <c r="AG8" s="33" t="s">
        <v>55</v>
      </c>
      <c r="AH8" s="33">
        <f>COUNTIF($U$4:$U$942,AG8)</f>
        <v>24</v>
      </c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</row>
    <row r="9" spans="1:60" s="30" customFormat="1" ht="27.75" customHeight="1">
      <c r="A9" s="14">
        <v>6</v>
      </c>
      <c r="B9" s="15" t="str">
        <f t="shared" si="0"/>
        <v>ADANA-9</v>
      </c>
      <c r="C9" s="53"/>
      <c r="D9" s="16">
        <v>36541</v>
      </c>
      <c r="E9" s="17" t="s">
        <v>545</v>
      </c>
      <c r="F9" s="14" t="s">
        <v>28</v>
      </c>
      <c r="G9" s="18" t="s">
        <v>48</v>
      </c>
      <c r="H9" s="14" t="s">
        <v>19</v>
      </c>
      <c r="I9" s="19">
        <v>1347</v>
      </c>
      <c r="J9" s="14"/>
      <c r="K9" s="19"/>
      <c r="L9" s="19" t="s">
        <v>21</v>
      </c>
      <c r="M9" s="19">
        <v>4510</v>
      </c>
      <c r="N9" s="14"/>
      <c r="O9" s="19"/>
      <c r="P9" s="20">
        <f>COUNTIF($F9:F$2935,F9)</f>
        <v>9</v>
      </c>
      <c r="Q9" s="21" t="s">
        <v>56</v>
      </c>
      <c r="R9" s="37">
        <f>COUNTIFS('GENEL LİSTE'!$F$4:$F$14338,Q9)</f>
        <v>53</v>
      </c>
      <c r="S9" s="23" t="str">
        <f t="shared" si="1"/>
        <v>16 YAŞ ERKEK-GÜLLE</v>
      </c>
      <c r="T9" s="23" t="str">
        <f t="shared" si="2"/>
        <v>16 YAŞ ERKEK-</v>
      </c>
      <c r="U9" s="23" t="str">
        <f t="shared" si="3"/>
        <v>16 YAŞ ERKEK-CİRİT</v>
      </c>
      <c r="V9" s="23" t="str">
        <f t="shared" si="4"/>
        <v>16 YAŞ ERKEK-</v>
      </c>
      <c r="W9" s="35" t="s">
        <v>57</v>
      </c>
      <c r="X9" s="36">
        <f>COUNTIFS('GENEL LİSTE'!G$4:G$2338,W9)</f>
        <v>0</v>
      </c>
      <c r="Y9" s="33" t="s">
        <v>58</v>
      </c>
      <c r="Z9" s="33">
        <f>COUNTIF($V$4:$V$942,Y9)</f>
        <v>24</v>
      </c>
      <c r="AA9" s="33" t="s">
        <v>59</v>
      </c>
      <c r="AB9" s="33">
        <f>COUNTIF($V$4:$V$942,AA9)</f>
        <v>0</v>
      </c>
      <c r="AC9" s="33" t="s">
        <v>60</v>
      </c>
      <c r="AD9" s="33">
        <f>COUNTIF($V$4:$V$942,AC9)</f>
        <v>12</v>
      </c>
      <c r="AE9" s="33" t="s">
        <v>61</v>
      </c>
      <c r="AF9" s="33">
        <f>COUNTIF($V$4:$V$942,AE9)</f>
        <v>26</v>
      </c>
      <c r="AG9" s="33" t="s">
        <v>62</v>
      </c>
      <c r="AH9" s="33">
        <f>COUNTIF($V$4:$V$942,AG9)</f>
        <v>25</v>
      </c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</row>
    <row r="10" spans="1:60" s="30" customFormat="1" ht="27.75" customHeight="1">
      <c r="A10" s="14">
        <v>7</v>
      </c>
      <c r="B10" s="15" t="str">
        <f t="shared" si="0"/>
        <v>ADANA-8</v>
      </c>
      <c r="C10" s="53"/>
      <c r="D10" s="16">
        <v>36535</v>
      </c>
      <c r="E10" s="17" t="s">
        <v>546</v>
      </c>
      <c r="F10" s="14" t="s">
        <v>28</v>
      </c>
      <c r="G10" s="18" t="s">
        <v>48</v>
      </c>
      <c r="H10" s="14"/>
      <c r="I10" s="19"/>
      <c r="J10" s="14"/>
      <c r="K10" s="19"/>
      <c r="L10" s="19"/>
      <c r="M10" s="19"/>
      <c r="N10" s="14" t="s">
        <v>22</v>
      </c>
      <c r="O10" s="19">
        <v>4456</v>
      </c>
      <c r="P10" s="20">
        <f>COUNTIF($F10:F$2935,F10)</f>
        <v>8</v>
      </c>
      <c r="Q10" s="21" t="s">
        <v>63</v>
      </c>
      <c r="R10" s="37">
        <f>COUNTIFS('GENEL LİSTE'!$F$4:$F$14338,Q10)</f>
        <v>6</v>
      </c>
      <c r="S10" s="23" t="str">
        <f t="shared" si="1"/>
        <v>16 YAŞ ERKEK-</v>
      </c>
      <c r="T10" s="23" t="str">
        <f t="shared" si="2"/>
        <v>16 YAŞ ERKEK-</v>
      </c>
      <c r="U10" s="23" t="str">
        <f t="shared" si="3"/>
        <v>16 YAŞ ERKEK-</v>
      </c>
      <c r="V10" s="23" t="str">
        <f t="shared" si="4"/>
        <v>16 YAŞ ERKEK-DİSK</v>
      </c>
      <c r="W10" s="38" t="s">
        <v>64</v>
      </c>
      <c r="X10" s="38">
        <f>COUNTIFS('GENEL LİSTE'!G$4:G$2338,W10)</f>
        <v>51</v>
      </c>
      <c r="Y10" s="39" t="s">
        <v>65</v>
      </c>
      <c r="Z10" s="39">
        <f>SUM(Z6:Z9)</f>
        <v>79</v>
      </c>
      <c r="AA10" s="39" t="s">
        <v>65</v>
      </c>
      <c r="AB10" s="39">
        <f>SUM(AB6:AB9)</f>
        <v>0</v>
      </c>
      <c r="AC10" s="39" t="s">
        <v>65</v>
      </c>
      <c r="AD10" s="39">
        <f>SUM(AD6:AD9)</f>
        <v>56</v>
      </c>
      <c r="AE10" s="39" t="s">
        <v>65</v>
      </c>
      <c r="AF10" s="39">
        <f>SUM(AF6:AF9)</f>
        <v>95</v>
      </c>
      <c r="AG10" s="39" t="s">
        <v>65</v>
      </c>
      <c r="AH10" s="39">
        <f>SUM(AH6:AH9)</f>
        <v>91</v>
      </c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</row>
    <row r="11" spans="1:60" s="30" customFormat="1" ht="27.75" customHeight="1">
      <c r="A11" s="14">
        <v>8</v>
      </c>
      <c r="B11" s="15" t="str">
        <f t="shared" si="0"/>
        <v>ADANA-7</v>
      </c>
      <c r="C11" s="53"/>
      <c r="D11" s="16">
        <v>35616</v>
      </c>
      <c r="E11" s="17" t="s">
        <v>547</v>
      </c>
      <c r="F11" s="14" t="s">
        <v>28</v>
      </c>
      <c r="G11" s="18" t="s">
        <v>64</v>
      </c>
      <c r="H11" s="14"/>
      <c r="I11" s="19"/>
      <c r="J11" s="14"/>
      <c r="K11" s="19"/>
      <c r="L11" s="19" t="s">
        <v>21</v>
      </c>
      <c r="M11" s="19">
        <v>4206</v>
      </c>
      <c r="N11" s="14"/>
      <c r="O11" s="19"/>
      <c r="P11" s="20">
        <f>COUNTIF($F11:F$2935,F11)</f>
        <v>7</v>
      </c>
      <c r="Q11" s="21" t="s">
        <v>66</v>
      </c>
      <c r="R11" s="37">
        <f>COUNTIFS('GENEL LİSTE'!$F$4:$F$14338,Q11)</f>
        <v>5</v>
      </c>
      <c r="S11" s="23" t="str">
        <f t="shared" si="1"/>
        <v>GENÇ ERKEK-</v>
      </c>
      <c r="T11" s="23" t="str">
        <f t="shared" si="2"/>
        <v>GENÇ ERKEK-</v>
      </c>
      <c r="U11" s="23" t="str">
        <f t="shared" si="3"/>
        <v>GENÇ ERKEK-CİRİT</v>
      </c>
      <c r="V11" s="23" t="str">
        <f t="shared" si="4"/>
        <v>GENÇ ERKEK-</v>
      </c>
      <c r="W11" s="38" t="s">
        <v>67</v>
      </c>
      <c r="X11" s="38">
        <f>COUNTIFS('GENEL LİSTE'!G$4:G$2338,W11)</f>
        <v>16</v>
      </c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</row>
    <row r="12" spans="1:60" s="30" customFormat="1" ht="27.75" customHeight="1">
      <c r="A12" s="14">
        <v>9</v>
      </c>
      <c r="B12" s="15" t="str">
        <f t="shared" si="0"/>
        <v>ADANA-6</v>
      </c>
      <c r="C12" s="53"/>
      <c r="D12" s="16">
        <v>35139</v>
      </c>
      <c r="E12" s="17" t="s">
        <v>548</v>
      </c>
      <c r="F12" s="14" t="s">
        <v>28</v>
      </c>
      <c r="G12" s="18" t="s">
        <v>64</v>
      </c>
      <c r="H12" s="14"/>
      <c r="I12" s="19"/>
      <c r="J12" s="14"/>
      <c r="K12" s="19"/>
      <c r="L12" s="19" t="s">
        <v>21</v>
      </c>
      <c r="M12" s="19">
        <v>4113</v>
      </c>
      <c r="N12" s="14"/>
      <c r="O12" s="19"/>
      <c r="P12" s="20">
        <f>COUNTIF($F12:F$2935,F12)</f>
        <v>6</v>
      </c>
      <c r="Q12" s="21" t="s">
        <v>68</v>
      </c>
      <c r="R12" s="22">
        <f>COUNTIFS('GENEL LİSTE'!$F$4:$F$14338,Q12)</f>
        <v>4</v>
      </c>
      <c r="S12" s="23" t="str">
        <f t="shared" si="1"/>
        <v>GENÇ ERKEK-</v>
      </c>
      <c r="T12" s="23" t="str">
        <f t="shared" si="2"/>
        <v>GENÇ ERKEK-</v>
      </c>
      <c r="U12" s="23" t="str">
        <f t="shared" si="3"/>
        <v>GENÇ ERKEK-CİRİT</v>
      </c>
      <c r="V12" s="23" t="str">
        <f t="shared" si="4"/>
        <v>GENÇ ERKEK-</v>
      </c>
      <c r="W12" s="40" t="s">
        <v>69</v>
      </c>
      <c r="X12" s="40">
        <f>COUNTIFS('GENEL LİSTE'!G$4:G$2338,W12)</f>
        <v>83</v>
      </c>
      <c r="Y12" s="71" t="s">
        <v>70</v>
      </c>
      <c r="Z12" s="72"/>
      <c r="AA12" s="71" t="s">
        <v>71</v>
      </c>
      <c r="AB12" s="72"/>
      <c r="AC12" s="71" t="s">
        <v>72</v>
      </c>
      <c r="AD12" s="72"/>
      <c r="AE12" s="71" t="s">
        <v>73</v>
      </c>
      <c r="AF12" s="72"/>
      <c r="AG12" s="71" t="s">
        <v>74</v>
      </c>
      <c r="AH12" s="72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</row>
    <row r="13" spans="1:60" s="30" customFormat="1" ht="27.75" customHeight="1">
      <c r="A13" s="14">
        <v>10</v>
      </c>
      <c r="B13" s="15" t="str">
        <f t="shared" si="0"/>
        <v>ADANA-5</v>
      </c>
      <c r="C13" s="53"/>
      <c r="D13" s="16">
        <v>35488</v>
      </c>
      <c r="E13" s="17" t="s">
        <v>549</v>
      </c>
      <c r="F13" s="14" t="s">
        <v>28</v>
      </c>
      <c r="G13" s="18" t="s">
        <v>64</v>
      </c>
      <c r="H13" s="14" t="s">
        <v>19</v>
      </c>
      <c r="I13" s="19">
        <v>1406</v>
      </c>
      <c r="J13" s="14"/>
      <c r="K13" s="19"/>
      <c r="L13" s="19"/>
      <c r="M13" s="19"/>
      <c r="N13" s="14"/>
      <c r="O13" s="19"/>
      <c r="P13" s="20">
        <f>COUNTIF($F13:F$2935,F13)</f>
        <v>5</v>
      </c>
      <c r="Q13" s="21" t="s">
        <v>75</v>
      </c>
      <c r="R13" s="22">
        <f>COUNTIFS('GENEL LİSTE'!$F$4:$F$14338,Q13)</f>
        <v>0</v>
      </c>
      <c r="S13" s="23" t="str">
        <f t="shared" si="1"/>
        <v>GENÇ ERKEK-GÜLLE</v>
      </c>
      <c r="T13" s="23" t="str">
        <f t="shared" si="2"/>
        <v>GENÇ ERKEK-</v>
      </c>
      <c r="U13" s="23" t="str">
        <f t="shared" si="3"/>
        <v>GENÇ ERKEK-</v>
      </c>
      <c r="V13" s="23" t="str">
        <f t="shared" si="4"/>
        <v>GENÇ ERKEK-</v>
      </c>
      <c r="W13" s="40" t="s">
        <v>76</v>
      </c>
      <c r="X13" s="40">
        <f>COUNTIFS('GENEL LİSTE'!G$4:G$2338,W13)</f>
        <v>79</v>
      </c>
      <c r="Y13" s="73"/>
      <c r="Z13" s="74"/>
      <c r="AA13" s="73"/>
      <c r="AB13" s="74"/>
      <c r="AC13" s="73"/>
      <c r="AD13" s="74"/>
      <c r="AE13" s="73"/>
      <c r="AF13" s="74"/>
      <c r="AG13" s="73"/>
      <c r="AH13" s="7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</row>
    <row r="14" spans="1:60" s="30" customFormat="1" ht="27.75" customHeight="1">
      <c r="A14" s="14">
        <v>11</v>
      </c>
      <c r="B14" s="15" t="str">
        <f t="shared" si="0"/>
        <v>ADANA-4</v>
      </c>
      <c r="C14" s="53"/>
      <c r="D14" s="16">
        <v>36714</v>
      </c>
      <c r="E14" s="17" t="s">
        <v>555</v>
      </c>
      <c r="F14" s="14" t="s">
        <v>28</v>
      </c>
      <c r="G14" s="18" t="s">
        <v>48</v>
      </c>
      <c r="H14" s="14" t="s">
        <v>19</v>
      </c>
      <c r="I14" s="19">
        <v>1214</v>
      </c>
      <c r="J14" s="14"/>
      <c r="K14" s="19"/>
      <c r="L14" s="19"/>
      <c r="M14" s="19"/>
      <c r="N14" s="14" t="s">
        <v>22</v>
      </c>
      <c r="O14" s="19">
        <v>3350</v>
      </c>
      <c r="P14" s="20">
        <f>COUNTIF($F14:F$2935,F14)</f>
        <v>4</v>
      </c>
      <c r="Q14" s="21" t="s">
        <v>77</v>
      </c>
      <c r="R14" s="26">
        <f>COUNTIFS('GENEL LİSTE'!$F$4:$F$14338,Q14)</f>
        <v>0</v>
      </c>
      <c r="S14" s="23" t="str">
        <f t="shared" si="1"/>
        <v>16 YAŞ ERKEK-GÜLLE</v>
      </c>
      <c r="T14" s="23" t="str">
        <f t="shared" si="2"/>
        <v>16 YAŞ ERKEK-</v>
      </c>
      <c r="U14" s="23" t="str">
        <f t="shared" si="3"/>
        <v>16 YAŞ ERKEK-</v>
      </c>
      <c r="V14" s="23" t="str">
        <f t="shared" si="4"/>
        <v>16 YAŞ ERKEK-DİSK</v>
      </c>
      <c r="W14" s="27" t="s">
        <v>48</v>
      </c>
      <c r="X14" s="27">
        <f>COUNTIFS('GENEL LİSTE'!G$4:G$2338,W14)</f>
        <v>70</v>
      </c>
      <c r="Y14" s="29" t="s">
        <v>32</v>
      </c>
      <c r="Z14" s="28" t="s">
        <v>33</v>
      </c>
      <c r="AA14" s="29" t="s">
        <v>32</v>
      </c>
      <c r="AB14" s="28" t="s">
        <v>33</v>
      </c>
      <c r="AC14" s="29" t="s">
        <v>32</v>
      </c>
      <c r="AD14" s="28" t="s">
        <v>33</v>
      </c>
      <c r="AE14" s="29" t="s">
        <v>32</v>
      </c>
      <c r="AF14" s="28" t="s">
        <v>33</v>
      </c>
      <c r="AG14" s="29" t="s">
        <v>32</v>
      </c>
      <c r="AH14" s="28" t="s">
        <v>33</v>
      </c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</row>
    <row r="15" spans="1:60" s="30" customFormat="1" ht="27.75" customHeight="1">
      <c r="A15" s="14">
        <v>12</v>
      </c>
      <c r="B15" s="15" t="str">
        <f t="shared" si="0"/>
        <v>ADANA-3</v>
      </c>
      <c r="C15" s="53"/>
      <c r="D15" s="16">
        <v>36598</v>
      </c>
      <c r="E15" s="17" t="s">
        <v>556</v>
      </c>
      <c r="F15" s="14" t="s">
        <v>28</v>
      </c>
      <c r="G15" s="18" t="s">
        <v>48</v>
      </c>
      <c r="H15" s="14"/>
      <c r="I15" s="19"/>
      <c r="J15" s="14"/>
      <c r="K15" s="19"/>
      <c r="L15" s="19"/>
      <c r="M15" s="19"/>
      <c r="N15" s="14" t="s">
        <v>22</v>
      </c>
      <c r="O15" s="19">
        <v>3272</v>
      </c>
      <c r="P15" s="20">
        <f>COUNTIF($F15:F$2935,F15)</f>
        <v>3</v>
      </c>
      <c r="Q15" s="21" t="s">
        <v>78</v>
      </c>
      <c r="R15" s="26">
        <f>COUNTIFS('GENEL LİSTE'!$F$4:$F$14338,Q15)</f>
        <v>0</v>
      </c>
      <c r="S15" s="23" t="str">
        <f t="shared" si="1"/>
        <v>16 YAŞ ERKEK-</v>
      </c>
      <c r="T15" s="23" t="str">
        <f t="shared" si="2"/>
        <v>16 YAŞ ERKEK-</v>
      </c>
      <c r="U15" s="23" t="str">
        <f t="shared" si="3"/>
        <v>16 YAŞ ERKEK-</v>
      </c>
      <c r="V15" s="23" t="str">
        <f t="shared" si="4"/>
        <v>16 YAŞ ERKEK-DİSK</v>
      </c>
      <c r="W15" s="27" t="s">
        <v>29</v>
      </c>
      <c r="X15" s="27">
        <f>COUNTIFS('GENEL LİSTE'!G$4:G$2338,W15)</f>
        <v>52</v>
      </c>
      <c r="Y15" s="33" t="s">
        <v>79</v>
      </c>
      <c r="Z15" s="33">
        <f>COUNTIF($S$4:$S$942,Y15)</f>
        <v>4</v>
      </c>
      <c r="AA15" s="33" t="s">
        <v>80</v>
      </c>
      <c r="AB15" s="33">
        <f>COUNTIF($S$4:$S$942,AA15)</f>
        <v>0</v>
      </c>
      <c r="AC15" s="33" t="s">
        <v>81</v>
      </c>
      <c r="AD15" s="33">
        <f>COUNTIF($S$4:$S$942,AC15)</f>
        <v>3</v>
      </c>
      <c r="AE15" s="33" t="s">
        <v>82</v>
      </c>
      <c r="AF15" s="33">
        <f>COUNTIF($S$4:$S$942,AE15)</f>
        <v>22</v>
      </c>
      <c r="AG15" s="33" t="s">
        <v>83</v>
      </c>
      <c r="AH15" s="33">
        <f>COUNTIF($S$4:$S$942,AG15)</f>
        <v>27</v>
      </c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</row>
    <row r="16" spans="1:60" s="30" customFormat="1" ht="27.75" customHeight="1">
      <c r="A16" s="14">
        <v>13</v>
      </c>
      <c r="B16" s="15" t="str">
        <f t="shared" si="0"/>
        <v>ADANA-2</v>
      </c>
      <c r="C16" s="53"/>
      <c r="D16" s="16">
        <v>36865</v>
      </c>
      <c r="E16" s="17" t="s">
        <v>557</v>
      </c>
      <c r="F16" s="14" t="s">
        <v>28</v>
      </c>
      <c r="G16" s="18" t="s">
        <v>48</v>
      </c>
      <c r="H16" s="14"/>
      <c r="I16" s="19"/>
      <c r="J16" s="14"/>
      <c r="K16" s="19"/>
      <c r="L16" s="19" t="s">
        <v>21</v>
      </c>
      <c r="M16" s="19">
        <v>4136</v>
      </c>
      <c r="N16" s="14"/>
      <c r="O16" s="19"/>
      <c r="P16" s="20">
        <f>COUNTIF($F16:F$2935,F16)</f>
        <v>2</v>
      </c>
      <c r="Q16" s="21" t="s">
        <v>84</v>
      </c>
      <c r="R16" s="26">
        <f>COUNTIFS('GENEL LİSTE'!$F$4:$F$14338,Q16)</f>
        <v>0</v>
      </c>
      <c r="S16" s="23" t="str">
        <f t="shared" si="1"/>
        <v>16 YAŞ ERKEK-</v>
      </c>
      <c r="T16" s="23" t="str">
        <f t="shared" si="2"/>
        <v>16 YAŞ ERKEK-</v>
      </c>
      <c r="U16" s="23" t="str">
        <f t="shared" si="3"/>
        <v>16 YAŞ ERKEK-CİRİT</v>
      </c>
      <c r="V16" s="23" t="str">
        <f t="shared" si="4"/>
        <v>16 YAŞ ERKEK-</v>
      </c>
      <c r="W16" s="75" t="s">
        <v>85</v>
      </c>
      <c r="X16" s="76"/>
      <c r="Y16" s="33" t="s">
        <v>86</v>
      </c>
      <c r="Z16" s="33">
        <f>COUNTIF($T$4:$T$942,Y16)</f>
        <v>5</v>
      </c>
      <c r="AA16" s="33" t="s">
        <v>87</v>
      </c>
      <c r="AB16" s="33">
        <f>COUNTIF($T$4:$T$942,AA16)</f>
        <v>0</v>
      </c>
      <c r="AC16" s="33" t="s">
        <v>88</v>
      </c>
      <c r="AD16" s="33">
        <f>COUNTIF($T$4:$T$942,AC16)</f>
        <v>5</v>
      </c>
      <c r="AE16" s="33" t="s">
        <v>89</v>
      </c>
      <c r="AF16" s="33">
        <f>COUNTIF($T$4:$T$942,AE16)</f>
        <v>16</v>
      </c>
      <c r="AG16" s="33" t="s">
        <v>90</v>
      </c>
      <c r="AH16" s="33">
        <f>COUNTIF($T$4:$T$942,AG16)</f>
        <v>15</v>
      </c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</row>
    <row r="17" spans="1:60" s="30" customFormat="1" ht="27.75" customHeight="1">
      <c r="A17" s="14">
        <v>14</v>
      </c>
      <c r="B17" s="15" t="str">
        <f t="shared" si="0"/>
        <v>ADANA-1</v>
      </c>
      <c r="C17" s="53"/>
      <c r="D17" s="16">
        <v>35705</v>
      </c>
      <c r="E17" s="17" t="s">
        <v>558</v>
      </c>
      <c r="F17" s="14" t="s">
        <v>28</v>
      </c>
      <c r="G17" s="18" t="s">
        <v>64</v>
      </c>
      <c r="H17" s="14"/>
      <c r="I17" s="19"/>
      <c r="J17" s="14"/>
      <c r="K17" s="19"/>
      <c r="L17" s="19" t="s">
        <v>21</v>
      </c>
      <c r="M17" s="19">
        <v>4300</v>
      </c>
      <c r="N17" s="14"/>
      <c r="O17" s="19"/>
      <c r="P17" s="20">
        <f>COUNTIF($F17:F$2935,F17)</f>
        <v>1</v>
      </c>
      <c r="Q17" s="21" t="s">
        <v>91</v>
      </c>
      <c r="R17" s="22">
        <f>COUNTIFS('GENEL LİSTE'!$F$4:$F$14338,Q17)</f>
        <v>3</v>
      </c>
      <c r="S17" s="23" t="str">
        <f t="shared" si="1"/>
        <v>GENÇ ERKEK-</v>
      </c>
      <c r="T17" s="23" t="str">
        <f t="shared" si="2"/>
        <v>GENÇ ERKEK-</v>
      </c>
      <c r="U17" s="23" t="str">
        <f t="shared" si="3"/>
        <v>GENÇ ERKEK-CİRİT</v>
      </c>
      <c r="V17" s="23" t="str">
        <f t="shared" si="4"/>
        <v>GENÇ ERKEK-</v>
      </c>
      <c r="W17" s="77"/>
      <c r="X17" s="78"/>
      <c r="Y17" s="33" t="s">
        <v>92</v>
      </c>
      <c r="Z17" s="33">
        <f>COUNTIF($U$4:$U$942,Y17)</f>
        <v>5</v>
      </c>
      <c r="AA17" s="33" t="s">
        <v>93</v>
      </c>
      <c r="AB17" s="33">
        <f>COUNTIF($U$4:$U$942,AA17)</f>
        <v>0</v>
      </c>
      <c r="AC17" s="33" t="s">
        <v>94</v>
      </c>
      <c r="AD17" s="33">
        <f>COUNTIF($U$4:$U$942,AC17)</f>
        <v>3</v>
      </c>
      <c r="AE17" s="33" t="s">
        <v>95</v>
      </c>
      <c r="AF17" s="33">
        <f>COUNTIF($U$4:$U$942,AE17)</f>
        <v>22</v>
      </c>
      <c r="AG17" s="33" t="s">
        <v>96</v>
      </c>
      <c r="AH17" s="33">
        <f>COUNTIF($U$4:$U$942,AG17)</f>
        <v>15</v>
      </c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</row>
    <row r="18" spans="1:60" s="30" customFormat="1" ht="27.75" customHeight="1">
      <c r="A18" s="14">
        <v>15</v>
      </c>
      <c r="B18" s="15" t="str">
        <f t="shared" si="0"/>
        <v>ADANA-GENÇLİK S.K.-8</v>
      </c>
      <c r="C18" s="53"/>
      <c r="D18" s="64">
        <v>36368</v>
      </c>
      <c r="E18" s="65" t="s">
        <v>550</v>
      </c>
      <c r="F18" s="66" t="s">
        <v>554</v>
      </c>
      <c r="G18" s="44" t="s">
        <v>69</v>
      </c>
      <c r="H18" s="14" t="s">
        <v>19</v>
      </c>
      <c r="I18" s="67">
        <v>1460</v>
      </c>
      <c r="J18" s="66"/>
      <c r="K18" s="67"/>
      <c r="L18" s="67"/>
      <c r="M18" s="67"/>
      <c r="N18" s="66"/>
      <c r="O18" s="67"/>
      <c r="P18" s="20">
        <f>COUNTIF($F18:F$2935,F18)</f>
        <v>8</v>
      </c>
      <c r="Q18" s="21" t="s">
        <v>97</v>
      </c>
      <c r="R18" s="22">
        <f>COUNTIFS('GENEL LİSTE'!$F$4:$F$14338,Q18)</f>
        <v>0</v>
      </c>
      <c r="S18" s="23" t="str">
        <f t="shared" si="1"/>
        <v>YILDIZ ERKEK-GÜLLE</v>
      </c>
      <c r="T18" s="23" t="str">
        <f t="shared" si="2"/>
        <v>YILDIZ ERKEK-</v>
      </c>
      <c r="U18" s="23" t="str">
        <f t="shared" si="3"/>
        <v>YILDIZ ERKEK-</v>
      </c>
      <c r="V18" s="23" t="str">
        <f t="shared" si="4"/>
        <v>YILDIZ ERKEK-</v>
      </c>
      <c r="W18" s="86">
        <f>SUM(X6:X15)</f>
        <v>424</v>
      </c>
      <c r="X18" s="87"/>
      <c r="Y18" s="33" t="s">
        <v>98</v>
      </c>
      <c r="Z18" s="33">
        <f>COUNTIF($V$4:$V$942,Y18)</f>
        <v>6</v>
      </c>
      <c r="AA18" s="33" t="s">
        <v>99</v>
      </c>
      <c r="AB18" s="33">
        <f>COUNTIF($V$4:$V$942,AA18)</f>
        <v>0</v>
      </c>
      <c r="AC18" s="33" t="s">
        <v>100</v>
      </c>
      <c r="AD18" s="33">
        <f>COUNTIF($V$12:$V$942,AC18)</f>
        <v>6</v>
      </c>
      <c r="AE18" s="33" t="s">
        <v>101</v>
      </c>
      <c r="AF18" s="33">
        <f>COUNTIF($V$12:$V$942,AE18)</f>
        <v>21</v>
      </c>
      <c r="AG18" s="33" t="s">
        <v>102</v>
      </c>
      <c r="AH18" s="33">
        <f>COUNTIF($V$12:$V$942,AG18)</f>
        <v>11</v>
      </c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</row>
    <row r="19" spans="1:60" s="30" customFormat="1" ht="27.75" customHeight="1">
      <c r="A19" s="14">
        <v>16</v>
      </c>
      <c r="B19" s="15" t="str">
        <f t="shared" si="0"/>
        <v>ADANA-GENÇLİK S.K.-7</v>
      </c>
      <c r="C19" s="53"/>
      <c r="D19" s="64">
        <v>36284</v>
      </c>
      <c r="E19" s="65" t="s">
        <v>551</v>
      </c>
      <c r="F19" s="66" t="s">
        <v>554</v>
      </c>
      <c r="G19" s="44" t="s">
        <v>69</v>
      </c>
      <c r="H19" s="66"/>
      <c r="I19" s="67"/>
      <c r="J19" s="66" t="s">
        <v>20</v>
      </c>
      <c r="K19" s="67">
        <v>3770</v>
      </c>
      <c r="L19" s="67"/>
      <c r="M19" s="67"/>
      <c r="N19" s="66"/>
      <c r="O19" s="67"/>
      <c r="P19" s="20">
        <f>COUNTIF($F19:F$2935,F19)</f>
        <v>7</v>
      </c>
      <c r="Q19" s="21" t="s">
        <v>103</v>
      </c>
      <c r="R19" s="22">
        <f>COUNTIFS('GENEL LİSTE'!$F$4:$F$14338,Q19)</f>
        <v>36</v>
      </c>
      <c r="S19" s="23" t="str">
        <f t="shared" si="1"/>
        <v>YILDIZ ERKEK-</v>
      </c>
      <c r="T19" s="23" t="str">
        <f t="shared" si="2"/>
        <v>YILDIZ ERKEK-ÇEKİÇ</v>
      </c>
      <c r="U19" s="23" t="str">
        <f t="shared" si="3"/>
        <v>YILDIZ ERKEK-</v>
      </c>
      <c r="V19" s="23" t="str">
        <f t="shared" si="4"/>
        <v>YILDIZ ERKEK-</v>
      </c>
      <c r="W19" s="88"/>
      <c r="X19" s="89"/>
      <c r="Y19" s="39" t="s">
        <v>65</v>
      </c>
      <c r="Z19" s="39">
        <f>SUM(Z15:Z18)</f>
        <v>20</v>
      </c>
      <c r="AA19" s="39" t="s">
        <v>65</v>
      </c>
      <c r="AB19" s="39">
        <f>SUM(AB15:AB18)</f>
        <v>0</v>
      </c>
      <c r="AC19" s="39" t="s">
        <v>65</v>
      </c>
      <c r="AD19" s="39">
        <f>SUM(AD15:AD18)</f>
        <v>17</v>
      </c>
      <c r="AE19" s="39" t="s">
        <v>65</v>
      </c>
      <c r="AF19" s="39">
        <f>SUM(AF15:AF18)</f>
        <v>81</v>
      </c>
      <c r="AG19" s="39" t="s">
        <v>65</v>
      </c>
      <c r="AH19" s="39">
        <f>SUM(AH15:AH18)</f>
        <v>68</v>
      </c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</row>
    <row r="20" spans="1:60" s="30" customFormat="1" ht="27.75" customHeight="1">
      <c r="A20" s="14">
        <v>17</v>
      </c>
      <c r="B20" s="15" t="str">
        <f t="shared" si="0"/>
        <v>ADANA-GENÇLİK S.K.-6</v>
      </c>
      <c r="C20" s="53"/>
      <c r="D20" s="64">
        <v>35946</v>
      </c>
      <c r="E20" s="65" t="s">
        <v>552</v>
      </c>
      <c r="F20" s="66" t="s">
        <v>554</v>
      </c>
      <c r="G20" s="44" t="s">
        <v>69</v>
      </c>
      <c r="H20" s="66"/>
      <c r="I20" s="67"/>
      <c r="J20" s="66"/>
      <c r="K20" s="67"/>
      <c r="L20" s="66" t="s">
        <v>21</v>
      </c>
      <c r="M20" s="67">
        <v>4100</v>
      </c>
      <c r="N20" s="66"/>
      <c r="O20" s="67"/>
      <c r="P20" s="20">
        <f>COUNTIF($F20:F$2935,F20)</f>
        <v>6</v>
      </c>
      <c r="Q20" s="21" t="s">
        <v>104</v>
      </c>
      <c r="R20" s="26">
        <f>COUNTIFS('GENEL LİSTE'!$F$4:$F$14338,Q20)</f>
        <v>0</v>
      </c>
      <c r="S20" s="23" t="str">
        <f t="shared" si="1"/>
        <v>YILDIZ ERKEK-</v>
      </c>
      <c r="T20" s="23" t="str">
        <f t="shared" si="2"/>
        <v>YILDIZ ERKEK-</v>
      </c>
      <c r="U20" s="23" t="str">
        <f t="shared" si="3"/>
        <v>YILDIZ ERKEK-CİRİT</v>
      </c>
      <c r="V20" s="23" t="str">
        <f t="shared" si="4"/>
        <v>YILDIZ ERKEK-</v>
      </c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</row>
    <row r="21" spans="1:60" s="30" customFormat="1" ht="27.75" customHeight="1">
      <c r="A21" s="14">
        <v>18</v>
      </c>
      <c r="B21" s="15" t="str">
        <f t="shared" si="0"/>
        <v>ADANA-GENÇLİK S.K.-5</v>
      </c>
      <c r="C21" s="53"/>
      <c r="D21" s="64">
        <v>35859</v>
      </c>
      <c r="E21" s="65" t="s">
        <v>553</v>
      </c>
      <c r="F21" s="66" t="s">
        <v>554</v>
      </c>
      <c r="G21" s="44" t="s">
        <v>69</v>
      </c>
      <c r="H21" s="66"/>
      <c r="I21" s="67"/>
      <c r="J21" s="66"/>
      <c r="K21" s="67"/>
      <c r="L21" s="67"/>
      <c r="M21" s="67"/>
      <c r="N21" s="66" t="s">
        <v>22</v>
      </c>
      <c r="O21" s="67">
        <v>4116</v>
      </c>
      <c r="P21" s="20">
        <f>COUNTIF($F21:F$2935,F21)</f>
        <v>5</v>
      </c>
      <c r="Q21" s="21" t="s">
        <v>105</v>
      </c>
      <c r="R21" s="26">
        <f>COUNTIFS('GENEL LİSTE'!$F$4:$F$14338,Q21)</f>
        <v>0</v>
      </c>
      <c r="S21" s="23" t="str">
        <f t="shared" si="1"/>
        <v>YILDIZ ERKEK-</v>
      </c>
      <c r="T21" s="23" t="str">
        <f t="shared" si="2"/>
        <v>YILDIZ ERKEK-</v>
      </c>
      <c r="U21" s="23" t="str">
        <f t="shared" si="3"/>
        <v>YILDIZ ERKEK-</v>
      </c>
      <c r="V21" s="23" t="str">
        <f t="shared" si="4"/>
        <v>YILDIZ ERKEK-DİSK</v>
      </c>
      <c r="W21" s="41"/>
      <c r="X21" s="41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</row>
    <row r="22" spans="1:60" s="30" customFormat="1" ht="27.75" customHeight="1">
      <c r="A22" s="14">
        <v>19</v>
      </c>
      <c r="B22" s="15" t="str">
        <f t="shared" si="0"/>
        <v>ADANA-GENÇLİK S.K.-4</v>
      </c>
      <c r="C22" s="53"/>
      <c r="D22" s="64">
        <v>35832</v>
      </c>
      <c r="E22" s="65" t="s">
        <v>559</v>
      </c>
      <c r="F22" s="66" t="s">
        <v>554</v>
      </c>
      <c r="G22" s="44" t="s">
        <v>76</v>
      </c>
      <c r="H22" s="14" t="s">
        <v>19</v>
      </c>
      <c r="I22" s="67">
        <v>1080</v>
      </c>
      <c r="J22" s="66"/>
      <c r="K22" s="67"/>
      <c r="L22" s="67"/>
      <c r="M22" s="67"/>
      <c r="N22" s="66"/>
      <c r="O22" s="67"/>
      <c r="P22" s="20">
        <f>COUNTIF($F22:F$2935,F22)</f>
        <v>4</v>
      </c>
      <c r="Q22" s="21" t="s">
        <v>106</v>
      </c>
      <c r="R22" s="26">
        <f>COUNTIFS('GENEL LİSTE'!$F$4:$F$14338,Q22)</f>
        <v>0</v>
      </c>
      <c r="S22" s="23" t="str">
        <f t="shared" si="1"/>
        <v>YILDIZ KIZ-GÜLLE</v>
      </c>
      <c r="T22" s="23" t="str">
        <f t="shared" si="2"/>
        <v>YILDIZ KIZ-</v>
      </c>
      <c r="U22" s="23" t="str">
        <f t="shared" si="3"/>
        <v>YILDIZ KIZ-</v>
      </c>
      <c r="V22" s="23" t="str">
        <f t="shared" si="4"/>
        <v>YILDIZ KIZ-</v>
      </c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</row>
    <row r="23" spans="1:60" s="30" customFormat="1" ht="27.75" customHeight="1">
      <c r="A23" s="14">
        <v>20</v>
      </c>
      <c r="B23" s="15" t="str">
        <f t="shared" si="0"/>
        <v>ADANA-GENÇLİK S.K.-3</v>
      </c>
      <c r="C23" s="53"/>
      <c r="D23" s="64">
        <v>36024</v>
      </c>
      <c r="E23" s="65" t="s">
        <v>560</v>
      </c>
      <c r="F23" s="66" t="s">
        <v>554</v>
      </c>
      <c r="G23" s="44" t="s">
        <v>76</v>
      </c>
      <c r="H23" s="66"/>
      <c r="I23" s="67"/>
      <c r="J23" s="66" t="s">
        <v>20</v>
      </c>
      <c r="K23" s="67">
        <v>1600</v>
      </c>
      <c r="L23" s="67"/>
      <c r="M23" s="67"/>
      <c r="N23" s="66"/>
      <c r="O23" s="67"/>
      <c r="P23" s="20">
        <f>COUNTIF($F23:F$2935,F23)</f>
        <v>3</v>
      </c>
      <c r="Q23" s="21" t="s">
        <v>107</v>
      </c>
      <c r="R23" s="26">
        <f>COUNTIFS('GENEL LİSTE'!$F$4:$F$14338,Q23)</f>
        <v>3</v>
      </c>
      <c r="S23" s="23" t="str">
        <f t="shared" si="1"/>
        <v>YILDIZ KIZ-</v>
      </c>
      <c r="T23" s="23" t="str">
        <f t="shared" si="2"/>
        <v>YILDIZ KIZ-ÇEKİÇ</v>
      </c>
      <c r="U23" s="23" t="str">
        <f t="shared" si="3"/>
        <v>YILDIZ KIZ-</v>
      </c>
      <c r="V23" s="23" t="str">
        <f t="shared" si="4"/>
        <v>YILDIZ KIZ-</v>
      </c>
      <c r="W23" s="41"/>
      <c r="X23" s="41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</row>
    <row r="24" spans="1:60" s="30" customFormat="1" ht="27.75" customHeight="1">
      <c r="A24" s="14">
        <v>21</v>
      </c>
      <c r="B24" s="15" t="str">
        <f t="shared" si="0"/>
        <v>ADANA-GENÇLİK S.K.-2</v>
      </c>
      <c r="C24" s="53"/>
      <c r="D24" s="64">
        <v>35800</v>
      </c>
      <c r="E24" s="65" t="s">
        <v>561</v>
      </c>
      <c r="F24" s="66" t="s">
        <v>554</v>
      </c>
      <c r="G24" s="44" t="s">
        <v>76</v>
      </c>
      <c r="H24" s="66"/>
      <c r="I24" s="67"/>
      <c r="J24" s="66"/>
      <c r="K24" s="67"/>
      <c r="L24" s="66" t="s">
        <v>21</v>
      </c>
      <c r="M24" s="67">
        <v>3700</v>
      </c>
      <c r="N24" s="66"/>
      <c r="O24" s="67"/>
      <c r="P24" s="20">
        <f>COUNTIF($F24:F$2935,F24)</f>
        <v>2</v>
      </c>
      <c r="Q24" s="21" t="s">
        <v>108</v>
      </c>
      <c r="R24" s="26">
        <f>COUNTIFS('GENEL LİSTE'!$F$4:$F$14338,Q24)</f>
        <v>0</v>
      </c>
      <c r="S24" s="23" t="str">
        <f t="shared" si="1"/>
        <v>YILDIZ KIZ-</v>
      </c>
      <c r="T24" s="23" t="str">
        <f t="shared" si="2"/>
        <v>YILDIZ KIZ-</v>
      </c>
      <c r="U24" s="23" t="str">
        <f t="shared" si="3"/>
        <v>YILDIZ KIZ-CİRİT</v>
      </c>
      <c r="V24" s="23" t="str">
        <f t="shared" si="4"/>
        <v>YILDIZ KIZ-</v>
      </c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</row>
    <row r="25" spans="1:60" s="30" customFormat="1" ht="27.75" customHeight="1">
      <c r="A25" s="14">
        <v>22</v>
      </c>
      <c r="B25" s="15" t="str">
        <f t="shared" si="0"/>
        <v>ADANA-GENÇLİK S.K.-1</v>
      </c>
      <c r="C25" s="53"/>
      <c r="D25" s="64">
        <v>36027</v>
      </c>
      <c r="E25" s="65" t="s">
        <v>562</v>
      </c>
      <c r="F25" s="66" t="s">
        <v>554</v>
      </c>
      <c r="G25" s="44" t="s">
        <v>76</v>
      </c>
      <c r="H25" s="66"/>
      <c r="I25" s="67"/>
      <c r="J25" s="66"/>
      <c r="K25" s="67"/>
      <c r="L25" s="67"/>
      <c r="M25" s="67"/>
      <c r="N25" s="66" t="s">
        <v>22</v>
      </c>
      <c r="O25" s="67">
        <v>3200</v>
      </c>
      <c r="P25" s="20">
        <f>COUNTIF($F25:F$2935,F25)</f>
        <v>1</v>
      </c>
      <c r="Q25" s="21" t="s">
        <v>109</v>
      </c>
      <c r="R25" s="26">
        <f>COUNTIFS('GENEL LİSTE'!$F$4:$F$14338,Q25)</f>
        <v>4</v>
      </c>
      <c r="S25" s="23" t="str">
        <f t="shared" si="1"/>
        <v>YILDIZ KIZ-</v>
      </c>
      <c r="T25" s="23" t="str">
        <f t="shared" si="2"/>
        <v>YILDIZ KIZ-</v>
      </c>
      <c r="U25" s="23" t="str">
        <f t="shared" si="3"/>
        <v>YILDIZ KIZ-</v>
      </c>
      <c r="V25" s="23" t="str">
        <f t="shared" si="4"/>
        <v>YILDIZ KIZ-DİSK</v>
      </c>
      <c r="W25" s="41"/>
      <c r="X25" s="41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</row>
    <row r="26" spans="1:60" s="30" customFormat="1" ht="27.75" customHeight="1">
      <c r="A26" s="14">
        <v>23</v>
      </c>
      <c r="B26" s="15" t="str">
        <f t="shared" si="0"/>
        <v>ADANA-SEYHAN BLD.S.K.-4</v>
      </c>
      <c r="C26" s="53"/>
      <c r="D26" s="64">
        <v>36555</v>
      </c>
      <c r="E26" s="65" t="s">
        <v>459</v>
      </c>
      <c r="F26" s="66" t="s">
        <v>463</v>
      </c>
      <c r="G26" s="44" t="s">
        <v>76</v>
      </c>
      <c r="H26" s="14" t="s">
        <v>19</v>
      </c>
      <c r="I26" s="67">
        <v>1057</v>
      </c>
      <c r="J26" s="66"/>
      <c r="K26" s="67"/>
      <c r="L26" s="67"/>
      <c r="M26" s="67"/>
      <c r="N26" s="66"/>
      <c r="O26" s="67"/>
      <c r="P26" s="20">
        <f>COUNTIF($F26:F$2935,F26)</f>
        <v>4</v>
      </c>
      <c r="Q26" s="21" t="s">
        <v>110</v>
      </c>
      <c r="R26" s="22">
        <f>COUNTIFS('GENEL LİSTE'!$F$4:$F$14338,Q26)</f>
        <v>0</v>
      </c>
      <c r="S26" s="23" t="str">
        <f t="shared" si="1"/>
        <v>YILDIZ KIZ-GÜLLE</v>
      </c>
      <c r="T26" s="23" t="str">
        <f t="shared" si="2"/>
        <v>YILDIZ KIZ-</v>
      </c>
      <c r="U26" s="23" t="str">
        <f t="shared" si="3"/>
        <v>YILDIZ KIZ-</v>
      </c>
      <c r="V26" s="23" t="str">
        <f t="shared" si="4"/>
        <v>YILDIZ KIZ-</v>
      </c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</row>
    <row r="27" spans="1:60" s="30" customFormat="1" ht="27.75" customHeight="1">
      <c r="A27" s="14">
        <v>24</v>
      </c>
      <c r="B27" s="15" t="str">
        <f t="shared" si="0"/>
        <v>ADANA-SEYHAN BLD.S.K.-3</v>
      </c>
      <c r="C27" s="53"/>
      <c r="D27" s="64">
        <v>36702</v>
      </c>
      <c r="E27" s="65" t="s">
        <v>460</v>
      </c>
      <c r="F27" s="66" t="s">
        <v>463</v>
      </c>
      <c r="G27" s="44" t="s">
        <v>76</v>
      </c>
      <c r="H27" s="66"/>
      <c r="I27" s="67"/>
      <c r="J27" s="66" t="s">
        <v>20</v>
      </c>
      <c r="K27" s="67">
        <v>2460</v>
      </c>
      <c r="L27" s="67"/>
      <c r="M27" s="67"/>
      <c r="N27" s="66"/>
      <c r="O27" s="67"/>
      <c r="P27" s="20">
        <f>COUNTIF($F27:F$2935,F27)</f>
        <v>3</v>
      </c>
      <c r="Q27" s="21" t="s">
        <v>111</v>
      </c>
      <c r="R27" s="26">
        <f>COUNTIFS('GENEL LİSTE'!$F$4:$F$14338,Q27)</f>
        <v>0</v>
      </c>
      <c r="S27" s="23" t="str">
        <f t="shared" si="1"/>
        <v>YILDIZ KIZ-</v>
      </c>
      <c r="T27" s="23" t="str">
        <f t="shared" si="2"/>
        <v>YILDIZ KIZ-ÇEKİÇ</v>
      </c>
      <c r="U27" s="23" t="str">
        <f t="shared" si="3"/>
        <v>YILDIZ KIZ-</v>
      </c>
      <c r="V27" s="23" t="str">
        <f t="shared" si="4"/>
        <v>YILDIZ KIZ-</v>
      </c>
      <c r="W27" s="41"/>
      <c r="X27" s="41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</row>
    <row r="28" spans="1:60" s="30" customFormat="1" ht="27.75" customHeight="1">
      <c r="A28" s="14">
        <v>25</v>
      </c>
      <c r="B28" s="15" t="str">
        <f t="shared" si="0"/>
        <v>ADANA-SEYHAN BLD.S.K.-2</v>
      </c>
      <c r="C28" s="53"/>
      <c r="D28" s="64">
        <v>36382</v>
      </c>
      <c r="E28" s="65" t="s">
        <v>462</v>
      </c>
      <c r="F28" s="66" t="s">
        <v>463</v>
      </c>
      <c r="G28" s="44" t="s">
        <v>76</v>
      </c>
      <c r="H28" s="66"/>
      <c r="I28" s="67"/>
      <c r="J28" s="66"/>
      <c r="K28" s="67"/>
      <c r="L28" s="67"/>
      <c r="M28" s="67"/>
      <c r="N28" s="66" t="s">
        <v>22</v>
      </c>
      <c r="O28" s="67">
        <v>2575</v>
      </c>
      <c r="P28" s="20">
        <f>COUNTIF($F28:F$2935,F28)</f>
        <v>2</v>
      </c>
      <c r="Q28" s="21" t="s">
        <v>112</v>
      </c>
      <c r="R28" s="26">
        <f>COUNTIFS('GENEL LİSTE'!$F$4:$F$14338,Q28)</f>
        <v>0</v>
      </c>
      <c r="S28" s="23" t="str">
        <f t="shared" si="1"/>
        <v>YILDIZ KIZ-</v>
      </c>
      <c r="T28" s="23" t="str">
        <f t="shared" si="2"/>
        <v>YILDIZ KIZ-</v>
      </c>
      <c r="U28" s="23" t="str">
        <f t="shared" si="3"/>
        <v>YILDIZ KIZ-</v>
      </c>
      <c r="V28" s="23" t="str">
        <f t="shared" si="4"/>
        <v>YILDIZ KIZ-DİSK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</row>
    <row r="29" spans="1:60" s="30" customFormat="1" ht="27.75" customHeight="1">
      <c r="A29" s="14">
        <v>26</v>
      </c>
      <c r="B29" s="15" t="str">
        <f t="shared" si="0"/>
        <v>ADANA-SEYHAN BLD.S.K.-1</v>
      </c>
      <c r="C29" s="53"/>
      <c r="D29" s="64">
        <v>36803</v>
      </c>
      <c r="E29" s="65" t="s">
        <v>461</v>
      </c>
      <c r="F29" s="66" t="s">
        <v>463</v>
      </c>
      <c r="G29" s="44" t="s">
        <v>76</v>
      </c>
      <c r="H29" s="66"/>
      <c r="I29" s="67"/>
      <c r="J29" s="66"/>
      <c r="K29" s="67"/>
      <c r="L29" s="67" t="s">
        <v>21</v>
      </c>
      <c r="M29" s="67">
        <v>2684</v>
      </c>
      <c r="N29" s="66"/>
      <c r="O29" s="67"/>
      <c r="P29" s="20">
        <f>COUNTIF($F29:F$2935,F29)</f>
        <v>1</v>
      </c>
      <c r="Q29" s="21" t="s">
        <v>113</v>
      </c>
      <c r="R29" s="22">
        <f>COUNTIFS('GENEL LİSTE'!$F$4:$F$14338,Q29)</f>
        <v>7</v>
      </c>
      <c r="S29" s="23" t="str">
        <f t="shared" si="1"/>
        <v>YILDIZ KIZ-</v>
      </c>
      <c r="T29" s="23" t="str">
        <f t="shared" si="2"/>
        <v>YILDIZ KIZ-</v>
      </c>
      <c r="U29" s="23" t="str">
        <f t="shared" si="3"/>
        <v>YILDIZ KIZ-CİRİT</v>
      </c>
      <c r="V29" s="23" t="str">
        <f t="shared" si="4"/>
        <v>YILDIZ KIZ-</v>
      </c>
      <c r="W29" s="41"/>
      <c r="X29" s="41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</row>
    <row r="30" spans="1:60" s="30" customFormat="1" ht="27.75" customHeight="1">
      <c r="A30" s="14">
        <v>27</v>
      </c>
      <c r="B30" s="15" t="str">
        <f t="shared" si="0"/>
        <v>ANKARA-53</v>
      </c>
      <c r="C30" s="53"/>
      <c r="D30" s="16">
        <v>34335</v>
      </c>
      <c r="E30" s="17" t="s">
        <v>227</v>
      </c>
      <c r="F30" s="14" t="s">
        <v>56</v>
      </c>
      <c r="G30" s="18" t="s">
        <v>42</v>
      </c>
      <c r="H30" s="14"/>
      <c r="I30" s="19"/>
      <c r="J30" s="14"/>
      <c r="K30" s="19"/>
      <c r="L30" s="19" t="s">
        <v>21</v>
      </c>
      <c r="M30" s="19">
        <v>4457</v>
      </c>
      <c r="N30" s="14"/>
      <c r="O30" s="19"/>
      <c r="P30" s="20">
        <f>COUNTIF($F30:F$2935,F30)</f>
        <v>53</v>
      </c>
      <c r="Q30" s="21" t="s">
        <v>114</v>
      </c>
      <c r="R30" s="22">
        <f>COUNTIFS('GENEL LİSTE'!$F$4:$F$14338,Q30)</f>
        <v>5</v>
      </c>
      <c r="S30" s="23" t="str">
        <f t="shared" si="1"/>
        <v>BÜYÜK KADIN-</v>
      </c>
      <c r="T30" s="23" t="str">
        <f t="shared" si="2"/>
        <v>BÜYÜK KADIN-</v>
      </c>
      <c r="U30" s="23" t="str">
        <f t="shared" si="3"/>
        <v>BÜYÜK KADIN-CİRİT</v>
      </c>
      <c r="V30" s="23" t="str">
        <f t="shared" si="4"/>
        <v>BÜYÜK KADIN-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</row>
    <row r="31" spans="1:60" s="30" customFormat="1" ht="27.75" customHeight="1">
      <c r="A31" s="14">
        <v>28</v>
      </c>
      <c r="B31" s="15" t="str">
        <f t="shared" si="0"/>
        <v>ANKARA-52</v>
      </c>
      <c r="C31" s="53"/>
      <c r="D31" s="16">
        <v>35325</v>
      </c>
      <c r="E31" s="17" t="s">
        <v>282</v>
      </c>
      <c r="F31" s="14" t="s">
        <v>56</v>
      </c>
      <c r="G31" s="18" t="s">
        <v>67</v>
      </c>
      <c r="H31" s="14"/>
      <c r="I31" s="19"/>
      <c r="J31" s="14" t="s">
        <v>20</v>
      </c>
      <c r="K31" s="19">
        <v>5498</v>
      </c>
      <c r="L31" s="19"/>
      <c r="M31" s="19"/>
      <c r="N31" s="14"/>
      <c r="O31" s="19"/>
      <c r="P31" s="20">
        <f>COUNTIF($F31:F$2935,F31)</f>
        <v>52</v>
      </c>
      <c r="Q31" s="21" t="s">
        <v>115</v>
      </c>
      <c r="R31" s="26">
        <f>COUNTIFS('GENEL LİSTE'!$F$4:$F$14338,Q31)</f>
        <v>0</v>
      </c>
      <c r="S31" s="23" t="str">
        <f t="shared" si="1"/>
        <v>GENÇ KIZ-</v>
      </c>
      <c r="T31" s="23" t="str">
        <f t="shared" si="2"/>
        <v>GENÇ KIZ-ÇEKİÇ</v>
      </c>
      <c r="U31" s="23" t="str">
        <f t="shared" si="3"/>
        <v>GENÇ KIZ-</v>
      </c>
      <c r="V31" s="23" t="str">
        <f t="shared" si="4"/>
        <v>GENÇ KIZ-</v>
      </c>
      <c r="W31" s="41"/>
      <c r="X31" s="41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</row>
    <row r="32" spans="1:60" s="30" customFormat="1" ht="27.75" customHeight="1">
      <c r="A32" s="14">
        <v>29</v>
      </c>
      <c r="B32" s="15" t="str">
        <f t="shared" si="0"/>
        <v>ANKARA-51</v>
      </c>
      <c r="C32" s="53"/>
      <c r="D32" s="16">
        <v>35204</v>
      </c>
      <c r="E32" s="17" t="s">
        <v>208</v>
      </c>
      <c r="F32" s="14" t="s">
        <v>56</v>
      </c>
      <c r="G32" s="18" t="s">
        <v>64</v>
      </c>
      <c r="H32" s="14"/>
      <c r="I32" s="19"/>
      <c r="J32" s="14"/>
      <c r="K32" s="19"/>
      <c r="L32" s="19"/>
      <c r="M32" s="19"/>
      <c r="N32" s="14" t="s">
        <v>22</v>
      </c>
      <c r="O32" s="19">
        <v>4472</v>
      </c>
      <c r="P32" s="20">
        <f>COUNTIF($F32:F$2935,F32)</f>
        <v>51</v>
      </c>
      <c r="Q32" s="21" t="s">
        <v>116</v>
      </c>
      <c r="R32" s="26">
        <f>COUNTIFS('GENEL LİSTE'!$F$4:$F$14338,Q32)</f>
        <v>0</v>
      </c>
      <c r="S32" s="23" t="str">
        <f t="shared" si="1"/>
        <v>GENÇ ERKEK-</v>
      </c>
      <c r="T32" s="23" t="str">
        <f t="shared" si="2"/>
        <v>GENÇ ERKEK-</v>
      </c>
      <c r="U32" s="23" t="str">
        <f t="shared" si="3"/>
        <v>GENÇ ERKEK-</v>
      </c>
      <c r="V32" s="23" t="str">
        <f t="shared" si="4"/>
        <v>GENÇ ERKEK-DİSK</v>
      </c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</row>
    <row r="33" spans="1:60" s="30" customFormat="1" ht="27.75" customHeight="1">
      <c r="A33" s="14">
        <v>30</v>
      </c>
      <c r="B33" s="15" t="str">
        <f t="shared" si="0"/>
        <v>ANKARA-50</v>
      </c>
      <c r="C33" s="53"/>
      <c r="D33" s="16">
        <v>35301</v>
      </c>
      <c r="E33" s="17" t="s">
        <v>228</v>
      </c>
      <c r="F33" s="14" t="s">
        <v>56</v>
      </c>
      <c r="G33" s="18" t="s">
        <v>67</v>
      </c>
      <c r="H33" s="14"/>
      <c r="I33" s="19"/>
      <c r="J33" s="14"/>
      <c r="K33" s="19"/>
      <c r="L33" s="19"/>
      <c r="M33" s="19"/>
      <c r="N33" s="14" t="s">
        <v>22</v>
      </c>
      <c r="O33" s="19">
        <v>2900</v>
      </c>
      <c r="P33" s="20">
        <f>COUNTIF($F33:F$2935,F33)</f>
        <v>50</v>
      </c>
      <c r="Q33" s="21" t="s">
        <v>117</v>
      </c>
      <c r="R33" s="22">
        <f>COUNTIFS('GENEL LİSTE'!$F$4:$F$14338,Q33)</f>
        <v>3</v>
      </c>
      <c r="S33" s="23" t="str">
        <f t="shared" si="1"/>
        <v>GENÇ KIZ-</v>
      </c>
      <c r="T33" s="23" t="str">
        <f t="shared" si="2"/>
        <v>GENÇ KIZ-</v>
      </c>
      <c r="U33" s="23" t="str">
        <f t="shared" si="3"/>
        <v>GENÇ KIZ-</v>
      </c>
      <c r="V33" s="23" t="str">
        <f t="shared" si="4"/>
        <v>GENÇ KIZ-DİSK</v>
      </c>
      <c r="W33" s="41"/>
      <c r="X33" s="41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</row>
    <row r="34" spans="1:60" s="30" customFormat="1" ht="27.75" customHeight="1">
      <c r="A34" s="14">
        <v>31</v>
      </c>
      <c r="B34" s="15" t="str">
        <f t="shared" si="0"/>
        <v>ANKARA-49</v>
      </c>
      <c r="C34" s="53"/>
      <c r="D34" s="16">
        <v>36610</v>
      </c>
      <c r="E34" s="17" t="s">
        <v>280</v>
      </c>
      <c r="F34" s="14" t="s">
        <v>56</v>
      </c>
      <c r="G34" s="18" t="s">
        <v>48</v>
      </c>
      <c r="H34" s="14"/>
      <c r="I34" s="19"/>
      <c r="J34" s="14"/>
      <c r="K34" s="19"/>
      <c r="L34" s="19"/>
      <c r="M34" s="19"/>
      <c r="N34" s="14" t="s">
        <v>22</v>
      </c>
      <c r="O34" s="19">
        <v>2470</v>
      </c>
      <c r="P34" s="20">
        <f>COUNTIF($F34:F$2935,F34)</f>
        <v>49</v>
      </c>
      <c r="Q34" s="21" t="s">
        <v>118</v>
      </c>
      <c r="R34" s="26">
        <f>COUNTIFS('GENEL LİSTE'!$F$4:$F$14338,Q34)</f>
        <v>0</v>
      </c>
      <c r="S34" s="23" t="str">
        <f t="shared" si="1"/>
        <v>16 YAŞ ERKEK-</v>
      </c>
      <c r="T34" s="23" t="str">
        <f t="shared" si="2"/>
        <v>16 YAŞ ERKEK-</v>
      </c>
      <c r="U34" s="23" t="str">
        <f t="shared" si="3"/>
        <v>16 YAŞ ERKEK-</v>
      </c>
      <c r="V34" s="23" t="str">
        <f t="shared" si="4"/>
        <v>16 YAŞ ERKEK-DİSK</v>
      </c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</row>
    <row r="35" spans="1:60" s="30" customFormat="1" ht="27.75" customHeight="1">
      <c r="A35" s="14">
        <v>32</v>
      </c>
      <c r="B35" s="15" t="str">
        <f t="shared" si="0"/>
        <v>ANKARA-48</v>
      </c>
      <c r="C35" s="53"/>
      <c r="D35" s="16">
        <v>34029</v>
      </c>
      <c r="E35" s="17" t="s">
        <v>294</v>
      </c>
      <c r="F35" s="14" t="s">
        <v>56</v>
      </c>
      <c r="G35" s="18" t="s">
        <v>42</v>
      </c>
      <c r="H35" s="14"/>
      <c r="I35" s="19"/>
      <c r="J35" s="14"/>
      <c r="K35" s="19"/>
      <c r="L35" s="19"/>
      <c r="M35" s="19"/>
      <c r="N35" s="14" t="s">
        <v>22</v>
      </c>
      <c r="O35" s="19"/>
      <c r="P35" s="20">
        <f>COUNTIF($F35:F$2935,F35)</f>
        <v>48</v>
      </c>
      <c r="Q35" s="21" t="s">
        <v>119</v>
      </c>
      <c r="R35" s="26">
        <f>COUNTIFS('GENEL LİSTE'!$F$4:$F$14338,Q35)</f>
        <v>0</v>
      </c>
      <c r="S35" s="23" t="str">
        <f t="shared" si="1"/>
        <v>BÜYÜK KADIN-</v>
      </c>
      <c r="T35" s="23" t="str">
        <f t="shared" si="2"/>
        <v>BÜYÜK KADIN-</v>
      </c>
      <c r="U35" s="23" t="str">
        <f t="shared" si="3"/>
        <v>BÜYÜK KADIN-</v>
      </c>
      <c r="V35" s="23" t="str">
        <f t="shared" si="4"/>
        <v>BÜYÜK KADIN-DİSK</v>
      </c>
      <c r="W35" s="41"/>
      <c r="X35" s="41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</row>
    <row r="36" spans="1:60" s="30" customFormat="1" ht="27.75" customHeight="1">
      <c r="A36" s="14">
        <v>33</v>
      </c>
      <c r="B36" s="15" t="str">
        <f t="shared" si="0"/>
        <v>ANKARA-47</v>
      </c>
      <c r="C36" s="53"/>
      <c r="D36" s="16">
        <v>34968</v>
      </c>
      <c r="E36" s="17" t="s">
        <v>416</v>
      </c>
      <c r="F36" s="14" t="s">
        <v>56</v>
      </c>
      <c r="G36" s="18" t="s">
        <v>35</v>
      </c>
      <c r="H36" s="14" t="s">
        <v>19</v>
      </c>
      <c r="I36" s="14">
        <v>1000</v>
      </c>
      <c r="J36" s="14" t="s">
        <v>20</v>
      </c>
      <c r="K36" s="19">
        <v>2500</v>
      </c>
      <c r="L36" s="19"/>
      <c r="M36" s="14"/>
      <c r="N36" s="14"/>
      <c r="O36" s="19"/>
      <c r="P36" s="20">
        <f>COUNTIF($F36:F$2935,F36)</f>
        <v>47</v>
      </c>
      <c r="Q36" s="21" t="s">
        <v>120</v>
      </c>
      <c r="R36" s="22">
        <f>COUNTIFS('GENEL LİSTE'!$F$4:$F$14338,Q36)</f>
        <v>22</v>
      </c>
      <c r="S36" s="23" t="str">
        <f t="shared" si="1"/>
        <v>BÜYÜK ERKEK-GÜLLE</v>
      </c>
      <c r="T36" s="23" t="str">
        <f t="shared" si="2"/>
        <v>BÜYÜK ERKEK-ÇEKİÇ</v>
      </c>
      <c r="U36" s="23" t="str">
        <f t="shared" si="3"/>
        <v>BÜYÜK ERKEK-</v>
      </c>
      <c r="V36" s="23" t="str">
        <f t="shared" si="4"/>
        <v>BÜYÜK ERKEK-</v>
      </c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</row>
    <row r="37" spans="1:60" s="30" customFormat="1" ht="27.75" customHeight="1">
      <c r="A37" s="14">
        <v>34</v>
      </c>
      <c r="B37" s="15" t="str">
        <f t="shared" si="0"/>
        <v>ANKARA-46</v>
      </c>
      <c r="C37" s="53"/>
      <c r="D37" s="16">
        <v>34427</v>
      </c>
      <c r="E37" s="17" t="s">
        <v>222</v>
      </c>
      <c r="F37" s="14" t="s">
        <v>56</v>
      </c>
      <c r="G37" s="18" t="s">
        <v>35</v>
      </c>
      <c r="H37" s="14"/>
      <c r="I37" s="19"/>
      <c r="J37" s="14"/>
      <c r="K37" s="19"/>
      <c r="L37" s="19"/>
      <c r="M37" s="19"/>
      <c r="N37" s="14" t="s">
        <v>22</v>
      </c>
      <c r="O37" s="19">
        <v>4300</v>
      </c>
      <c r="P37" s="20">
        <f>COUNTIF($F37:F$2935,F37)</f>
        <v>46</v>
      </c>
      <c r="Q37" s="21" t="s">
        <v>121</v>
      </c>
      <c r="R37" s="22">
        <f>COUNTIFS('GENEL LİSTE'!$F$4:$F$14338,Q37)</f>
        <v>20</v>
      </c>
      <c r="S37" s="23" t="str">
        <f t="shared" si="1"/>
        <v>BÜYÜK ERKEK-</v>
      </c>
      <c r="T37" s="23" t="str">
        <f t="shared" si="2"/>
        <v>BÜYÜK ERKEK-</v>
      </c>
      <c r="U37" s="23" t="str">
        <f t="shared" si="3"/>
        <v>BÜYÜK ERKEK-</v>
      </c>
      <c r="V37" s="23" t="str">
        <f t="shared" si="4"/>
        <v>BÜYÜK ERKEK-DİSK</v>
      </c>
      <c r="W37" s="41"/>
      <c r="X37" s="41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</row>
    <row r="38" spans="1:60" s="30" customFormat="1" ht="27.75" customHeight="1">
      <c r="A38" s="14">
        <v>35</v>
      </c>
      <c r="B38" s="15" t="str">
        <f t="shared" si="0"/>
        <v>ANKARA-45</v>
      </c>
      <c r="C38" s="53"/>
      <c r="D38" s="16">
        <v>35554</v>
      </c>
      <c r="E38" s="17" t="s">
        <v>247</v>
      </c>
      <c r="F38" s="14" t="s">
        <v>56</v>
      </c>
      <c r="G38" s="18" t="s">
        <v>67</v>
      </c>
      <c r="H38" s="14"/>
      <c r="I38" s="19"/>
      <c r="J38" s="14" t="s">
        <v>20</v>
      </c>
      <c r="K38" s="19">
        <v>4790</v>
      </c>
      <c r="L38" s="19"/>
      <c r="M38" s="19"/>
      <c r="N38" s="14"/>
      <c r="O38" s="19"/>
      <c r="P38" s="20">
        <f>COUNTIF($F38:F$2935,F38)</f>
        <v>45</v>
      </c>
      <c r="Q38" s="21" t="s">
        <v>122</v>
      </c>
      <c r="R38" s="22">
        <f>COUNTIFS('GENEL LİSTE'!$F$4:$F$14338,Q38)</f>
        <v>25</v>
      </c>
      <c r="S38" s="23" t="str">
        <f t="shared" si="1"/>
        <v>GENÇ KIZ-</v>
      </c>
      <c r="T38" s="23" t="str">
        <f t="shared" si="2"/>
        <v>GENÇ KIZ-ÇEKİÇ</v>
      </c>
      <c r="U38" s="23" t="str">
        <f t="shared" si="3"/>
        <v>GENÇ KIZ-</v>
      </c>
      <c r="V38" s="23" t="str">
        <f t="shared" si="4"/>
        <v>GENÇ KIZ-</v>
      </c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</row>
    <row r="39" spans="1:60" s="30" customFormat="1" ht="27.75" customHeight="1">
      <c r="A39" s="14">
        <v>36</v>
      </c>
      <c r="B39" s="15" t="str">
        <f t="shared" si="0"/>
        <v>ANKARA-44</v>
      </c>
      <c r="C39" s="53"/>
      <c r="D39" s="16">
        <v>36652</v>
      </c>
      <c r="E39" s="17" t="s">
        <v>296</v>
      </c>
      <c r="F39" s="14" t="s">
        <v>56</v>
      </c>
      <c r="G39" s="18" t="s">
        <v>29</v>
      </c>
      <c r="H39" s="14"/>
      <c r="I39" s="19"/>
      <c r="J39" s="14"/>
      <c r="K39" s="19"/>
      <c r="L39" s="19"/>
      <c r="M39" s="19"/>
      <c r="N39" s="14" t="s">
        <v>22</v>
      </c>
      <c r="O39" s="19">
        <v>2200</v>
      </c>
      <c r="P39" s="20">
        <f>COUNTIF($F39:F$2935,F39)</f>
        <v>44</v>
      </c>
      <c r="Q39" s="21" t="s">
        <v>123</v>
      </c>
      <c r="R39" s="26">
        <f>COUNTIFS('GENEL LİSTE'!$F$4:$F$14338,Q39)</f>
        <v>0</v>
      </c>
      <c r="S39" s="23" t="str">
        <f t="shared" si="1"/>
        <v>16 YAŞ KIZ-</v>
      </c>
      <c r="T39" s="23" t="str">
        <f t="shared" si="2"/>
        <v>16 YAŞ KIZ-</v>
      </c>
      <c r="U39" s="23" t="str">
        <f t="shared" si="3"/>
        <v>16 YAŞ KIZ-</v>
      </c>
      <c r="V39" s="23" t="str">
        <f t="shared" si="4"/>
        <v>16 YAŞ KIZ-DİSK</v>
      </c>
      <c r="W39" s="41"/>
      <c r="X39" s="41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</row>
    <row r="40" spans="1:60" s="30" customFormat="1" ht="27.75" customHeight="1">
      <c r="A40" s="14">
        <v>37</v>
      </c>
      <c r="B40" s="15" t="str">
        <f t="shared" si="0"/>
        <v>ANKARA-43</v>
      </c>
      <c r="C40" s="53"/>
      <c r="D40" s="16">
        <v>34811</v>
      </c>
      <c r="E40" s="17" t="s">
        <v>413</v>
      </c>
      <c r="F40" s="14" t="s">
        <v>56</v>
      </c>
      <c r="G40" s="18" t="s">
        <v>35</v>
      </c>
      <c r="H40" s="14"/>
      <c r="I40" s="19"/>
      <c r="J40" s="14" t="s">
        <v>20</v>
      </c>
      <c r="K40" s="19">
        <v>2500</v>
      </c>
      <c r="L40" s="19"/>
      <c r="M40" s="19"/>
      <c r="N40" s="14" t="s">
        <v>22</v>
      </c>
      <c r="O40" s="19">
        <v>2500</v>
      </c>
      <c r="P40" s="20">
        <f>COUNTIF($F40:F$2935,F40)</f>
        <v>43</v>
      </c>
      <c r="Q40" s="21" t="s">
        <v>124</v>
      </c>
      <c r="R40" s="26">
        <f>COUNTIFS('GENEL LİSTE'!$F$4:$F$14338,Q40)</f>
        <v>0</v>
      </c>
      <c r="S40" s="23" t="str">
        <f t="shared" si="1"/>
        <v>BÜYÜK ERKEK-</v>
      </c>
      <c r="T40" s="23" t="str">
        <f t="shared" si="2"/>
        <v>BÜYÜK ERKEK-ÇEKİÇ</v>
      </c>
      <c r="U40" s="23" t="str">
        <f t="shared" si="3"/>
        <v>BÜYÜK ERKEK-</v>
      </c>
      <c r="V40" s="23" t="str">
        <f t="shared" si="4"/>
        <v>BÜYÜK ERKEK-DİSK</v>
      </c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</row>
    <row r="41" spans="1:60" s="24" customFormat="1" ht="27.75" customHeight="1">
      <c r="A41" s="14">
        <v>38</v>
      </c>
      <c r="B41" s="15" t="str">
        <f t="shared" si="0"/>
        <v>ANKARA-42</v>
      </c>
      <c r="C41" s="53"/>
      <c r="D41" s="16">
        <v>34742</v>
      </c>
      <c r="E41" s="17" t="s">
        <v>411</v>
      </c>
      <c r="F41" s="14" t="s">
        <v>56</v>
      </c>
      <c r="G41" s="18" t="s">
        <v>35</v>
      </c>
      <c r="H41" s="14"/>
      <c r="I41" s="19"/>
      <c r="J41" s="14"/>
      <c r="K41" s="19"/>
      <c r="L41" s="19"/>
      <c r="M41" s="19"/>
      <c r="N41" s="14" t="s">
        <v>22</v>
      </c>
      <c r="O41" s="19">
        <v>2500</v>
      </c>
      <c r="P41" s="20">
        <f>COUNTIF($F41:F$2935,F41)</f>
        <v>42</v>
      </c>
      <c r="Q41" s="21" t="s">
        <v>125</v>
      </c>
      <c r="R41" s="22">
        <f>COUNTIFS('GENEL LİSTE'!$F$4:$F$14338,Q41)</f>
        <v>1</v>
      </c>
      <c r="S41" s="23" t="str">
        <f t="shared" si="1"/>
        <v>BÜYÜK ERKEK-</v>
      </c>
      <c r="T41" s="23" t="str">
        <f t="shared" si="2"/>
        <v>BÜYÜK ERKEK-</v>
      </c>
      <c r="U41" s="23" t="str">
        <f t="shared" si="3"/>
        <v>BÜYÜK ERKEK-</v>
      </c>
      <c r="V41" s="23" t="str">
        <f t="shared" si="4"/>
        <v>BÜYÜK ERKEK-DİSK</v>
      </c>
      <c r="W41" s="41"/>
      <c r="X41" s="41"/>
    </row>
    <row r="42" spans="1:60" s="24" customFormat="1" ht="27.75" customHeight="1">
      <c r="A42" s="14">
        <v>39</v>
      </c>
      <c r="B42" s="15" t="str">
        <f t="shared" si="0"/>
        <v>ANKARA-41</v>
      </c>
      <c r="C42" s="53"/>
      <c r="D42" s="16">
        <v>34719</v>
      </c>
      <c r="E42" s="17" t="s">
        <v>410</v>
      </c>
      <c r="F42" s="14" t="s">
        <v>56</v>
      </c>
      <c r="G42" s="18" t="s">
        <v>35</v>
      </c>
      <c r="H42" s="14"/>
      <c r="I42" s="19"/>
      <c r="J42" s="14"/>
      <c r="K42" s="19"/>
      <c r="L42" s="19" t="s">
        <v>21</v>
      </c>
      <c r="M42" s="19">
        <v>4500</v>
      </c>
      <c r="N42" s="14"/>
      <c r="O42" s="19"/>
      <c r="P42" s="20">
        <f>COUNTIF($F42:F$2935,F42)</f>
        <v>41</v>
      </c>
      <c r="Q42" s="21" t="s">
        <v>126</v>
      </c>
      <c r="R42" s="26">
        <f>COUNTIFS('GENEL LİSTE'!$F$4:$F$14338,Q42)</f>
        <v>0</v>
      </c>
      <c r="S42" s="23" t="str">
        <f t="shared" si="1"/>
        <v>BÜYÜK ERKEK-</v>
      </c>
      <c r="T42" s="23" t="str">
        <f t="shared" si="2"/>
        <v>BÜYÜK ERKEK-</v>
      </c>
      <c r="U42" s="23" t="str">
        <f t="shared" si="3"/>
        <v>BÜYÜK ERKEK-CİRİT</v>
      </c>
      <c r="V42" s="23" t="str">
        <f t="shared" si="4"/>
        <v>BÜYÜK ERKEK-</v>
      </c>
    </row>
    <row r="43" spans="1:60" s="41" customFormat="1" ht="27.75" customHeight="1">
      <c r="A43" s="14">
        <v>40</v>
      </c>
      <c r="B43" s="15" t="str">
        <f t="shared" si="0"/>
        <v>ANKARA-40</v>
      </c>
      <c r="C43" s="53"/>
      <c r="D43" s="16">
        <v>35796</v>
      </c>
      <c r="E43" s="17" t="s">
        <v>205</v>
      </c>
      <c r="F43" s="14" t="s">
        <v>56</v>
      </c>
      <c r="G43" s="18" t="s">
        <v>69</v>
      </c>
      <c r="H43" s="14"/>
      <c r="I43" s="19"/>
      <c r="J43" s="14"/>
      <c r="K43" s="19"/>
      <c r="L43" s="19" t="s">
        <v>21</v>
      </c>
      <c r="M43" s="19">
        <v>5475</v>
      </c>
      <c r="N43" s="14"/>
      <c r="O43" s="19"/>
      <c r="P43" s="20">
        <f>COUNTIF($F43:F$2935,F43)</f>
        <v>40</v>
      </c>
      <c r="Q43" s="21" t="s">
        <v>127</v>
      </c>
      <c r="R43" s="26">
        <f>COUNTIFS('GENEL LİSTE'!$F$4:$F$14338,Q43)</f>
        <v>3</v>
      </c>
      <c r="S43" s="23" t="str">
        <f t="shared" si="1"/>
        <v>YILDIZ ERKEK-</v>
      </c>
      <c r="T43" s="23" t="str">
        <f t="shared" si="2"/>
        <v>YILDIZ ERKEK-</v>
      </c>
      <c r="U43" s="23" t="str">
        <f t="shared" si="3"/>
        <v>YILDIZ ERKEK-CİRİT</v>
      </c>
      <c r="V43" s="23" t="str">
        <f t="shared" si="4"/>
        <v>YILDIZ ERKEK-</v>
      </c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</row>
    <row r="44" spans="1:60" s="41" customFormat="1" ht="27.75" customHeight="1">
      <c r="A44" s="14">
        <v>41</v>
      </c>
      <c r="B44" s="15" t="str">
        <f t="shared" si="0"/>
        <v>ANKARA-39</v>
      </c>
      <c r="C44" s="53"/>
      <c r="D44" s="16" t="s">
        <v>177</v>
      </c>
      <c r="E44" s="17" t="s">
        <v>181</v>
      </c>
      <c r="F44" s="14" t="s">
        <v>56</v>
      </c>
      <c r="G44" s="18" t="s">
        <v>64</v>
      </c>
      <c r="H44" s="14"/>
      <c r="I44" s="19"/>
      <c r="J44" s="14"/>
      <c r="K44" s="19"/>
      <c r="L44" s="19"/>
      <c r="M44" s="19"/>
      <c r="N44" s="14" t="s">
        <v>22</v>
      </c>
      <c r="O44" s="19">
        <v>4098</v>
      </c>
      <c r="P44" s="20">
        <f>COUNTIF($F44:F$2935,F44)</f>
        <v>39</v>
      </c>
      <c r="Q44" s="21" t="s">
        <v>128</v>
      </c>
      <c r="R44" s="22">
        <f>COUNTIFS('GENEL LİSTE'!$F$4:$F$14338,Q44)</f>
        <v>2</v>
      </c>
      <c r="S44" s="23" t="str">
        <f t="shared" si="1"/>
        <v>GENÇ ERKEK-</v>
      </c>
      <c r="T44" s="23" t="str">
        <f t="shared" si="2"/>
        <v>GENÇ ERKEK-</v>
      </c>
      <c r="U44" s="23" t="str">
        <f t="shared" si="3"/>
        <v>GENÇ ERKEK-</v>
      </c>
      <c r="V44" s="23" t="str">
        <f t="shared" si="4"/>
        <v>GENÇ ERKEK-DİSK</v>
      </c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</row>
    <row r="45" spans="1:60" s="41" customFormat="1" ht="27.75" customHeight="1">
      <c r="A45" s="14">
        <v>42</v>
      </c>
      <c r="B45" s="15" t="str">
        <f t="shared" si="0"/>
        <v>ANKARA-38</v>
      </c>
      <c r="C45" s="53"/>
      <c r="D45" s="16">
        <v>34810</v>
      </c>
      <c r="E45" s="17" t="s">
        <v>223</v>
      </c>
      <c r="F45" s="14" t="s">
        <v>56</v>
      </c>
      <c r="G45" s="18" t="s">
        <v>35</v>
      </c>
      <c r="H45" s="14"/>
      <c r="I45" s="19"/>
      <c r="J45" s="14" t="s">
        <v>20</v>
      </c>
      <c r="K45" s="19">
        <v>4900</v>
      </c>
      <c r="L45" s="19"/>
      <c r="M45" s="19"/>
      <c r="N45" s="14"/>
      <c r="O45" s="19"/>
      <c r="P45" s="20">
        <f>COUNTIF($F45:F$2935,F45)</f>
        <v>38</v>
      </c>
      <c r="Q45" s="21" t="s">
        <v>129</v>
      </c>
      <c r="R45" s="22">
        <f>COUNTIFS('GENEL LİSTE'!$F$4:$F$14338,Q45)</f>
        <v>9</v>
      </c>
      <c r="S45" s="23" t="str">
        <f t="shared" si="1"/>
        <v>BÜYÜK ERKEK-</v>
      </c>
      <c r="T45" s="23" t="str">
        <f t="shared" si="2"/>
        <v>BÜYÜK ERKEK-ÇEKİÇ</v>
      </c>
      <c r="U45" s="23" t="str">
        <f t="shared" si="3"/>
        <v>BÜYÜK ERKEK-</v>
      </c>
      <c r="V45" s="23" t="str">
        <f t="shared" si="4"/>
        <v>BÜYÜK ERKEK-</v>
      </c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</row>
    <row r="46" spans="1:60" s="41" customFormat="1" ht="27.75" customHeight="1">
      <c r="A46" s="14">
        <v>43</v>
      </c>
      <c r="B46" s="15" t="str">
        <f t="shared" si="0"/>
        <v>ANKARA-37</v>
      </c>
      <c r="C46" s="53"/>
      <c r="D46" s="16">
        <v>34833</v>
      </c>
      <c r="E46" s="17" t="s">
        <v>415</v>
      </c>
      <c r="F46" s="14" t="s">
        <v>56</v>
      </c>
      <c r="G46" s="18" t="s">
        <v>35</v>
      </c>
      <c r="H46" s="14" t="s">
        <v>19</v>
      </c>
      <c r="I46" s="19">
        <v>1000</v>
      </c>
      <c r="J46" s="14"/>
      <c r="K46" s="19"/>
      <c r="L46" s="19"/>
      <c r="M46" s="19"/>
      <c r="N46" s="14" t="s">
        <v>22</v>
      </c>
      <c r="O46" s="19">
        <v>2500</v>
      </c>
      <c r="P46" s="20">
        <f>COUNTIF($F46:F$2935,F46)</f>
        <v>37</v>
      </c>
      <c r="Q46" s="21" t="s">
        <v>130</v>
      </c>
      <c r="R46" s="26">
        <f>COUNTIFS('GENEL LİSTE'!$F$4:$F$14338,Q46)</f>
        <v>0</v>
      </c>
      <c r="S46" s="23" t="str">
        <f t="shared" si="1"/>
        <v>BÜYÜK ERKEK-GÜLLE</v>
      </c>
      <c r="T46" s="23" t="str">
        <f t="shared" si="2"/>
        <v>BÜYÜK ERKEK-</v>
      </c>
      <c r="U46" s="23" t="str">
        <f t="shared" si="3"/>
        <v>BÜYÜK ERKEK-</v>
      </c>
      <c r="V46" s="23" t="str">
        <f t="shared" si="4"/>
        <v>BÜYÜK ERKEK-DİSK</v>
      </c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</row>
    <row r="47" spans="1:60" s="41" customFormat="1" ht="27.75" customHeight="1">
      <c r="A47" s="14">
        <v>44</v>
      </c>
      <c r="B47" s="15" t="str">
        <f t="shared" si="0"/>
        <v>ANKARA-36</v>
      </c>
      <c r="C47" s="53"/>
      <c r="D47" s="16">
        <v>36668</v>
      </c>
      <c r="E47" s="17" t="s">
        <v>293</v>
      </c>
      <c r="F47" s="14" t="s">
        <v>56</v>
      </c>
      <c r="G47" s="18" t="s">
        <v>48</v>
      </c>
      <c r="H47" s="14"/>
      <c r="I47" s="19"/>
      <c r="J47" s="14"/>
      <c r="K47" s="19"/>
      <c r="L47" s="19"/>
      <c r="M47" s="19"/>
      <c r="N47" s="14" t="s">
        <v>22</v>
      </c>
      <c r="O47" s="19"/>
      <c r="P47" s="20">
        <f>COUNTIF($F47:F$2935,F47)</f>
        <v>36</v>
      </c>
      <c r="Q47" s="21" t="s">
        <v>131</v>
      </c>
      <c r="R47" s="22">
        <f>COUNTIFS('GENEL LİSTE'!$F$4:$F$14338,Q47)</f>
        <v>9</v>
      </c>
      <c r="S47" s="23" t="str">
        <f t="shared" si="1"/>
        <v>16 YAŞ ERKEK-</v>
      </c>
      <c r="T47" s="23" t="str">
        <f t="shared" si="2"/>
        <v>16 YAŞ ERKEK-</v>
      </c>
      <c r="U47" s="23" t="str">
        <f t="shared" si="3"/>
        <v>16 YAŞ ERKEK-</v>
      </c>
      <c r="V47" s="23" t="str">
        <f t="shared" si="4"/>
        <v>16 YAŞ ERKEK-DİSK</v>
      </c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</row>
    <row r="48" spans="1:60" s="41" customFormat="1" ht="27.75" customHeight="1">
      <c r="A48" s="14">
        <v>45</v>
      </c>
      <c r="B48" s="15" t="str">
        <f t="shared" si="0"/>
        <v>ANKARA-35</v>
      </c>
      <c r="C48" s="53"/>
      <c r="D48" s="16">
        <v>35180</v>
      </c>
      <c r="E48" s="17" t="s">
        <v>417</v>
      </c>
      <c r="F48" s="14" t="s">
        <v>56</v>
      </c>
      <c r="G48" s="18" t="s">
        <v>35</v>
      </c>
      <c r="H48" s="14"/>
      <c r="I48" s="19"/>
      <c r="J48" s="14" t="s">
        <v>20</v>
      </c>
      <c r="K48" s="19">
        <v>2500</v>
      </c>
      <c r="L48" s="19"/>
      <c r="M48" s="19"/>
      <c r="N48" s="14" t="s">
        <v>22</v>
      </c>
      <c r="O48" s="19">
        <v>2500</v>
      </c>
      <c r="P48" s="20">
        <f>COUNTIF($F48:F$2935,F48)</f>
        <v>35</v>
      </c>
      <c r="Q48" s="21" t="s">
        <v>132</v>
      </c>
      <c r="R48" s="26">
        <f>COUNTIFS('GENEL LİSTE'!$F$4:$F$14338,Q48)</f>
        <v>0</v>
      </c>
      <c r="S48" s="23" t="str">
        <f t="shared" si="1"/>
        <v>BÜYÜK ERKEK-</v>
      </c>
      <c r="T48" s="23" t="str">
        <f t="shared" si="2"/>
        <v>BÜYÜK ERKEK-ÇEKİÇ</v>
      </c>
      <c r="U48" s="23" t="str">
        <f t="shared" si="3"/>
        <v>BÜYÜK ERKEK-</v>
      </c>
      <c r="V48" s="23" t="str">
        <f t="shared" si="4"/>
        <v>BÜYÜK ERKEK-DİSK</v>
      </c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</row>
    <row r="49" spans="1:60" s="41" customFormat="1" ht="27.75" customHeight="1">
      <c r="A49" s="14">
        <v>46</v>
      </c>
      <c r="B49" s="15" t="str">
        <f t="shared" si="0"/>
        <v>ANKARA-34</v>
      </c>
      <c r="C49" s="53"/>
      <c r="D49" s="16">
        <v>37214</v>
      </c>
      <c r="E49" s="17" t="s">
        <v>281</v>
      </c>
      <c r="F49" s="14" t="s">
        <v>56</v>
      </c>
      <c r="G49" s="18" t="s">
        <v>29</v>
      </c>
      <c r="H49" s="14"/>
      <c r="I49" s="19"/>
      <c r="J49" s="14" t="s">
        <v>20</v>
      </c>
      <c r="K49" s="19">
        <v>3108</v>
      </c>
      <c r="L49" s="19"/>
      <c r="M49" s="19"/>
      <c r="N49" s="14"/>
      <c r="O49" s="19"/>
      <c r="P49" s="20">
        <f>COUNTIF($F49:F$2935,F49)</f>
        <v>34</v>
      </c>
      <c r="Q49" s="21" t="s">
        <v>133</v>
      </c>
      <c r="R49" s="22">
        <f>COUNTIFS('GENEL LİSTE'!$F$4:$F$14338,Q49)</f>
        <v>0</v>
      </c>
      <c r="S49" s="23" t="str">
        <f t="shared" si="1"/>
        <v>16 YAŞ KIZ-</v>
      </c>
      <c r="T49" s="23" t="str">
        <f t="shared" si="2"/>
        <v>16 YAŞ KIZ-ÇEKİÇ</v>
      </c>
      <c r="U49" s="23" t="str">
        <f t="shared" si="3"/>
        <v>16 YAŞ KIZ-</v>
      </c>
      <c r="V49" s="23" t="str">
        <f t="shared" si="4"/>
        <v>16 YAŞ KIZ-</v>
      </c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</row>
    <row r="50" spans="1:60" s="41" customFormat="1" ht="27.75" customHeight="1">
      <c r="A50" s="14">
        <v>47</v>
      </c>
      <c r="B50" s="15" t="str">
        <f t="shared" si="0"/>
        <v>ANKARA-33</v>
      </c>
      <c r="C50" s="53"/>
      <c r="D50" s="16">
        <v>34574</v>
      </c>
      <c r="E50" s="17" t="s">
        <v>418</v>
      </c>
      <c r="F50" s="14" t="s">
        <v>56</v>
      </c>
      <c r="G50" s="18" t="s">
        <v>35</v>
      </c>
      <c r="H50" s="14"/>
      <c r="I50" s="19"/>
      <c r="J50" s="14" t="s">
        <v>20</v>
      </c>
      <c r="K50" s="19">
        <v>4200</v>
      </c>
      <c r="L50" s="19"/>
      <c r="M50" s="19"/>
      <c r="N50" s="14" t="s">
        <v>22</v>
      </c>
      <c r="O50" s="19">
        <v>2500</v>
      </c>
      <c r="P50" s="20">
        <f>COUNTIF($F50:F$2935,F50)</f>
        <v>33</v>
      </c>
      <c r="Q50" s="21" t="s">
        <v>134</v>
      </c>
      <c r="R50" s="26">
        <f>COUNTIFS('GENEL LİSTE'!$F$4:$F$14338,Q50)</f>
        <v>2</v>
      </c>
      <c r="S50" s="23" t="str">
        <f t="shared" si="1"/>
        <v>BÜYÜK ERKEK-</v>
      </c>
      <c r="T50" s="23" t="str">
        <f t="shared" si="2"/>
        <v>BÜYÜK ERKEK-ÇEKİÇ</v>
      </c>
      <c r="U50" s="23" t="str">
        <f t="shared" si="3"/>
        <v>BÜYÜK ERKEK-</v>
      </c>
      <c r="V50" s="23" t="str">
        <f t="shared" si="4"/>
        <v>BÜYÜK ERKEK-DİSK</v>
      </c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</row>
    <row r="51" spans="1:60" s="41" customFormat="1" ht="27.75" customHeight="1">
      <c r="A51" s="14">
        <v>48</v>
      </c>
      <c r="B51" s="15" t="str">
        <f t="shared" si="0"/>
        <v>ANKARA-32</v>
      </c>
      <c r="C51" s="53"/>
      <c r="D51" s="16">
        <v>36049</v>
      </c>
      <c r="E51" s="17" t="s">
        <v>229</v>
      </c>
      <c r="F51" s="14" t="s">
        <v>56</v>
      </c>
      <c r="G51" s="18" t="s">
        <v>76</v>
      </c>
      <c r="H51" s="14"/>
      <c r="I51" s="19"/>
      <c r="J51" s="14" t="s">
        <v>20</v>
      </c>
      <c r="K51" s="19">
        <v>4900</v>
      </c>
      <c r="L51" s="19"/>
      <c r="M51" s="19"/>
      <c r="N51" s="14"/>
      <c r="O51" s="19"/>
      <c r="P51" s="20">
        <f>COUNTIF($F51:F$2935,F51)</f>
        <v>32</v>
      </c>
      <c r="Q51" s="21" t="s">
        <v>135</v>
      </c>
      <c r="R51" s="26">
        <f>COUNTIFS('GENEL LİSTE'!$F$4:$F$14338,Q51)</f>
        <v>0</v>
      </c>
      <c r="S51" s="23" t="str">
        <f t="shared" si="1"/>
        <v>YILDIZ KIZ-</v>
      </c>
      <c r="T51" s="23" t="str">
        <f t="shared" si="2"/>
        <v>YILDIZ KIZ-ÇEKİÇ</v>
      </c>
      <c r="U51" s="23" t="str">
        <f t="shared" si="3"/>
        <v>YILDIZ KIZ-</v>
      </c>
      <c r="V51" s="23" t="str">
        <f t="shared" si="4"/>
        <v>YILDIZ KIZ-</v>
      </c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</row>
    <row r="52" spans="1:60" s="41" customFormat="1" ht="27.75" customHeight="1">
      <c r="A52" s="14">
        <v>49</v>
      </c>
      <c r="B52" s="15" t="str">
        <f t="shared" si="0"/>
        <v>ANKARA-31</v>
      </c>
      <c r="C52" s="53"/>
      <c r="D52" s="16">
        <v>35065</v>
      </c>
      <c r="E52" s="17" t="s">
        <v>204</v>
      </c>
      <c r="F52" s="14" t="s">
        <v>56</v>
      </c>
      <c r="G52" s="18" t="s">
        <v>64</v>
      </c>
      <c r="H52" s="14"/>
      <c r="I52" s="19"/>
      <c r="J52" s="14"/>
      <c r="K52" s="19"/>
      <c r="L52" s="19" t="s">
        <v>21</v>
      </c>
      <c r="M52" s="19">
        <v>6144</v>
      </c>
      <c r="N52" s="14"/>
      <c r="O52" s="19"/>
      <c r="P52" s="20">
        <f>COUNTIF($F52:F$2935,F52)</f>
        <v>31</v>
      </c>
      <c r="Q52" s="21" t="s">
        <v>136</v>
      </c>
      <c r="R52" s="26">
        <f>COUNTIFS('GENEL LİSTE'!$F$4:$F$14338,Q52)</f>
        <v>2</v>
      </c>
      <c r="S52" s="23" t="str">
        <f t="shared" si="1"/>
        <v>GENÇ ERKEK-</v>
      </c>
      <c r="T52" s="23" t="str">
        <f t="shared" si="2"/>
        <v>GENÇ ERKEK-</v>
      </c>
      <c r="U52" s="23" t="str">
        <f t="shared" si="3"/>
        <v>GENÇ ERKEK-CİRİT</v>
      </c>
      <c r="V52" s="23" t="str">
        <f t="shared" si="4"/>
        <v>GENÇ ERKEK-</v>
      </c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</row>
    <row r="53" spans="1:60" s="41" customFormat="1" ht="27.75" customHeight="1">
      <c r="A53" s="14">
        <v>50</v>
      </c>
      <c r="B53" s="15" t="str">
        <f t="shared" si="0"/>
        <v>ANKARA-30</v>
      </c>
      <c r="C53" s="53"/>
      <c r="D53" s="16">
        <v>35626</v>
      </c>
      <c r="E53" s="17" t="s">
        <v>292</v>
      </c>
      <c r="F53" s="14" t="s">
        <v>56</v>
      </c>
      <c r="G53" s="18" t="s">
        <v>64</v>
      </c>
      <c r="H53" s="14"/>
      <c r="I53" s="19"/>
      <c r="J53" s="14"/>
      <c r="K53" s="19"/>
      <c r="L53" s="19"/>
      <c r="M53" s="19"/>
      <c r="N53" s="14" t="s">
        <v>22</v>
      </c>
      <c r="O53" s="19"/>
      <c r="P53" s="20">
        <f>COUNTIF($F53:F$2935,F53)</f>
        <v>30</v>
      </c>
      <c r="Q53" s="21" t="s">
        <v>137</v>
      </c>
      <c r="R53" s="26">
        <f>COUNTIFS('GENEL LİSTE'!$F$4:$F$14338,Q53)</f>
        <v>3</v>
      </c>
      <c r="S53" s="23" t="str">
        <f t="shared" si="1"/>
        <v>GENÇ ERKEK-</v>
      </c>
      <c r="T53" s="23" t="str">
        <f t="shared" si="2"/>
        <v>GENÇ ERKEK-</v>
      </c>
      <c r="U53" s="23" t="str">
        <f t="shared" si="3"/>
        <v>GENÇ ERKEK-</v>
      </c>
      <c r="V53" s="23" t="str">
        <f t="shared" si="4"/>
        <v>GENÇ ERKEK-DİSK</v>
      </c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</row>
    <row r="54" spans="1:60" s="41" customFormat="1" ht="27.75" customHeight="1">
      <c r="A54" s="14">
        <v>51</v>
      </c>
      <c r="B54" s="15" t="str">
        <f t="shared" si="0"/>
        <v>ANKARA-29</v>
      </c>
      <c r="C54" s="53"/>
      <c r="D54" s="16">
        <v>36526</v>
      </c>
      <c r="E54" s="17" t="s">
        <v>295</v>
      </c>
      <c r="F54" s="14" t="s">
        <v>56</v>
      </c>
      <c r="G54" s="18" t="s">
        <v>48</v>
      </c>
      <c r="H54" s="14"/>
      <c r="I54" s="19"/>
      <c r="J54" s="14" t="s">
        <v>20</v>
      </c>
      <c r="K54" s="19">
        <v>5460</v>
      </c>
      <c r="L54" s="19"/>
      <c r="M54" s="19"/>
      <c r="N54" s="14"/>
      <c r="O54" s="19"/>
      <c r="P54" s="20">
        <f>COUNTIF($F54:F$2935,F54)</f>
        <v>29</v>
      </c>
      <c r="Q54" s="21" t="s">
        <v>138</v>
      </c>
      <c r="R54" s="26">
        <f>COUNTIFS('GENEL LİSTE'!$F$4:$F$14338,Q54)</f>
        <v>0</v>
      </c>
      <c r="S54" s="23" t="str">
        <f t="shared" si="1"/>
        <v>16 YAŞ ERKEK-</v>
      </c>
      <c r="T54" s="23" t="str">
        <f t="shared" si="2"/>
        <v>16 YAŞ ERKEK-ÇEKİÇ</v>
      </c>
      <c r="U54" s="23" t="str">
        <f t="shared" si="3"/>
        <v>16 YAŞ ERKEK-</v>
      </c>
      <c r="V54" s="23" t="str">
        <f t="shared" si="4"/>
        <v>16 YAŞ ERKEK-</v>
      </c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</row>
    <row r="55" spans="1:60" s="41" customFormat="1" ht="27.75" customHeight="1">
      <c r="A55" s="14">
        <v>52</v>
      </c>
      <c r="B55" s="15" t="str">
        <f t="shared" si="0"/>
        <v>ANKARA-28</v>
      </c>
      <c r="C55" s="53"/>
      <c r="D55" s="16">
        <v>35048</v>
      </c>
      <c r="E55" s="17" t="s">
        <v>224</v>
      </c>
      <c r="F55" s="14" t="s">
        <v>56</v>
      </c>
      <c r="G55" s="18" t="s">
        <v>35</v>
      </c>
      <c r="H55" s="14"/>
      <c r="I55" s="19"/>
      <c r="J55" s="14" t="s">
        <v>20</v>
      </c>
      <c r="K55" s="19">
        <v>4750</v>
      </c>
      <c r="L55" s="19"/>
      <c r="M55" s="19"/>
      <c r="N55" s="14"/>
      <c r="O55" s="19"/>
      <c r="P55" s="20">
        <f>COUNTIF($F55:F$2935,F55)</f>
        <v>28</v>
      </c>
      <c r="Q55" s="21" t="s">
        <v>139</v>
      </c>
      <c r="R55" s="26">
        <f>COUNTIFS('GENEL LİSTE'!$F$4:$F$14338,Q55)</f>
        <v>0</v>
      </c>
      <c r="S55" s="23" t="str">
        <f t="shared" si="1"/>
        <v>BÜYÜK ERKEK-</v>
      </c>
      <c r="T55" s="23" t="str">
        <f t="shared" si="2"/>
        <v>BÜYÜK ERKEK-ÇEKİÇ</v>
      </c>
      <c r="U55" s="23" t="str">
        <f t="shared" si="3"/>
        <v>BÜYÜK ERKEK-</v>
      </c>
      <c r="V55" s="23" t="str">
        <f t="shared" si="4"/>
        <v>BÜYÜK ERKEK-</v>
      </c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</row>
    <row r="56" spans="1:60" s="41" customFormat="1" ht="27.75" customHeight="1">
      <c r="A56" s="14">
        <v>53</v>
      </c>
      <c r="B56" s="15" t="str">
        <f t="shared" si="0"/>
        <v>ANKARA-27</v>
      </c>
      <c r="C56" s="53"/>
      <c r="D56" s="16">
        <v>36314</v>
      </c>
      <c r="E56" s="17" t="s">
        <v>225</v>
      </c>
      <c r="F56" s="14" t="s">
        <v>56</v>
      </c>
      <c r="G56" s="18" t="s">
        <v>69</v>
      </c>
      <c r="H56" s="14"/>
      <c r="I56" s="19"/>
      <c r="J56" s="14"/>
      <c r="K56" s="19"/>
      <c r="L56" s="19"/>
      <c r="M56" s="19"/>
      <c r="N56" s="14" t="s">
        <v>22</v>
      </c>
      <c r="O56" s="19">
        <v>3200</v>
      </c>
      <c r="P56" s="20">
        <f>COUNTIF($F56:F$2935,F56)</f>
        <v>27</v>
      </c>
      <c r="Q56" s="21" t="s">
        <v>140</v>
      </c>
      <c r="R56" s="26">
        <f>COUNTIFS('GENEL LİSTE'!$F$4:$F$14338,Q56)</f>
        <v>0</v>
      </c>
      <c r="S56" s="23" t="str">
        <f t="shared" si="1"/>
        <v>YILDIZ ERKEK-</v>
      </c>
      <c r="T56" s="23" t="str">
        <f t="shared" si="2"/>
        <v>YILDIZ ERKEK-</v>
      </c>
      <c r="U56" s="23" t="str">
        <f t="shared" si="3"/>
        <v>YILDIZ ERKEK-</v>
      </c>
      <c r="V56" s="23" t="str">
        <f t="shared" si="4"/>
        <v>YILDIZ ERKEK-DİSK</v>
      </c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</row>
    <row r="57" spans="1:60" s="41" customFormat="1" ht="27.75" customHeight="1">
      <c r="A57" s="14">
        <v>54</v>
      </c>
      <c r="B57" s="15" t="str">
        <f t="shared" si="0"/>
        <v>ANKARA-26</v>
      </c>
      <c r="C57" s="53"/>
      <c r="D57" s="16">
        <v>36526</v>
      </c>
      <c r="E57" s="17" t="s">
        <v>206</v>
      </c>
      <c r="F57" s="14" t="s">
        <v>56</v>
      </c>
      <c r="G57" s="18" t="s">
        <v>48</v>
      </c>
      <c r="H57" s="14"/>
      <c r="I57" s="19"/>
      <c r="J57" s="14"/>
      <c r="K57" s="19"/>
      <c r="L57" s="19" t="s">
        <v>21</v>
      </c>
      <c r="M57" s="19">
        <v>4308</v>
      </c>
      <c r="N57" s="14"/>
      <c r="O57" s="19"/>
      <c r="P57" s="20">
        <f>COUNTIF($F57:F$2935,F57)</f>
        <v>26</v>
      </c>
      <c r="Q57" s="21" t="s">
        <v>141</v>
      </c>
      <c r="R57" s="22">
        <f>COUNTIFS('GENEL LİSTE'!$F$4:$F$14338,Q57)</f>
        <v>7</v>
      </c>
      <c r="S57" s="23" t="str">
        <f t="shared" si="1"/>
        <v>16 YAŞ ERKEK-</v>
      </c>
      <c r="T57" s="23" t="str">
        <f t="shared" si="2"/>
        <v>16 YAŞ ERKEK-</v>
      </c>
      <c r="U57" s="23" t="str">
        <f t="shared" si="3"/>
        <v>16 YAŞ ERKEK-CİRİT</v>
      </c>
      <c r="V57" s="23" t="str">
        <f t="shared" si="4"/>
        <v>16 YAŞ ERKEK-</v>
      </c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</row>
    <row r="58" spans="1:60" s="41" customFormat="1" ht="27.75" customHeight="1">
      <c r="A58" s="14">
        <v>55</v>
      </c>
      <c r="B58" s="15" t="str">
        <f t="shared" si="0"/>
        <v>ANKARA-25</v>
      </c>
      <c r="C58" s="53"/>
      <c r="D58" s="16">
        <v>34792</v>
      </c>
      <c r="E58" s="17" t="s">
        <v>216</v>
      </c>
      <c r="F58" s="14" t="s">
        <v>56</v>
      </c>
      <c r="G58" s="18" t="s">
        <v>42</v>
      </c>
      <c r="H58" s="18"/>
      <c r="I58" s="14"/>
      <c r="J58" s="14"/>
      <c r="K58" s="19"/>
      <c r="L58" s="19"/>
      <c r="M58" s="19"/>
      <c r="N58" s="14" t="s">
        <v>22</v>
      </c>
      <c r="O58" s="14">
        <v>3422</v>
      </c>
      <c r="P58" s="20">
        <f>COUNTIF($F58:F$2935,F58)</f>
        <v>25</v>
      </c>
      <c r="Q58" s="21" t="s">
        <v>142</v>
      </c>
      <c r="R58" s="22">
        <f>COUNTIFS('GENEL LİSTE'!$F$4:$F$14338,Q58)</f>
        <v>15</v>
      </c>
      <c r="S58" s="23" t="str">
        <f t="shared" si="1"/>
        <v>BÜYÜK KADIN-</v>
      </c>
      <c r="T58" s="23" t="str">
        <f t="shared" si="2"/>
        <v>BÜYÜK KADIN-</v>
      </c>
      <c r="U58" s="23" t="str">
        <f t="shared" si="3"/>
        <v>BÜYÜK KADIN-</v>
      </c>
      <c r="V58" s="23" t="str">
        <f t="shared" si="4"/>
        <v>BÜYÜK KADIN-DİSK</v>
      </c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</row>
    <row r="59" spans="1:60" s="41" customFormat="1" ht="27.75" customHeight="1">
      <c r="A59" s="14">
        <v>56</v>
      </c>
      <c r="B59" s="15" t="str">
        <f t="shared" si="0"/>
        <v>ANKARA-24</v>
      </c>
      <c r="C59" s="53"/>
      <c r="D59" s="16">
        <v>35767</v>
      </c>
      <c r="E59" s="17" t="s">
        <v>268</v>
      </c>
      <c r="F59" s="14" t="s">
        <v>56</v>
      </c>
      <c r="G59" s="18" t="s">
        <v>64</v>
      </c>
      <c r="H59" s="14" t="s">
        <v>19</v>
      </c>
      <c r="I59" s="19"/>
      <c r="J59" s="14"/>
      <c r="K59" s="19"/>
      <c r="L59" s="19"/>
      <c r="M59" s="19"/>
      <c r="N59" s="14"/>
      <c r="O59" s="19"/>
      <c r="P59" s="20">
        <f>COUNTIF($F59:F$2935,F59)</f>
        <v>24</v>
      </c>
      <c r="Q59" s="21" t="s">
        <v>143</v>
      </c>
      <c r="R59" s="26">
        <f>COUNTIFS('GENEL LİSTE'!$F$4:$F$14338,Q59)</f>
        <v>3</v>
      </c>
      <c r="S59" s="23" t="str">
        <f t="shared" si="1"/>
        <v>GENÇ ERKEK-GÜLLE</v>
      </c>
      <c r="T59" s="23" t="str">
        <f t="shared" si="2"/>
        <v>GENÇ ERKEK-</v>
      </c>
      <c r="U59" s="23" t="str">
        <f t="shared" si="3"/>
        <v>GENÇ ERKEK-</v>
      </c>
      <c r="V59" s="23" t="str">
        <f t="shared" si="4"/>
        <v>GENÇ ERKEK-</v>
      </c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</row>
    <row r="60" spans="1:60" s="41" customFormat="1" ht="27.75" customHeight="1">
      <c r="A60" s="14">
        <v>57</v>
      </c>
      <c r="B60" s="15" t="str">
        <f t="shared" si="0"/>
        <v>ANKARA-23</v>
      </c>
      <c r="C60" s="53"/>
      <c r="D60" s="16">
        <v>35245</v>
      </c>
      <c r="E60" s="17" t="s">
        <v>412</v>
      </c>
      <c r="F60" s="14" t="s">
        <v>56</v>
      </c>
      <c r="G60" s="18" t="s">
        <v>35</v>
      </c>
      <c r="H60" s="14" t="s">
        <v>19</v>
      </c>
      <c r="I60" s="19">
        <v>1100</v>
      </c>
      <c r="J60" s="42"/>
      <c r="K60" s="19"/>
      <c r="L60" s="19"/>
      <c r="M60" s="19"/>
      <c r="N60" s="14" t="s">
        <v>22</v>
      </c>
      <c r="O60" s="19">
        <v>2600</v>
      </c>
      <c r="P60" s="20">
        <f>COUNTIF($F60:F$2935,F60)</f>
        <v>23</v>
      </c>
      <c r="Q60" s="21" t="s">
        <v>144</v>
      </c>
      <c r="R60" s="26">
        <f>COUNTIFS('GENEL LİSTE'!$F$4:$F$14338,Q60)</f>
        <v>0</v>
      </c>
      <c r="S60" s="23" t="str">
        <f t="shared" si="1"/>
        <v>BÜYÜK ERKEK-GÜLLE</v>
      </c>
      <c r="T60" s="23" t="str">
        <f t="shared" si="2"/>
        <v>BÜYÜK ERKEK-</v>
      </c>
      <c r="U60" s="23" t="str">
        <f t="shared" si="3"/>
        <v>BÜYÜK ERKEK-</v>
      </c>
      <c r="V60" s="23" t="str">
        <f t="shared" si="4"/>
        <v>BÜYÜK ERKEK-DİSK</v>
      </c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</row>
    <row r="61" spans="1:60" s="41" customFormat="1" ht="27.75" customHeight="1">
      <c r="A61" s="14">
        <v>58</v>
      </c>
      <c r="B61" s="15" t="str">
        <f t="shared" si="0"/>
        <v>ANKARA-22</v>
      </c>
      <c r="C61" s="53"/>
      <c r="D61" s="16">
        <v>36918</v>
      </c>
      <c r="E61" s="17" t="s">
        <v>297</v>
      </c>
      <c r="F61" s="14" t="s">
        <v>56</v>
      </c>
      <c r="G61" s="18" t="s">
        <v>29</v>
      </c>
      <c r="H61" s="14"/>
      <c r="I61" s="19"/>
      <c r="J61" s="14" t="s">
        <v>20</v>
      </c>
      <c r="K61" s="19">
        <v>4350</v>
      </c>
      <c r="L61" s="19"/>
      <c r="M61" s="19"/>
      <c r="N61" s="14"/>
      <c r="O61" s="19"/>
      <c r="P61" s="20">
        <f>COUNTIF($F61:F$2935,F61)</f>
        <v>22</v>
      </c>
      <c r="Q61" s="21" t="s">
        <v>145</v>
      </c>
      <c r="R61" s="26">
        <f>COUNTIFS('GENEL LİSTE'!$F$4:$F$14338,Q61)</f>
        <v>0</v>
      </c>
      <c r="S61" s="23" t="str">
        <f t="shared" si="1"/>
        <v>16 YAŞ KIZ-</v>
      </c>
      <c r="T61" s="23" t="str">
        <f t="shared" si="2"/>
        <v>16 YAŞ KIZ-ÇEKİÇ</v>
      </c>
      <c r="U61" s="23" t="str">
        <f t="shared" si="3"/>
        <v>16 YAŞ KIZ-</v>
      </c>
      <c r="V61" s="23" t="str">
        <f t="shared" si="4"/>
        <v>16 YAŞ KIZ-</v>
      </c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</row>
    <row r="62" spans="1:60" s="41" customFormat="1" ht="27.75" customHeight="1">
      <c r="A62" s="14">
        <v>59</v>
      </c>
      <c r="B62" s="15" t="str">
        <f t="shared" si="0"/>
        <v>ANKARA-21</v>
      </c>
      <c r="C62" s="53"/>
      <c r="D62" s="16">
        <v>35660</v>
      </c>
      <c r="E62" s="17" t="s">
        <v>226</v>
      </c>
      <c r="F62" s="14" t="s">
        <v>56</v>
      </c>
      <c r="G62" s="18" t="s">
        <v>64</v>
      </c>
      <c r="H62" s="14"/>
      <c r="I62" s="19"/>
      <c r="J62" s="14" t="s">
        <v>20</v>
      </c>
      <c r="K62" s="19">
        <v>5200</v>
      </c>
      <c r="L62" s="19"/>
      <c r="M62" s="19"/>
      <c r="N62" s="14"/>
      <c r="O62" s="19"/>
      <c r="P62" s="20">
        <f>COUNTIF($F62:F$2935,F62)</f>
        <v>21</v>
      </c>
      <c r="Q62" s="21" t="s">
        <v>146</v>
      </c>
      <c r="R62" s="22">
        <f>COUNTIFS('GENEL LİSTE'!$F$4:$F$14338,Q62)</f>
        <v>5</v>
      </c>
      <c r="S62" s="23" t="str">
        <f t="shared" si="1"/>
        <v>GENÇ ERKEK-</v>
      </c>
      <c r="T62" s="23" t="str">
        <f t="shared" si="2"/>
        <v>GENÇ ERKEK-ÇEKİÇ</v>
      </c>
      <c r="U62" s="23" t="str">
        <f t="shared" si="3"/>
        <v>GENÇ ERKEK-</v>
      </c>
      <c r="V62" s="23" t="str">
        <f t="shared" si="4"/>
        <v>GENÇ ERKEK-</v>
      </c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</row>
    <row r="63" spans="1:60" s="41" customFormat="1" ht="27.75" customHeight="1">
      <c r="A63" s="14">
        <v>60</v>
      </c>
      <c r="B63" s="15" t="str">
        <f t="shared" si="0"/>
        <v>ANKARA-20</v>
      </c>
      <c r="C63" s="53"/>
      <c r="D63" s="16">
        <v>36167</v>
      </c>
      <c r="E63" s="17" t="s">
        <v>230</v>
      </c>
      <c r="F63" s="14" t="s">
        <v>56</v>
      </c>
      <c r="G63" s="18" t="s">
        <v>76</v>
      </c>
      <c r="H63" s="14"/>
      <c r="I63" s="19"/>
      <c r="J63" s="14"/>
      <c r="K63" s="19"/>
      <c r="L63" s="19" t="s">
        <v>21</v>
      </c>
      <c r="M63" s="19">
        <v>3200</v>
      </c>
      <c r="N63" s="14"/>
      <c r="O63" s="19"/>
      <c r="P63" s="20">
        <f>COUNTIF($F63:F$2935,F63)</f>
        <v>20</v>
      </c>
      <c r="Q63" s="21" t="s">
        <v>147</v>
      </c>
      <c r="R63" s="22">
        <f>COUNTIFS('GENEL LİSTE'!$F$4:$F$14338,Q63)</f>
        <v>7</v>
      </c>
      <c r="S63" s="23" t="str">
        <f t="shared" si="1"/>
        <v>YILDIZ KIZ-</v>
      </c>
      <c r="T63" s="23" t="str">
        <f t="shared" si="2"/>
        <v>YILDIZ KIZ-</v>
      </c>
      <c r="U63" s="23" t="str">
        <f t="shared" si="3"/>
        <v>YILDIZ KIZ-CİRİT</v>
      </c>
      <c r="V63" s="23" t="str">
        <f t="shared" si="4"/>
        <v>YILDIZ KIZ-</v>
      </c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</row>
    <row r="64" spans="1:60" s="41" customFormat="1" ht="27.75" customHeight="1">
      <c r="A64" s="14">
        <v>61</v>
      </c>
      <c r="B64" s="15" t="str">
        <f t="shared" si="0"/>
        <v>ANKARA-19</v>
      </c>
      <c r="C64" s="53"/>
      <c r="D64" s="16">
        <v>32107</v>
      </c>
      <c r="E64" s="17" t="s">
        <v>207</v>
      </c>
      <c r="F64" s="14" t="s">
        <v>56</v>
      </c>
      <c r="G64" s="18" t="s">
        <v>35</v>
      </c>
      <c r="H64" s="14"/>
      <c r="I64" s="19"/>
      <c r="J64" s="14"/>
      <c r="K64" s="19"/>
      <c r="L64" s="19"/>
      <c r="M64" s="19"/>
      <c r="N64" s="14" t="s">
        <v>22</v>
      </c>
      <c r="O64" s="19">
        <v>5577</v>
      </c>
      <c r="P64" s="20">
        <f>COUNTIF($F64:F$2935,F64)</f>
        <v>19</v>
      </c>
      <c r="Q64" s="21" t="s">
        <v>148</v>
      </c>
      <c r="R64" s="22">
        <f>COUNTIFS('GENEL LİSTE'!$F$4:$F$14338,Q64)</f>
        <v>10</v>
      </c>
      <c r="S64" s="23" t="str">
        <f t="shared" si="1"/>
        <v>BÜYÜK ERKEK-</v>
      </c>
      <c r="T64" s="23" t="str">
        <f t="shared" si="2"/>
        <v>BÜYÜK ERKEK-</v>
      </c>
      <c r="U64" s="23" t="str">
        <f t="shared" si="3"/>
        <v>BÜYÜK ERKEK-</v>
      </c>
      <c r="V64" s="23" t="str">
        <f t="shared" si="4"/>
        <v>BÜYÜK ERKEK-DİSK</v>
      </c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</row>
    <row r="65" spans="1:60" s="41" customFormat="1" ht="27.75" customHeight="1">
      <c r="A65" s="14">
        <v>62</v>
      </c>
      <c r="B65" s="15" t="str">
        <f t="shared" si="0"/>
        <v>ANKARA-18</v>
      </c>
      <c r="C65" s="53"/>
      <c r="D65" s="16">
        <v>34335</v>
      </c>
      <c r="E65" s="17" t="s">
        <v>209</v>
      </c>
      <c r="F65" s="14" t="s">
        <v>56</v>
      </c>
      <c r="G65" s="18" t="s">
        <v>48</v>
      </c>
      <c r="H65" s="14"/>
      <c r="I65" s="19"/>
      <c r="J65" s="14"/>
      <c r="K65" s="19"/>
      <c r="L65" s="70"/>
      <c r="M65" s="19"/>
      <c r="N65" s="14" t="s">
        <v>22</v>
      </c>
      <c r="O65" s="19">
        <v>5050</v>
      </c>
      <c r="P65" s="20">
        <f>COUNTIF($F65:F$2935,F65)</f>
        <v>18</v>
      </c>
      <c r="Q65" s="21" t="s">
        <v>149</v>
      </c>
      <c r="R65" s="26">
        <f>COUNTIFS('GENEL LİSTE'!$F$4:$F$14338,Q65)</f>
        <v>0</v>
      </c>
      <c r="S65" s="23" t="str">
        <f t="shared" si="1"/>
        <v>16 YAŞ ERKEK-</v>
      </c>
      <c r="T65" s="23" t="str">
        <f t="shared" si="2"/>
        <v>16 YAŞ ERKEK-</v>
      </c>
      <c r="U65" s="23" t="str">
        <f t="shared" si="3"/>
        <v>16 YAŞ ERKEK-</v>
      </c>
      <c r="V65" s="23" t="str">
        <f t="shared" si="4"/>
        <v>16 YAŞ ERKEK-DİSK</v>
      </c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</row>
    <row r="66" spans="1:60" s="41" customFormat="1" ht="27.75" customHeight="1">
      <c r="A66" s="14">
        <v>63</v>
      </c>
      <c r="B66" s="15" t="str">
        <f t="shared" si="0"/>
        <v>ANKARA-17</v>
      </c>
      <c r="C66" s="53"/>
      <c r="D66" s="16">
        <v>35058</v>
      </c>
      <c r="E66" s="17" t="s">
        <v>414</v>
      </c>
      <c r="F66" s="14" t="s">
        <v>56</v>
      </c>
      <c r="G66" s="18" t="s">
        <v>35</v>
      </c>
      <c r="H66" s="14"/>
      <c r="I66" s="19"/>
      <c r="J66" s="14"/>
      <c r="K66" s="19"/>
      <c r="L66" s="19" t="s">
        <v>21</v>
      </c>
      <c r="M66" s="19">
        <v>4500</v>
      </c>
      <c r="N66" s="14" t="s">
        <v>22</v>
      </c>
      <c r="O66" s="19">
        <v>2500</v>
      </c>
      <c r="P66" s="20">
        <f>COUNTIF($F66:F$2935,F66)</f>
        <v>17</v>
      </c>
      <c r="Q66" s="21" t="s">
        <v>150</v>
      </c>
      <c r="R66" s="26">
        <f>COUNTIFS('GENEL LİSTE'!$F$4:$F$14338,Q66)</f>
        <v>0</v>
      </c>
      <c r="S66" s="23" t="str">
        <f t="shared" si="1"/>
        <v>BÜYÜK ERKEK-</v>
      </c>
      <c r="T66" s="23" t="str">
        <f t="shared" si="2"/>
        <v>BÜYÜK ERKEK-</v>
      </c>
      <c r="U66" s="23" t="str">
        <f t="shared" si="3"/>
        <v>BÜYÜK ERKEK-CİRİT</v>
      </c>
      <c r="V66" s="23" t="str">
        <f t="shared" si="4"/>
        <v>BÜYÜK ERKEK-DİSK</v>
      </c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</row>
    <row r="67" spans="1:60" s="41" customFormat="1" ht="27.75" customHeight="1">
      <c r="A67" s="14">
        <v>64</v>
      </c>
      <c r="B67" s="15" t="str">
        <f t="shared" si="0"/>
        <v>ANKARA-16</v>
      </c>
      <c r="C67" s="53"/>
      <c r="D67" s="16">
        <v>35431</v>
      </c>
      <c r="E67" s="17" t="s">
        <v>269</v>
      </c>
      <c r="F67" s="14" t="s">
        <v>56</v>
      </c>
      <c r="G67" s="18" t="s">
        <v>64</v>
      </c>
      <c r="H67" s="14"/>
      <c r="I67" s="19"/>
      <c r="J67" s="14" t="s">
        <v>20</v>
      </c>
      <c r="K67" s="19">
        <v>4818</v>
      </c>
      <c r="L67" s="19"/>
      <c r="M67" s="19"/>
      <c r="N67" s="14"/>
      <c r="O67" s="19"/>
      <c r="P67" s="20">
        <f>COUNTIF($F67:F$2935,F67)</f>
        <v>16</v>
      </c>
      <c r="Q67" s="21" t="s">
        <v>151</v>
      </c>
      <c r="R67" s="26">
        <f>COUNTIFS('GENEL LİSTE'!$F$4:$F$14338,Q67)</f>
        <v>0</v>
      </c>
      <c r="S67" s="23" t="str">
        <f t="shared" si="1"/>
        <v>GENÇ ERKEK-</v>
      </c>
      <c r="T67" s="23" t="str">
        <f t="shared" si="2"/>
        <v>GENÇ ERKEK-ÇEKİÇ</v>
      </c>
      <c r="U67" s="23" t="str">
        <f t="shared" si="3"/>
        <v>GENÇ ERKEK-</v>
      </c>
      <c r="V67" s="23" t="str">
        <f t="shared" si="4"/>
        <v>GENÇ ERKEK-</v>
      </c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</row>
    <row r="68" spans="1:60" s="41" customFormat="1" ht="27.75" customHeight="1">
      <c r="A68" s="14">
        <v>65</v>
      </c>
      <c r="B68" s="15" t="str">
        <f t="shared" si="0"/>
        <v>ANKARA-15</v>
      </c>
      <c r="C68" s="53"/>
      <c r="D68" s="16" t="s">
        <v>483</v>
      </c>
      <c r="E68" s="17" t="s">
        <v>484</v>
      </c>
      <c r="F68" s="14" t="s">
        <v>56</v>
      </c>
      <c r="G68" s="18" t="s">
        <v>35</v>
      </c>
      <c r="H68" s="14"/>
      <c r="I68" s="19"/>
      <c r="J68" s="14" t="s">
        <v>20</v>
      </c>
      <c r="K68" s="19">
        <v>3615</v>
      </c>
      <c r="L68" s="19"/>
      <c r="M68" s="19"/>
      <c r="N68" s="14" t="s">
        <v>22</v>
      </c>
      <c r="O68" s="19">
        <v>3100</v>
      </c>
      <c r="P68" s="20">
        <f>COUNTIF($F68:F$2935,F68)</f>
        <v>15</v>
      </c>
      <c r="Q68" s="21" t="s">
        <v>152</v>
      </c>
      <c r="R68" s="26">
        <f>COUNTIFS('GENEL LİSTE'!$F$4:$F$14338,Q68)</f>
        <v>0</v>
      </c>
      <c r="S68" s="23" t="str">
        <f t="shared" si="1"/>
        <v>BÜYÜK ERKEK-</v>
      </c>
      <c r="T68" s="23" t="str">
        <f t="shared" si="2"/>
        <v>BÜYÜK ERKEK-ÇEKİÇ</v>
      </c>
      <c r="U68" s="23" t="str">
        <f t="shared" si="3"/>
        <v>BÜYÜK ERKEK-</v>
      </c>
      <c r="V68" s="23" t="str">
        <f t="shared" si="4"/>
        <v>BÜYÜK ERKEK-DİSK</v>
      </c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</row>
    <row r="69" spans="1:60" s="41" customFormat="1" ht="27.75" customHeight="1">
      <c r="A69" s="14">
        <v>66</v>
      </c>
      <c r="B69" s="15" t="str">
        <f t="shared" ref="B69:B132" si="5">CONCATENATE(F69,"-",P69)</f>
        <v>ANKARA-14</v>
      </c>
      <c r="C69" s="53"/>
      <c r="D69" s="16">
        <v>34677</v>
      </c>
      <c r="E69" s="17" t="s">
        <v>485</v>
      </c>
      <c r="F69" s="14" t="s">
        <v>56</v>
      </c>
      <c r="G69" s="18" t="s">
        <v>35</v>
      </c>
      <c r="H69" s="14" t="s">
        <v>19</v>
      </c>
      <c r="I69" s="19">
        <v>1050</v>
      </c>
      <c r="J69" s="14"/>
      <c r="K69" s="19"/>
      <c r="L69" s="19"/>
      <c r="M69" s="19"/>
      <c r="N69" s="14" t="s">
        <v>22</v>
      </c>
      <c r="O69" s="19">
        <v>3000</v>
      </c>
      <c r="P69" s="20">
        <f>COUNTIF($F69:F$2935,F69)</f>
        <v>14</v>
      </c>
      <c r="Q69" s="21" t="s">
        <v>153</v>
      </c>
      <c r="R69" s="26">
        <f>COUNTIFS('GENEL LİSTE'!$F$4:$F$14338,Q69)</f>
        <v>0</v>
      </c>
      <c r="S69" s="23" t="str">
        <f t="shared" ref="S69:S132" si="6">CONCATENATE(G69,"-",H69)</f>
        <v>BÜYÜK ERKEK-GÜLLE</v>
      </c>
      <c r="T69" s="23" t="str">
        <f t="shared" ref="T69:T132" si="7">CONCATENATE(G69,"-",J69)</f>
        <v>BÜYÜK ERKEK-</v>
      </c>
      <c r="U69" s="23" t="str">
        <f t="shared" ref="U69:U132" si="8">CONCATENATE(G69,"-",L69)</f>
        <v>BÜYÜK ERKEK-</v>
      </c>
      <c r="V69" s="23" t="str">
        <f t="shared" ref="V69:V132" si="9">CONCATENATE(G69,"-",N69)</f>
        <v>BÜYÜK ERKEK-DİSK</v>
      </c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</row>
    <row r="70" spans="1:60" s="41" customFormat="1" ht="27.75" customHeight="1">
      <c r="A70" s="14">
        <v>67</v>
      </c>
      <c r="B70" s="15" t="str">
        <f t="shared" si="5"/>
        <v>ANKARA-13</v>
      </c>
      <c r="C70" s="53"/>
      <c r="D70" s="16">
        <v>34418</v>
      </c>
      <c r="E70" s="17" t="s">
        <v>486</v>
      </c>
      <c r="F70" s="14" t="s">
        <v>56</v>
      </c>
      <c r="G70" s="18" t="s">
        <v>35</v>
      </c>
      <c r="H70" s="14" t="s">
        <v>19</v>
      </c>
      <c r="I70" s="19">
        <v>1150</v>
      </c>
      <c r="J70" s="14"/>
      <c r="K70" s="19"/>
      <c r="L70" s="19"/>
      <c r="M70" s="19"/>
      <c r="N70" s="14" t="s">
        <v>22</v>
      </c>
      <c r="O70" s="19">
        <v>2950</v>
      </c>
      <c r="P70" s="20">
        <f>COUNTIF($F70:F$2935,F70)</f>
        <v>13</v>
      </c>
      <c r="Q70" s="21" t="s">
        <v>154</v>
      </c>
      <c r="R70" s="22">
        <f>COUNTIFS('GENEL LİSTE'!$F$4:$F$14338,Q70)</f>
        <v>19</v>
      </c>
      <c r="S70" s="23" t="str">
        <f t="shared" si="6"/>
        <v>BÜYÜK ERKEK-GÜLLE</v>
      </c>
      <c r="T70" s="23" t="str">
        <f t="shared" si="7"/>
        <v>BÜYÜK ERKEK-</v>
      </c>
      <c r="U70" s="23" t="str">
        <f t="shared" si="8"/>
        <v>BÜYÜK ERKEK-</v>
      </c>
      <c r="V70" s="23" t="str">
        <f t="shared" si="9"/>
        <v>BÜYÜK ERKEK-DİSK</v>
      </c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</row>
    <row r="71" spans="1:60" s="41" customFormat="1" ht="27.75" customHeight="1">
      <c r="A71" s="14">
        <v>68</v>
      </c>
      <c r="B71" s="15" t="str">
        <f t="shared" si="5"/>
        <v>ANKARA-12</v>
      </c>
      <c r="C71" s="53"/>
      <c r="D71" s="16">
        <v>34350</v>
      </c>
      <c r="E71" s="17" t="s">
        <v>487</v>
      </c>
      <c r="F71" s="14" t="s">
        <v>56</v>
      </c>
      <c r="G71" s="18" t="s">
        <v>35</v>
      </c>
      <c r="H71" s="14" t="s">
        <v>19</v>
      </c>
      <c r="I71" s="19">
        <v>1025</v>
      </c>
      <c r="J71" s="14"/>
      <c r="K71" s="19"/>
      <c r="L71" s="19" t="s">
        <v>21</v>
      </c>
      <c r="M71" s="19">
        <v>3710</v>
      </c>
      <c r="N71" s="14"/>
      <c r="O71" s="19"/>
      <c r="P71" s="20">
        <f>COUNTIF($F71:F$2935,F71)</f>
        <v>12</v>
      </c>
      <c r="Q71" s="21" t="s">
        <v>155</v>
      </c>
      <c r="R71" s="26">
        <f>COUNTIFS('GENEL LİSTE'!$F$4:$F$14338,Q71)</f>
        <v>0</v>
      </c>
      <c r="S71" s="23" t="str">
        <f t="shared" si="6"/>
        <v>BÜYÜK ERKEK-GÜLLE</v>
      </c>
      <c r="T71" s="23" t="str">
        <f t="shared" si="7"/>
        <v>BÜYÜK ERKEK-</v>
      </c>
      <c r="U71" s="23" t="str">
        <f t="shared" si="8"/>
        <v>BÜYÜK ERKEK-CİRİT</v>
      </c>
      <c r="V71" s="23" t="str">
        <f t="shared" si="9"/>
        <v>BÜYÜK ERKEK-</v>
      </c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</row>
    <row r="72" spans="1:60" s="41" customFormat="1" ht="27.75" customHeight="1">
      <c r="A72" s="14">
        <v>69</v>
      </c>
      <c r="B72" s="15" t="str">
        <f t="shared" si="5"/>
        <v>ANKARA-11</v>
      </c>
      <c r="C72" s="53"/>
      <c r="D72" s="16">
        <v>34906</v>
      </c>
      <c r="E72" s="17" t="s">
        <v>488</v>
      </c>
      <c r="F72" s="14" t="s">
        <v>56</v>
      </c>
      <c r="G72" s="18" t="s">
        <v>35</v>
      </c>
      <c r="H72" s="14" t="s">
        <v>19</v>
      </c>
      <c r="I72" s="19">
        <v>1040</v>
      </c>
      <c r="J72" s="14"/>
      <c r="K72" s="19"/>
      <c r="L72" s="19"/>
      <c r="M72" s="19"/>
      <c r="N72" s="14" t="s">
        <v>22</v>
      </c>
      <c r="O72" s="19">
        <v>3125</v>
      </c>
      <c r="P72" s="20">
        <f>COUNTIF($F72:F$2935,F72)</f>
        <v>11</v>
      </c>
      <c r="Q72" s="21" t="s">
        <v>156</v>
      </c>
      <c r="R72" s="26">
        <f>COUNTIFS('GENEL LİSTE'!$F$4:$F$14338,Q72)</f>
        <v>0</v>
      </c>
      <c r="S72" s="23" t="str">
        <f t="shared" si="6"/>
        <v>BÜYÜK ERKEK-GÜLLE</v>
      </c>
      <c r="T72" s="23" t="str">
        <f t="shared" si="7"/>
        <v>BÜYÜK ERKEK-</v>
      </c>
      <c r="U72" s="23" t="str">
        <f t="shared" si="8"/>
        <v>BÜYÜK ERKEK-</v>
      </c>
      <c r="V72" s="23" t="str">
        <f t="shared" si="9"/>
        <v>BÜYÜK ERKEK-DİSK</v>
      </c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</row>
    <row r="73" spans="1:60" s="41" customFormat="1" ht="27.75" customHeight="1">
      <c r="A73" s="14">
        <v>70</v>
      </c>
      <c r="B73" s="15" t="str">
        <f t="shared" si="5"/>
        <v>ANKARA-10</v>
      </c>
      <c r="C73" s="53"/>
      <c r="D73" s="16">
        <v>34931</v>
      </c>
      <c r="E73" s="17" t="s">
        <v>489</v>
      </c>
      <c r="F73" s="14" t="s">
        <v>56</v>
      </c>
      <c r="G73" s="18" t="s">
        <v>35</v>
      </c>
      <c r="H73" s="14"/>
      <c r="I73" s="19"/>
      <c r="J73" s="14" t="s">
        <v>20</v>
      </c>
      <c r="K73" s="19">
        <v>3550</v>
      </c>
      <c r="L73" s="19"/>
      <c r="M73" s="19"/>
      <c r="N73" s="14" t="s">
        <v>22</v>
      </c>
      <c r="O73" s="19">
        <v>2900</v>
      </c>
      <c r="P73" s="20">
        <f>COUNTIF($F73:F$2935,F73)</f>
        <v>10</v>
      </c>
      <c r="Q73" s="21" t="s">
        <v>157</v>
      </c>
      <c r="R73" s="26">
        <f>COUNTIFS('GENEL LİSTE'!$F$4:$F$14338,Q73)</f>
        <v>0</v>
      </c>
      <c r="S73" s="23" t="str">
        <f t="shared" si="6"/>
        <v>BÜYÜK ERKEK-</v>
      </c>
      <c r="T73" s="23" t="str">
        <f t="shared" si="7"/>
        <v>BÜYÜK ERKEK-ÇEKİÇ</v>
      </c>
      <c r="U73" s="23" t="str">
        <f t="shared" si="8"/>
        <v>BÜYÜK ERKEK-</v>
      </c>
      <c r="V73" s="23" t="str">
        <f t="shared" si="9"/>
        <v>BÜYÜK ERKEK-DİSK</v>
      </c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</row>
    <row r="74" spans="1:60" s="41" customFormat="1" ht="27.75" customHeight="1">
      <c r="A74" s="14">
        <v>71</v>
      </c>
      <c r="B74" s="15" t="str">
        <f t="shared" si="5"/>
        <v>ANKARA-9</v>
      </c>
      <c r="C74" s="53"/>
      <c r="D74" s="16">
        <v>34576</v>
      </c>
      <c r="E74" s="17" t="s">
        <v>490</v>
      </c>
      <c r="F74" s="14" t="s">
        <v>56</v>
      </c>
      <c r="G74" s="18" t="s">
        <v>35</v>
      </c>
      <c r="H74" s="14" t="s">
        <v>19</v>
      </c>
      <c r="I74" s="19">
        <v>1035</v>
      </c>
      <c r="J74" s="14"/>
      <c r="K74" s="19"/>
      <c r="L74" s="19" t="s">
        <v>21</v>
      </c>
      <c r="M74" s="19">
        <v>3800</v>
      </c>
      <c r="N74" s="14"/>
      <c r="O74" s="19"/>
      <c r="P74" s="20">
        <f>COUNTIF($F74:F$2935,F74)</f>
        <v>9</v>
      </c>
      <c r="Q74" s="21" t="s">
        <v>158</v>
      </c>
      <c r="R74" s="26">
        <f>COUNTIFS('GENEL LİSTE'!$F$4:$F$14338,Q74)</f>
        <v>0</v>
      </c>
      <c r="S74" s="23" t="str">
        <f t="shared" si="6"/>
        <v>BÜYÜK ERKEK-GÜLLE</v>
      </c>
      <c r="T74" s="23" t="str">
        <f t="shared" si="7"/>
        <v>BÜYÜK ERKEK-</v>
      </c>
      <c r="U74" s="23" t="str">
        <f t="shared" si="8"/>
        <v>BÜYÜK ERKEK-CİRİT</v>
      </c>
      <c r="V74" s="23" t="str">
        <f t="shared" si="9"/>
        <v>BÜYÜK ERKEK-</v>
      </c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</row>
    <row r="75" spans="1:60" s="41" customFormat="1" ht="27.75" customHeight="1">
      <c r="A75" s="14">
        <v>72</v>
      </c>
      <c r="B75" s="15" t="str">
        <f t="shared" si="5"/>
        <v>ANKARA-8</v>
      </c>
      <c r="C75" s="53"/>
      <c r="D75" s="16">
        <v>32581</v>
      </c>
      <c r="E75" s="17" t="s">
        <v>491</v>
      </c>
      <c r="F75" s="14" t="s">
        <v>56</v>
      </c>
      <c r="G75" s="18" t="s">
        <v>35</v>
      </c>
      <c r="H75" s="14"/>
      <c r="I75" s="19"/>
      <c r="J75" s="14" t="s">
        <v>20</v>
      </c>
      <c r="K75" s="19">
        <v>3525</v>
      </c>
      <c r="L75" s="19" t="s">
        <v>21</v>
      </c>
      <c r="M75" s="19">
        <v>4400</v>
      </c>
      <c r="N75" s="14"/>
      <c r="O75" s="19"/>
      <c r="P75" s="20">
        <f>COUNTIF($F75:F$2935,F75)</f>
        <v>8</v>
      </c>
      <c r="Q75" s="21" t="s">
        <v>159</v>
      </c>
      <c r="R75" s="26">
        <f>COUNTIFS('GENEL LİSTE'!$F$4:$F$14338,Q75)</f>
        <v>0</v>
      </c>
      <c r="S75" s="23" t="str">
        <f t="shared" si="6"/>
        <v>BÜYÜK ERKEK-</v>
      </c>
      <c r="T75" s="23" t="str">
        <f t="shared" si="7"/>
        <v>BÜYÜK ERKEK-ÇEKİÇ</v>
      </c>
      <c r="U75" s="23" t="str">
        <f t="shared" si="8"/>
        <v>BÜYÜK ERKEK-CİRİT</v>
      </c>
      <c r="V75" s="23" t="str">
        <f t="shared" si="9"/>
        <v>BÜYÜK ERKEK-</v>
      </c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</row>
    <row r="76" spans="1:60" s="41" customFormat="1" ht="27.75" customHeight="1">
      <c r="A76" s="14">
        <v>73</v>
      </c>
      <c r="B76" s="15" t="str">
        <f t="shared" si="5"/>
        <v>ANKARA-7</v>
      </c>
      <c r="C76" s="53"/>
      <c r="D76" s="16">
        <v>34214</v>
      </c>
      <c r="E76" s="17" t="s">
        <v>575</v>
      </c>
      <c r="F76" s="14" t="s">
        <v>56</v>
      </c>
      <c r="G76" s="18" t="s">
        <v>35</v>
      </c>
      <c r="H76" s="14"/>
      <c r="I76" s="19"/>
      <c r="J76" s="14"/>
      <c r="K76" s="19"/>
      <c r="L76" s="19"/>
      <c r="M76" s="19"/>
      <c r="N76" s="14" t="s">
        <v>22</v>
      </c>
      <c r="O76" s="19"/>
      <c r="P76" s="20">
        <f>COUNTIF($F76:F$2935,F76)</f>
        <v>7</v>
      </c>
      <c r="Q76" s="21" t="s">
        <v>160</v>
      </c>
      <c r="R76" s="26">
        <f>COUNTIFS('GENEL LİSTE'!$F$4:$F$14338,Q76)</f>
        <v>0</v>
      </c>
      <c r="S76" s="23" t="str">
        <f t="shared" si="6"/>
        <v>BÜYÜK ERKEK-</v>
      </c>
      <c r="T76" s="23" t="str">
        <f t="shared" si="7"/>
        <v>BÜYÜK ERKEK-</v>
      </c>
      <c r="U76" s="23" t="str">
        <f t="shared" si="8"/>
        <v>BÜYÜK ERKEK-</v>
      </c>
      <c r="V76" s="23" t="str">
        <f t="shared" si="9"/>
        <v>BÜYÜK ERKEK-DİSK</v>
      </c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</row>
    <row r="77" spans="1:60" s="41" customFormat="1" ht="27.75" customHeight="1">
      <c r="A77" s="14">
        <v>74</v>
      </c>
      <c r="B77" s="15" t="str">
        <f t="shared" si="5"/>
        <v>ANKARA-6</v>
      </c>
      <c r="C77" s="53"/>
      <c r="D77" s="16">
        <v>33972</v>
      </c>
      <c r="E77" s="17" t="s">
        <v>576</v>
      </c>
      <c r="F77" s="14" t="s">
        <v>56</v>
      </c>
      <c r="G77" s="18" t="s">
        <v>35</v>
      </c>
      <c r="H77" s="14"/>
      <c r="I77" s="19"/>
      <c r="J77" s="14" t="s">
        <v>20</v>
      </c>
      <c r="K77" s="19"/>
      <c r="L77" s="19"/>
      <c r="M77" s="19"/>
      <c r="N77" s="14"/>
      <c r="O77" s="19"/>
      <c r="P77" s="20">
        <f>COUNTIF($F77:F$2935,F77)</f>
        <v>6</v>
      </c>
      <c r="Q77" s="21" t="s">
        <v>161</v>
      </c>
      <c r="R77" s="26">
        <f>COUNTIFS('GENEL LİSTE'!$F$4:$F$14338,Q77)</f>
        <v>0</v>
      </c>
      <c r="S77" s="23" t="str">
        <f t="shared" si="6"/>
        <v>BÜYÜK ERKEK-</v>
      </c>
      <c r="T77" s="23" t="str">
        <f t="shared" si="7"/>
        <v>BÜYÜK ERKEK-ÇEKİÇ</v>
      </c>
      <c r="U77" s="23" t="str">
        <f t="shared" si="8"/>
        <v>BÜYÜK ERKEK-</v>
      </c>
      <c r="V77" s="23" t="str">
        <f t="shared" si="9"/>
        <v>BÜYÜK ERKEK-</v>
      </c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</row>
    <row r="78" spans="1:60" s="41" customFormat="1" ht="27.75" customHeight="1">
      <c r="A78" s="14">
        <v>75</v>
      </c>
      <c r="B78" s="15" t="str">
        <f t="shared" si="5"/>
        <v>ANKARA-5</v>
      </c>
      <c r="C78" s="53"/>
      <c r="D78" s="16" t="s">
        <v>578</v>
      </c>
      <c r="E78" s="17" t="s">
        <v>577</v>
      </c>
      <c r="F78" s="14" t="s">
        <v>56</v>
      </c>
      <c r="G78" s="18" t="s">
        <v>35</v>
      </c>
      <c r="H78" s="14"/>
      <c r="I78" s="19"/>
      <c r="J78" s="14" t="s">
        <v>20</v>
      </c>
      <c r="K78" s="19"/>
      <c r="L78" s="19"/>
      <c r="M78" s="19"/>
      <c r="N78" s="14"/>
      <c r="O78" s="19"/>
      <c r="P78" s="20">
        <f>COUNTIF($F78:F$2935,F78)</f>
        <v>5</v>
      </c>
      <c r="Q78" s="21" t="s">
        <v>162</v>
      </c>
      <c r="R78" s="26">
        <f>COUNTIFS('GENEL LİSTE'!$F$4:$F$14338,Q78)</f>
        <v>0</v>
      </c>
      <c r="S78" s="23" t="str">
        <f t="shared" si="6"/>
        <v>BÜYÜK ERKEK-</v>
      </c>
      <c r="T78" s="23" t="str">
        <f t="shared" si="7"/>
        <v>BÜYÜK ERKEK-ÇEKİÇ</v>
      </c>
      <c r="U78" s="23" t="str">
        <f t="shared" si="8"/>
        <v>BÜYÜK ERKEK-</v>
      </c>
      <c r="V78" s="23" t="str">
        <f t="shared" si="9"/>
        <v>BÜYÜK ERKEK-</v>
      </c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</row>
    <row r="79" spans="1:60" s="41" customFormat="1" ht="27.75" customHeight="1">
      <c r="A79" s="14">
        <v>76</v>
      </c>
      <c r="B79" s="15" t="str">
        <f t="shared" si="5"/>
        <v>ANKARA-4</v>
      </c>
      <c r="C79" s="53"/>
      <c r="D79" s="16">
        <v>34691</v>
      </c>
      <c r="E79" s="17" t="s">
        <v>579</v>
      </c>
      <c r="F79" s="14" t="s">
        <v>56</v>
      </c>
      <c r="G79" s="18" t="s">
        <v>35</v>
      </c>
      <c r="H79" s="14"/>
      <c r="I79" s="19"/>
      <c r="J79" s="14"/>
      <c r="K79" s="19"/>
      <c r="L79" s="19" t="s">
        <v>21</v>
      </c>
      <c r="M79" s="19"/>
      <c r="N79" s="14"/>
      <c r="O79" s="19"/>
      <c r="P79" s="20">
        <f>COUNTIF($F79:F$2935,F79)</f>
        <v>4</v>
      </c>
      <c r="Q79" s="21" t="s">
        <v>163</v>
      </c>
      <c r="R79" s="26">
        <f>COUNTIFS('GENEL LİSTE'!$F$4:$F$14338,Q79)</f>
        <v>0</v>
      </c>
      <c r="S79" s="23" t="str">
        <f t="shared" si="6"/>
        <v>BÜYÜK ERKEK-</v>
      </c>
      <c r="T79" s="23" t="str">
        <f t="shared" si="7"/>
        <v>BÜYÜK ERKEK-</v>
      </c>
      <c r="U79" s="23" t="str">
        <f t="shared" si="8"/>
        <v>BÜYÜK ERKEK-CİRİT</v>
      </c>
      <c r="V79" s="23" t="str">
        <f t="shared" si="9"/>
        <v>BÜYÜK ERKEK-</v>
      </c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</row>
    <row r="80" spans="1:60" s="41" customFormat="1" ht="27.75" customHeight="1">
      <c r="A80" s="14">
        <v>77</v>
      </c>
      <c r="B80" s="15" t="str">
        <f t="shared" si="5"/>
        <v>ANKARA-3</v>
      </c>
      <c r="C80" s="53"/>
      <c r="D80" s="16">
        <v>34896</v>
      </c>
      <c r="E80" s="17" t="s">
        <v>580</v>
      </c>
      <c r="F80" s="14" t="s">
        <v>56</v>
      </c>
      <c r="G80" s="18" t="s">
        <v>35</v>
      </c>
      <c r="H80" s="14"/>
      <c r="I80" s="19"/>
      <c r="J80" s="14" t="s">
        <v>20</v>
      </c>
      <c r="K80" s="19"/>
      <c r="L80" s="19"/>
      <c r="M80" s="19"/>
      <c r="N80" s="14"/>
      <c r="O80" s="19"/>
      <c r="P80" s="20">
        <f>COUNTIF($F80:F$2935,F80)</f>
        <v>3</v>
      </c>
      <c r="Q80" s="21" t="s">
        <v>164</v>
      </c>
      <c r="R80" s="26">
        <f>COUNTIFS('GENEL LİSTE'!$F$4:$F$14338,Q80)</f>
        <v>0</v>
      </c>
      <c r="S80" s="23" t="str">
        <f t="shared" si="6"/>
        <v>BÜYÜK ERKEK-</v>
      </c>
      <c r="T80" s="23" t="str">
        <f t="shared" si="7"/>
        <v>BÜYÜK ERKEK-ÇEKİÇ</v>
      </c>
      <c r="U80" s="23" t="str">
        <f t="shared" si="8"/>
        <v>BÜYÜK ERKEK-</v>
      </c>
      <c r="V80" s="23" t="str">
        <f t="shared" si="9"/>
        <v>BÜYÜK ERKEK-</v>
      </c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</row>
    <row r="81" spans="1:60" s="41" customFormat="1" ht="27.75" customHeight="1">
      <c r="A81" s="14">
        <v>78</v>
      </c>
      <c r="B81" s="15" t="str">
        <f t="shared" si="5"/>
        <v>ANKARA-2</v>
      </c>
      <c r="C81" s="53"/>
      <c r="D81" s="16">
        <v>34492</v>
      </c>
      <c r="E81" s="17" t="s">
        <v>581</v>
      </c>
      <c r="F81" s="14" t="s">
        <v>56</v>
      </c>
      <c r="G81" s="18" t="s">
        <v>35</v>
      </c>
      <c r="H81" s="14"/>
      <c r="I81" s="19"/>
      <c r="J81" s="14"/>
      <c r="K81" s="19"/>
      <c r="L81" s="19"/>
      <c r="M81" s="19"/>
      <c r="N81" s="14" t="s">
        <v>22</v>
      </c>
      <c r="O81" s="19"/>
      <c r="P81" s="20">
        <f>COUNTIF($F81:F$2935,F81)</f>
        <v>2</v>
      </c>
      <c r="Q81" s="21" t="s">
        <v>165</v>
      </c>
      <c r="R81" s="26">
        <f>COUNTIFS('GENEL LİSTE'!$F$4:$F$14338,Q81)</f>
        <v>0</v>
      </c>
      <c r="S81" s="23" t="str">
        <f t="shared" si="6"/>
        <v>BÜYÜK ERKEK-</v>
      </c>
      <c r="T81" s="23" t="str">
        <f t="shared" si="7"/>
        <v>BÜYÜK ERKEK-</v>
      </c>
      <c r="U81" s="23" t="str">
        <f t="shared" si="8"/>
        <v>BÜYÜK ERKEK-</v>
      </c>
      <c r="V81" s="23" t="str">
        <f t="shared" si="9"/>
        <v>BÜYÜK ERKEK-DİSK</v>
      </c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</row>
    <row r="82" spans="1:60" s="41" customFormat="1" ht="27.75" customHeight="1">
      <c r="A82" s="14">
        <v>79</v>
      </c>
      <c r="B82" s="15" t="str">
        <f t="shared" si="5"/>
        <v>ANKARA-1</v>
      </c>
      <c r="C82" s="53"/>
      <c r="D82" s="16">
        <v>34821</v>
      </c>
      <c r="E82" s="17" t="s">
        <v>582</v>
      </c>
      <c r="F82" s="14" t="s">
        <v>56</v>
      </c>
      <c r="G82" s="18" t="s">
        <v>35</v>
      </c>
      <c r="H82" s="14" t="s">
        <v>19</v>
      </c>
      <c r="I82" s="19"/>
      <c r="J82" s="14"/>
      <c r="K82" s="19"/>
      <c r="L82" s="19"/>
      <c r="M82" s="19"/>
      <c r="N82" s="14"/>
      <c r="O82" s="19"/>
      <c r="P82" s="20">
        <f>COUNTIF($F82:F$2935,F82)</f>
        <v>1</v>
      </c>
      <c r="Q82" s="21" t="s">
        <v>166</v>
      </c>
      <c r="R82" s="26">
        <f>COUNTIFS('GENEL LİSTE'!$F$4:$F$14338,Q82)</f>
        <v>20</v>
      </c>
      <c r="S82" s="23" t="str">
        <f t="shared" si="6"/>
        <v>BÜYÜK ERKEK-GÜLLE</v>
      </c>
      <c r="T82" s="23" t="str">
        <f t="shared" si="7"/>
        <v>BÜYÜK ERKEK-</v>
      </c>
      <c r="U82" s="23" t="str">
        <f t="shared" si="8"/>
        <v>BÜYÜK ERKEK-</v>
      </c>
      <c r="V82" s="23" t="str">
        <f t="shared" si="9"/>
        <v>BÜYÜK ERKEK-</v>
      </c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</row>
    <row r="83" spans="1:60" s="41" customFormat="1" ht="27.75" customHeight="1">
      <c r="A83" s="14">
        <v>80</v>
      </c>
      <c r="B83" s="15" t="str">
        <f t="shared" si="5"/>
        <v>ANKARA-B.B. ANKARASPOR-4</v>
      </c>
      <c r="C83" s="53"/>
      <c r="D83" s="64">
        <v>36379</v>
      </c>
      <c r="E83" s="65" t="s">
        <v>452</v>
      </c>
      <c r="F83" s="66" t="s">
        <v>454</v>
      </c>
      <c r="G83" s="44" t="s">
        <v>76</v>
      </c>
      <c r="H83" s="66"/>
      <c r="I83" s="67"/>
      <c r="J83" s="66"/>
      <c r="K83" s="67"/>
      <c r="L83" s="67" t="s">
        <v>21</v>
      </c>
      <c r="M83" s="67"/>
      <c r="N83" s="66"/>
      <c r="O83" s="67"/>
      <c r="P83" s="20">
        <f>COUNTIF($F83:F$2935,F83)</f>
        <v>4</v>
      </c>
      <c r="Q83" s="21" t="s">
        <v>167</v>
      </c>
      <c r="R83" s="22">
        <f>COUNTIFS('GENEL LİSTE'!$F$4:$F$14338,Q83)</f>
        <v>12</v>
      </c>
      <c r="S83" s="23" t="str">
        <f t="shared" si="6"/>
        <v>YILDIZ KIZ-</v>
      </c>
      <c r="T83" s="23" t="str">
        <f t="shared" si="7"/>
        <v>YILDIZ KIZ-</v>
      </c>
      <c r="U83" s="23" t="str">
        <f t="shared" si="8"/>
        <v>YILDIZ KIZ-CİRİT</v>
      </c>
      <c r="V83" s="23" t="str">
        <f t="shared" si="9"/>
        <v>YILDIZ KIZ-</v>
      </c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</row>
    <row r="84" spans="1:60" s="41" customFormat="1" ht="27.75" customHeight="1">
      <c r="A84" s="14">
        <v>81</v>
      </c>
      <c r="B84" s="15" t="str">
        <f t="shared" si="5"/>
        <v>ANKARA-B.B. ANKARASPOR-3</v>
      </c>
      <c r="C84" s="53"/>
      <c r="D84" s="64">
        <v>35806</v>
      </c>
      <c r="E84" s="65" t="s">
        <v>453</v>
      </c>
      <c r="F84" s="66" t="s">
        <v>454</v>
      </c>
      <c r="G84" s="44" t="s">
        <v>76</v>
      </c>
      <c r="H84" s="66"/>
      <c r="I84" s="67"/>
      <c r="J84" s="66"/>
      <c r="K84" s="67"/>
      <c r="L84" s="67"/>
      <c r="M84" s="67"/>
      <c r="N84" s="66" t="s">
        <v>22</v>
      </c>
      <c r="O84" s="67"/>
      <c r="P84" s="20">
        <f>COUNTIF($F84:F$2935,F84)</f>
        <v>3</v>
      </c>
      <c r="Q84" s="21" t="s">
        <v>168</v>
      </c>
      <c r="R84" s="26">
        <f>COUNTIFS('GENEL LİSTE'!$F$4:$F$14338,Q84)</f>
        <v>0</v>
      </c>
      <c r="S84" s="23" t="str">
        <f t="shared" si="6"/>
        <v>YILDIZ KIZ-</v>
      </c>
      <c r="T84" s="23" t="str">
        <f t="shared" si="7"/>
        <v>YILDIZ KIZ-</v>
      </c>
      <c r="U84" s="23" t="str">
        <f t="shared" si="8"/>
        <v>YILDIZ KIZ-</v>
      </c>
      <c r="V84" s="23" t="str">
        <f t="shared" si="9"/>
        <v>YILDIZ KIZ-DİSK</v>
      </c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</row>
    <row r="85" spans="1:60" s="41" customFormat="1" ht="27.75" customHeight="1">
      <c r="A85" s="14">
        <v>82</v>
      </c>
      <c r="B85" s="15" t="str">
        <f t="shared" si="5"/>
        <v>ANKARA-B.B. ANKARASPOR-2</v>
      </c>
      <c r="C85" s="53"/>
      <c r="D85" s="64">
        <v>36582</v>
      </c>
      <c r="E85" s="65" t="s">
        <v>451</v>
      </c>
      <c r="F85" s="66" t="s">
        <v>454</v>
      </c>
      <c r="G85" s="44" t="s">
        <v>76</v>
      </c>
      <c r="H85" s="66"/>
      <c r="I85" s="67"/>
      <c r="J85" s="66" t="s">
        <v>20</v>
      </c>
      <c r="K85" s="67"/>
      <c r="L85" s="67"/>
      <c r="M85" s="67"/>
      <c r="N85" s="66"/>
      <c r="O85" s="67"/>
      <c r="P85" s="20">
        <f>COUNTIF($F85:F$2935,F85)</f>
        <v>2</v>
      </c>
      <c r="Q85" s="21" t="s">
        <v>169</v>
      </c>
      <c r="R85" s="22">
        <f>COUNTIFS('GENEL LİSTE'!$F$4:$F$14338,Q85)</f>
        <v>1</v>
      </c>
      <c r="S85" s="23" t="str">
        <f t="shared" si="6"/>
        <v>YILDIZ KIZ-</v>
      </c>
      <c r="T85" s="23" t="str">
        <f t="shared" si="7"/>
        <v>YILDIZ KIZ-ÇEKİÇ</v>
      </c>
      <c r="U85" s="23" t="str">
        <f t="shared" si="8"/>
        <v>YILDIZ KIZ-</v>
      </c>
      <c r="V85" s="23" t="str">
        <f t="shared" si="9"/>
        <v>YILDIZ KIZ-</v>
      </c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</row>
    <row r="86" spans="1:60" s="41" customFormat="1" ht="27.75" customHeight="1">
      <c r="A86" s="14">
        <v>83</v>
      </c>
      <c r="B86" s="15" t="str">
        <f t="shared" si="5"/>
        <v>ANKARA-B.B. ANKARASPOR-1</v>
      </c>
      <c r="C86" s="53"/>
      <c r="D86" s="64">
        <v>35843</v>
      </c>
      <c r="E86" s="65" t="s">
        <v>450</v>
      </c>
      <c r="F86" s="66" t="s">
        <v>454</v>
      </c>
      <c r="G86" s="44" t="s">
        <v>76</v>
      </c>
      <c r="H86" s="14" t="s">
        <v>19</v>
      </c>
      <c r="I86" s="67"/>
      <c r="J86" s="66"/>
      <c r="K86" s="67"/>
      <c r="L86" s="67"/>
      <c r="M86" s="67"/>
      <c r="N86" s="66"/>
      <c r="O86" s="67"/>
      <c r="P86" s="20">
        <f>COUNTIF($F86:F$2935,F86)</f>
        <v>1</v>
      </c>
      <c r="Q86" s="68" t="s">
        <v>215</v>
      </c>
      <c r="R86" s="69">
        <f>COUNTIFS('GENEL LİSTE'!$F$4:$F$14338,Q86)</f>
        <v>4</v>
      </c>
      <c r="S86" s="23" t="str">
        <f t="shared" si="6"/>
        <v>YILDIZ KIZ-GÜLLE</v>
      </c>
      <c r="T86" s="23" t="str">
        <f t="shared" si="7"/>
        <v>YILDIZ KIZ-</v>
      </c>
      <c r="U86" s="23" t="str">
        <f t="shared" si="8"/>
        <v>YILDIZ KIZ-</v>
      </c>
      <c r="V86" s="23" t="str">
        <f t="shared" si="9"/>
        <v>YILDIZ KIZ-</v>
      </c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</row>
    <row r="87" spans="1:60" s="41" customFormat="1" ht="27.75" customHeight="1">
      <c r="A87" s="14">
        <v>84</v>
      </c>
      <c r="B87" s="15" t="str">
        <f t="shared" si="5"/>
        <v>ANKARA-EGO SPOR K.-4</v>
      </c>
      <c r="C87" s="53"/>
      <c r="D87" s="64">
        <v>35875</v>
      </c>
      <c r="E87" s="65" t="s">
        <v>457</v>
      </c>
      <c r="F87" s="66" t="s">
        <v>458</v>
      </c>
      <c r="G87" s="44" t="s">
        <v>69</v>
      </c>
      <c r="H87" s="66"/>
      <c r="I87" s="67"/>
      <c r="J87" s="66"/>
      <c r="K87" s="67"/>
      <c r="L87" s="67"/>
      <c r="M87" s="67"/>
      <c r="N87" s="66" t="s">
        <v>22</v>
      </c>
      <c r="O87" s="67"/>
      <c r="P87" s="20">
        <f>COUNTIF($F87:F$2935,F87)</f>
        <v>4</v>
      </c>
      <c r="Q87" s="68" t="s">
        <v>203</v>
      </c>
      <c r="R87" s="69">
        <f>COUNTIFS('GENEL LİSTE'!$F$4:$F$14338,Q87)</f>
        <v>4</v>
      </c>
      <c r="S87" s="23" t="str">
        <f t="shared" si="6"/>
        <v>YILDIZ ERKEK-</v>
      </c>
      <c r="T87" s="23" t="str">
        <f t="shared" si="7"/>
        <v>YILDIZ ERKEK-</v>
      </c>
      <c r="U87" s="23" t="str">
        <f t="shared" si="8"/>
        <v>YILDIZ ERKEK-</v>
      </c>
      <c r="V87" s="23" t="str">
        <f t="shared" si="9"/>
        <v>YILDIZ ERKEK-DİSK</v>
      </c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</row>
    <row r="88" spans="1:60" s="41" customFormat="1" ht="27.75" customHeight="1">
      <c r="A88" s="14">
        <v>85</v>
      </c>
      <c r="B88" s="15" t="str">
        <f t="shared" si="5"/>
        <v>ANKARA-EGO SPOR K.-3</v>
      </c>
      <c r="C88" s="53"/>
      <c r="D88" s="64">
        <v>35894</v>
      </c>
      <c r="E88" s="65" t="s">
        <v>210</v>
      </c>
      <c r="F88" s="66" t="s">
        <v>458</v>
      </c>
      <c r="G88" s="44" t="s">
        <v>69</v>
      </c>
      <c r="H88" s="66"/>
      <c r="I88" s="67"/>
      <c r="J88" s="66"/>
      <c r="K88" s="67"/>
      <c r="L88" s="67" t="s">
        <v>21</v>
      </c>
      <c r="M88" s="67">
        <v>4505</v>
      </c>
      <c r="N88" s="66"/>
      <c r="O88" s="67"/>
      <c r="P88" s="20">
        <f>COUNTIF($F88:F$2935,F88)</f>
        <v>3</v>
      </c>
      <c r="Q88" s="68" t="s">
        <v>287</v>
      </c>
      <c r="R88" s="69">
        <f>COUNTIFS('GENEL LİSTE'!$F$4:$F$14338,Q88)</f>
        <v>4</v>
      </c>
      <c r="S88" s="23" t="str">
        <f t="shared" si="6"/>
        <v>YILDIZ ERKEK-</v>
      </c>
      <c r="T88" s="23" t="str">
        <f t="shared" si="7"/>
        <v>YILDIZ ERKEK-</v>
      </c>
      <c r="U88" s="23" t="str">
        <f t="shared" si="8"/>
        <v>YILDIZ ERKEK-CİRİT</v>
      </c>
      <c r="V88" s="23" t="str">
        <f t="shared" si="9"/>
        <v>YILDIZ ERKEK-</v>
      </c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</row>
    <row r="89" spans="1:60" s="41" customFormat="1" ht="27.75" customHeight="1">
      <c r="A89" s="14">
        <v>86</v>
      </c>
      <c r="B89" s="15" t="str">
        <f t="shared" si="5"/>
        <v>ANKARA-EGO SPOR K.-2</v>
      </c>
      <c r="C89" s="53"/>
      <c r="D89" s="64">
        <v>35884</v>
      </c>
      <c r="E89" s="65" t="s">
        <v>456</v>
      </c>
      <c r="F89" s="66" t="s">
        <v>458</v>
      </c>
      <c r="G89" s="44" t="s">
        <v>69</v>
      </c>
      <c r="H89" s="66"/>
      <c r="I89" s="67"/>
      <c r="J89" s="66" t="s">
        <v>20</v>
      </c>
      <c r="K89" s="67"/>
      <c r="L89" s="67"/>
      <c r="M89" s="67"/>
      <c r="N89" s="66"/>
      <c r="O89" s="67"/>
      <c r="P89" s="20">
        <f>COUNTIF($F89:F$2935,F89)</f>
        <v>2</v>
      </c>
      <c r="Q89" s="68" t="s">
        <v>302</v>
      </c>
      <c r="R89" s="69">
        <f>COUNTIFS('GENEL LİSTE'!$F$4:$F$14338,Q89)</f>
        <v>4</v>
      </c>
      <c r="S89" s="23" t="str">
        <f t="shared" si="6"/>
        <v>YILDIZ ERKEK-</v>
      </c>
      <c r="T89" s="23" t="str">
        <f t="shared" si="7"/>
        <v>YILDIZ ERKEK-ÇEKİÇ</v>
      </c>
      <c r="U89" s="23" t="str">
        <f t="shared" si="8"/>
        <v>YILDIZ ERKEK-</v>
      </c>
      <c r="V89" s="23" t="str">
        <f t="shared" si="9"/>
        <v>YILDIZ ERKEK-</v>
      </c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</row>
    <row r="90" spans="1:60" s="41" customFormat="1" ht="27.75" customHeight="1">
      <c r="A90" s="14">
        <v>87</v>
      </c>
      <c r="B90" s="15" t="str">
        <f t="shared" si="5"/>
        <v>ANKARA-EGO SPOR K.-1</v>
      </c>
      <c r="C90" s="53"/>
      <c r="D90" s="64">
        <v>36427</v>
      </c>
      <c r="E90" s="65" t="s">
        <v>455</v>
      </c>
      <c r="F90" s="66" t="s">
        <v>458</v>
      </c>
      <c r="G90" s="44" t="s">
        <v>69</v>
      </c>
      <c r="H90" s="14" t="s">
        <v>19</v>
      </c>
      <c r="I90" s="67"/>
      <c r="J90" s="66"/>
      <c r="K90" s="67"/>
      <c r="L90" s="67"/>
      <c r="M90" s="67"/>
      <c r="N90" s="66"/>
      <c r="O90" s="67"/>
      <c r="P90" s="20">
        <f>COUNTIF($F90:F$2935,F90)</f>
        <v>1</v>
      </c>
      <c r="Q90" s="68" t="s">
        <v>323</v>
      </c>
      <c r="R90" s="69">
        <f>COUNTIFS('GENEL LİSTE'!$F$4:$F$14338,Q90)</f>
        <v>4</v>
      </c>
      <c r="S90" s="23" t="str">
        <f t="shared" si="6"/>
        <v>YILDIZ ERKEK-GÜLLE</v>
      </c>
      <c r="T90" s="23" t="str">
        <f t="shared" si="7"/>
        <v>YILDIZ ERKEK-</v>
      </c>
      <c r="U90" s="23" t="str">
        <f t="shared" si="8"/>
        <v>YILDIZ ERKEK-</v>
      </c>
      <c r="V90" s="23" t="str">
        <f t="shared" si="9"/>
        <v>YILDIZ ERKEK-</v>
      </c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</row>
    <row r="91" spans="1:60" s="41" customFormat="1" ht="27.75" customHeight="1">
      <c r="A91" s="14">
        <v>88</v>
      </c>
      <c r="B91" s="15" t="str">
        <f t="shared" si="5"/>
        <v>ANKARA-KAPİTAL SPOR-4</v>
      </c>
      <c r="C91" s="53"/>
      <c r="D91" s="64">
        <v>36817</v>
      </c>
      <c r="E91" s="65" t="s">
        <v>286</v>
      </c>
      <c r="F91" s="66" t="s">
        <v>287</v>
      </c>
      <c r="G91" s="44" t="s">
        <v>69</v>
      </c>
      <c r="H91" s="66"/>
      <c r="I91" s="67"/>
      <c r="J91" s="66"/>
      <c r="K91" s="67"/>
      <c r="L91" s="67"/>
      <c r="M91" s="67"/>
      <c r="N91" s="66" t="s">
        <v>22</v>
      </c>
      <c r="O91" s="67">
        <v>2640</v>
      </c>
      <c r="P91" s="20">
        <f>COUNTIF($F91:F$2935,F91)</f>
        <v>4</v>
      </c>
      <c r="Q91" s="68" t="s">
        <v>332</v>
      </c>
      <c r="R91" s="69">
        <f>COUNTIFS('GENEL LİSTE'!$F$4:$F$14338,Q91)</f>
        <v>4</v>
      </c>
      <c r="S91" s="23" t="str">
        <f t="shared" si="6"/>
        <v>YILDIZ ERKEK-</v>
      </c>
      <c r="T91" s="23" t="str">
        <f t="shared" si="7"/>
        <v>YILDIZ ERKEK-</v>
      </c>
      <c r="U91" s="23" t="str">
        <f t="shared" si="8"/>
        <v>YILDIZ ERKEK-</v>
      </c>
      <c r="V91" s="23" t="str">
        <f t="shared" si="9"/>
        <v>YILDIZ ERKEK-DİSK</v>
      </c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</row>
    <row r="92" spans="1:60" s="41" customFormat="1" ht="27.75" customHeight="1">
      <c r="A92" s="14">
        <v>89</v>
      </c>
      <c r="B92" s="15" t="str">
        <f t="shared" si="5"/>
        <v>ANKARA-KAPİTAL SPOR-3</v>
      </c>
      <c r="C92" s="53"/>
      <c r="D92" s="64">
        <v>36519</v>
      </c>
      <c r="E92" s="65" t="s">
        <v>283</v>
      </c>
      <c r="F92" s="66" t="s">
        <v>287</v>
      </c>
      <c r="G92" s="44" t="s">
        <v>69</v>
      </c>
      <c r="H92" s="14" t="s">
        <v>19</v>
      </c>
      <c r="I92" s="67">
        <v>1050</v>
      </c>
      <c r="J92" s="66"/>
      <c r="K92" s="67"/>
      <c r="L92" s="67"/>
      <c r="M92" s="67"/>
      <c r="N92" s="66"/>
      <c r="O92" s="67"/>
      <c r="P92" s="20">
        <f>COUNTIF($F92:F$2935,F92)</f>
        <v>3</v>
      </c>
      <c r="Q92" s="68" t="s">
        <v>353</v>
      </c>
      <c r="R92" s="69">
        <f>COUNTIFS('GENEL LİSTE'!$F$4:$F$14338,Q92)</f>
        <v>4</v>
      </c>
      <c r="S92" s="23" t="str">
        <f t="shared" si="6"/>
        <v>YILDIZ ERKEK-GÜLLE</v>
      </c>
      <c r="T92" s="23" t="str">
        <f t="shared" si="7"/>
        <v>YILDIZ ERKEK-</v>
      </c>
      <c r="U92" s="23" t="str">
        <f t="shared" si="8"/>
        <v>YILDIZ ERKEK-</v>
      </c>
      <c r="V92" s="23" t="str">
        <f t="shared" si="9"/>
        <v>YILDIZ ERKEK-</v>
      </c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</row>
    <row r="93" spans="1:60" s="41" customFormat="1" ht="27.75" customHeight="1">
      <c r="A93" s="14">
        <v>90</v>
      </c>
      <c r="B93" s="15" t="str">
        <f t="shared" si="5"/>
        <v>ANKARA-KAPİTAL SPOR-2</v>
      </c>
      <c r="C93" s="53"/>
      <c r="D93" s="64">
        <v>36361</v>
      </c>
      <c r="E93" s="65" t="s">
        <v>285</v>
      </c>
      <c r="F93" s="66" t="s">
        <v>287</v>
      </c>
      <c r="G93" s="44" t="s">
        <v>69</v>
      </c>
      <c r="H93" s="66"/>
      <c r="I93" s="67"/>
      <c r="J93" s="66"/>
      <c r="K93" s="67"/>
      <c r="L93" s="66" t="s">
        <v>21</v>
      </c>
      <c r="M93" s="67">
        <v>3408</v>
      </c>
      <c r="N93" s="66"/>
      <c r="O93" s="67"/>
      <c r="P93" s="20">
        <f>COUNTIF($F93:F$2935,F93)</f>
        <v>2</v>
      </c>
      <c r="Q93" s="68" t="s">
        <v>454</v>
      </c>
      <c r="R93" s="69">
        <f>COUNTIFS('GENEL LİSTE'!$F$4:$F$14338,Q93)</f>
        <v>4</v>
      </c>
      <c r="S93" s="23" t="str">
        <f t="shared" si="6"/>
        <v>YILDIZ ERKEK-</v>
      </c>
      <c r="T93" s="23" t="str">
        <f t="shared" si="7"/>
        <v>YILDIZ ERKEK-</v>
      </c>
      <c r="U93" s="23" t="str">
        <f t="shared" si="8"/>
        <v>YILDIZ ERKEK-CİRİT</v>
      </c>
      <c r="V93" s="23" t="str">
        <f t="shared" si="9"/>
        <v>YILDIZ ERKEK-</v>
      </c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</row>
    <row r="94" spans="1:60" s="41" customFormat="1" ht="27.75" customHeight="1">
      <c r="A94" s="14">
        <v>91</v>
      </c>
      <c r="B94" s="15" t="str">
        <f t="shared" si="5"/>
        <v>ANKARA-KAPİTAL SPOR-1</v>
      </c>
      <c r="C94" s="53"/>
      <c r="D94" s="64">
        <v>36180</v>
      </c>
      <c r="E94" s="65" t="s">
        <v>284</v>
      </c>
      <c r="F94" s="66" t="s">
        <v>287</v>
      </c>
      <c r="G94" s="44" t="s">
        <v>69</v>
      </c>
      <c r="H94" s="66"/>
      <c r="I94" s="67"/>
      <c r="J94" s="66" t="s">
        <v>20</v>
      </c>
      <c r="K94" s="67">
        <v>5205</v>
      </c>
      <c r="L94" s="67"/>
      <c r="M94" s="67"/>
      <c r="N94" s="66"/>
      <c r="O94" s="67"/>
      <c r="P94" s="20">
        <f>COUNTIF($F94:F$2935,F94)</f>
        <v>1</v>
      </c>
      <c r="Q94" s="68" t="s">
        <v>458</v>
      </c>
      <c r="R94" s="69">
        <f>COUNTIFS('GENEL LİSTE'!$F$4:$F$14338,Q94)</f>
        <v>4</v>
      </c>
      <c r="S94" s="23" t="str">
        <f t="shared" si="6"/>
        <v>YILDIZ ERKEK-</v>
      </c>
      <c r="T94" s="23" t="str">
        <f t="shared" si="7"/>
        <v>YILDIZ ERKEK-ÇEKİÇ</v>
      </c>
      <c r="U94" s="23" t="str">
        <f t="shared" si="8"/>
        <v>YILDIZ ERKEK-</v>
      </c>
      <c r="V94" s="23" t="str">
        <f t="shared" si="9"/>
        <v>YILDIZ ERKEK-</v>
      </c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</row>
    <row r="95" spans="1:60" s="41" customFormat="1" ht="27.75" customHeight="1">
      <c r="A95" s="14">
        <v>92</v>
      </c>
      <c r="B95" s="15" t="str">
        <f t="shared" si="5"/>
        <v>ANTALYA-6</v>
      </c>
      <c r="C95" s="53"/>
      <c r="D95" s="16">
        <v>33510</v>
      </c>
      <c r="E95" s="17" t="s">
        <v>291</v>
      </c>
      <c r="F95" s="14" t="s">
        <v>63</v>
      </c>
      <c r="G95" s="18" t="s">
        <v>42</v>
      </c>
      <c r="H95" s="14"/>
      <c r="I95" s="19"/>
      <c r="J95" s="14" t="s">
        <v>20</v>
      </c>
      <c r="K95" s="19">
        <v>5040</v>
      </c>
      <c r="L95" s="19"/>
      <c r="M95" s="19"/>
      <c r="N95" s="14"/>
      <c r="O95" s="19"/>
      <c r="P95" s="20">
        <f>COUNTIF($F95:F$2935,F95)</f>
        <v>6</v>
      </c>
      <c r="Q95" s="68" t="s">
        <v>463</v>
      </c>
      <c r="R95" s="69">
        <f>COUNTIFS('GENEL LİSTE'!$F$4:$F$14338,Q95)</f>
        <v>4</v>
      </c>
      <c r="S95" s="23" t="str">
        <f t="shared" si="6"/>
        <v>BÜYÜK KADIN-</v>
      </c>
      <c r="T95" s="23" t="str">
        <f t="shared" si="7"/>
        <v>BÜYÜK KADIN-ÇEKİÇ</v>
      </c>
      <c r="U95" s="23" t="str">
        <f t="shared" si="8"/>
        <v>BÜYÜK KADIN-</v>
      </c>
      <c r="V95" s="23" t="str">
        <f t="shared" si="9"/>
        <v>BÜYÜK KADIN-</v>
      </c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</row>
    <row r="96" spans="1:60" s="41" customFormat="1" ht="27.75" customHeight="1">
      <c r="A96" s="14">
        <v>93</v>
      </c>
      <c r="B96" s="15" t="str">
        <f t="shared" si="5"/>
        <v>ANTALYA-5</v>
      </c>
      <c r="C96" s="53"/>
      <c r="D96" s="16">
        <v>35877</v>
      </c>
      <c r="E96" s="17" t="s">
        <v>347</v>
      </c>
      <c r="F96" s="14" t="s">
        <v>63</v>
      </c>
      <c r="G96" s="18" t="s">
        <v>76</v>
      </c>
      <c r="H96" s="14"/>
      <c r="I96" s="19"/>
      <c r="J96" s="14"/>
      <c r="K96" s="19"/>
      <c r="L96" s="19"/>
      <c r="M96" s="19"/>
      <c r="N96" s="14" t="s">
        <v>22</v>
      </c>
      <c r="O96" s="19">
        <v>3006</v>
      </c>
      <c r="P96" s="20">
        <f>COUNTIF($F96:F$2935,F96)</f>
        <v>5</v>
      </c>
      <c r="Q96" s="68" t="s">
        <v>503</v>
      </c>
      <c r="R96" s="69">
        <f>COUNTIFS('GENEL LİSTE'!$F$4:$F$14338,Q96)</f>
        <v>8</v>
      </c>
      <c r="S96" s="23" t="str">
        <f t="shared" si="6"/>
        <v>YILDIZ KIZ-</v>
      </c>
      <c r="T96" s="23" t="str">
        <f t="shared" si="7"/>
        <v>YILDIZ KIZ-</v>
      </c>
      <c r="U96" s="23" t="str">
        <f t="shared" si="8"/>
        <v>YILDIZ KIZ-</v>
      </c>
      <c r="V96" s="23" t="str">
        <f t="shared" si="9"/>
        <v>YILDIZ KIZ-DİSK</v>
      </c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</row>
    <row r="97" spans="1:60" s="41" customFormat="1" ht="27.75" customHeight="1">
      <c r="A97" s="14">
        <v>94</v>
      </c>
      <c r="B97" s="15" t="str">
        <f t="shared" si="5"/>
        <v>ANTALYA-4</v>
      </c>
      <c r="C97" s="53"/>
      <c r="D97" s="16">
        <v>36526</v>
      </c>
      <c r="E97" s="17" t="s">
        <v>348</v>
      </c>
      <c r="F97" s="14" t="s">
        <v>63</v>
      </c>
      <c r="G97" s="18" t="s">
        <v>48</v>
      </c>
      <c r="H97" s="14"/>
      <c r="I97" s="19"/>
      <c r="J97" s="14"/>
      <c r="K97" s="19"/>
      <c r="L97" s="19" t="s">
        <v>21</v>
      </c>
      <c r="M97" s="19">
        <v>4240</v>
      </c>
      <c r="N97" s="14"/>
      <c r="O97" s="19"/>
      <c r="P97" s="20">
        <f>COUNTIF($F97:F$2935,F97)</f>
        <v>4</v>
      </c>
      <c r="Q97" s="68" t="s">
        <v>532</v>
      </c>
      <c r="R97" s="69">
        <f>COUNTIFS('GENEL LİSTE'!$F$4:$F$14338,Q97)</f>
        <v>4</v>
      </c>
      <c r="S97" s="23" t="str">
        <f t="shared" si="6"/>
        <v>16 YAŞ ERKEK-</v>
      </c>
      <c r="T97" s="23" t="str">
        <f t="shared" si="7"/>
        <v>16 YAŞ ERKEK-</v>
      </c>
      <c r="U97" s="23" t="str">
        <f t="shared" si="8"/>
        <v>16 YAŞ ERKEK-CİRİT</v>
      </c>
      <c r="V97" s="23" t="str">
        <f t="shared" si="9"/>
        <v>16 YAŞ ERKEK-</v>
      </c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</row>
    <row r="98" spans="1:60" s="41" customFormat="1" ht="27.75" customHeight="1">
      <c r="A98" s="14">
        <v>95</v>
      </c>
      <c r="B98" s="15" t="str">
        <f t="shared" si="5"/>
        <v>ANTALYA-3</v>
      </c>
      <c r="C98" s="53"/>
      <c r="D98" s="16">
        <v>36669</v>
      </c>
      <c r="E98" s="17" t="s">
        <v>349</v>
      </c>
      <c r="F98" s="14" t="s">
        <v>63</v>
      </c>
      <c r="G98" s="18" t="s">
        <v>48</v>
      </c>
      <c r="H98" s="14"/>
      <c r="I98" s="19"/>
      <c r="J98" s="14"/>
      <c r="K98" s="19"/>
      <c r="L98" s="19" t="s">
        <v>21</v>
      </c>
      <c r="M98" s="19">
        <v>3790</v>
      </c>
      <c r="N98" s="14" t="s">
        <v>22</v>
      </c>
      <c r="O98" s="19">
        <v>4020</v>
      </c>
      <c r="P98" s="20">
        <f>COUNTIF($F98:F$2935,F98)</f>
        <v>3</v>
      </c>
      <c r="Q98" s="68" t="s">
        <v>538</v>
      </c>
      <c r="R98" s="69">
        <f>COUNTIFS('GENEL LİSTE'!$F$4:$F$14338,Q98)</f>
        <v>4</v>
      </c>
      <c r="S98" s="23" t="str">
        <f t="shared" si="6"/>
        <v>16 YAŞ ERKEK-</v>
      </c>
      <c r="T98" s="23" t="str">
        <f t="shared" si="7"/>
        <v>16 YAŞ ERKEK-</v>
      </c>
      <c r="U98" s="23" t="str">
        <f t="shared" si="8"/>
        <v>16 YAŞ ERKEK-CİRİT</v>
      </c>
      <c r="V98" s="23" t="str">
        <f t="shared" si="9"/>
        <v>16 YAŞ ERKEK-DİSK</v>
      </c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</row>
    <row r="99" spans="1:60" s="41" customFormat="1" ht="27.75" customHeight="1">
      <c r="A99" s="14">
        <v>96</v>
      </c>
      <c r="B99" s="15" t="str">
        <f t="shared" si="5"/>
        <v>ANTALYA-2</v>
      </c>
      <c r="C99" s="53"/>
      <c r="D99" s="16">
        <v>34378</v>
      </c>
      <c r="E99" s="17" t="s">
        <v>172</v>
      </c>
      <c r="F99" s="14" t="s">
        <v>63</v>
      </c>
      <c r="G99" s="18" t="s">
        <v>35</v>
      </c>
      <c r="H99" s="14"/>
      <c r="I99" s="19"/>
      <c r="J99" s="14" t="s">
        <v>20</v>
      </c>
      <c r="K99" s="19">
        <v>7289</v>
      </c>
      <c r="L99" s="19"/>
      <c r="M99" s="19"/>
      <c r="N99" s="14"/>
      <c r="O99" s="19"/>
      <c r="P99" s="20">
        <f>COUNTIF($F99:F$2935,F99)</f>
        <v>2</v>
      </c>
      <c r="Q99" s="68" t="s">
        <v>554</v>
      </c>
      <c r="R99" s="69">
        <f>COUNTIFS('GENEL LİSTE'!$F$4:$F$14338,Q99)</f>
        <v>8</v>
      </c>
      <c r="S99" s="23" t="str">
        <f t="shared" si="6"/>
        <v>BÜYÜK ERKEK-</v>
      </c>
      <c r="T99" s="23" t="str">
        <f t="shared" si="7"/>
        <v>BÜYÜK ERKEK-ÇEKİÇ</v>
      </c>
      <c r="U99" s="23" t="str">
        <f t="shared" si="8"/>
        <v>BÜYÜK ERKEK-</v>
      </c>
      <c r="V99" s="23" t="str">
        <f t="shared" si="9"/>
        <v>BÜYÜK ERKEK-</v>
      </c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</row>
    <row r="100" spans="1:60" s="41" customFormat="1" ht="27.75" customHeight="1">
      <c r="A100" s="14">
        <v>97</v>
      </c>
      <c r="B100" s="15" t="e">
        <f>CONCATENATE(#REF!,"-",P100)</f>
        <v>#REF!</v>
      </c>
      <c r="C100" s="53"/>
      <c r="D100" s="16">
        <v>36876</v>
      </c>
      <c r="E100" s="17" t="s">
        <v>346</v>
      </c>
      <c r="F100" s="14" t="s">
        <v>63</v>
      </c>
      <c r="G100" s="18" t="s">
        <v>29</v>
      </c>
      <c r="H100" s="14"/>
      <c r="I100" s="19"/>
      <c r="J100" s="14" t="s">
        <v>20</v>
      </c>
      <c r="K100" s="19">
        <v>3269</v>
      </c>
      <c r="L100" s="19"/>
      <c r="M100" s="19"/>
      <c r="N100" s="14"/>
      <c r="O100" s="19"/>
      <c r="P100" s="20">
        <f>COUNTIF($F100:F$2935,F100)</f>
        <v>1</v>
      </c>
      <c r="Q100" s="68" t="s">
        <v>568</v>
      </c>
      <c r="R100" s="69">
        <f>COUNTIFS('GENEL LİSTE'!$F$4:$F$14338,Q100)</f>
        <v>4</v>
      </c>
      <c r="S100" s="23" t="str">
        <f t="shared" si="6"/>
        <v>16 YAŞ KIZ-</v>
      </c>
      <c r="T100" s="23" t="str">
        <f t="shared" si="7"/>
        <v>16 YAŞ KIZ-ÇEKİÇ</v>
      </c>
      <c r="U100" s="23" t="str">
        <f t="shared" si="8"/>
        <v>16 YAŞ KIZ-</v>
      </c>
      <c r="V100" s="23" t="str">
        <f t="shared" si="9"/>
        <v>16 YAŞ KIZ-</v>
      </c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</row>
    <row r="101" spans="1:60" s="41" customFormat="1" ht="27.75" customHeight="1">
      <c r="A101" s="14">
        <v>98</v>
      </c>
      <c r="B101" s="15" t="str">
        <f t="shared" si="5"/>
        <v>ANTALYA-GENÇLİK S. K.-4</v>
      </c>
      <c r="C101" s="53"/>
      <c r="D101" s="64">
        <v>36050</v>
      </c>
      <c r="E101" s="65" t="s">
        <v>352</v>
      </c>
      <c r="F101" s="66" t="s">
        <v>353</v>
      </c>
      <c r="G101" s="44" t="s">
        <v>76</v>
      </c>
      <c r="H101" s="66"/>
      <c r="I101" s="67"/>
      <c r="J101" s="66"/>
      <c r="K101" s="67"/>
      <c r="L101" s="67"/>
      <c r="M101" s="67"/>
      <c r="N101" s="66" t="s">
        <v>22</v>
      </c>
      <c r="O101" s="67">
        <v>2460</v>
      </c>
      <c r="P101" s="20">
        <f>COUNTIF($F101:F$2935,F101)</f>
        <v>4</v>
      </c>
      <c r="Q101" s="68" t="s">
        <v>574</v>
      </c>
      <c r="R101" s="69">
        <f>COUNTIFS('GENEL LİSTE'!$F$4:$F$14338,Q101)</f>
        <v>4</v>
      </c>
      <c r="S101" s="23" t="str">
        <f t="shared" si="6"/>
        <v>YILDIZ KIZ-</v>
      </c>
      <c r="T101" s="23" t="str">
        <f t="shared" si="7"/>
        <v>YILDIZ KIZ-</v>
      </c>
      <c r="U101" s="23" t="str">
        <f t="shared" si="8"/>
        <v>YILDIZ KIZ-</v>
      </c>
      <c r="V101" s="23" t="str">
        <f t="shared" si="9"/>
        <v>YILDIZ KIZ-DİSK</v>
      </c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</row>
    <row r="102" spans="1:60" s="41" customFormat="1" ht="27.75" customHeight="1">
      <c r="A102" s="14">
        <v>99</v>
      </c>
      <c r="B102" s="15" t="str">
        <f t="shared" si="5"/>
        <v>ANTALYA-GENÇLİK S. K.-3</v>
      </c>
      <c r="C102" s="53"/>
      <c r="D102" s="64">
        <v>35877</v>
      </c>
      <c r="E102" s="65" t="s">
        <v>347</v>
      </c>
      <c r="F102" s="66" t="s">
        <v>353</v>
      </c>
      <c r="G102" s="44" t="s">
        <v>76</v>
      </c>
      <c r="H102" s="14" t="s">
        <v>19</v>
      </c>
      <c r="I102" s="67">
        <v>1167</v>
      </c>
      <c r="J102" s="66"/>
      <c r="K102" s="67"/>
      <c r="L102" s="67"/>
      <c r="M102" s="67"/>
      <c r="N102" s="66"/>
      <c r="O102" s="67"/>
      <c r="P102" s="20">
        <f>COUNTIF($F102:F$2935,F102)</f>
        <v>3</v>
      </c>
      <c r="Q102" s="68" t="s">
        <v>611</v>
      </c>
      <c r="R102" s="69">
        <f>COUNTIFS('GENEL LİSTE'!$F$4:$F$14338,Q102)</f>
        <v>8</v>
      </c>
      <c r="S102" s="23" t="str">
        <f t="shared" si="6"/>
        <v>YILDIZ KIZ-GÜLLE</v>
      </c>
      <c r="T102" s="23" t="str">
        <f t="shared" si="7"/>
        <v>YILDIZ KIZ-</v>
      </c>
      <c r="U102" s="23" t="str">
        <f t="shared" si="8"/>
        <v>YILDIZ KIZ-</v>
      </c>
      <c r="V102" s="23" t="str">
        <f t="shared" si="9"/>
        <v>YILDIZ KIZ-</v>
      </c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</row>
    <row r="103" spans="1:60" s="41" customFormat="1" ht="27.75" customHeight="1">
      <c r="A103" s="14">
        <v>100</v>
      </c>
      <c r="B103" s="15" t="str">
        <f t="shared" si="5"/>
        <v>ANTALYA-GENÇLİK S. K.-2</v>
      </c>
      <c r="C103" s="53"/>
      <c r="D103" s="64">
        <v>36982</v>
      </c>
      <c r="E103" s="65" t="s">
        <v>351</v>
      </c>
      <c r="F103" s="66" t="s">
        <v>353</v>
      </c>
      <c r="G103" s="44" t="s">
        <v>76</v>
      </c>
      <c r="H103" s="66"/>
      <c r="I103" s="67"/>
      <c r="J103" s="66"/>
      <c r="K103" s="67"/>
      <c r="L103" s="66" t="s">
        <v>21</v>
      </c>
      <c r="M103" s="67">
        <v>2857</v>
      </c>
      <c r="N103" s="66"/>
      <c r="O103" s="67"/>
      <c r="P103" s="20">
        <f>COUNTIF($F103:F$2935,F103)</f>
        <v>2</v>
      </c>
      <c r="Q103" s="68" t="s">
        <v>623</v>
      </c>
      <c r="R103" s="69">
        <f>COUNTIFS('GENEL LİSTE'!$F$4:$F$14338,Q103)</f>
        <v>4</v>
      </c>
      <c r="S103" s="23" t="str">
        <f t="shared" si="6"/>
        <v>YILDIZ KIZ-</v>
      </c>
      <c r="T103" s="23" t="str">
        <f t="shared" si="7"/>
        <v>YILDIZ KIZ-</v>
      </c>
      <c r="U103" s="23" t="str">
        <f t="shared" si="8"/>
        <v>YILDIZ KIZ-CİRİT</v>
      </c>
      <c r="V103" s="23" t="str">
        <f t="shared" si="9"/>
        <v>YILDIZ KIZ-</v>
      </c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</row>
    <row r="104" spans="1:60" s="41" customFormat="1" ht="27.75" customHeight="1">
      <c r="A104" s="14">
        <v>101</v>
      </c>
      <c r="B104" s="15" t="str">
        <f t="shared" si="5"/>
        <v>ANTALYA-GENÇLİK S. K.-1</v>
      </c>
      <c r="C104" s="53"/>
      <c r="D104" s="64">
        <v>35871</v>
      </c>
      <c r="E104" s="65" t="s">
        <v>350</v>
      </c>
      <c r="F104" s="66" t="s">
        <v>353</v>
      </c>
      <c r="G104" s="44" t="s">
        <v>76</v>
      </c>
      <c r="H104" s="66"/>
      <c r="I104" s="67"/>
      <c r="J104" s="66" t="s">
        <v>20</v>
      </c>
      <c r="K104" s="67">
        <v>4980</v>
      </c>
      <c r="L104" s="67"/>
      <c r="M104" s="67"/>
      <c r="N104" s="66"/>
      <c r="O104" s="67"/>
      <c r="P104" s="20">
        <f>COUNTIF($F104:F$2935,F104)</f>
        <v>1</v>
      </c>
      <c r="Q104" s="68"/>
      <c r="R104" s="69">
        <f>COUNTIFS('GENEL LİSTE'!$F$4:$F$14338,Q104)</f>
        <v>0</v>
      </c>
      <c r="S104" s="23" t="str">
        <f t="shared" si="6"/>
        <v>YILDIZ KIZ-</v>
      </c>
      <c r="T104" s="23" t="str">
        <f t="shared" si="7"/>
        <v>YILDIZ KIZ-ÇEKİÇ</v>
      </c>
      <c r="U104" s="23" t="str">
        <f t="shared" si="8"/>
        <v>YILDIZ KIZ-</v>
      </c>
      <c r="V104" s="23" t="str">
        <f t="shared" si="9"/>
        <v>YILDIZ KIZ-</v>
      </c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</row>
    <row r="105" spans="1:60" s="41" customFormat="1" ht="27.75" customHeight="1">
      <c r="A105" s="14">
        <v>102</v>
      </c>
      <c r="B105" s="15" t="str">
        <f t="shared" si="5"/>
        <v>ARTVİN-5</v>
      </c>
      <c r="C105" s="53"/>
      <c r="D105" s="16">
        <v>36118</v>
      </c>
      <c r="E105" s="17" t="s">
        <v>250</v>
      </c>
      <c r="F105" s="14" t="s">
        <v>66</v>
      </c>
      <c r="G105" s="18" t="s">
        <v>76</v>
      </c>
      <c r="H105" s="14"/>
      <c r="I105" s="19"/>
      <c r="J105" s="14"/>
      <c r="K105" s="19"/>
      <c r="L105" s="19"/>
      <c r="M105" s="19"/>
      <c r="N105" s="14" t="s">
        <v>22</v>
      </c>
      <c r="O105" s="19">
        <v>3374</v>
      </c>
      <c r="P105" s="20">
        <f>COUNTIF($F105:F$2935,F105)</f>
        <v>5</v>
      </c>
      <c r="Q105" s="68"/>
      <c r="R105" s="69">
        <f>COUNTIFS('GENEL LİSTE'!$F$4:$F$14338,Q105)</f>
        <v>0</v>
      </c>
      <c r="S105" s="23" t="str">
        <f t="shared" si="6"/>
        <v>YILDIZ KIZ-</v>
      </c>
      <c r="T105" s="23" t="str">
        <f t="shared" si="7"/>
        <v>YILDIZ KIZ-</v>
      </c>
      <c r="U105" s="23" t="str">
        <f t="shared" si="8"/>
        <v>YILDIZ KIZ-</v>
      </c>
      <c r="V105" s="23" t="str">
        <f t="shared" si="9"/>
        <v>YILDIZ KIZ-DİSK</v>
      </c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</row>
    <row r="106" spans="1:60" s="41" customFormat="1" ht="27.75" customHeight="1">
      <c r="A106" s="14">
        <v>103</v>
      </c>
      <c r="B106" s="15" t="str">
        <f t="shared" si="5"/>
        <v>ARTVİN-4</v>
      </c>
      <c r="C106" s="53"/>
      <c r="D106" s="16">
        <v>34849</v>
      </c>
      <c r="E106" s="17" t="s">
        <v>249</v>
      </c>
      <c r="F106" s="14" t="s">
        <v>66</v>
      </c>
      <c r="G106" s="18" t="s">
        <v>35</v>
      </c>
      <c r="H106" s="14"/>
      <c r="I106" s="19"/>
      <c r="J106" s="14"/>
      <c r="K106" s="19"/>
      <c r="L106" s="19"/>
      <c r="M106" s="19"/>
      <c r="N106" s="14" t="s">
        <v>22</v>
      </c>
      <c r="O106" s="19">
        <v>4630</v>
      </c>
      <c r="P106" s="20">
        <f>COUNTIF($F106:F$2935,F106)</f>
        <v>4</v>
      </c>
      <c r="Q106" s="68"/>
      <c r="R106" s="69">
        <f>COUNTIFS('GENEL LİSTE'!$F$4:$F$14338,Q106)</f>
        <v>0</v>
      </c>
      <c r="S106" s="23" t="str">
        <f t="shared" si="6"/>
        <v>BÜYÜK ERKEK-</v>
      </c>
      <c r="T106" s="23" t="str">
        <f t="shared" si="7"/>
        <v>BÜYÜK ERKEK-</v>
      </c>
      <c r="U106" s="23" t="str">
        <f t="shared" si="8"/>
        <v>BÜYÜK ERKEK-</v>
      </c>
      <c r="V106" s="23" t="str">
        <f t="shared" si="9"/>
        <v>BÜYÜK ERKEK-DİSK</v>
      </c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</row>
    <row r="107" spans="1:60" s="41" customFormat="1" ht="27.75" customHeight="1">
      <c r="A107" s="14">
        <v>104</v>
      </c>
      <c r="B107" s="15" t="str">
        <f t="shared" si="5"/>
        <v>ARTVİN-3</v>
      </c>
      <c r="C107" s="53"/>
      <c r="D107" s="16">
        <v>34889</v>
      </c>
      <c r="E107" s="17" t="s">
        <v>252</v>
      </c>
      <c r="F107" s="14" t="s">
        <v>66</v>
      </c>
      <c r="G107" s="18" t="s">
        <v>42</v>
      </c>
      <c r="H107" s="14"/>
      <c r="I107" s="19"/>
      <c r="J107" s="14"/>
      <c r="K107" s="19"/>
      <c r="L107" s="19" t="s">
        <v>21</v>
      </c>
      <c r="M107" s="19">
        <v>5060</v>
      </c>
      <c r="N107" s="14"/>
      <c r="O107" s="19"/>
      <c r="P107" s="20">
        <f>COUNTIF($F107:F$2935,F107)</f>
        <v>3</v>
      </c>
      <c r="Q107" s="68"/>
      <c r="R107" s="69">
        <f>COUNTIFS('GENEL LİSTE'!$F$4:$F$14338,Q107)</f>
        <v>0</v>
      </c>
      <c r="S107" s="23" t="str">
        <f t="shared" si="6"/>
        <v>BÜYÜK KADIN-</v>
      </c>
      <c r="T107" s="23" t="str">
        <f t="shared" si="7"/>
        <v>BÜYÜK KADIN-</v>
      </c>
      <c r="U107" s="23" t="str">
        <f t="shared" si="8"/>
        <v>BÜYÜK KADIN-CİRİT</v>
      </c>
      <c r="V107" s="23" t="str">
        <f t="shared" si="9"/>
        <v>BÜYÜK KADIN-</v>
      </c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</row>
    <row r="108" spans="1:60" s="41" customFormat="1" ht="27.75" customHeight="1">
      <c r="A108" s="14">
        <v>105</v>
      </c>
      <c r="B108" s="15" t="str">
        <f t="shared" si="5"/>
        <v>ARTVİN-2</v>
      </c>
      <c r="C108" s="53"/>
      <c r="D108" s="16">
        <v>35192</v>
      </c>
      <c r="E108" s="17" t="s">
        <v>251</v>
      </c>
      <c r="F108" s="14" t="s">
        <v>66</v>
      </c>
      <c r="G108" s="18" t="s">
        <v>67</v>
      </c>
      <c r="H108" s="14"/>
      <c r="I108" s="19"/>
      <c r="J108" s="14"/>
      <c r="K108" s="19"/>
      <c r="L108" s="19"/>
      <c r="M108" s="19"/>
      <c r="N108" s="14" t="s">
        <v>22</v>
      </c>
      <c r="O108" s="19">
        <v>3468</v>
      </c>
      <c r="P108" s="20">
        <f>COUNTIF($F108:F$2935,F108)</f>
        <v>2</v>
      </c>
      <c r="Q108" s="21"/>
      <c r="R108" s="63">
        <f>SUM(R4:R107)</f>
        <v>424</v>
      </c>
      <c r="S108" s="23" t="str">
        <f t="shared" si="6"/>
        <v>GENÇ KIZ-</v>
      </c>
      <c r="T108" s="23" t="str">
        <f t="shared" si="7"/>
        <v>GENÇ KIZ-</v>
      </c>
      <c r="U108" s="23" t="str">
        <f t="shared" si="8"/>
        <v>GENÇ KIZ-</v>
      </c>
      <c r="V108" s="23" t="str">
        <f t="shared" si="9"/>
        <v>GENÇ KIZ-DİSK</v>
      </c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</row>
    <row r="109" spans="1:60" s="41" customFormat="1" ht="27.75" customHeight="1">
      <c r="A109" s="14">
        <v>106</v>
      </c>
      <c r="B109" s="15" t="str">
        <f t="shared" si="5"/>
        <v>ARTVİN-1</v>
      </c>
      <c r="C109" s="53"/>
      <c r="D109" s="16">
        <v>34448</v>
      </c>
      <c r="E109" s="17" t="s">
        <v>253</v>
      </c>
      <c r="F109" s="14" t="s">
        <v>66</v>
      </c>
      <c r="G109" s="18" t="s">
        <v>42</v>
      </c>
      <c r="H109" s="42"/>
      <c r="I109" s="19"/>
      <c r="J109" s="14"/>
      <c r="K109" s="19"/>
      <c r="L109" s="19"/>
      <c r="M109" s="19"/>
      <c r="N109" s="14" t="s">
        <v>22</v>
      </c>
      <c r="O109" s="19">
        <v>4624</v>
      </c>
      <c r="P109" s="20">
        <f>COUNTIF($F109:F$2935,F109)</f>
        <v>1</v>
      </c>
      <c r="Q109" s="24"/>
      <c r="R109" s="24"/>
      <c r="S109" s="23" t="str">
        <f t="shared" si="6"/>
        <v>BÜYÜK KADIN-</v>
      </c>
      <c r="T109" s="23" t="str">
        <f t="shared" si="7"/>
        <v>BÜYÜK KADIN-</v>
      </c>
      <c r="U109" s="23" t="str">
        <f t="shared" si="8"/>
        <v>BÜYÜK KADIN-</v>
      </c>
      <c r="V109" s="23" t="str">
        <f t="shared" si="9"/>
        <v>BÜYÜK KADIN-DİSK</v>
      </c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</row>
    <row r="110" spans="1:60" s="41" customFormat="1" ht="27.75" customHeight="1">
      <c r="A110" s="14">
        <v>107</v>
      </c>
      <c r="B110" s="15" t="str">
        <f t="shared" si="5"/>
        <v>AYDIN-4</v>
      </c>
      <c r="C110" s="53"/>
      <c r="D110" s="16">
        <v>35161</v>
      </c>
      <c r="E110" s="17" t="s">
        <v>390</v>
      </c>
      <c r="F110" s="14" t="s">
        <v>68</v>
      </c>
      <c r="G110" s="18" t="s">
        <v>64</v>
      </c>
      <c r="H110" s="14"/>
      <c r="I110" s="19"/>
      <c r="J110" s="14"/>
      <c r="K110" s="19"/>
      <c r="L110" s="19" t="s">
        <v>21</v>
      </c>
      <c r="M110" s="19">
        <v>5570</v>
      </c>
      <c r="N110" s="14"/>
      <c r="O110" s="19"/>
      <c r="P110" s="20">
        <f>COUNTIF($F110:F$2935,F110)</f>
        <v>4</v>
      </c>
      <c r="Q110" s="24"/>
      <c r="R110" s="24"/>
      <c r="S110" s="23" t="str">
        <f t="shared" si="6"/>
        <v>GENÇ ERKEK-</v>
      </c>
      <c r="T110" s="23" t="str">
        <f t="shared" si="7"/>
        <v>GENÇ ERKEK-</v>
      </c>
      <c r="U110" s="23" t="str">
        <f t="shared" si="8"/>
        <v>GENÇ ERKEK-CİRİT</v>
      </c>
      <c r="V110" s="23" t="str">
        <f t="shared" si="9"/>
        <v>GENÇ ERKEK-</v>
      </c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</row>
    <row r="111" spans="1:60" s="41" customFormat="1" ht="27.75" customHeight="1">
      <c r="A111" s="14">
        <v>108</v>
      </c>
      <c r="B111" s="15" t="str">
        <f t="shared" si="5"/>
        <v>AYDIN-3</v>
      </c>
      <c r="C111" s="53"/>
      <c r="D111" s="16">
        <v>35465</v>
      </c>
      <c r="E111" s="17" t="s">
        <v>388</v>
      </c>
      <c r="F111" s="14" t="s">
        <v>68</v>
      </c>
      <c r="G111" s="18" t="s">
        <v>64</v>
      </c>
      <c r="H111" s="14"/>
      <c r="I111" s="19"/>
      <c r="J111" s="14" t="s">
        <v>20</v>
      </c>
      <c r="K111" s="19">
        <v>6000</v>
      </c>
      <c r="L111" s="19"/>
      <c r="M111" s="19"/>
      <c r="N111" s="14"/>
      <c r="O111" s="19"/>
      <c r="P111" s="20">
        <f>COUNTIF($F111:F$2935,F111)</f>
        <v>3</v>
      </c>
      <c r="Q111" s="24"/>
      <c r="R111" s="24"/>
      <c r="S111" s="23" t="str">
        <f t="shared" si="6"/>
        <v>GENÇ ERKEK-</v>
      </c>
      <c r="T111" s="23" t="str">
        <f t="shared" si="7"/>
        <v>GENÇ ERKEK-ÇEKİÇ</v>
      </c>
      <c r="U111" s="23" t="str">
        <f t="shared" si="8"/>
        <v>GENÇ ERKEK-</v>
      </c>
      <c r="V111" s="23" t="str">
        <f t="shared" si="9"/>
        <v>GENÇ ERKEK-</v>
      </c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</row>
    <row r="112" spans="1:60" s="41" customFormat="1" ht="27.75" customHeight="1">
      <c r="A112" s="14">
        <v>109</v>
      </c>
      <c r="B112" s="15" t="str">
        <f t="shared" si="5"/>
        <v>AYDIN-2</v>
      </c>
      <c r="C112" s="53"/>
      <c r="D112" s="16">
        <v>35190</v>
      </c>
      <c r="E112" s="17" t="s">
        <v>389</v>
      </c>
      <c r="F112" s="14" t="s">
        <v>68</v>
      </c>
      <c r="G112" s="18" t="s">
        <v>64</v>
      </c>
      <c r="H112" s="14"/>
      <c r="I112" s="19"/>
      <c r="J112" s="14"/>
      <c r="K112" s="19"/>
      <c r="L112" s="19" t="s">
        <v>21</v>
      </c>
      <c r="M112" s="19">
        <v>5796</v>
      </c>
      <c r="N112" s="14"/>
      <c r="O112" s="19"/>
      <c r="P112" s="20">
        <f>COUNTIF($F112:F$2935,F112)</f>
        <v>2</v>
      </c>
      <c r="Q112" s="24"/>
      <c r="R112" s="24"/>
      <c r="S112" s="23" t="str">
        <f t="shared" si="6"/>
        <v>GENÇ ERKEK-</v>
      </c>
      <c r="T112" s="23" t="str">
        <f t="shared" si="7"/>
        <v>GENÇ ERKEK-</v>
      </c>
      <c r="U112" s="23" t="str">
        <f t="shared" si="8"/>
        <v>GENÇ ERKEK-CİRİT</v>
      </c>
      <c r="V112" s="23" t="str">
        <f t="shared" si="9"/>
        <v>GENÇ ERKEK-</v>
      </c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</row>
    <row r="113" spans="1:60" s="41" customFormat="1" ht="27.75" customHeight="1">
      <c r="A113" s="14">
        <v>110</v>
      </c>
      <c r="B113" s="15" t="str">
        <f t="shared" si="5"/>
        <v>AYDIN-1</v>
      </c>
      <c r="C113" s="53"/>
      <c r="D113" s="16">
        <v>34279</v>
      </c>
      <c r="E113" s="17" t="s">
        <v>391</v>
      </c>
      <c r="F113" s="14" t="s">
        <v>68</v>
      </c>
      <c r="G113" s="18" t="s">
        <v>35</v>
      </c>
      <c r="H113" s="14"/>
      <c r="I113" s="19"/>
      <c r="J113" s="14" t="s">
        <v>20</v>
      </c>
      <c r="K113" s="19">
        <v>5100</v>
      </c>
      <c r="L113" s="19"/>
      <c r="M113" s="19"/>
      <c r="N113" s="14" t="s">
        <v>22</v>
      </c>
      <c r="O113" s="19">
        <v>3800</v>
      </c>
      <c r="P113" s="20">
        <f>COUNTIF($F113:F$2935,F113)</f>
        <v>1</v>
      </c>
      <c r="Q113" s="24"/>
      <c r="R113" s="24"/>
      <c r="S113" s="23" t="str">
        <f t="shared" si="6"/>
        <v>BÜYÜK ERKEK-</v>
      </c>
      <c r="T113" s="23" t="str">
        <f t="shared" si="7"/>
        <v>BÜYÜK ERKEK-ÇEKİÇ</v>
      </c>
      <c r="U113" s="23" t="str">
        <f t="shared" si="8"/>
        <v>BÜYÜK ERKEK-</v>
      </c>
      <c r="V113" s="23" t="str">
        <f t="shared" si="9"/>
        <v>BÜYÜK ERKEK-DİSK</v>
      </c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</row>
    <row r="114" spans="1:60" s="41" customFormat="1" ht="27.75" customHeight="1">
      <c r="A114" s="14">
        <v>111</v>
      </c>
      <c r="B114" s="15" t="str">
        <f t="shared" si="5"/>
        <v>BOLU-3</v>
      </c>
      <c r="C114" s="53"/>
      <c r="D114" s="16">
        <v>37147</v>
      </c>
      <c r="E114" s="17" t="s">
        <v>262</v>
      </c>
      <c r="F114" s="14" t="s">
        <v>91</v>
      </c>
      <c r="G114" s="18" t="s">
        <v>29</v>
      </c>
      <c r="H114" s="14"/>
      <c r="I114" s="19"/>
      <c r="J114" s="14"/>
      <c r="K114" s="19"/>
      <c r="L114" s="19" t="s">
        <v>21</v>
      </c>
      <c r="M114" s="19">
        <v>2513</v>
      </c>
      <c r="N114" s="14"/>
      <c r="O114" s="19"/>
      <c r="P114" s="20">
        <f>COUNTIF($F114:F$2935,F114)</f>
        <v>3</v>
      </c>
      <c r="Q114" s="24"/>
      <c r="R114" s="24"/>
      <c r="S114" s="23" t="str">
        <f t="shared" si="6"/>
        <v>16 YAŞ KIZ-</v>
      </c>
      <c r="T114" s="23" t="str">
        <f t="shared" si="7"/>
        <v>16 YAŞ KIZ-</v>
      </c>
      <c r="U114" s="23" t="str">
        <f t="shared" si="8"/>
        <v>16 YAŞ KIZ-CİRİT</v>
      </c>
      <c r="V114" s="23" t="str">
        <f t="shared" si="9"/>
        <v>16 YAŞ KIZ-</v>
      </c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</row>
    <row r="115" spans="1:60" s="41" customFormat="1" ht="27.75" customHeight="1">
      <c r="A115" s="14">
        <v>112</v>
      </c>
      <c r="B115" s="15" t="str">
        <f t="shared" si="5"/>
        <v>BOLU-2</v>
      </c>
      <c r="C115" s="53"/>
      <c r="D115" s="16">
        <v>37901</v>
      </c>
      <c r="E115" s="17" t="s">
        <v>261</v>
      </c>
      <c r="F115" s="14" t="s">
        <v>91</v>
      </c>
      <c r="G115" s="18" t="s">
        <v>29</v>
      </c>
      <c r="H115" s="14"/>
      <c r="I115" s="19"/>
      <c r="J115" s="14"/>
      <c r="K115" s="19"/>
      <c r="L115" s="19" t="s">
        <v>21</v>
      </c>
      <c r="M115" s="19">
        <v>2512</v>
      </c>
      <c r="N115" s="14"/>
      <c r="O115" s="19"/>
      <c r="P115" s="20">
        <f>COUNTIF($F115:F$2935,F115)</f>
        <v>2</v>
      </c>
      <c r="Q115" s="24"/>
      <c r="R115" s="24"/>
      <c r="S115" s="23" t="str">
        <f t="shared" si="6"/>
        <v>16 YAŞ KIZ-</v>
      </c>
      <c r="T115" s="23" t="str">
        <f t="shared" si="7"/>
        <v>16 YAŞ KIZ-</v>
      </c>
      <c r="U115" s="23" t="str">
        <f t="shared" si="8"/>
        <v>16 YAŞ KIZ-CİRİT</v>
      </c>
      <c r="V115" s="23" t="str">
        <f t="shared" si="9"/>
        <v>16 YAŞ KIZ-</v>
      </c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</row>
    <row r="116" spans="1:60" s="41" customFormat="1" ht="27.75" customHeight="1">
      <c r="A116" s="14">
        <v>113</v>
      </c>
      <c r="B116" s="15" t="str">
        <f t="shared" si="5"/>
        <v>BOLU-1</v>
      </c>
      <c r="C116" s="53"/>
      <c r="D116" s="16">
        <v>32929</v>
      </c>
      <c r="E116" s="17" t="s">
        <v>263</v>
      </c>
      <c r="F116" s="14" t="s">
        <v>91</v>
      </c>
      <c r="G116" s="18" t="s">
        <v>35</v>
      </c>
      <c r="H116" s="14" t="s">
        <v>19</v>
      </c>
      <c r="I116" s="19">
        <v>1459</v>
      </c>
      <c r="J116" s="14"/>
      <c r="K116" s="19"/>
      <c r="L116" s="19"/>
      <c r="M116" s="19"/>
      <c r="N116" s="14" t="s">
        <v>22</v>
      </c>
      <c r="O116" s="19">
        <v>4416</v>
      </c>
      <c r="P116" s="20">
        <f>COUNTIF($F116:F$2935,F116)</f>
        <v>1</v>
      </c>
      <c r="Q116" s="24"/>
      <c r="R116" s="24"/>
      <c r="S116" s="23" t="str">
        <f t="shared" si="6"/>
        <v>BÜYÜK ERKEK-GÜLLE</v>
      </c>
      <c r="T116" s="23" t="str">
        <f t="shared" si="7"/>
        <v>BÜYÜK ERKEK-</v>
      </c>
      <c r="U116" s="23" t="str">
        <f t="shared" si="8"/>
        <v>BÜYÜK ERKEK-</v>
      </c>
      <c r="V116" s="23" t="str">
        <f t="shared" si="9"/>
        <v>BÜYÜK ERKEK-DİSK</v>
      </c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</row>
    <row r="117" spans="1:60" s="41" customFormat="1" ht="27.75" customHeight="1">
      <c r="A117" s="14">
        <v>114</v>
      </c>
      <c r="B117" s="15" t="str">
        <f t="shared" si="5"/>
        <v>BURSA-36</v>
      </c>
      <c r="C117" s="53"/>
      <c r="D117" s="16">
        <v>36161</v>
      </c>
      <c r="E117" s="17" t="s">
        <v>245</v>
      </c>
      <c r="F117" s="14" t="s">
        <v>103</v>
      </c>
      <c r="G117" s="18" t="s">
        <v>69</v>
      </c>
      <c r="H117" s="14"/>
      <c r="I117" s="19"/>
      <c r="J117" s="14"/>
      <c r="K117" s="19"/>
      <c r="L117" s="19"/>
      <c r="M117" s="19"/>
      <c r="N117" s="14" t="s">
        <v>22</v>
      </c>
      <c r="O117" s="19">
        <v>3000</v>
      </c>
      <c r="P117" s="20">
        <f>COUNTIF($F117:F$2935,F117)</f>
        <v>36</v>
      </c>
      <c r="Q117" s="24"/>
      <c r="R117" s="24"/>
      <c r="S117" s="23" t="str">
        <f t="shared" si="6"/>
        <v>YILDIZ ERKEK-</v>
      </c>
      <c r="T117" s="23" t="str">
        <f t="shared" si="7"/>
        <v>YILDIZ ERKEK-</v>
      </c>
      <c r="U117" s="23" t="str">
        <f t="shared" si="8"/>
        <v>YILDIZ ERKEK-</v>
      </c>
      <c r="V117" s="23" t="str">
        <f t="shared" si="9"/>
        <v>YILDIZ ERKEK-DİSK</v>
      </c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</row>
    <row r="118" spans="1:60" s="41" customFormat="1" ht="27.75" customHeight="1">
      <c r="A118" s="14">
        <v>115</v>
      </c>
      <c r="B118" s="15" t="str">
        <f t="shared" si="5"/>
        <v>BURSA-35</v>
      </c>
      <c r="C118" s="53"/>
      <c r="D118" s="16">
        <v>34634</v>
      </c>
      <c r="E118" s="17" t="s">
        <v>246</v>
      </c>
      <c r="F118" s="14" t="s">
        <v>103</v>
      </c>
      <c r="G118" s="18" t="s">
        <v>35</v>
      </c>
      <c r="H118" s="14" t="s">
        <v>19</v>
      </c>
      <c r="I118" s="19">
        <v>1350</v>
      </c>
      <c r="J118" s="14"/>
      <c r="K118" s="19"/>
      <c r="L118" s="19"/>
      <c r="M118" s="19"/>
      <c r="N118" s="14"/>
      <c r="O118" s="19"/>
      <c r="P118" s="20">
        <f>COUNTIF($F118:F$2935,F118)</f>
        <v>35</v>
      </c>
      <c r="Q118" s="24"/>
      <c r="R118" s="24"/>
      <c r="S118" s="23" t="str">
        <f t="shared" si="6"/>
        <v>BÜYÜK ERKEK-GÜLLE</v>
      </c>
      <c r="T118" s="23" t="str">
        <f t="shared" si="7"/>
        <v>BÜYÜK ERKEK-</v>
      </c>
      <c r="U118" s="23" t="str">
        <f t="shared" si="8"/>
        <v>BÜYÜK ERKEK-</v>
      </c>
      <c r="V118" s="23" t="str">
        <f t="shared" si="9"/>
        <v>BÜYÜK ERKEK-</v>
      </c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</row>
    <row r="119" spans="1:60" s="41" customFormat="1" ht="27.75" customHeight="1">
      <c r="A119" s="14">
        <v>116</v>
      </c>
      <c r="B119" s="15" t="str">
        <f t="shared" si="5"/>
        <v>BURSA-34</v>
      </c>
      <c r="C119" s="53"/>
      <c r="D119" s="16">
        <v>35811</v>
      </c>
      <c r="E119" s="17" t="s">
        <v>242</v>
      </c>
      <c r="F119" s="14" t="s">
        <v>103</v>
      </c>
      <c r="G119" s="18" t="s">
        <v>69</v>
      </c>
      <c r="H119" s="14" t="s">
        <v>19</v>
      </c>
      <c r="I119" s="19">
        <v>1300</v>
      </c>
      <c r="J119" s="14"/>
      <c r="K119" s="19"/>
      <c r="L119" s="19"/>
      <c r="M119" s="19"/>
      <c r="N119" s="14"/>
      <c r="O119" s="19"/>
      <c r="P119" s="20">
        <f>COUNTIF($F119:F$2935,F119)</f>
        <v>34</v>
      </c>
      <c r="Q119" s="24"/>
      <c r="R119" s="24"/>
      <c r="S119" s="23" t="str">
        <f t="shared" si="6"/>
        <v>YILDIZ ERKEK-GÜLLE</v>
      </c>
      <c r="T119" s="23" t="str">
        <f t="shared" si="7"/>
        <v>YILDIZ ERKEK-</v>
      </c>
      <c r="U119" s="23" t="str">
        <f t="shared" si="8"/>
        <v>YILDIZ ERKEK-</v>
      </c>
      <c r="V119" s="23" t="str">
        <f t="shared" si="9"/>
        <v>YILDIZ ERKEK-</v>
      </c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</row>
    <row r="120" spans="1:60" s="41" customFormat="1" ht="27.75" customHeight="1">
      <c r="A120" s="14">
        <v>117</v>
      </c>
      <c r="B120" s="15" t="str">
        <f t="shared" si="5"/>
        <v>BURSA-33</v>
      </c>
      <c r="C120" s="53"/>
      <c r="D120" s="16">
        <v>35831</v>
      </c>
      <c r="E120" s="17" t="s">
        <v>180</v>
      </c>
      <c r="F120" s="14" t="s">
        <v>103</v>
      </c>
      <c r="G120" s="18" t="s">
        <v>69</v>
      </c>
      <c r="H120" s="14" t="s">
        <v>19</v>
      </c>
      <c r="I120" s="19"/>
      <c r="J120" s="14"/>
      <c r="K120" s="19"/>
      <c r="L120" s="19"/>
      <c r="M120" s="19"/>
      <c r="N120" s="14" t="s">
        <v>22</v>
      </c>
      <c r="O120" s="19">
        <v>3500</v>
      </c>
      <c r="P120" s="20">
        <f>COUNTIF($F120:F$2935,F120)</f>
        <v>33</v>
      </c>
      <c r="Q120" s="24"/>
      <c r="R120" s="24"/>
      <c r="S120" s="23" t="str">
        <f t="shared" si="6"/>
        <v>YILDIZ ERKEK-GÜLLE</v>
      </c>
      <c r="T120" s="23" t="str">
        <f t="shared" si="7"/>
        <v>YILDIZ ERKEK-</v>
      </c>
      <c r="U120" s="23" t="str">
        <f t="shared" si="8"/>
        <v>YILDIZ ERKEK-</v>
      </c>
      <c r="V120" s="23" t="str">
        <f t="shared" si="9"/>
        <v>YILDIZ ERKEK-DİSK</v>
      </c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</row>
    <row r="121" spans="1:60" s="41" customFormat="1" ht="27.75" customHeight="1">
      <c r="A121" s="14">
        <v>118</v>
      </c>
      <c r="B121" s="15" t="str">
        <f t="shared" si="5"/>
        <v>BURSA-32</v>
      </c>
      <c r="C121" s="53"/>
      <c r="D121" s="16">
        <v>36705</v>
      </c>
      <c r="E121" s="17" t="s">
        <v>217</v>
      </c>
      <c r="F121" s="14" t="s">
        <v>103</v>
      </c>
      <c r="G121" s="18" t="s">
        <v>29</v>
      </c>
      <c r="H121" s="14"/>
      <c r="I121" s="19"/>
      <c r="J121" s="14" t="s">
        <v>20</v>
      </c>
      <c r="K121" s="19">
        <v>3400</v>
      </c>
      <c r="L121" s="19"/>
      <c r="M121" s="19"/>
      <c r="N121" s="14"/>
      <c r="O121" s="19"/>
      <c r="P121" s="20">
        <f>COUNTIF($F121:F$2935,F121)</f>
        <v>32</v>
      </c>
      <c r="Q121" s="24"/>
      <c r="R121" s="24"/>
      <c r="S121" s="23" t="str">
        <f t="shared" si="6"/>
        <v>16 YAŞ KIZ-</v>
      </c>
      <c r="T121" s="23" t="str">
        <f t="shared" si="7"/>
        <v>16 YAŞ KIZ-ÇEKİÇ</v>
      </c>
      <c r="U121" s="23" t="str">
        <f t="shared" si="8"/>
        <v>16 YAŞ KIZ-</v>
      </c>
      <c r="V121" s="23" t="str">
        <f t="shared" si="9"/>
        <v>16 YAŞ KIZ-</v>
      </c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</row>
    <row r="122" spans="1:60" s="41" customFormat="1" ht="27.75" customHeight="1">
      <c r="A122" s="14">
        <v>119</v>
      </c>
      <c r="B122" s="15" t="str">
        <f t="shared" si="5"/>
        <v>BURSA-31</v>
      </c>
      <c r="C122" s="53"/>
      <c r="D122" s="16">
        <v>35463</v>
      </c>
      <c r="E122" s="17" t="s">
        <v>219</v>
      </c>
      <c r="F122" s="14" t="s">
        <v>103</v>
      </c>
      <c r="G122" s="18" t="s">
        <v>67</v>
      </c>
      <c r="H122" s="14"/>
      <c r="I122" s="19"/>
      <c r="J122" s="14" t="s">
        <v>20</v>
      </c>
      <c r="K122" s="19">
        <v>3500</v>
      </c>
      <c r="L122" s="19"/>
      <c r="M122" s="19"/>
      <c r="N122" s="14" t="s">
        <v>22</v>
      </c>
      <c r="O122" s="19">
        <v>3400</v>
      </c>
      <c r="P122" s="20">
        <f>COUNTIF($F122:F$2935,F122)</f>
        <v>31</v>
      </c>
      <c r="Q122" s="24"/>
      <c r="R122" s="24"/>
      <c r="S122" s="23" t="str">
        <f t="shared" si="6"/>
        <v>GENÇ KIZ-</v>
      </c>
      <c r="T122" s="23" t="str">
        <f t="shared" si="7"/>
        <v>GENÇ KIZ-ÇEKİÇ</v>
      </c>
      <c r="U122" s="23" t="str">
        <f t="shared" si="8"/>
        <v>GENÇ KIZ-</v>
      </c>
      <c r="V122" s="23" t="str">
        <f t="shared" si="9"/>
        <v>GENÇ KIZ-DİSK</v>
      </c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</row>
    <row r="123" spans="1:60" s="41" customFormat="1" ht="27.75" customHeight="1">
      <c r="A123" s="14">
        <v>120</v>
      </c>
      <c r="B123" s="15" t="str">
        <f t="shared" si="5"/>
        <v>BURSA-30</v>
      </c>
      <c r="C123" s="53"/>
      <c r="D123" s="16">
        <v>35604</v>
      </c>
      <c r="E123" s="17" t="s">
        <v>423</v>
      </c>
      <c r="F123" s="14" t="s">
        <v>103</v>
      </c>
      <c r="G123" s="18" t="s">
        <v>64</v>
      </c>
      <c r="H123" s="14"/>
      <c r="I123" s="19"/>
      <c r="J123" s="14"/>
      <c r="K123" s="19"/>
      <c r="L123" s="19" t="s">
        <v>21</v>
      </c>
      <c r="M123" s="19">
        <v>5000</v>
      </c>
      <c r="N123" s="14"/>
      <c r="O123" s="19"/>
      <c r="P123" s="20">
        <f>COUNTIF($F123:F$2935,F123)</f>
        <v>30</v>
      </c>
      <c r="Q123" s="24"/>
      <c r="R123" s="24"/>
      <c r="S123" s="23" t="str">
        <f t="shared" si="6"/>
        <v>GENÇ ERKEK-</v>
      </c>
      <c r="T123" s="23" t="str">
        <f t="shared" si="7"/>
        <v>GENÇ ERKEK-</v>
      </c>
      <c r="U123" s="23" t="str">
        <f t="shared" si="8"/>
        <v>GENÇ ERKEK-CİRİT</v>
      </c>
      <c r="V123" s="23" t="str">
        <f t="shared" si="9"/>
        <v>GENÇ ERKEK-</v>
      </c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</row>
    <row r="124" spans="1:60" s="41" customFormat="1" ht="27.75" customHeight="1">
      <c r="A124" s="14">
        <v>121</v>
      </c>
      <c r="B124" s="15" t="str">
        <f t="shared" si="5"/>
        <v>BURSA-29</v>
      </c>
      <c r="C124" s="53"/>
      <c r="D124" s="16">
        <v>36161</v>
      </c>
      <c r="E124" s="17" t="s">
        <v>220</v>
      </c>
      <c r="F124" s="14" t="s">
        <v>103</v>
      </c>
      <c r="G124" s="18" t="s">
        <v>76</v>
      </c>
      <c r="H124" s="14"/>
      <c r="I124" s="19"/>
      <c r="J124" s="14"/>
      <c r="K124" s="19"/>
      <c r="L124" s="19"/>
      <c r="M124" s="19"/>
      <c r="N124" s="14" t="s">
        <v>22</v>
      </c>
      <c r="O124" s="19">
        <v>3300</v>
      </c>
      <c r="P124" s="20">
        <f>COUNTIF($F124:F$2935,F124)</f>
        <v>29</v>
      </c>
      <c r="Q124" s="24"/>
      <c r="R124" s="24"/>
      <c r="S124" s="23" t="str">
        <f t="shared" si="6"/>
        <v>YILDIZ KIZ-</v>
      </c>
      <c r="T124" s="23" t="str">
        <f t="shared" si="7"/>
        <v>YILDIZ KIZ-</v>
      </c>
      <c r="U124" s="23" t="str">
        <f t="shared" si="8"/>
        <v>YILDIZ KIZ-</v>
      </c>
      <c r="V124" s="23" t="str">
        <f t="shared" si="9"/>
        <v>YILDIZ KIZ-DİSK</v>
      </c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</row>
    <row r="125" spans="1:60" s="41" customFormat="1" ht="27.75" customHeight="1">
      <c r="A125" s="14">
        <v>122</v>
      </c>
      <c r="B125" s="15" t="str">
        <f t="shared" si="5"/>
        <v>BURSA-28</v>
      </c>
      <c r="C125" s="53"/>
      <c r="D125" s="16">
        <v>35976</v>
      </c>
      <c r="E125" s="17" t="s">
        <v>171</v>
      </c>
      <c r="F125" s="14" t="s">
        <v>103</v>
      </c>
      <c r="G125" s="18" t="s">
        <v>69</v>
      </c>
      <c r="H125" s="14" t="s">
        <v>19</v>
      </c>
      <c r="I125" s="19">
        <v>1790</v>
      </c>
      <c r="J125" s="14"/>
      <c r="K125" s="19"/>
      <c r="L125" s="19"/>
      <c r="M125" s="19"/>
      <c r="N125" s="14"/>
      <c r="O125" s="19"/>
      <c r="P125" s="20">
        <f>COUNTIF($F125:F$2935,F125)</f>
        <v>28</v>
      </c>
      <c r="Q125" s="24"/>
      <c r="R125" s="24"/>
      <c r="S125" s="23" t="str">
        <f t="shared" si="6"/>
        <v>YILDIZ ERKEK-GÜLLE</v>
      </c>
      <c r="T125" s="23" t="str">
        <f t="shared" si="7"/>
        <v>YILDIZ ERKEK-</v>
      </c>
      <c r="U125" s="23" t="str">
        <f t="shared" si="8"/>
        <v>YILDIZ ERKEK-</v>
      </c>
      <c r="V125" s="23" t="str">
        <f t="shared" si="9"/>
        <v>YILDIZ ERKEK-</v>
      </c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</row>
    <row r="126" spans="1:60" s="41" customFormat="1" ht="27.75" customHeight="1">
      <c r="A126" s="14">
        <v>123</v>
      </c>
      <c r="B126" s="15" t="str">
        <f t="shared" si="5"/>
        <v>BURSA-27</v>
      </c>
      <c r="C126" s="53"/>
      <c r="D126" s="16">
        <v>35867</v>
      </c>
      <c r="E126" s="17" t="s">
        <v>248</v>
      </c>
      <c r="F126" s="14" t="s">
        <v>103</v>
      </c>
      <c r="G126" s="18" t="s">
        <v>76</v>
      </c>
      <c r="H126" s="14"/>
      <c r="I126" s="19"/>
      <c r="J126" s="14"/>
      <c r="K126" s="19"/>
      <c r="L126" s="19" t="s">
        <v>21</v>
      </c>
      <c r="M126" s="19">
        <v>3500</v>
      </c>
      <c r="N126" s="14"/>
      <c r="O126" s="19"/>
      <c r="P126" s="20">
        <f>COUNTIF($F126:F$2935,F126)</f>
        <v>27</v>
      </c>
      <c r="Q126" s="24"/>
      <c r="R126" s="24"/>
      <c r="S126" s="23" t="str">
        <f t="shared" si="6"/>
        <v>YILDIZ KIZ-</v>
      </c>
      <c r="T126" s="23" t="str">
        <f t="shared" si="7"/>
        <v>YILDIZ KIZ-</v>
      </c>
      <c r="U126" s="23" t="str">
        <f t="shared" si="8"/>
        <v>YILDIZ KIZ-CİRİT</v>
      </c>
      <c r="V126" s="23" t="str">
        <f t="shared" si="9"/>
        <v>YILDIZ KIZ-</v>
      </c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</row>
    <row r="127" spans="1:60" s="41" customFormat="1" ht="27.75" customHeight="1">
      <c r="A127" s="14">
        <v>124</v>
      </c>
      <c r="B127" s="15" t="str">
        <f t="shared" si="5"/>
        <v>BURSA-26</v>
      </c>
      <c r="C127" s="53"/>
      <c r="D127" s="16">
        <v>36804</v>
      </c>
      <c r="E127" s="17" t="s">
        <v>424</v>
      </c>
      <c r="F127" s="14" t="s">
        <v>103</v>
      </c>
      <c r="G127" s="18" t="s">
        <v>29</v>
      </c>
      <c r="H127" s="14" t="s">
        <v>19</v>
      </c>
      <c r="I127" s="19">
        <v>1240</v>
      </c>
      <c r="J127" s="14"/>
      <c r="K127" s="19"/>
      <c r="L127" s="19"/>
      <c r="M127" s="19"/>
      <c r="N127" s="14"/>
      <c r="O127" s="19"/>
      <c r="P127" s="20">
        <f>COUNTIF($F127:F$2935,F127)</f>
        <v>26</v>
      </c>
      <c r="Q127" s="24"/>
      <c r="R127" s="24"/>
      <c r="S127" s="23" t="str">
        <f t="shared" si="6"/>
        <v>16 YAŞ KIZ-GÜLLE</v>
      </c>
      <c r="T127" s="23" t="str">
        <f t="shared" si="7"/>
        <v>16 YAŞ KIZ-</v>
      </c>
      <c r="U127" s="23" t="str">
        <f t="shared" si="8"/>
        <v>16 YAŞ KIZ-</v>
      </c>
      <c r="V127" s="23" t="str">
        <f t="shared" si="9"/>
        <v>16 YAŞ KIZ-</v>
      </c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</row>
    <row r="128" spans="1:60" s="41" customFormat="1" ht="27.75" customHeight="1">
      <c r="A128" s="14">
        <v>125</v>
      </c>
      <c r="B128" s="15" t="str">
        <f t="shared" si="5"/>
        <v>BURSA-25</v>
      </c>
      <c r="C128" s="53"/>
      <c r="D128" s="16">
        <v>36613</v>
      </c>
      <c r="E128" s="17" t="s">
        <v>425</v>
      </c>
      <c r="F128" s="14" t="s">
        <v>103</v>
      </c>
      <c r="G128" s="18" t="s">
        <v>29</v>
      </c>
      <c r="H128" s="14"/>
      <c r="I128" s="19"/>
      <c r="J128" s="14" t="s">
        <v>20</v>
      </c>
      <c r="K128" s="19">
        <v>3600</v>
      </c>
      <c r="L128" s="19"/>
      <c r="M128" s="19"/>
      <c r="N128" s="14"/>
      <c r="O128" s="19"/>
      <c r="P128" s="20">
        <f>COUNTIF($F128:F$2935,F128)</f>
        <v>25</v>
      </c>
      <c r="Q128" s="24"/>
      <c r="R128" s="24"/>
      <c r="S128" s="23" t="str">
        <f t="shared" si="6"/>
        <v>16 YAŞ KIZ-</v>
      </c>
      <c r="T128" s="23" t="str">
        <f t="shared" si="7"/>
        <v>16 YAŞ KIZ-ÇEKİÇ</v>
      </c>
      <c r="U128" s="23" t="str">
        <f t="shared" si="8"/>
        <v>16 YAŞ KIZ-</v>
      </c>
      <c r="V128" s="23" t="str">
        <f t="shared" si="9"/>
        <v>16 YAŞ KIZ-</v>
      </c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</row>
    <row r="129" spans="1:60" s="41" customFormat="1" ht="27.75" customHeight="1">
      <c r="A129" s="14">
        <v>126</v>
      </c>
      <c r="B129" s="15" t="str">
        <f t="shared" si="5"/>
        <v>BURSA-24</v>
      </c>
      <c r="C129" s="53"/>
      <c r="D129" s="16">
        <v>35657</v>
      </c>
      <c r="E129" s="17" t="s">
        <v>241</v>
      </c>
      <c r="F129" s="14" t="s">
        <v>103</v>
      </c>
      <c r="G129" s="18" t="s">
        <v>64</v>
      </c>
      <c r="H129" s="14"/>
      <c r="I129" s="19"/>
      <c r="J129" s="14"/>
      <c r="K129" s="19"/>
      <c r="L129" s="19" t="s">
        <v>21</v>
      </c>
      <c r="M129" s="19">
        <v>3500</v>
      </c>
      <c r="N129" s="14"/>
      <c r="O129" s="19"/>
      <c r="P129" s="20">
        <f>COUNTIF($F129:F$2935,F129)</f>
        <v>24</v>
      </c>
      <c r="Q129" s="24"/>
      <c r="R129" s="24"/>
      <c r="S129" s="23" t="str">
        <f t="shared" si="6"/>
        <v>GENÇ ERKEK-</v>
      </c>
      <c r="T129" s="23" t="str">
        <f t="shared" si="7"/>
        <v>GENÇ ERKEK-</v>
      </c>
      <c r="U129" s="23" t="str">
        <f t="shared" si="8"/>
        <v>GENÇ ERKEK-CİRİT</v>
      </c>
      <c r="V129" s="23" t="str">
        <f t="shared" si="9"/>
        <v>GENÇ ERKEK-</v>
      </c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</row>
    <row r="130" spans="1:60" s="41" customFormat="1" ht="27.75" customHeight="1">
      <c r="A130" s="14">
        <v>127</v>
      </c>
      <c r="B130" s="15" t="str">
        <f t="shared" si="5"/>
        <v>BURSA-23</v>
      </c>
      <c r="C130" s="53"/>
      <c r="D130" s="16">
        <v>35152</v>
      </c>
      <c r="E130" s="17" t="s">
        <v>218</v>
      </c>
      <c r="F130" s="14" t="s">
        <v>103</v>
      </c>
      <c r="G130" s="18" t="s">
        <v>67</v>
      </c>
      <c r="H130" s="14"/>
      <c r="I130" s="19"/>
      <c r="J130" s="14"/>
      <c r="K130" s="19"/>
      <c r="L130" s="19" t="s">
        <v>21</v>
      </c>
      <c r="M130" s="19">
        <v>4300</v>
      </c>
      <c r="N130" s="14"/>
      <c r="O130" s="19"/>
      <c r="P130" s="20">
        <f>COUNTIF($F130:F$2935,F130)</f>
        <v>23</v>
      </c>
      <c r="Q130" s="24"/>
      <c r="R130" s="24"/>
      <c r="S130" s="23" t="str">
        <f t="shared" si="6"/>
        <v>GENÇ KIZ-</v>
      </c>
      <c r="T130" s="23" t="str">
        <f t="shared" si="7"/>
        <v>GENÇ KIZ-</v>
      </c>
      <c r="U130" s="23" t="str">
        <f t="shared" si="8"/>
        <v>GENÇ KIZ-CİRİT</v>
      </c>
      <c r="V130" s="23" t="str">
        <f t="shared" si="9"/>
        <v>GENÇ KIZ-</v>
      </c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</row>
    <row r="131" spans="1:60" s="41" customFormat="1" ht="27.75" customHeight="1">
      <c r="A131" s="14">
        <v>128</v>
      </c>
      <c r="B131" s="15" t="str">
        <f t="shared" si="5"/>
        <v>BURSA-22</v>
      </c>
      <c r="C131" s="53"/>
      <c r="D131" s="16">
        <v>35274</v>
      </c>
      <c r="E131" s="17" t="s">
        <v>239</v>
      </c>
      <c r="F131" s="14" t="s">
        <v>103</v>
      </c>
      <c r="G131" s="18" t="s">
        <v>64</v>
      </c>
      <c r="H131" s="14"/>
      <c r="I131" s="19"/>
      <c r="J131" s="14"/>
      <c r="K131" s="19"/>
      <c r="L131" s="19"/>
      <c r="M131" s="19"/>
      <c r="N131" s="14" t="s">
        <v>22</v>
      </c>
      <c r="O131" s="19">
        <v>3500</v>
      </c>
      <c r="P131" s="20">
        <f>COUNTIF($F131:F$2935,F131)</f>
        <v>22</v>
      </c>
      <c r="Q131" s="24"/>
      <c r="R131" s="24"/>
      <c r="S131" s="23" t="str">
        <f t="shared" si="6"/>
        <v>GENÇ ERKEK-</v>
      </c>
      <c r="T131" s="23" t="str">
        <f t="shared" si="7"/>
        <v>GENÇ ERKEK-</v>
      </c>
      <c r="U131" s="23" t="str">
        <f t="shared" si="8"/>
        <v>GENÇ ERKEK-</v>
      </c>
      <c r="V131" s="23" t="str">
        <f t="shared" si="9"/>
        <v>GENÇ ERKEK-DİSK</v>
      </c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</row>
    <row r="132" spans="1:60" s="41" customFormat="1" ht="27.75" customHeight="1">
      <c r="A132" s="14">
        <v>129</v>
      </c>
      <c r="B132" s="15" t="str">
        <f t="shared" si="5"/>
        <v>BURSA-21</v>
      </c>
      <c r="C132" s="53"/>
      <c r="D132" s="16">
        <v>35934</v>
      </c>
      <c r="E132" s="17" t="s">
        <v>170</v>
      </c>
      <c r="F132" s="14" t="s">
        <v>103</v>
      </c>
      <c r="G132" s="18" t="s">
        <v>69</v>
      </c>
      <c r="H132" s="14"/>
      <c r="I132" s="19"/>
      <c r="J132" s="14" t="s">
        <v>20</v>
      </c>
      <c r="K132" s="19">
        <v>6300</v>
      </c>
      <c r="L132" s="19"/>
      <c r="M132" s="19"/>
      <c r="N132" s="14"/>
      <c r="O132" s="19"/>
      <c r="P132" s="20">
        <f>COUNTIF($F132:F$2935,F132)</f>
        <v>21</v>
      </c>
      <c r="Q132" s="24"/>
      <c r="R132" s="24"/>
      <c r="S132" s="23" t="str">
        <f t="shared" si="6"/>
        <v>YILDIZ ERKEK-</v>
      </c>
      <c r="T132" s="23" t="str">
        <f t="shared" si="7"/>
        <v>YILDIZ ERKEK-ÇEKİÇ</v>
      </c>
      <c r="U132" s="23" t="str">
        <f t="shared" si="8"/>
        <v>YILDIZ ERKEK-</v>
      </c>
      <c r="V132" s="23" t="str">
        <f t="shared" si="9"/>
        <v>YILDIZ ERKEK-</v>
      </c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</row>
    <row r="133" spans="1:60" s="41" customFormat="1" ht="27.75" customHeight="1">
      <c r="A133" s="14">
        <v>130</v>
      </c>
      <c r="B133" s="15" t="str">
        <f t="shared" ref="B133:B196" si="10">CONCATENATE(F133,"-",P133)</f>
        <v>BURSA-20</v>
      </c>
      <c r="C133" s="53"/>
      <c r="D133" s="16">
        <v>35964</v>
      </c>
      <c r="E133" s="17" t="s">
        <v>244</v>
      </c>
      <c r="F133" s="14" t="s">
        <v>103</v>
      </c>
      <c r="G133" s="18" t="s">
        <v>69</v>
      </c>
      <c r="H133" s="14" t="s">
        <v>19</v>
      </c>
      <c r="I133" s="19">
        <v>1100</v>
      </c>
      <c r="J133" s="14"/>
      <c r="K133" s="19"/>
      <c r="L133" s="19"/>
      <c r="M133" s="19"/>
      <c r="N133" s="14"/>
      <c r="O133" s="19"/>
      <c r="P133" s="20">
        <f>COUNTIF($F133:F$2935,F133)</f>
        <v>20</v>
      </c>
      <c r="Q133" s="24"/>
      <c r="R133" s="24"/>
      <c r="S133" s="23" t="str">
        <f t="shared" ref="S133:S196" si="11">CONCATENATE(G133,"-",H133)</f>
        <v>YILDIZ ERKEK-GÜLLE</v>
      </c>
      <c r="T133" s="23" t="str">
        <f t="shared" ref="T133:T196" si="12">CONCATENATE(G133,"-",J133)</f>
        <v>YILDIZ ERKEK-</v>
      </c>
      <c r="U133" s="23" t="str">
        <f t="shared" ref="U133:U196" si="13">CONCATENATE(G133,"-",L133)</f>
        <v>YILDIZ ERKEK-</v>
      </c>
      <c r="V133" s="23" t="str">
        <f t="shared" ref="V133:V196" si="14">CONCATENATE(G133,"-",N133)</f>
        <v>YILDIZ ERKEK-</v>
      </c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</row>
    <row r="134" spans="1:60" s="41" customFormat="1" ht="27.75" customHeight="1">
      <c r="A134" s="14">
        <v>131</v>
      </c>
      <c r="B134" s="15" t="str">
        <f t="shared" si="10"/>
        <v>BURSA-19</v>
      </c>
      <c r="C134" s="53"/>
      <c r="D134" s="16">
        <v>35150</v>
      </c>
      <c r="E134" s="17" t="s">
        <v>238</v>
      </c>
      <c r="F134" s="14" t="s">
        <v>103</v>
      </c>
      <c r="G134" s="18" t="s">
        <v>64</v>
      </c>
      <c r="H134" s="14"/>
      <c r="I134" s="19"/>
      <c r="J134" s="14" t="s">
        <v>20</v>
      </c>
      <c r="K134" s="19">
        <v>4000</v>
      </c>
      <c r="L134" s="19"/>
      <c r="M134" s="19"/>
      <c r="N134" s="14"/>
      <c r="O134" s="19"/>
      <c r="P134" s="20">
        <f>COUNTIF($F134:F$2935,F134)</f>
        <v>19</v>
      </c>
      <c r="Q134" s="24"/>
      <c r="R134" s="24"/>
      <c r="S134" s="23" t="str">
        <f t="shared" si="11"/>
        <v>GENÇ ERKEK-</v>
      </c>
      <c r="T134" s="23" t="str">
        <f t="shared" si="12"/>
        <v>GENÇ ERKEK-ÇEKİÇ</v>
      </c>
      <c r="U134" s="23" t="str">
        <f t="shared" si="13"/>
        <v>GENÇ ERKEK-</v>
      </c>
      <c r="V134" s="23" t="str">
        <f t="shared" si="14"/>
        <v>GENÇ ERKEK-</v>
      </c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</row>
    <row r="135" spans="1:60" s="41" customFormat="1" ht="27.75" customHeight="1">
      <c r="A135" s="14">
        <v>132</v>
      </c>
      <c r="B135" s="15" t="str">
        <f t="shared" si="10"/>
        <v>BURSA-18</v>
      </c>
      <c r="C135" s="53"/>
      <c r="D135" s="16">
        <v>36077</v>
      </c>
      <c r="E135" s="17" t="s">
        <v>178</v>
      </c>
      <c r="F135" s="14" t="s">
        <v>103</v>
      </c>
      <c r="G135" s="18" t="s">
        <v>76</v>
      </c>
      <c r="H135" s="14"/>
      <c r="I135" s="19"/>
      <c r="J135" s="14" t="s">
        <v>20</v>
      </c>
      <c r="K135" s="19">
        <v>5500</v>
      </c>
      <c r="L135" s="19"/>
      <c r="M135" s="19"/>
      <c r="N135" s="14"/>
      <c r="O135" s="19"/>
      <c r="P135" s="20">
        <f>COUNTIF($F135:F$2935,F135)</f>
        <v>18</v>
      </c>
      <c r="Q135" s="24"/>
      <c r="R135" s="24"/>
      <c r="S135" s="23" t="str">
        <f t="shared" si="11"/>
        <v>YILDIZ KIZ-</v>
      </c>
      <c r="T135" s="23" t="str">
        <f t="shared" si="12"/>
        <v>YILDIZ KIZ-ÇEKİÇ</v>
      </c>
      <c r="U135" s="23" t="str">
        <f t="shared" si="13"/>
        <v>YILDIZ KIZ-</v>
      </c>
      <c r="V135" s="23" t="str">
        <f t="shared" si="14"/>
        <v>YILDIZ KIZ-</v>
      </c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</row>
    <row r="136" spans="1:60" s="41" customFormat="1" ht="27.75" customHeight="1">
      <c r="A136" s="14">
        <v>133</v>
      </c>
      <c r="B136" s="15" t="str">
        <f t="shared" si="10"/>
        <v>BURSA-17</v>
      </c>
      <c r="C136" s="53"/>
      <c r="D136" s="16">
        <v>35433</v>
      </c>
      <c r="E136" s="17" t="s">
        <v>243</v>
      </c>
      <c r="F136" s="14" t="s">
        <v>103</v>
      </c>
      <c r="G136" s="18" t="s">
        <v>64</v>
      </c>
      <c r="H136" s="14"/>
      <c r="I136" s="19"/>
      <c r="J136" s="14"/>
      <c r="K136" s="19"/>
      <c r="L136" s="19" t="s">
        <v>21</v>
      </c>
      <c r="M136" s="19">
        <v>3500</v>
      </c>
      <c r="N136" s="14"/>
      <c r="O136" s="19"/>
      <c r="P136" s="20">
        <f>COUNTIF($F136:F$2935,F136)</f>
        <v>17</v>
      </c>
      <c r="Q136" s="24"/>
      <c r="R136" s="24"/>
      <c r="S136" s="23" t="str">
        <f t="shared" si="11"/>
        <v>GENÇ ERKEK-</v>
      </c>
      <c r="T136" s="23" t="str">
        <f t="shared" si="12"/>
        <v>GENÇ ERKEK-</v>
      </c>
      <c r="U136" s="23" t="str">
        <f t="shared" si="13"/>
        <v>GENÇ ERKEK-CİRİT</v>
      </c>
      <c r="V136" s="23" t="str">
        <f t="shared" si="14"/>
        <v>GENÇ ERKEK-</v>
      </c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</row>
    <row r="137" spans="1:60" s="41" customFormat="1" ht="27.75" customHeight="1">
      <c r="A137" s="14">
        <v>134</v>
      </c>
      <c r="B137" s="15" t="str">
        <f t="shared" si="10"/>
        <v>BURSA-16</v>
      </c>
      <c r="C137" s="53"/>
      <c r="D137" s="16">
        <v>36303</v>
      </c>
      <c r="E137" s="17" t="s">
        <v>179</v>
      </c>
      <c r="F137" s="14" t="s">
        <v>103</v>
      </c>
      <c r="G137" s="18" t="s">
        <v>69</v>
      </c>
      <c r="H137" s="14"/>
      <c r="I137" s="19"/>
      <c r="J137" s="14" t="s">
        <v>20</v>
      </c>
      <c r="K137" s="19">
        <v>5700</v>
      </c>
      <c r="L137" s="19"/>
      <c r="M137" s="19"/>
      <c r="N137" s="14"/>
      <c r="O137" s="19"/>
      <c r="P137" s="20">
        <f>COUNTIF($F137:F$2935,F137)</f>
        <v>16</v>
      </c>
      <c r="Q137" s="24"/>
      <c r="R137" s="24"/>
      <c r="S137" s="23" t="str">
        <f t="shared" si="11"/>
        <v>YILDIZ ERKEK-</v>
      </c>
      <c r="T137" s="23" t="str">
        <f t="shared" si="12"/>
        <v>YILDIZ ERKEK-ÇEKİÇ</v>
      </c>
      <c r="U137" s="23" t="str">
        <f t="shared" si="13"/>
        <v>YILDIZ ERKEK-</v>
      </c>
      <c r="V137" s="23" t="str">
        <f t="shared" si="14"/>
        <v>YILDIZ ERKEK-</v>
      </c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</row>
    <row r="138" spans="1:60" s="41" customFormat="1" ht="27.75" customHeight="1">
      <c r="A138" s="14">
        <v>135</v>
      </c>
      <c r="B138" s="15" t="str">
        <f t="shared" si="10"/>
        <v>BURSA-15</v>
      </c>
      <c r="C138" s="53"/>
      <c r="D138" s="16">
        <v>35144</v>
      </c>
      <c r="E138" s="17" t="s">
        <v>240</v>
      </c>
      <c r="F138" s="14" t="s">
        <v>103</v>
      </c>
      <c r="G138" s="18" t="s">
        <v>64</v>
      </c>
      <c r="H138" s="14" t="s">
        <v>19</v>
      </c>
      <c r="I138" s="19">
        <v>1300</v>
      </c>
      <c r="J138" s="14"/>
      <c r="K138" s="19"/>
      <c r="L138" s="19"/>
      <c r="M138" s="19"/>
      <c r="N138" s="14"/>
      <c r="O138" s="19"/>
      <c r="P138" s="20">
        <f>COUNTIF($F138:F$2935,F138)</f>
        <v>15</v>
      </c>
      <c r="Q138" s="24"/>
      <c r="R138" s="24"/>
      <c r="S138" s="23" t="str">
        <f t="shared" si="11"/>
        <v>GENÇ ERKEK-GÜLLE</v>
      </c>
      <c r="T138" s="23" t="str">
        <f t="shared" si="12"/>
        <v>GENÇ ERKEK-</v>
      </c>
      <c r="U138" s="23" t="str">
        <f t="shared" si="13"/>
        <v>GENÇ ERKEK-</v>
      </c>
      <c r="V138" s="23" t="str">
        <f t="shared" si="14"/>
        <v>GENÇ ERKEK-</v>
      </c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</row>
    <row r="139" spans="1:60" s="41" customFormat="1" ht="27.75" customHeight="1">
      <c r="A139" s="14">
        <v>136</v>
      </c>
      <c r="B139" s="15" t="str">
        <f t="shared" si="10"/>
        <v>BURSA-14</v>
      </c>
      <c r="C139" s="53"/>
      <c r="D139" s="16">
        <v>36964</v>
      </c>
      <c r="E139" s="17" t="s">
        <v>514</v>
      </c>
      <c r="F139" s="14" t="s">
        <v>103</v>
      </c>
      <c r="G139" s="18" t="s">
        <v>29</v>
      </c>
      <c r="H139" s="14"/>
      <c r="I139" s="19"/>
      <c r="J139" s="14"/>
      <c r="K139" s="19"/>
      <c r="L139" s="19" t="s">
        <v>21</v>
      </c>
      <c r="M139" s="19"/>
      <c r="N139" s="14"/>
      <c r="O139" s="19"/>
      <c r="P139" s="20">
        <f>COUNTIF($F139:F$2935,F139)</f>
        <v>14</v>
      </c>
      <c r="Q139" s="24"/>
      <c r="R139" s="24"/>
      <c r="S139" s="23" t="str">
        <f t="shared" si="11"/>
        <v>16 YAŞ KIZ-</v>
      </c>
      <c r="T139" s="23" t="str">
        <f t="shared" si="12"/>
        <v>16 YAŞ KIZ-</v>
      </c>
      <c r="U139" s="23" t="str">
        <f t="shared" si="13"/>
        <v>16 YAŞ KIZ-CİRİT</v>
      </c>
      <c r="V139" s="23" t="str">
        <f t="shared" si="14"/>
        <v>16 YAŞ KIZ-</v>
      </c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</row>
    <row r="140" spans="1:60" s="41" customFormat="1" ht="27.75" customHeight="1">
      <c r="A140" s="14">
        <v>137</v>
      </c>
      <c r="B140" s="15" t="str">
        <f t="shared" si="10"/>
        <v>BURSA-13</v>
      </c>
      <c r="C140" s="53"/>
      <c r="D140" s="16">
        <v>37370</v>
      </c>
      <c r="E140" s="17" t="s">
        <v>515</v>
      </c>
      <c r="F140" s="14" t="s">
        <v>103</v>
      </c>
      <c r="G140" s="18" t="s">
        <v>29</v>
      </c>
      <c r="H140" s="14"/>
      <c r="I140" s="19"/>
      <c r="J140" s="14" t="s">
        <v>20</v>
      </c>
      <c r="K140" s="19"/>
      <c r="L140" s="19"/>
      <c r="M140" s="19"/>
      <c r="N140" s="14"/>
      <c r="O140" s="19"/>
      <c r="P140" s="20">
        <f>COUNTIF($F140:F$2935,F140)</f>
        <v>13</v>
      </c>
      <c r="Q140" s="24"/>
      <c r="R140" s="24"/>
      <c r="S140" s="23" t="str">
        <f t="shared" si="11"/>
        <v>16 YAŞ KIZ-</v>
      </c>
      <c r="T140" s="23" t="str">
        <f t="shared" si="12"/>
        <v>16 YAŞ KIZ-ÇEKİÇ</v>
      </c>
      <c r="U140" s="23" t="str">
        <f t="shared" si="13"/>
        <v>16 YAŞ KIZ-</v>
      </c>
      <c r="V140" s="23" t="str">
        <f t="shared" si="14"/>
        <v>16 YAŞ KIZ-</v>
      </c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</row>
    <row r="141" spans="1:60" s="41" customFormat="1" ht="27.75" customHeight="1">
      <c r="A141" s="14">
        <v>138</v>
      </c>
      <c r="B141" s="15" t="str">
        <f t="shared" si="10"/>
        <v>BURSA-12</v>
      </c>
      <c r="C141" s="53"/>
      <c r="D141" s="16">
        <v>37241</v>
      </c>
      <c r="E141" s="17" t="s">
        <v>516</v>
      </c>
      <c r="F141" s="14" t="s">
        <v>103</v>
      </c>
      <c r="G141" s="18" t="s">
        <v>29</v>
      </c>
      <c r="H141" s="14"/>
      <c r="I141" s="19"/>
      <c r="J141" s="14" t="s">
        <v>20</v>
      </c>
      <c r="K141" s="19"/>
      <c r="L141" s="19"/>
      <c r="M141" s="19"/>
      <c r="N141" s="14" t="s">
        <v>22</v>
      </c>
      <c r="O141" s="19"/>
      <c r="P141" s="20">
        <f>COUNTIF($F141:F$2935,F141)</f>
        <v>12</v>
      </c>
      <c r="Q141" s="24"/>
      <c r="R141" s="24"/>
      <c r="S141" s="23" t="str">
        <f t="shared" si="11"/>
        <v>16 YAŞ KIZ-</v>
      </c>
      <c r="T141" s="23" t="str">
        <f t="shared" si="12"/>
        <v>16 YAŞ KIZ-ÇEKİÇ</v>
      </c>
      <c r="U141" s="23" t="str">
        <f t="shared" si="13"/>
        <v>16 YAŞ KIZ-</v>
      </c>
      <c r="V141" s="23" t="str">
        <f t="shared" si="14"/>
        <v>16 YAŞ KIZ-DİSK</v>
      </c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</row>
    <row r="142" spans="1:60" s="41" customFormat="1" ht="27.75" customHeight="1">
      <c r="A142" s="14">
        <v>139</v>
      </c>
      <c r="B142" s="15" t="str">
        <f t="shared" si="10"/>
        <v>BURSA-11</v>
      </c>
      <c r="C142" s="53"/>
      <c r="D142" s="16">
        <v>37355</v>
      </c>
      <c r="E142" s="17" t="s">
        <v>517</v>
      </c>
      <c r="F142" s="14" t="s">
        <v>103</v>
      </c>
      <c r="G142" s="18" t="s">
        <v>29</v>
      </c>
      <c r="H142" s="14"/>
      <c r="I142" s="19"/>
      <c r="J142" s="14"/>
      <c r="K142" s="19"/>
      <c r="L142" s="19"/>
      <c r="M142" s="19"/>
      <c r="N142" s="14" t="s">
        <v>22</v>
      </c>
      <c r="O142" s="19"/>
      <c r="P142" s="20">
        <f>COUNTIF($F142:F$2935,F142)</f>
        <v>11</v>
      </c>
      <c r="Q142" s="24"/>
      <c r="R142" s="24"/>
      <c r="S142" s="23" t="str">
        <f t="shared" si="11"/>
        <v>16 YAŞ KIZ-</v>
      </c>
      <c r="T142" s="23" t="str">
        <f t="shared" si="12"/>
        <v>16 YAŞ KIZ-</v>
      </c>
      <c r="U142" s="23" t="str">
        <f t="shared" si="13"/>
        <v>16 YAŞ KIZ-</v>
      </c>
      <c r="V142" s="23" t="str">
        <f t="shared" si="14"/>
        <v>16 YAŞ KIZ-DİSK</v>
      </c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</row>
    <row r="143" spans="1:60" s="41" customFormat="1" ht="27.75" customHeight="1">
      <c r="A143" s="14">
        <v>140</v>
      </c>
      <c r="B143" s="15" t="str">
        <f t="shared" si="10"/>
        <v>BURSA-10</v>
      </c>
      <c r="C143" s="53"/>
      <c r="D143" s="16">
        <v>36083</v>
      </c>
      <c r="E143" s="17" t="s">
        <v>518</v>
      </c>
      <c r="F143" s="14" t="s">
        <v>103</v>
      </c>
      <c r="G143" s="18" t="s">
        <v>76</v>
      </c>
      <c r="H143" s="14"/>
      <c r="I143" s="19"/>
      <c r="J143" s="14"/>
      <c r="K143" s="19"/>
      <c r="L143" s="19" t="s">
        <v>21</v>
      </c>
      <c r="M143" s="19">
        <v>4100</v>
      </c>
      <c r="N143" s="14"/>
      <c r="O143" s="19"/>
      <c r="P143" s="20">
        <f>COUNTIF($F143:F$2935,F143)</f>
        <v>10</v>
      </c>
      <c r="Q143" s="24"/>
      <c r="R143" s="24"/>
      <c r="S143" s="23" t="str">
        <f t="shared" si="11"/>
        <v>YILDIZ KIZ-</v>
      </c>
      <c r="T143" s="23" t="str">
        <f t="shared" si="12"/>
        <v>YILDIZ KIZ-</v>
      </c>
      <c r="U143" s="23" t="str">
        <f t="shared" si="13"/>
        <v>YILDIZ KIZ-CİRİT</v>
      </c>
      <c r="V143" s="23" t="str">
        <f t="shared" si="14"/>
        <v>YILDIZ KIZ-</v>
      </c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</row>
    <row r="144" spans="1:60" s="41" customFormat="1" ht="27.75" customHeight="1">
      <c r="A144" s="14">
        <v>141</v>
      </c>
      <c r="B144" s="15" t="str">
        <f t="shared" si="10"/>
        <v>BURSA-9</v>
      </c>
      <c r="C144" s="53"/>
      <c r="D144" s="16">
        <v>35773</v>
      </c>
      <c r="E144" s="17" t="s">
        <v>519</v>
      </c>
      <c r="F144" s="14" t="s">
        <v>103</v>
      </c>
      <c r="G144" s="18" t="s">
        <v>76</v>
      </c>
      <c r="H144" s="14"/>
      <c r="I144" s="19"/>
      <c r="J144" s="14"/>
      <c r="K144" s="19"/>
      <c r="L144" s="19"/>
      <c r="M144" s="19"/>
      <c r="N144" s="14" t="s">
        <v>22</v>
      </c>
      <c r="O144" s="19">
        <v>3200</v>
      </c>
      <c r="P144" s="20">
        <f>COUNTIF($F144:F$2935,F144)</f>
        <v>9</v>
      </c>
      <c r="Q144" s="24"/>
      <c r="R144" s="24"/>
      <c r="S144" s="23" t="str">
        <f t="shared" si="11"/>
        <v>YILDIZ KIZ-</v>
      </c>
      <c r="T144" s="23" t="str">
        <f t="shared" si="12"/>
        <v>YILDIZ KIZ-</v>
      </c>
      <c r="U144" s="23" t="str">
        <f t="shared" si="13"/>
        <v>YILDIZ KIZ-</v>
      </c>
      <c r="V144" s="23" t="str">
        <f t="shared" si="14"/>
        <v>YILDIZ KIZ-DİSK</v>
      </c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</row>
    <row r="145" spans="1:60" s="41" customFormat="1" ht="27.75" customHeight="1">
      <c r="A145" s="14">
        <v>142</v>
      </c>
      <c r="B145" s="15" t="str">
        <f t="shared" si="10"/>
        <v>BURSA-8</v>
      </c>
      <c r="C145" s="53"/>
      <c r="D145" s="16">
        <v>34832</v>
      </c>
      <c r="E145" s="17" t="s">
        <v>520</v>
      </c>
      <c r="F145" s="14" t="s">
        <v>103</v>
      </c>
      <c r="G145" s="18" t="s">
        <v>67</v>
      </c>
      <c r="H145" s="14" t="s">
        <v>19</v>
      </c>
      <c r="I145" s="19">
        <v>1188</v>
      </c>
      <c r="J145" s="14"/>
      <c r="K145" s="19"/>
      <c r="L145" s="19"/>
      <c r="M145" s="19"/>
      <c r="N145" s="14"/>
      <c r="O145" s="19"/>
      <c r="P145" s="20">
        <f>COUNTIF($F145:F$2935,F145)</f>
        <v>8</v>
      </c>
      <c r="Q145" s="24"/>
      <c r="R145" s="24"/>
      <c r="S145" s="23" t="str">
        <f t="shared" si="11"/>
        <v>GENÇ KIZ-GÜLLE</v>
      </c>
      <c r="T145" s="23" t="str">
        <f t="shared" si="12"/>
        <v>GENÇ KIZ-</v>
      </c>
      <c r="U145" s="23" t="str">
        <f t="shared" si="13"/>
        <v>GENÇ KIZ-</v>
      </c>
      <c r="V145" s="23" t="str">
        <f t="shared" si="14"/>
        <v>GENÇ KIZ-</v>
      </c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</row>
    <row r="146" spans="1:60" s="41" customFormat="1" ht="27.75" customHeight="1">
      <c r="A146" s="14">
        <v>143</v>
      </c>
      <c r="B146" s="15" t="str">
        <f t="shared" si="10"/>
        <v>BURSA-7</v>
      </c>
      <c r="C146" s="53"/>
      <c r="D146" s="16">
        <v>35993</v>
      </c>
      <c r="E146" s="17" t="s">
        <v>521</v>
      </c>
      <c r="F146" s="14" t="s">
        <v>103</v>
      </c>
      <c r="G146" s="18" t="s">
        <v>76</v>
      </c>
      <c r="H146" s="14"/>
      <c r="I146" s="19"/>
      <c r="J146" s="14" t="s">
        <v>20</v>
      </c>
      <c r="K146" s="19">
        <v>6433</v>
      </c>
      <c r="L146" s="19"/>
      <c r="M146" s="19"/>
      <c r="N146" s="14"/>
      <c r="O146" s="19"/>
      <c r="P146" s="20">
        <f>COUNTIF($F146:F$2935,F146)</f>
        <v>7</v>
      </c>
      <c r="Q146" s="24"/>
      <c r="R146" s="24"/>
      <c r="S146" s="23" t="str">
        <f t="shared" si="11"/>
        <v>YILDIZ KIZ-</v>
      </c>
      <c r="T146" s="23" t="str">
        <f t="shared" si="12"/>
        <v>YILDIZ KIZ-ÇEKİÇ</v>
      </c>
      <c r="U146" s="23" t="str">
        <f t="shared" si="13"/>
        <v>YILDIZ KIZ-</v>
      </c>
      <c r="V146" s="23" t="str">
        <f t="shared" si="14"/>
        <v>YILDIZ KIZ-</v>
      </c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</row>
    <row r="147" spans="1:60" s="41" customFormat="1" ht="27.75" customHeight="1">
      <c r="A147" s="14">
        <v>144</v>
      </c>
      <c r="B147" s="15" t="str">
        <f t="shared" si="10"/>
        <v>BURSA-6</v>
      </c>
      <c r="C147" s="53"/>
      <c r="D147" s="16">
        <v>33399</v>
      </c>
      <c r="E147" s="17" t="s">
        <v>522</v>
      </c>
      <c r="F147" s="14" t="s">
        <v>103</v>
      </c>
      <c r="G147" s="18" t="s">
        <v>42</v>
      </c>
      <c r="H147" s="14"/>
      <c r="I147" s="19"/>
      <c r="J147" s="14" t="s">
        <v>20</v>
      </c>
      <c r="K147" s="19">
        <v>6300</v>
      </c>
      <c r="L147" s="19"/>
      <c r="M147" s="19"/>
      <c r="N147" s="14"/>
      <c r="O147" s="19"/>
      <c r="P147" s="20">
        <f>COUNTIF($F147:F$2935,F147)</f>
        <v>6</v>
      </c>
      <c r="Q147" s="24"/>
      <c r="R147" s="24"/>
      <c r="S147" s="23" t="str">
        <f t="shared" si="11"/>
        <v>BÜYÜK KADIN-</v>
      </c>
      <c r="T147" s="23" t="str">
        <f t="shared" si="12"/>
        <v>BÜYÜK KADIN-ÇEKİÇ</v>
      </c>
      <c r="U147" s="23" t="str">
        <f t="shared" si="13"/>
        <v>BÜYÜK KADIN-</v>
      </c>
      <c r="V147" s="23" t="str">
        <f t="shared" si="14"/>
        <v>BÜYÜK KADIN-</v>
      </c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</row>
    <row r="148" spans="1:60" s="41" customFormat="1" ht="27.75" customHeight="1">
      <c r="A148" s="14">
        <v>145</v>
      </c>
      <c r="B148" s="15" t="str">
        <f t="shared" si="10"/>
        <v>BURSA-5</v>
      </c>
      <c r="C148" s="53"/>
      <c r="D148" s="16">
        <v>37086</v>
      </c>
      <c r="E148" s="17" t="s">
        <v>523</v>
      </c>
      <c r="F148" s="14" t="s">
        <v>103</v>
      </c>
      <c r="G148" s="18" t="s">
        <v>48</v>
      </c>
      <c r="H148" s="14"/>
      <c r="I148" s="19"/>
      <c r="J148" s="14"/>
      <c r="K148" s="19"/>
      <c r="L148" s="19" t="s">
        <v>21</v>
      </c>
      <c r="M148" s="19"/>
      <c r="N148" s="14"/>
      <c r="O148" s="19"/>
      <c r="P148" s="20">
        <f>COUNTIF($F148:F$2935,F148)</f>
        <v>5</v>
      </c>
      <c r="Q148" s="24"/>
      <c r="R148" s="24"/>
      <c r="S148" s="23" t="str">
        <f t="shared" si="11"/>
        <v>16 YAŞ ERKEK-</v>
      </c>
      <c r="T148" s="23" t="str">
        <f t="shared" si="12"/>
        <v>16 YAŞ ERKEK-</v>
      </c>
      <c r="U148" s="23" t="str">
        <f t="shared" si="13"/>
        <v>16 YAŞ ERKEK-CİRİT</v>
      </c>
      <c r="V148" s="23" t="str">
        <f t="shared" si="14"/>
        <v>16 YAŞ ERKEK-</v>
      </c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</row>
    <row r="149" spans="1:60" s="41" customFormat="1" ht="27.75" customHeight="1">
      <c r="A149" s="14">
        <v>146</v>
      </c>
      <c r="B149" s="15" t="str">
        <f t="shared" si="10"/>
        <v>BURSA-4</v>
      </c>
      <c r="C149" s="53"/>
      <c r="D149" s="16">
        <v>36864</v>
      </c>
      <c r="E149" s="17" t="s">
        <v>524</v>
      </c>
      <c r="F149" s="14" t="s">
        <v>103</v>
      </c>
      <c r="G149" s="18" t="s">
        <v>48</v>
      </c>
      <c r="H149" s="14"/>
      <c r="I149" s="19"/>
      <c r="J149" s="14"/>
      <c r="K149" s="19"/>
      <c r="L149" s="19" t="s">
        <v>21</v>
      </c>
      <c r="M149" s="19"/>
      <c r="N149" s="14"/>
      <c r="O149" s="19"/>
      <c r="P149" s="20">
        <f>COUNTIF($F149:F$2935,F149)</f>
        <v>4</v>
      </c>
      <c r="Q149" s="24"/>
      <c r="R149" s="24"/>
      <c r="S149" s="23" t="str">
        <f t="shared" si="11"/>
        <v>16 YAŞ ERKEK-</v>
      </c>
      <c r="T149" s="23" t="str">
        <f t="shared" si="12"/>
        <v>16 YAŞ ERKEK-</v>
      </c>
      <c r="U149" s="23" t="str">
        <f t="shared" si="13"/>
        <v>16 YAŞ ERKEK-CİRİT</v>
      </c>
      <c r="V149" s="23" t="str">
        <f t="shared" si="14"/>
        <v>16 YAŞ ERKEK-</v>
      </c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</row>
    <row r="150" spans="1:60" s="41" customFormat="1" ht="27.75" customHeight="1">
      <c r="A150" s="14">
        <v>147</v>
      </c>
      <c r="B150" s="15" t="str">
        <f t="shared" si="10"/>
        <v>BURSA-3</v>
      </c>
      <c r="C150" s="53"/>
      <c r="D150" s="16">
        <v>35200</v>
      </c>
      <c r="E150" s="17" t="s">
        <v>525</v>
      </c>
      <c r="F150" s="14" t="s">
        <v>103</v>
      </c>
      <c r="G150" s="18" t="s">
        <v>64</v>
      </c>
      <c r="H150" s="14"/>
      <c r="I150" s="19"/>
      <c r="J150" s="14" t="s">
        <v>20</v>
      </c>
      <c r="K150" s="19">
        <v>5900</v>
      </c>
      <c r="L150" s="19"/>
      <c r="M150" s="19"/>
      <c r="N150" s="14"/>
      <c r="O150" s="19"/>
      <c r="P150" s="20">
        <f>COUNTIF($F150:F$2935,F150)</f>
        <v>3</v>
      </c>
      <c r="Q150" s="24"/>
      <c r="R150" s="24"/>
      <c r="S150" s="23" t="str">
        <f t="shared" si="11"/>
        <v>GENÇ ERKEK-</v>
      </c>
      <c r="T150" s="23" t="str">
        <f t="shared" si="12"/>
        <v>GENÇ ERKEK-ÇEKİÇ</v>
      </c>
      <c r="U150" s="23" t="str">
        <f t="shared" si="13"/>
        <v>GENÇ ERKEK-</v>
      </c>
      <c r="V150" s="23" t="str">
        <f t="shared" si="14"/>
        <v>GENÇ ERKEK-</v>
      </c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</row>
    <row r="151" spans="1:60" s="41" customFormat="1" ht="27.75" customHeight="1">
      <c r="A151" s="14">
        <v>148</v>
      </c>
      <c r="B151" s="15" t="str">
        <f t="shared" si="10"/>
        <v>BURSA-2</v>
      </c>
      <c r="C151" s="53"/>
      <c r="D151" s="16">
        <v>34921</v>
      </c>
      <c r="E151" s="17" t="s">
        <v>526</v>
      </c>
      <c r="F151" s="14" t="s">
        <v>103</v>
      </c>
      <c r="G151" s="18" t="s">
        <v>35</v>
      </c>
      <c r="H151" s="14"/>
      <c r="I151" s="19"/>
      <c r="J151" s="14" t="s">
        <v>20</v>
      </c>
      <c r="K151" s="19">
        <v>6700</v>
      </c>
      <c r="L151" s="19"/>
      <c r="M151" s="19"/>
      <c r="N151" s="14"/>
      <c r="O151" s="19"/>
      <c r="P151" s="20">
        <f>COUNTIF($F151:F$2935,F151)</f>
        <v>2</v>
      </c>
      <c r="Q151" s="24"/>
      <c r="R151" s="24"/>
      <c r="S151" s="23" t="str">
        <f t="shared" si="11"/>
        <v>BÜYÜK ERKEK-</v>
      </c>
      <c r="T151" s="23" t="str">
        <f t="shared" si="12"/>
        <v>BÜYÜK ERKEK-ÇEKİÇ</v>
      </c>
      <c r="U151" s="23" t="str">
        <f t="shared" si="13"/>
        <v>BÜYÜK ERKEK-</v>
      </c>
      <c r="V151" s="23" t="str">
        <f t="shared" si="14"/>
        <v>BÜYÜK ERKEK-</v>
      </c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</row>
    <row r="152" spans="1:60" s="41" customFormat="1" ht="27.75" customHeight="1">
      <c r="A152" s="14">
        <v>149</v>
      </c>
      <c r="B152" s="15" t="str">
        <f t="shared" si="10"/>
        <v>BURSA-1</v>
      </c>
      <c r="C152" s="53"/>
      <c r="D152" s="16">
        <v>34934</v>
      </c>
      <c r="E152" s="17" t="s">
        <v>527</v>
      </c>
      <c r="F152" s="14" t="s">
        <v>103</v>
      </c>
      <c r="G152" s="18" t="s">
        <v>35</v>
      </c>
      <c r="H152" s="14" t="s">
        <v>19</v>
      </c>
      <c r="I152" s="19">
        <v>1450</v>
      </c>
      <c r="J152" s="14"/>
      <c r="K152" s="19"/>
      <c r="L152" s="19"/>
      <c r="M152" s="19"/>
      <c r="N152" s="14" t="s">
        <v>22</v>
      </c>
      <c r="O152" s="19">
        <v>5600</v>
      </c>
      <c r="P152" s="20">
        <f>COUNTIF($F152:F$2935,F152)</f>
        <v>1</v>
      </c>
      <c r="Q152" s="24"/>
      <c r="R152" s="24"/>
      <c r="S152" s="23" t="str">
        <f t="shared" si="11"/>
        <v>BÜYÜK ERKEK-GÜLLE</v>
      </c>
      <c r="T152" s="23" t="str">
        <f t="shared" si="12"/>
        <v>BÜYÜK ERKEK-</v>
      </c>
      <c r="U152" s="23" t="str">
        <f t="shared" si="13"/>
        <v>BÜYÜK ERKEK-</v>
      </c>
      <c r="V152" s="23" t="str">
        <f t="shared" si="14"/>
        <v>BÜYÜK ERKEK-DİSK</v>
      </c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</row>
    <row r="153" spans="1:60" s="41" customFormat="1" ht="27.75" customHeight="1">
      <c r="A153" s="14">
        <v>150</v>
      </c>
      <c r="B153" s="15" t="str">
        <f t="shared" si="10"/>
        <v>BURSA-OSMANGAZİ BLD.S.K.-4</v>
      </c>
      <c r="C153" s="53"/>
      <c r="D153" s="64">
        <v>36535</v>
      </c>
      <c r="E153" s="65" t="s">
        <v>528</v>
      </c>
      <c r="F153" s="66" t="s">
        <v>532</v>
      </c>
      <c r="G153" s="44" t="s">
        <v>76</v>
      </c>
      <c r="H153" s="14" t="s">
        <v>19</v>
      </c>
      <c r="I153" s="67">
        <v>1402</v>
      </c>
      <c r="J153" s="66"/>
      <c r="K153" s="67"/>
      <c r="L153" s="67"/>
      <c r="M153" s="67"/>
      <c r="N153" s="66"/>
      <c r="O153" s="67"/>
      <c r="P153" s="20">
        <f>COUNTIF($F153:F$2935,F153)</f>
        <v>4</v>
      </c>
      <c r="Q153" s="24"/>
      <c r="R153" s="24"/>
      <c r="S153" s="23" t="str">
        <f t="shared" si="11"/>
        <v>YILDIZ KIZ-GÜLLE</v>
      </c>
      <c r="T153" s="23" t="str">
        <f t="shared" si="12"/>
        <v>YILDIZ KIZ-</v>
      </c>
      <c r="U153" s="23" t="str">
        <f t="shared" si="13"/>
        <v>YILDIZ KIZ-</v>
      </c>
      <c r="V153" s="23" t="str">
        <f t="shared" si="14"/>
        <v>YILDIZ KIZ-</v>
      </c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</row>
    <row r="154" spans="1:60" s="41" customFormat="1" ht="27.75" customHeight="1">
      <c r="A154" s="14">
        <v>151</v>
      </c>
      <c r="B154" s="15" t="str">
        <f t="shared" si="10"/>
        <v>BURSA-OSMANGAZİ BLD.S.K.-3</v>
      </c>
      <c r="C154" s="53"/>
      <c r="D154" s="64">
        <v>36263</v>
      </c>
      <c r="E154" s="65" t="s">
        <v>529</v>
      </c>
      <c r="F154" s="66" t="s">
        <v>532</v>
      </c>
      <c r="G154" s="44" t="s">
        <v>76</v>
      </c>
      <c r="H154" s="66"/>
      <c r="I154" s="67"/>
      <c r="J154" s="66" t="s">
        <v>20</v>
      </c>
      <c r="K154" s="67">
        <v>5200</v>
      </c>
      <c r="L154" s="67"/>
      <c r="M154" s="67"/>
      <c r="N154" s="66"/>
      <c r="O154" s="67"/>
      <c r="P154" s="20">
        <f>COUNTIF($F154:F$2935,F154)</f>
        <v>3</v>
      </c>
      <c r="Q154" s="24"/>
      <c r="R154" s="24"/>
      <c r="S154" s="23" t="str">
        <f t="shared" si="11"/>
        <v>YILDIZ KIZ-</v>
      </c>
      <c r="T154" s="23" t="str">
        <f t="shared" si="12"/>
        <v>YILDIZ KIZ-ÇEKİÇ</v>
      </c>
      <c r="U154" s="23" t="str">
        <f t="shared" si="13"/>
        <v>YILDIZ KIZ-</v>
      </c>
      <c r="V154" s="23" t="str">
        <f t="shared" si="14"/>
        <v>YILDIZ KIZ-</v>
      </c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</row>
    <row r="155" spans="1:60" s="41" customFormat="1" ht="27.75" customHeight="1">
      <c r="A155" s="14">
        <v>152</v>
      </c>
      <c r="B155" s="15" t="str">
        <f t="shared" si="10"/>
        <v>BURSA-OSMANGAZİ BLD.S.K.-2</v>
      </c>
      <c r="C155" s="53"/>
      <c r="D155" s="64">
        <v>35986</v>
      </c>
      <c r="E155" s="65" t="s">
        <v>530</v>
      </c>
      <c r="F155" s="66" t="s">
        <v>532</v>
      </c>
      <c r="G155" s="44" t="s">
        <v>76</v>
      </c>
      <c r="H155" s="66"/>
      <c r="I155" s="67"/>
      <c r="J155" s="66"/>
      <c r="K155" s="67"/>
      <c r="L155" s="66" t="s">
        <v>21</v>
      </c>
      <c r="M155" s="67">
        <v>3800</v>
      </c>
      <c r="N155" s="66"/>
      <c r="O155" s="67"/>
      <c r="P155" s="20">
        <f>COUNTIF($F155:F$2935,F155)</f>
        <v>2</v>
      </c>
      <c r="Q155" s="24"/>
      <c r="R155" s="24"/>
      <c r="S155" s="23" t="str">
        <f t="shared" si="11"/>
        <v>YILDIZ KIZ-</v>
      </c>
      <c r="T155" s="23" t="str">
        <f t="shared" si="12"/>
        <v>YILDIZ KIZ-</v>
      </c>
      <c r="U155" s="23" t="str">
        <f t="shared" si="13"/>
        <v>YILDIZ KIZ-CİRİT</v>
      </c>
      <c r="V155" s="23" t="str">
        <f t="shared" si="14"/>
        <v>YILDIZ KIZ-</v>
      </c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</row>
    <row r="156" spans="1:60" s="41" customFormat="1" ht="27.75" customHeight="1">
      <c r="A156" s="14">
        <v>153</v>
      </c>
      <c r="B156" s="15" t="str">
        <f t="shared" si="10"/>
        <v>BURSA-OSMANGAZİ BLD.S.K.-1</v>
      </c>
      <c r="C156" s="53"/>
      <c r="D156" s="64">
        <v>35855</v>
      </c>
      <c r="E156" s="65" t="s">
        <v>531</v>
      </c>
      <c r="F156" s="66" t="s">
        <v>532</v>
      </c>
      <c r="G156" s="44" t="s">
        <v>76</v>
      </c>
      <c r="H156" s="66"/>
      <c r="I156" s="67"/>
      <c r="J156" s="66"/>
      <c r="K156" s="67"/>
      <c r="L156" s="67"/>
      <c r="M156" s="67"/>
      <c r="N156" s="66" t="s">
        <v>22</v>
      </c>
      <c r="O156" s="67">
        <v>3000</v>
      </c>
      <c r="P156" s="20">
        <f>COUNTIF($F156:F$2935,F156)</f>
        <v>1</v>
      </c>
      <c r="Q156" s="24"/>
      <c r="R156" s="24"/>
      <c r="S156" s="23" t="str">
        <f t="shared" si="11"/>
        <v>YILDIZ KIZ-</v>
      </c>
      <c r="T156" s="23" t="str">
        <f t="shared" si="12"/>
        <v>YILDIZ KIZ-</v>
      </c>
      <c r="U156" s="23" t="str">
        <f t="shared" si="13"/>
        <v>YILDIZ KIZ-</v>
      </c>
      <c r="V156" s="23" t="str">
        <f t="shared" si="14"/>
        <v>YILDIZ KIZ-DİSK</v>
      </c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</row>
    <row r="157" spans="1:60" s="41" customFormat="1" ht="27.75" customHeight="1">
      <c r="A157" s="14">
        <v>154</v>
      </c>
      <c r="B157" s="15" t="str">
        <f t="shared" si="10"/>
        <v>DENİZLİ-3</v>
      </c>
      <c r="C157" s="53"/>
      <c r="D157" s="16">
        <v>36539</v>
      </c>
      <c r="E157" s="17" t="s">
        <v>480</v>
      </c>
      <c r="F157" s="14" t="s">
        <v>107</v>
      </c>
      <c r="G157" s="18" t="s">
        <v>48</v>
      </c>
      <c r="H157" s="14" t="s">
        <v>19</v>
      </c>
      <c r="I157" s="19">
        <v>1295</v>
      </c>
      <c r="J157" s="14"/>
      <c r="K157" s="19"/>
      <c r="L157" s="19"/>
      <c r="M157" s="19"/>
      <c r="N157" s="14" t="s">
        <v>22</v>
      </c>
      <c r="O157" s="19">
        <v>3300</v>
      </c>
      <c r="P157" s="20">
        <f>COUNTIF($F157:F$2935,F157)</f>
        <v>3</v>
      </c>
      <c r="Q157" s="24"/>
      <c r="R157" s="24"/>
      <c r="S157" s="23" t="str">
        <f t="shared" si="11"/>
        <v>16 YAŞ ERKEK-GÜLLE</v>
      </c>
      <c r="T157" s="23" t="str">
        <f t="shared" si="12"/>
        <v>16 YAŞ ERKEK-</v>
      </c>
      <c r="U157" s="23" t="str">
        <f t="shared" si="13"/>
        <v>16 YAŞ ERKEK-</v>
      </c>
      <c r="V157" s="23" t="str">
        <f t="shared" si="14"/>
        <v>16 YAŞ ERKEK-DİSK</v>
      </c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</row>
    <row r="158" spans="1:60" s="41" customFormat="1" ht="27.75" customHeight="1">
      <c r="A158" s="14">
        <v>155</v>
      </c>
      <c r="B158" s="15" t="str">
        <f t="shared" si="10"/>
        <v>DENİZLİ-2</v>
      </c>
      <c r="C158" s="53"/>
      <c r="D158" s="16">
        <v>35568</v>
      </c>
      <c r="E158" s="17" t="s">
        <v>481</v>
      </c>
      <c r="F158" s="14" t="s">
        <v>107</v>
      </c>
      <c r="G158" s="18" t="s">
        <v>64</v>
      </c>
      <c r="H158" s="14" t="s">
        <v>19</v>
      </c>
      <c r="I158" s="19">
        <v>1250</v>
      </c>
      <c r="J158" s="14"/>
      <c r="K158" s="19"/>
      <c r="L158" s="19"/>
      <c r="M158" s="19"/>
      <c r="N158" s="14" t="s">
        <v>22</v>
      </c>
      <c r="O158" s="19">
        <v>3600</v>
      </c>
      <c r="P158" s="20">
        <f>COUNTIF($F158:F$2935,F158)</f>
        <v>2</v>
      </c>
      <c r="Q158" s="24"/>
      <c r="R158" s="24"/>
      <c r="S158" s="23" t="str">
        <f t="shared" si="11"/>
        <v>GENÇ ERKEK-GÜLLE</v>
      </c>
      <c r="T158" s="23" t="str">
        <f t="shared" si="12"/>
        <v>GENÇ ERKEK-</v>
      </c>
      <c r="U158" s="23" t="str">
        <f t="shared" si="13"/>
        <v>GENÇ ERKEK-</v>
      </c>
      <c r="V158" s="23" t="str">
        <f t="shared" si="14"/>
        <v>GENÇ ERKEK-DİSK</v>
      </c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</row>
    <row r="159" spans="1:60" s="41" customFormat="1" ht="27.75" customHeight="1">
      <c r="A159" s="14">
        <v>156</v>
      </c>
      <c r="B159" s="15" t="str">
        <f t="shared" si="10"/>
        <v>DENİZLİ-1</v>
      </c>
      <c r="C159" s="53"/>
      <c r="D159" s="16">
        <v>36610</v>
      </c>
      <c r="E159" s="17" t="s">
        <v>482</v>
      </c>
      <c r="F159" s="14" t="s">
        <v>107</v>
      </c>
      <c r="G159" s="18" t="s">
        <v>48</v>
      </c>
      <c r="H159" s="14"/>
      <c r="I159" s="19"/>
      <c r="J159" s="14"/>
      <c r="K159" s="19"/>
      <c r="L159" s="19" t="s">
        <v>21</v>
      </c>
      <c r="M159" s="19">
        <v>3890</v>
      </c>
      <c r="N159" s="14"/>
      <c r="O159" s="19"/>
      <c r="P159" s="20">
        <f>COUNTIF($F159:F$2935,F159)</f>
        <v>1</v>
      </c>
      <c r="Q159" s="24"/>
      <c r="R159" s="24"/>
      <c r="S159" s="23" t="str">
        <f t="shared" si="11"/>
        <v>16 YAŞ ERKEK-</v>
      </c>
      <c r="T159" s="23" t="str">
        <f t="shared" si="12"/>
        <v>16 YAŞ ERKEK-</v>
      </c>
      <c r="U159" s="23" t="str">
        <f t="shared" si="13"/>
        <v>16 YAŞ ERKEK-CİRİT</v>
      </c>
      <c r="V159" s="23" t="str">
        <f t="shared" si="14"/>
        <v>16 YAŞ ERKEK-</v>
      </c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</row>
    <row r="160" spans="1:60" s="41" customFormat="1" ht="27.75" customHeight="1">
      <c r="A160" s="14">
        <v>157</v>
      </c>
      <c r="B160" s="15" t="str">
        <f t="shared" si="10"/>
        <v>EDİRNE-4</v>
      </c>
      <c r="C160" s="53"/>
      <c r="D160" s="16">
        <v>36219</v>
      </c>
      <c r="E160" s="17" t="s">
        <v>355</v>
      </c>
      <c r="F160" s="14" t="s">
        <v>109</v>
      </c>
      <c r="G160" s="18" t="s">
        <v>69</v>
      </c>
      <c r="H160" s="14" t="s">
        <v>19</v>
      </c>
      <c r="I160" s="19">
        <v>1439</v>
      </c>
      <c r="J160" s="14"/>
      <c r="K160" s="19"/>
      <c r="L160" s="19"/>
      <c r="M160" s="19"/>
      <c r="N160" s="14" t="s">
        <v>22</v>
      </c>
      <c r="O160" s="19">
        <v>3900</v>
      </c>
      <c r="P160" s="20">
        <f>COUNTIF($F160:F$2935,F160)</f>
        <v>4</v>
      </c>
      <c r="Q160" s="24"/>
      <c r="R160" s="24"/>
      <c r="S160" s="23" t="str">
        <f t="shared" si="11"/>
        <v>YILDIZ ERKEK-GÜLLE</v>
      </c>
      <c r="T160" s="23" t="str">
        <f t="shared" si="12"/>
        <v>YILDIZ ERKEK-</v>
      </c>
      <c r="U160" s="23" t="str">
        <f t="shared" si="13"/>
        <v>YILDIZ ERKEK-</v>
      </c>
      <c r="V160" s="23" t="str">
        <f t="shared" si="14"/>
        <v>YILDIZ ERKEK-DİSK</v>
      </c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</row>
    <row r="161" spans="1:60" s="41" customFormat="1" ht="27.75" customHeight="1">
      <c r="A161" s="14">
        <v>158</v>
      </c>
      <c r="B161" s="15" t="str">
        <f t="shared" si="10"/>
        <v>EDİRNE-3</v>
      </c>
      <c r="C161" s="53"/>
      <c r="D161" s="16">
        <v>35268</v>
      </c>
      <c r="E161" s="17" t="s">
        <v>356</v>
      </c>
      <c r="F161" s="14" t="s">
        <v>109</v>
      </c>
      <c r="G161" s="18" t="s">
        <v>64</v>
      </c>
      <c r="H161" s="14"/>
      <c r="I161" s="19"/>
      <c r="J161" s="14"/>
      <c r="K161" s="19"/>
      <c r="L161" s="19" t="s">
        <v>21</v>
      </c>
      <c r="M161" s="19"/>
      <c r="N161" s="14"/>
      <c r="O161" s="19"/>
      <c r="P161" s="20">
        <f>COUNTIF($F161:F$2935,F161)</f>
        <v>3</v>
      </c>
      <c r="Q161" s="24"/>
      <c r="R161" s="24"/>
      <c r="S161" s="23" t="str">
        <f t="shared" si="11"/>
        <v>GENÇ ERKEK-</v>
      </c>
      <c r="T161" s="23" t="str">
        <f t="shared" si="12"/>
        <v>GENÇ ERKEK-</v>
      </c>
      <c r="U161" s="23" t="str">
        <f t="shared" si="13"/>
        <v>GENÇ ERKEK-CİRİT</v>
      </c>
      <c r="V161" s="23" t="str">
        <f t="shared" si="14"/>
        <v>GENÇ ERKEK-</v>
      </c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</row>
    <row r="162" spans="1:60" s="41" customFormat="1" ht="27.75" customHeight="1">
      <c r="A162" s="14">
        <v>159</v>
      </c>
      <c r="B162" s="15" t="str">
        <f t="shared" si="10"/>
        <v>EDİRNE-2</v>
      </c>
      <c r="C162" s="53"/>
      <c r="D162" s="16">
        <v>34932</v>
      </c>
      <c r="E162" s="17" t="s">
        <v>357</v>
      </c>
      <c r="F162" s="14" t="s">
        <v>109</v>
      </c>
      <c r="G162" s="18" t="s">
        <v>35</v>
      </c>
      <c r="H162" s="14"/>
      <c r="I162" s="19"/>
      <c r="J162" s="14"/>
      <c r="K162" s="19"/>
      <c r="L162" s="19" t="s">
        <v>21</v>
      </c>
      <c r="M162" s="19"/>
      <c r="N162" s="14"/>
      <c r="O162" s="19"/>
      <c r="P162" s="20">
        <f>COUNTIF($F162:F$2935,F162)</f>
        <v>2</v>
      </c>
      <c r="Q162" s="24"/>
      <c r="R162" s="24"/>
      <c r="S162" s="23" t="str">
        <f t="shared" si="11"/>
        <v>BÜYÜK ERKEK-</v>
      </c>
      <c r="T162" s="23" t="str">
        <f t="shared" si="12"/>
        <v>BÜYÜK ERKEK-</v>
      </c>
      <c r="U162" s="23" t="str">
        <f t="shared" si="13"/>
        <v>BÜYÜK ERKEK-CİRİT</v>
      </c>
      <c r="V162" s="23" t="str">
        <f t="shared" si="14"/>
        <v>BÜYÜK ERKEK-</v>
      </c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</row>
    <row r="163" spans="1:60" s="41" customFormat="1" ht="27.75" customHeight="1">
      <c r="A163" s="14">
        <v>160</v>
      </c>
      <c r="B163" s="15" t="str">
        <f t="shared" si="10"/>
        <v>EDİRNE-1</v>
      </c>
      <c r="C163" s="53"/>
      <c r="D163" s="16">
        <v>34697</v>
      </c>
      <c r="E163" s="17" t="s">
        <v>358</v>
      </c>
      <c r="F163" s="14" t="s">
        <v>109</v>
      </c>
      <c r="G163" s="18" t="s">
        <v>35</v>
      </c>
      <c r="H163" s="14" t="s">
        <v>19</v>
      </c>
      <c r="I163" s="19">
        <v>1300</v>
      </c>
      <c r="J163" s="14"/>
      <c r="K163" s="19"/>
      <c r="L163" s="19"/>
      <c r="M163" s="19"/>
      <c r="N163" s="14" t="s">
        <v>22</v>
      </c>
      <c r="O163" s="19">
        <v>3800</v>
      </c>
      <c r="P163" s="20">
        <f>COUNTIF($F163:F$2935,F163)</f>
        <v>1</v>
      </c>
      <c r="Q163" s="24"/>
      <c r="R163" s="24"/>
      <c r="S163" s="23" t="str">
        <f t="shared" si="11"/>
        <v>BÜYÜK ERKEK-GÜLLE</v>
      </c>
      <c r="T163" s="23" t="str">
        <f t="shared" si="12"/>
        <v>BÜYÜK ERKEK-</v>
      </c>
      <c r="U163" s="23" t="str">
        <f t="shared" si="13"/>
        <v>BÜYÜK ERKEK-</v>
      </c>
      <c r="V163" s="23" t="str">
        <f t="shared" si="14"/>
        <v>BÜYÜK ERKEK-DİSK</v>
      </c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</row>
    <row r="164" spans="1:60" s="41" customFormat="1" ht="27.75" customHeight="1">
      <c r="A164" s="14">
        <v>161</v>
      </c>
      <c r="B164" s="15" t="str">
        <f t="shared" si="10"/>
        <v>ESKİŞEHİR-7</v>
      </c>
      <c r="C164" s="53"/>
      <c r="D164" s="16">
        <v>34029</v>
      </c>
      <c r="E164" s="17" t="s">
        <v>468</v>
      </c>
      <c r="F164" s="14" t="s">
        <v>113</v>
      </c>
      <c r="G164" s="18" t="s">
        <v>35</v>
      </c>
      <c r="H164" s="14" t="s">
        <v>19</v>
      </c>
      <c r="I164" s="19">
        <v>1856</v>
      </c>
      <c r="J164" s="14"/>
      <c r="K164" s="19"/>
      <c r="L164" s="19"/>
      <c r="M164" s="19"/>
      <c r="N164" s="14"/>
      <c r="O164" s="19"/>
      <c r="P164" s="20">
        <f>COUNTIF($F164:F$2935,F164)</f>
        <v>7</v>
      </c>
      <c r="Q164" s="24"/>
      <c r="R164" s="24"/>
      <c r="S164" s="23" t="str">
        <f t="shared" si="11"/>
        <v>BÜYÜK ERKEK-GÜLLE</v>
      </c>
      <c r="T164" s="23" t="str">
        <f t="shared" si="12"/>
        <v>BÜYÜK ERKEK-</v>
      </c>
      <c r="U164" s="23" t="str">
        <f t="shared" si="13"/>
        <v>BÜYÜK ERKEK-</v>
      </c>
      <c r="V164" s="23" t="str">
        <f t="shared" si="14"/>
        <v>BÜYÜK ERKEK-</v>
      </c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</row>
    <row r="165" spans="1:60" s="41" customFormat="1" ht="27.75" customHeight="1">
      <c r="A165" s="14">
        <v>162</v>
      </c>
      <c r="B165" s="15" t="str">
        <f t="shared" si="10"/>
        <v>ESKİŞEHİR-6</v>
      </c>
      <c r="C165" s="53"/>
      <c r="D165" s="16">
        <v>34080</v>
      </c>
      <c r="E165" s="17" t="s">
        <v>469</v>
      </c>
      <c r="F165" s="14" t="s">
        <v>113</v>
      </c>
      <c r="G165" s="18" t="s">
        <v>42</v>
      </c>
      <c r="H165" s="14"/>
      <c r="I165" s="19"/>
      <c r="J165" s="14" t="s">
        <v>20</v>
      </c>
      <c r="K165" s="19">
        <v>5560</v>
      </c>
      <c r="L165" s="19"/>
      <c r="M165" s="19"/>
      <c r="N165" s="14"/>
      <c r="O165" s="19"/>
      <c r="P165" s="20">
        <f>COUNTIF($F165:F$2935,F165)</f>
        <v>6</v>
      </c>
      <c r="Q165" s="24"/>
      <c r="R165" s="24"/>
      <c r="S165" s="23" t="str">
        <f t="shared" si="11"/>
        <v>BÜYÜK KADIN-</v>
      </c>
      <c r="T165" s="23" t="str">
        <f t="shared" si="12"/>
        <v>BÜYÜK KADIN-ÇEKİÇ</v>
      </c>
      <c r="U165" s="23" t="str">
        <f t="shared" si="13"/>
        <v>BÜYÜK KADIN-</v>
      </c>
      <c r="V165" s="23" t="str">
        <f t="shared" si="14"/>
        <v>BÜYÜK KADIN-</v>
      </c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</row>
    <row r="166" spans="1:60" s="41" customFormat="1" ht="27.75" customHeight="1">
      <c r="A166" s="14">
        <v>163</v>
      </c>
      <c r="B166" s="15" t="str">
        <f t="shared" si="10"/>
        <v>ESKİŞEHİR-5</v>
      </c>
      <c r="C166" s="53"/>
      <c r="D166" s="16">
        <v>36269</v>
      </c>
      <c r="E166" s="17" t="s">
        <v>470</v>
      </c>
      <c r="F166" s="14" t="s">
        <v>113</v>
      </c>
      <c r="G166" s="18" t="s">
        <v>76</v>
      </c>
      <c r="H166" s="14"/>
      <c r="I166" s="19"/>
      <c r="J166" s="14"/>
      <c r="K166" s="19"/>
      <c r="L166" s="19"/>
      <c r="M166" s="19"/>
      <c r="N166" s="14" t="s">
        <v>22</v>
      </c>
      <c r="O166" s="19">
        <v>2850</v>
      </c>
      <c r="P166" s="20">
        <f>COUNTIF($F166:F$2935,F166)</f>
        <v>5</v>
      </c>
      <c r="Q166" s="24"/>
      <c r="R166" s="24"/>
      <c r="S166" s="23" t="str">
        <f t="shared" si="11"/>
        <v>YILDIZ KIZ-</v>
      </c>
      <c r="T166" s="23" t="str">
        <f t="shared" si="12"/>
        <v>YILDIZ KIZ-</v>
      </c>
      <c r="U166" s="23" t="str">
        <f t="shared" si="13"/>
        <v>YILDIZ KIZ-</v>
      </c>
      <c r="V166" s="23" t="str">
        <f t="shared" si="14"/>
        <v>YILDIZ KIZ-DİSK</v>
      </c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</row>
    <row r="167" spans="1:60" s="41" customFormat="1" ht="27.75" customHeight="1">
      <c r="A167" s="14">
        <v>164</v>
      </c>
      <c r="B167" s="15" t="str">
        <f t="shared" si="10"/>
        <v>ESKİŞEHİR-4</v>
      </c>
      <c r="C167" s="53"/>
      <c r="D167" s="16">
        <v>36236</v>
      </c>
      <c r="E167" s="17" t="s">
        <v>471</v>
      </c>
      <c r="F167" s="14" t="s">
        <v>113</v>
      </c>
      <c r="G167" s="18" t="s">
        <v>69</v>
      </c>
      <c r="H167" s="14"/>
      <c r="I167" s="19"/>
      <c r="J167" s="14"/>
      <c r="K167" s="19"/>
      <c r="L167" s="19" t="s">
        <v>21</v>
      </c>
      <c r="M167" s="19">
        <v>4750</v>
      </c>
      <c r="N167" s="14"/>
      <c r="O167" s="19"/>
      <c r="P167" s="20">
        <f>COUNTIF($F167:F$2935,F167)</f>
        <v>4</v>
      </c>
      <c r="Q167" s="24"/>
      <c r="R167" s="24"/>
      <c r="S167" s="23" t="str">
        <f t="shared" si="11"/>
        <v>YILDIZ ERKEK-</v>
      </c>
      <c r="T167" s="23" t="str">
        <f t="shared" si="12"/>
        <v>YILDIZ ERKEK-</v>
      </c>
      <c r="U167" s="23" t="str">
        <f t="shared" si="13"/>
        <v>YILDIZ ERKEK-CİRİT</v>
      </c>
      <c r="V167" s="23" t="str">
        <f t="shared" si="14"/>
        <v>YILDIZ ERKEK-</v>
      </c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</row>
    <row r="168" spans="1:60" s="41" customFormat="1" ht="27.75" customHeight="1">
      <c r="A168" s="14">
        <v>165</v>
      </c>
      <c r="B168" s="15" t="str">
        <f t="shared" si="10"/>
        <v>ESKİŞEHİR-3</v>
      </c>
      <c r="C168" s="53"/>
      <c r="D168" s="16">
        <v>35431</v>
      </c>
      <c r="E168" s="17" t="s">
        <v>624</v>
      </c>
      <c r="F168" s="14" t="s">
        <v>113</v>
      </c>
      <c r="G168" s="18" t="s">
        <v>64</v>
      </c>
      <c r="H168" s="14"/>
      <c r="I168" s="19"/>
      <c r="J168" s="14" t="s">
        <v>20</v>
      </c>
      <c r="K168" s="19">
        <v>4600</v>
      </c>
      <c r="L168" s="19"/>
      <c r="M168" s="19"/>
      <c r="N168" s="14"/>
      <c r="O168" s="19"/>
      <c r="P168" s="20">
        <f>COUNTIF($F168:F$2935,F168)</f>
        <v>3</v>
      </c>
      <c r="Q168" s="24"/>
      <c r="R168" s="24"/>
      <c r="S168" s="23" t="str">
        <f t="shared" si="11"/>
        <v>GENÇ ERKEK-</v>
      </c>
      <c r="T168" s="23" t="str">
        <f t="shared" si="12"/>
        <v>GENÇ ERKEK-ÇEKİÇ</v>
      </c>
      <c r="U168" s="23" t="str">
        <f t="shared" si="13"/>
        <v>GENÇ ERKEK-</v>
      </c>
      <c r="V168" s="23" t="str">
        <f t="shared" si="14"/>
        <v>GENÇ ERKEK-</v>
      </c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</row>
    <row r="169" spans="1:60" s="41" customFormat="1" ht="27.75" customHeight="1">
      <c r="A169" s="14">
        <v>166</v>
      </c>
      <c r="B169" s="15" t="str">
        <f t="shared" si="10"/>
        <v>ESKİŞEHİR-2</v>
      </c>
      <c r="C169" s="53"/>
      <c r="D169" s="16">
        <v>35065</v>
      </c>
      <c r="E169" s="17" t="s">
        <v>625</v>
      </c>
      <c r="F169" s="14" t="s">
        <v>113</v>
      </c>
      <c r="G169" s="18" t="s">
        <v>64</v>
      </c>
      <c r="H169" s="14"/>
      <c r="I169" s="19"/>
      <c r="J169" s="14"/>
      <c r="K169" s="19"/>
      <c r="L169" s="19" t="s">
        <v>21</v>
      </c>
      <c r="M169" s="19">
        <v>4500</v>
      </c>
      <c r="N169" s="14"/>
      <c r="O169" s="19"/>
      <c r="P169" s="20">
        <f>COUNTIF($F169:F$2935,F169)</f>
        <v>2</v>
      </c>
      <c r="Q169" s="24"/>
      <c r="R169" s="24"/>
      <c r="S169" s="23" t="str">
        <f t="shared" si="11"/>
        <v>GENÇ ERKEK-</v>
      </c>
      <c r="T169" s="23" t="str">
        <f t="shared" si="12"/>
        <v>GENÇ ERKEK-</v>
      </c>
      <c r="U169" s="23" t="str">
        <f t="shared" si="13"/>
        <v>GENÇ ERKEK-CİRİT</v>
      </c>
      <c r="V169" s="23" t="str">
        <f t="shared" si="14"/>
        <v>GENÇ ERKEK-</v>
      </c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</row>
    <row r="170" spans="1:60" s="41" customFormat="1" ht="27.75" customHeight="1">
      <c r="A170" s="14">
        <v>167</v>
      </c>
      <c r="B170" s="15" t="str">
        <f t="shared" si="10"/>
        <v>ESKİŞEHİR-1</v>
      </c>
      <c r="C170" s="53"/>
      <c r="D170" s="16">
        <v>35431</v>
      </c>
      <c r="E170" s="17" t="s">
        <v>626</v>
      </c>
      <c r="F170" s="14" t="s">
        <v>113</v>
      </c>
      <c r="G170" s="18" t="s">
        <v>64</v>
      </c>
      <c r="H170" s="14"/>
      <c r="I170" s="19"/>
      <c r="J170" s="14"/>
      <c r="K170" s="19"/>
      <c r="L170" s="19"/>
      <c r="M170" s="19"/>
      <c r="N170" s="14" t="s">
        <v>22</v>
      </c>
      <c r="O170" s="19">
        <v>4200</v>
      </c>
      <c r="P170" s="20">
        <f>COUNTIF($F170:F$2935,F170)</f>
        <v>1</v>
      </c>
      <c r="Q170" s="24"/>
      <c r="R170" s="24"/>
      <c r="S170" s="23" t="str">
        <f t="shared" si="11"/>
        <v>GENÇ ERKEK-</v>
      </c>
      <c r="T170" s="23" t="str">
        <f t="shared" si="12"/>
        <v>GENÇ ERKEK-</v>
      </c>
      <c r="U170" s="23" t="str">
        <f t="shared" si="13"/>
        <v>GENÇ ERKEK-</v>
      </c>
      <c r="V170" s="23" t="str">
        <f t="shared" si="14"/>
        <v>GENÇ ERKEK-DİSK</v>
      </c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</row>
    <row r="171" spans="1:60" s="41" customFormat="1" ht="27.75" customHeight="1">
      <c r="A171" s="14">
        <v>168</v>
      </c>
      <c r="B171" s="15" t="str">
        <f t="shared" si="10"/>
        <v>ESKİŞEHİR-B.ŞHR.BLD.S.K.-4</v>
      </c>
      <c r="C171" s="53"/>
      <c r="D171" s="64">
        <v>35796</v>
      </c>
      <c r="E171" s="65" t="s">
        <v>619</v>
      </c>
      <c r="F171" s="66" t="s">
        <v>623</v>
      </c>
      <c r="G171" s="44" t="s">
        <v>76</v>
      </c>
      <c r="H171" s="14" t="s">
        <v>19</v>
      </c>
      <c r="I171" s="67"/>
      <c r="J171" s="66"/>
      <c r="K171" s="67"/>
      <c r="L171" s="67"/>
      <c r="M171" s="67"/>
      <c r="N171" s="66"/>
      <c r="O171" s="67"/>
      <c r="P171" s="20">
        <f>COUNTIF($F171:F$2935,F171)</f>
        <v>4</v>
      </c>
      <c r="Q171" s="24"/>
      <c r="R171" s="24"/>
      <c r="S171" s="23" t="str">
        <f t="shared" si="11"/>
        <v>YILDIZ KIZ-GÜLLE</v>
      </c>
      <c r="T171" s="23" t="str">
        <f t="shared" si="12"/>
        <v>YILDIZ KIZ-</v>
      </c>
      <c r="U171" s="23" t="str">
        <f t="shared" si="13"/>
        <v>YILDIZ KIZ-</v>
      </c>
      <c r="V171" s="23" t="str">
        <f t="shared" si="14"/>
        <v>YILDIZ KIZ-</v>
      </c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</row>
    <row r="172" spans="1:60" s="41" customFormat="1" ht="27.75" customHeight="1">
      <c r="A172" s="14">
        <v>169</v>
      </c>
      <c r="B172" s="15" t="str">
        <f t="shared" si="10"/>
        <v>ESKİŞEHİR-B.ŞHR.BLD.S.K.-3</v>
      </c>
      <c r="C172" s="53"/>
      <c r="D172" s="64">
        <v>36715</v>
      </c>
      <c r="E172" s="65" t="s">
        <v>620</v>
      </c>
      <c r="F172" s="66" t="s">
        <v>623</v>
      </c>
      <c r="G172" s="44" t="s">
        <v>76</v>
      </c>
      <c r="H172" s="66"/>
      <c r="I172" s="67"/>
      <c r="J172" s="66" t="s">
        <v>20</v>
      </c>
      <c r="K172" s="67"/>
      <c r="L172" s="67"/>
      <c r="M172" s="67"/>
      <c r="N172" s="66"/>
      <c r="O172" s="67"/>
      <c r="P172" s="20">
        <f>COUNTIF($F172:F$2935,F172)</f>
        <v>3</v>
      </c>
      <c r="Q172" s="24"/>
      <c r="R172" s="24"/>
      <c r="S172" s="23" t="str">
        <f t="shared" si="11"/>
        <v>YILDIZ KIZ-</v>
      </c>
      <c r="T172" s="23" t="str">
        <f t="shared" si="12"/>
        <v>YILDIZ KIZ-ÇEKİÇ</v>
      </c>
      <c r="U172" s="23" t="str">
        <f t="shared" si="13"/>
        <v>YILDIZ KIZ-</v>
      </c>
      <c r="V172" s="23" t="str">
        <f t="shared" si="14"/>
        <v>YILDIZ KIZ-</v>
      </c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</row>
    <row r="173" spans="1:60" s="41" customFormat="1" ht="27.75" customHeight="1">
      <c r="A173" s="14">
        <v>170</v>
      </c>
      <c r="B173" s="15" t="str">
        <f t="shared" si="10"/>
        <v>ESKİŞEHİR-B.ŞHR.BLD.S.K.-2</v>
      </c>
      <c r="C173" s="53"/>
      <c r="D173" s="64">
        <v>36467</v>
      </c>
      <c r="E173" s="65" t="s">
        <v>621</v>
      </c>
      <c r="F173" s="66" t="s">
        <v>623</v>
      </c>
      <c r="G173" s="44" t="s">
        <v>76</v>
      </c>
      <c r="H173" s="66"/>
      <c r="I173" s="67"/>
      <c r="J173" s="66"/>
      <c r="K173" s="67"/>
      <c r="L173" s="67" t="s">
        <v>21</v>
      </c>
      <c r="M173" s="67"/>
      <c r="N173" s="66"/>
      <c r="O173" s="67"/>
      <c r="P173" s="20">
        <f>COUNTIF($F173:F$2935,F173)</f>
        <v>2</v>
      </c>
      <c r="Q173" s="24"/>
      <c r="R173" s="24"/>
      <c r="S173" s="23" t="str">
        <f t="shared" si="11"/>
        <v>YILDIZ KIZ-</v>
      </c>
      <c r="T173" s="23" t="str">
        <f t="shared" si="12"/>
        <v>YILDIZ KIZ-</v>
      </c>
      <c r="U173" s="23" t="str">
        <f t="shared" si="13"/>
        <v>YILDIZ KIZ-CİRİT</v>
      </c>
      <c r="V173" s="23" t="str">
        <f t="shared" si="14"/>
        <v>YILDIZ KIZ-</v>
      </c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</row>
    <row r="174" spans="1:60" s="41" customFormat="1" ht="27.75" customHeight="1">
      <c r="A174" s="14">
        <v>171</v>
      </c>
      <c r="B174" s="15" t="str">
        <f t="shared" si="10"/>
        <v>ESKİŞEHİR-B.ŞHR.BLD.S.K.-1</v>
      </c>
      <c r="C174" s="53"/>
      <c r="D174" s="64">
        <v>36161</v>
      </c>
      <c r="E174" s="65" t="s">
        <v>622</v>
      </c>
      <c r="F174" s="66" t="s">
        <v>623</v>
      </c>
      <c r="G174" s="44" t="s">
        <v>76</v>
      </c>
      <c r="H174" s="66"/>
      <c r="I174" s="67"/>
      <c r="J174" s="66"/>
      <c r="K174" s="67"/>
      <c r="L174" s="67"/>
      <c r="M174" s="67"/>
      <c r="N174" s="66" t="s">
        <v>22</v>
      </c>
      <c r="O174" s="67"/>
      <c r="P174" s="20">
        <f>COUNTIF($F174:F$2935,F174)</f>
        <v>1</v>
      </c>
      <c r="Q174" s="24"/>
      <c r="R174" s="24"/>
      <c r="S174" s="23" t="str">
        <f t="shared" si="11"/>
        <v>YILDIZ KIZ-</v>
      </c>
      <c r="T174" s="23" t="str">
        <f t="shared" si="12"/>
        <v>YILDIZ KIZ-</v>
      </c>
      <c r="U174" s="23" t="str">
        <f t="shared" si="13"/>
        <v>YILDIZ KIZ-</v>
      </c>
      <c r="V174" s="23" t="str">
        <f t="shared" si="14"/>
        <v>YILDIZ KIZ-DİSK</v>
      </c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</row>
    <row r="175" spans="1:60" s="41" customFormat="1" ht="27.75" customHeight="1">
      <c r="A175" s="14">
        <v>172</v>
      </c>
      <c r="B175" s="15" t="str">
        <f t="shared" si="10"/>
        <v>GAZİANTEP-5</v>
      </c>
      <c r="C175" s="53"/>
      <c r="D175" s="16">
        <v>36431</v>
      </c>
      <c r="E175" s="17" t="s">
        <v>539</v>
      </c>
      <c r="F175" s="14" t="s">
        <v>114</v>
      </c>
      <c r="G175" s="18" t="s">
        <v>76</v>
      </c>
      <c r="H175" s="14" t="s">
        <v>19</v>
      </c>
      <c r="I175" s="19">
        <v>1200</v>
      </c>
      <c r="J175" s="14"/>
      <c r="K175" s="19"/>
      <c r="L175" s="19"/>
      <c r="M175" s="19"/>
      <c r="N175" s="14"/>
      <c r="O175" s="19"/>
      <c r="P175" s="20">
        <f>COUNTIF($F175:F$2935,F175)</f>
        <v>5</v>
      </c>
      <c r="Q175" s="24"/>
      <c r="R175" s="24"/>
      <c r="S175" s="23" t="str">
        <f t="shared" si="11"/>
        <v>YILDIZ KIZ-GÜLLE</v>
      </c>
      <c r="T175" s="23" t="str">
        <f t="shared" si="12"/>
        <v>YILDIZ KIZ-</v>
      </c>
      <c r="U175" s="23" t="str">
        <f t="shared" si="13"/>
        <v>YILDIZ KIZ-</v>
      </c>
      <c r="V175" s="23" t="str">
        <f t="shared" si="14"/>
        <v>YILDIZ KIZ-</v>
      </c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</row>
    <row r="176" spans="1:60" s="41" customFormat="1" ht="27.75" customHeight="1">
      <c r="A176" s="14">
        <v>173</v>
      </c>
      <c r="B176" s="15" t="str">
        <f t="shared" si="10"/>
        <v>GAZİANTEP-4</v>
      </c>
      <c r="C176" s="53"/>
      <c r="D176" s="16">
        <v>36605</v>
      </c>
      <c r="E176" s="17" t="s">
        <v>540</v>
      </c>
      <c r="F176" s="14" t="s">
        <v>114</v>
      </c>
      <c r="G176" s="18" t="s">
        <v>48</v>
      </c>
      <c r="H176" s="14" t="s">
        <v>19</v>
      </c>
      <c r="I176" s="19">
        <v>1270</v>
      </c>
      <c r="J176" s="14"/>
      <c r="K176" s="19"/>
      <c r="L176" s="19"/>
      <c r="M176" s="19"/>
      <c r="N176" s="14" t="s">
        <v>22</v>
      </c>
      <c r="O176" s="19">
        <v>4200</v>
      </c>
      <c r="P176" s="20">
        <f>COUNTIF($F176:F$2935,F176)</f>
        <v>4</v>
      </c>
      <c r="Q176" s="24"/>
      <c r="R176" s="24"/>
      <c r="S176" s="23" t="str">
        <f t="shared" si="11"/>
        <v>16 YAŞ ERKEK-GÜLLE</v>
      </c>
      <c r="T176" s="23" t="str">
        <f t="shared" si="12"/>
        <v>16 YAŞ ERKEK-</v>
      </c>
      <c r="U176" s="23" t="str">
        <f t="shared" si="13"/>
        <v>16 YAŞ ERKEK-</v>
      </c>
      <c r="V176" s="23" t="str">
        <f t="shared" si="14"/>
        <v>16 YAŞ ERKEK-DİSK</v>
      </c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</row>
    <row r="177" spans="1:60" s="41" customFormat="1" ht="27.75" customHeight="1">
      <c r="A177" s="14">
        <v>174</v>
      </c>
      <c r="B177" s="15" t="str">
        <f t="shared" si="10"/>
        <v>GAZİANTEP-3</v>
      </c>
      <c r="C177" s="53"/>
      <c r="D177" s="16">
        <v>36549</v>
      </c>
      <c r="E177" s="17" t="s">
        <v>541</v>
      </c>
      <c r="F177" s="14" t="s">
        <v>114</v>
      </c>
      <c r="G177" s="18" t="s">
        <v>48</v>
      </c>
      <c r="H177" s="14"/>
      <c r="I177" s="19"/>
      <c r="J177" s="14" t="s">
        <v>20</v>
      </c>
      <c r="K177" s="19">
        <v>2800</v>
      </c>
      <c r="L177" s="19"/>
      <c r="M177" s="19"/>
      <c r="N177" s="14"/>
      <c r="O177" s="19"/>
      <c r="P177" s="20">
        <f>COUNTIF($F177:F$2935,F177)</f>
        <v>3</v>
      </c>
      <c r="Q177" s="24"/>
      <c r="R177" s="24"/>
      <c r="S177" s="23" t="str">
        <f t="shared" si="11"/>
        <v>16 YAŞ ERKEK-</v>
      </c>
      <c r="T177" s="23" t="str">
        <f t="shared" si="12"/>
        <v>16 YAŞ ERKEK-ÇEKİÇ</v>
      </c>
      <c r="U177" s="23" t="str">
        <f t="shared" si="13"/>
        <v>16 YAŞ ERKEK-</v>
      </c>
      <c r="V177" s="23" t="str">
        <f t="shared" si="14"/>
        <v>16 YAŞ ERKEK-</v>
      </c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</row>
    <row r="178" spans="1:60" s="41" customFormat="1" ht="27.75" customHeight="1">
      <c r="A178" s="14">
        <v>175</v>
      </c>
      <c r="B178" s="15" t="str">
        <f t="shared" si="10"/>
        <v>GAZİANTEP-2</v>
      </c>
      <c r="C178" s="53"/>
      <c r="D178" s="16">
        <v>36179</v>
      </c>
      <c r="E178" s="17" t="s">
        <v>542</v>
      </c>
      <c r="F178" s="14" t="s">
        <v>114</v>
      </c>
      <c r="G178" s="18" t="s">
        <v>69</v>
      </c>
      <c r="H178" s="14" t="s">
        <v>19</v>
      </c>
      <c r="I178" s="19">
        <v>1200</v>
      </c>
      <c r="J178" s="14"/>
      <c r="K178" s="19"/>
      <c r="L178" s="19"/>
      <c r="M178" s="19"/>
      <c r="N178" s="14"/>
      <c r="O178" s="19"/>
      <c r="P178" s="20">
        <f>COUNTIF($F178:F$2935,F178)</f>
        <v>2</v>
      </c>
      <c r="Q178" s="24"/>
      <c r="R178" s="24"/>
      <c r="S178" s="23" t="str">
        <f t="shared" si="11"/>
        <v>YILDIZ ERKEK-GÜLLE</v>
      </c>
      <c r="T178" s="23" t="str">
        <f t="shared" si="12"/>
        <v>YILDIZ ERKEK-</v>
      </c>
      <c r="U178" s="23" t="str">
        <f t="shared" si="13"/>
        <v>YILDIZ ERKEK-</v>
      </c>
      <c r="V178" s="23" t="str">
        <f t="shared" si="14"/>
        <v>YILDIZ ERKEK-</v>
      </c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</row>
    <row r="179" spans="1:60" s="41" customFormat="1" ht="27.75" customHeight="1">
      <c r="A179" s="14">
        <v>176</v>
      </c>
      <c r="B179" s="15" t="str">
        <f t="shared" si="10"/>
        <v>GAZİANTEP-1</v>
      </c>
      <c r="C179" s="53"/>
      <c r="D179" s="16">
        <v>36383</v>
      </c>
      <c r="E179" s="17" t="s">
        <v>543</v>
      </c>
      <c r="F179" s="14" t="s">
        <v>114</v>
      </c>
      <c r="G179" s="18" t="s">
        <v>69</v>
      </c>
      <c r="H179" s="14"/>
      <c r="I179" s="19"/>
      <c r="J179" s="14"/>
      <c r="K179" s="19"/>
      <c r="L179" s="19" t="s">
        <v>21</v>
      </c>
      <c r="M179" s="19">
        <v>5429</v>
      </c>
      <c r="N179" s="14"/>
      <c r="O179" s="19"/>
      <c r="P179" s="20">
        <f>COUNTIF($F179:F$2935,F179)</f>
        <v>1</v>
      </c>
      <c r="Q179" s="24"/>
      <c r="R179" s="24"/>
      <c r="S179" s="23" t="str">
        <f t="shared" si="11"/>
        <v>YILDIZ ERKEK-</v>
      </c>
      <c r="T179" s="23" t="str">
        <f t="shared" si="12"/>
        <v>YILDIZ ERKEK-</v>
      </c>
      <c r="U179" s="23" t="str">
        <f t="shared" si="13"/>
        <v>YILDIZ ERKEK-CİRİT</v>
      </c>
      <c r="V179" s="23" t="str">
        <f t="shared" si="14"/>
        <v>YILDIZ ERKEK-</v>
      </c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</row>
    <row r="180" spans="1:60" s="41" customFormat="1" ht="27.75" customHeight="1">
      <c r="A180" s="14">
        <v>177</v>
      </c>
      <c r="B180" s="15" t="str">
        <f t="shared" si="10"/>
        <v>HAKKARİ-3</v>
      </c>
      <c r="C180" s="53"/>
      <c r="D180" s="16">
        <v>36831</v>
      </c>
      <c r="E180" s="17" t="s">
        <v>255</v>
      </c>
      <c r="F180" s="14" t="s">
        <v>117</v>
      </c>
      <c r="G180" s="18" t="s">
        <v>48</v>
      </c>
      <c r="H180" s="14"/>
      <c r="I180" s="19"/>
      <c r="J180" s="14"/>
      <c r="K180" s="19"/>
      <c r="L180" s="19"/>
      <c r="M180" s="19"/>
      <c r="N180" s="14" t="s">
        <v>22</v>
      </c>
      <c r="O180" s="19">
        <v>5045</v>
      </c>
      <c r="P180" s="20">
        <f>COUNTIF($F180:F$2935,F180)</f>
        <v>3</v>
      </c>
      <c r="Q180" s="24"/>
      <c r="R180" s="24"/>
      <c r="S180" s="23" t="str">
        <f t="shared" si="11"/>
        <v>16 YAŞ ERKEK-</v>
      </c>
      <c r="T180" s="23" t="str">
        <f t="shared" si="12"/>
        <v>16 YAŞ ERKEK-</v>
      </c>
      <c r="U180" s="23" t="str">
        <f t="shared" si="13"/>
        <v>16 YAŞ ERKEK-</v>
      </c>
      <c r="V180" s="23" t="str">
        <f t="shared" si="14"/>
        <v>16 YAŞ ERKEK-DİSK</v>
      </c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</row>
    <row r="181" spans="1:60" s="41" customFormat="1" ht="27.75" customHeight="1">
      <c r="A181" s="14">
        <v>178</v>
      </c>
      <c r="B181" s="15" t="str">
        <f t="shared" si="10"/>
        <v>HAKKARİ-2</v>
      </c>
      <c r="C181" s="53"/>
      <c r="D181" s="16">
        <v>36443</v>
      </c>
      <c r="E181" s="17" t="s">
        <v>256</v>
      </c>
      <c r="F181" s="14" t="s">
        <v>117</v>
      </c>
      <c r="G181" s="18" t="s">
        <v>69</v>
      </c>
      <c r="H181" s="14"/>
      <c r="I181" s="19"/>
      <c r="J181" s="14"/>
      <c r="K181" s="19"/>
      <c r="L181" s="19"/>
      <c r="M181" s="19"/>
      <c r="N181" s="14" t="s">
        <v>22</v>
      </c>
      <c r="O181" s="19">
        <v>4510</v>
      </c>
      <c r="P181" s="20">
        <f>COUNTIF($F181:F$2935,F181)</f>
        <v>2</v>
      </c>
      <c r="Q181" s="24"/>
      <c r="R181" s="24"/>
      <c r="S181" s="23" t="str">
        <f t="shared" si="11"/>
        <v>YILDIZ ERKEK-</v>
      </c>
      <c r="T181" s="23" t="str">
        <f t="shared" si="12"/>
        <v>YILDIZ ERKEK-</v>
      </c>
      <c r="U181" s="23" t="str">
        <f t="shared" si="13"/>
        <v>YILDIZ ERKEK-</v>
      </c>
      <c r="V181" s="23" t="str">
        <f t="shared" si="14"/>
        <v>YILDIZ ERKEK-DİSK</v>
      </c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</row>
    <row r="182" spans="1:60" s="41" customFormat="1" ht="27.75" customHeight="1">
      <c r="A182" s="14">
        <v>179</v>
      </c>
      <c r="B182" s="15" t="str">
        <f t="shared" si="10"/>
        <v>HAKKARİ-1</v>
      </c>
      <c r="C182" s="53"/>
      <c r="D182" s="16">
        <v>36557</v>
      </c>
      <c r="E182" s="17" t="s">
        <v>254</v>
      </c>
      <c r="F182" s="14" t="s">
        <v>117</v>
      </c>
      <c r="G182" s="18" t="s">
        <v>48</v>
      </c>
      <c r="H182" s="14" t="s">
        <v>19</v>
      </c>
      <c r="I182" s="19">
        <v>1683</v>
      </c>
      <c r="J182" s="14"/>
      <c r="K182" s="19"/>
      <c r="L182" s="19"/>
      <c r="M182" s="19"/>
      <c r="N182" s="14"/>
      <c r="O182" s="19"/>
      <c r="P182" s="20">
        <f>COUNTIF($F182:F$2935,F182)</f>
        <v>1</v>
      </c>
      <c r="Q182" s="24"/>
      <c r="R182" s="24"/>
      <c r="S182" s="23" t="str">
        <f t="shared" si="11"/>
        <v>16 YAŞ ERKEK-GÜLLE</v>
      </c>
      <c r="T182" s="23" t="str">
        <f t="shared" si="12"/>
        <v>16 YAŞ ERKEK-</v>
      </c>
      <c r="U182" s="23" t="str">
        <f t="shared" si="13"/>
        <v>16 YAŞ ERKEK-</v>
      </c>
      <c r="V182" s="23" t="str">
        <f t="shared" si="14"/>
        <v>16 YAŞ ERKEK-</v>
      </c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</row>
    <row r="183" spans="1:60" s="41" customFormat="1" ht="27.75" customHeight="1">
      <c r="A183" s="14">
        <v>180</v>
      </c>
      <c r="B183" s="15" t="str">
        <f t="shared" si="10"/>
        <v>IĞDIR-GENÇLİK S.K.-8</v>
      </c>
      <c r="C183" s="53"/>
      <c r="D183" s="64">
        <v>37109</v>
      </c>
      <c r="E183" s="65" t="s">
        <v>499</v>
      </c>
      <c r="F183" s="66" t="s">
        <v>503</v>
      </c>
      <c r="G183" s="44" t="s">
        <v>76</v>
      </c>
      <c r="H183" s="14" t="s">
        <v>19</v>
      </c>
      <c r="I183" s="67"/>
      <c r="J183" s="66"/>
      <c r="K183" s="67"/>
      <c r="L183" s="67"/>
      <c r="M183" s="67"/>
      <c r="N183" s="66"/>
      <c r="O183" s="67"/>
      <c r="P183" s="20">
        <f>COUNTIF($F183:F$2935,F183)</f>
        <v>8</v>
      </c>
      <c r="Q183" s="24"/>
      <c r="R183" s="24"/>
      <c r="S183" s="23" t="str">
        <f t="shared" si="11"/>
        <v>YILDIZ KIZ-GÜLLE</v>
      </c>
      <c r="T183" s="23" t="str">
        <f t="shared" si="12"/>
        <v>YILDIZ KIZ-</v>
      </c>
      <c r="U183" s="23" t="str">
        <f t="shared" si="13"/>
        <v>YILDIZ KIZ-</v>
      </c>
      <c r="V183" s="23" t="str">
        <f t="shared" si="14"/>
        <v>YILDIZ KIZ-</v>
      </c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</row>
    <row r="184" spans="1:60" s="41" customFormat="1" ht="27.75" customHeight="1">
      <c r="A184" s="14">
        <v>181</v>
      </c>
      <c r="B184" s="15" t="str">
        <f t="shared" si="10"/>
        <v>IĞDIR-GENÇLİK S.K.-7</v>
      </c>
      <c r="C184" s="53"/>
      <c r="D184" s="64">
        <v>37177</v>
      </c>
      <c r="E184" s="65" t="s">
        <v>500</v>
      </c>
      <c r="F184" s="66" t="s">
        <v>503</v>
      </c>
      <c r="G184" s="44" t="s">
        <v>76</v>
      </c>
      <c r="H184" s="66"/>
      <c r="I184" s="67"/>
      <c r="J184" s="66" t="s">
        <v>20</v>
      </c>
      <c r="K184" s="67"/>
      <c r="L184" s="67"/>
      <c r="M184" s="67"/>
      <c r="N184" s="66"/>
      <c r="O184" s="67"/>
      <c r="P184" s="20">
        <f>COUNTIF($F184:F$2935,F184)</f>
        <v>7</v>
      </c>
      <c r="Q184" s="24"/>
      <c r="R184" s="24"/>
      <c r="S184" s="23" t="str">
        <f t="shared" si="11"/>
        <v>YILDIZ KIZ-</v>
      </c>
      <c r="T184" s="23" t="str">
        <f t="shared" si="12"/>
        <v>YILDIZ KIZ-ÇEKİÇ</v>
      </c>
      <c r="U184" s="23" t="str">
        <f t="shared" si="13"/>
        <v>YILDIZ KIZ-</v>
      </c>
      <c r="V184" s="23" t="str">
        <f t="shared" si="14"/>
        <v>YILDIZ KIZ-</v>
      </c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</row>
    <row r="185" spans="1:60" s="41" customFormat="1" ht="27.75" customHeight="1">
      <c r="A185" s="14">
        <v>182</v>
      </c>
      <c r="B185" s="15" t="str">
        <f t="shared" si="10"/>
        <v>IĞDIR-GENÇLİK S.K.-6</v>
      </c>
      <c r="C185" s="53"/>
      <c r="D185" s="64">
        <v>36404</v>
      </c>
      <c r="E185" s="65" t="s">
        <v>501</v>
      </c>
      <c r="F185" s="66" t="s">
        <v>503</v>
      </c>
      <c r="G185" s="44" t="s">
        <v>76</v>
      </c>
      <c r="H185" s="66"/>
      <c r="I185" s="67"/>
      <c r="J185" s="66"/>
      <c r="K185" s="67"/>
      <c r="L185" s="67" t="s">
        <v>21</v>
      </c>
      <c r="M185" s="67"/>
      <c r="N185" s="66"/>
      <c r="O185" s="67"/>
      <c r="P185" s="20">
        <f>COUNTIF($F185:F$2935,F185)</f>
        <v>6</v>
      </c>
      <c r="Q185" s="24"/>
      <c r="R185" s="24"/>
      <c r="S185" s="23" t="str">
        <f t="shared" si="11"/>
        <v>YILDIZ KIZ-</v>
      </c>
      <c r="T185" s="23" t="str">
        <f t="shared" si="12"/>
        <v>YILDIZ KIZ-</v>
      </c>
      <c r="U185" s="23" t="str">
        <f t="shared" si="13"/>
        <v>YILDIZ KIZ-CİRİT</v>
      </c>
      <c r="V185" s="23" t="str">
        <f t="shared" si="14"/>
        <v>YILDIZ KIZ-</v>
      </c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</row>
    <row r="186" spans="1:60" s="41" customFormat="1" ht="27.75" customHeight="1">
      <c r="A186" s="14">
        <v>183</v>
      </c>
      <c r="B186" s="15" t="str">
        <f t="shared" si="10"/>
        <v>IĞDIR-GENÇLİK S.K.-5</v>
      </c>
      <c r="C186" s="53"/>
      <c r="D186" s="64">
        <v>36889</v>
      </c>
      <c r="E186" s="65" t="s">
        <v>502</v>
      </c>
      <c r="F186" s="66" t="s">
        <v>503</v>
      </c>
      <c r="G186" s="44" t="s">
        <v>76</v>
      </c>
      <c r="H186" s="66"/>
      <c r="I186" s="67"/>
      <c r="J186" s="66"/>
      <c r="K186" s="67"/>
      <c r="L186" s="67"/>
      <c r="M186" s="67"/>
      <c r="N186" s="66" t="s">
        <v>22</v>
      </c>
      <c r="O186" s="67"/>
      <c r="P186" s="20">
        <f>COUNTIF($F186:F$2935,F186)</f>
        <v>5</v>
      </c>
      <c r="Q186" s="24"/>
      <c r="R186" s="24"/>
      <c r="S186" s="23" t="str">
        <f t="shared" si="11"/>
        <v>YILDIZ KIZ-</v>
      </c>
      <c r="T186" s="23" t="str">
        <f t="shared" si="12"/>
        <v>YILDIZ KIZ-</v>
      </c>
      <c r="U186" s="23" t="str">
        <f t="shared" si="13"/>
        <v>YILDIZ KIZ-</v>
      </c>
      <c r="V186" s="23" t="str">
        <f t="shared" si="14"/>
        <v>YILDIZ KIZ-DİSK</v>
      </c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</row>
    <row r="187" spans="1:60" s="41" customFormat="1" ht="27.75" customHeight="1">
      <c r="A187" s="14">
        <v>184</v>
      </c>
      <c r="B187" s="15" t="str">
        <f t="shared" si="10"/>
        <v>IĞDIR-GENÇLİK S.K.-4</v>
      </c>
      <c r="C187" s="53"/>
      <c r="D187" s="64">
        <v>36004</v>
      </c>
      <c r="E187" s="65" t="s">
        <v>504</v>
      </c>
      <c r="F187" s="66" t="s">
        <v>503</v>
      </c>
      <c r="G187" s="44" t="s">
        <v>69</v>
      </c>
      <c r="H187" s="14" t="s">
        <v>19</v>
      </c>
      <c r="I187" s="67"/>
      <c r="J187" s="66"/>
      <c r="K187" s="67"/>
      <c r="L187" s="67"/>
      <c r="M187" s="67"/>
      <c r="N187" s="66"/>
      <c r="O187" s="67"/>
      <c r="P187" s="20">
        <f>COUNTIF($F187:F$2935,F187)</f>
        <v>4</v>
      </c>
      <c r="Q187" s="24"/>
      <c r="R187" s="24"/>
      <c r="S187" s="23" t="str">
        <f t="shared" si="11"/>
        <v>YILDIZ ERKEK-GÜLLE</v>
      </c>
      <c r="T187" s="23" t="str">
        <f t="shared" si="12"/>
        <v>YILDIZ ERKEK-</v>
      </c>
      <c r="U187" s="23" t="str">
        <f t="shared" si="13"/>
        <v>YILDIZ ERKEK-</v>
      </c>
      <c r="V187" s="23" t="str">
        <f t="shared" si="14"/>
        <v>YILDIZ ERKEK-</v>
      </c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</row>
    <row r="188" spans="1:60" s="41" customFormat="1" ht="27.75" customHeight="1">
      <c r="A188" s="14">
        <v>185</v>
      </c>
      <c r="B188" s="15" t="str">
        <f t="shared" si="10"/>
        <v>IĞDIR-GENÇLİK S.K.-3</v>
      </c>
      <c r="C188" s="53"/>
      <c r="D188" s="64">
        <v>35935</v>
      </c>
      <c r="E188" s="65" t="s">
        <v>505</v>
      </c>
      <c r="F188" s="66" t="s">
        <v>503</v>
      </c>
      <c r="G188" s="44" t="s">
        <v>69</v>
      </c>
      <c r="H188" s="66"/>
      <c r="I188" s="67"/>
      <c r="J188" s="66" t="s">
        <v>20</v>
      </c>
      <c r="K188" s="67"/>
      <c r="L188" s="67"/>
      <c r="M188" s="67"/>
      <c r="N188" s="66"/>
      <c r="O188" s="67"/>
      <c r="P188" s="20">
        <f>COUNTIF($F188:F$2935,F188)</f>
        <v>3</v>
      </c>
      <c r="Q188" s="24"/>
      <c r="R188" s="54"/>
      <c r="S188" s="23" t="str">
        <f t="shared" si="11"/>
        <v>YILDIZ ERKEK-</v>
      </c>
      <c r="T188" s="23" t="str">
        <f t="shared" si="12"/>
        <v>YILDIZ ERKEK-ÇEKİÇ</v>
      </c>
      <c r="U188" s="23" t="str">
        <f t="shared" si="13"/>
        <v>YILDIZ ERKEK-</v>
      </c>
      <c r="V188" s="23" t="str">
        <f t="shared" si="14"/>
        <v>YILDIZ ERKEK-</v>
      </c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</row>
    <row r="189" spans="1:60" s="41" customFormat="1" ht="27.75" customHeight="1">
      <c r="A189" s="14">
        <v>186</v>
      </c>
      <c r="B189" s="15" t="str">
        <f t="shared" si="10"/>
        <v>IĞDIR-GENÇLİK S.K.-2</v>
      </c>
      <c r="C189" s="53"/>
      <c r="D189" s="64">
        <v>35869</v>
      </c>
      <c r="E189" s="65" t="s">
        <v>506</v>
      </c>
      <c r="F189" s="66" t="s">
        <v>503</v>
      </c>
      <c r="G189" s="44" t="s">
        <v>69</v>
      </c>
      <c r="H189" s="66"/>
      <c r="I189" s="67"/>
      <c r="J189" s="66"/>
      <c r="K189" s="67"/>
      <c r="L189" s="67" t="s">
        <v>21</v>
      </c>
      <c r="M189" s="67"/>
      <c r="N189" s="66"/>
      <c r="O189" s="67"/>
      <c r="P189" s="20">
        <f>COUNTIF($F189:F$2935,F189)</f>
        <v>2</v>
      </c>
      <c r="Q189" s="24"/>
      <c r="R189" s="54"/>
      <c r="S189" s="23" t="str">
        <f t="shared" si="11"/>
        <v>YILDIZ ERKEK-</v>
      </c>
      <c r="T189" s="23" t="str">
        <f t="shared" si="12"/>
        <v>YILDIZ ERKEK-</v>
      </c>
      <c r="U189" s="23" t="str">
        <f t="shared" si="13"/>
        <v>YILDIZ ERKEK-CİRİT</v>
      </c>
      <c r="V189" s="23" t="str">
        <f t="shared" si="14"/>
        <v>YILDIZ ERKEK-</v>
      </c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</row>
    <row r="190" spans="1:60" s="41" customFormat="1" ht="27.75" customHeight="1">
      <c r="A190" s="14">
        <v>187</v>
      </c>
      <c r="B190" s="15" t="str">
        <f t="shared" si="10"/>
        <v>IĞDIR-GENÇLİK S.K.-1</v>
      </c>
      <c r="C190" s="53"/>
      <c r="D190" s="64">
        <v>36831</v>
      </c>
      <c r="E190" s="65" t="s">
        <v>507</v>
      </c>
      <c r="F190" s="66" t="s">
        <v>503</v>
      </c>
      <c r="G190" s="44" t="s">
        <v>69</v>
      </c>
      <c r="H190" s="66"/>
      <c r="I190" s="67"/>
      <c r="J190" s="66"/>
      <c r="K190" s="67"/>
      <c r="L190" s="67"/>
      <c r="M190" s="67"/>
      <c r="N190" s="66" t="s">
        <v>22</v>
      </c>
      <c r="O190" s="67"/>
      <c r="P190" s="20">
        <f>COUNTIF($F190:F$2935,F190)</f>
        <v>1</v>
      </c>
      <c r="Q190" s="24"/>
      <c r="R190"/>
      <c r="S190" s="23" t="str">
        <f t="shared" si="11"/>
        <v>YILDIZ ERKEK-</v>
      </c>
      <c r="T190" s="23" t="str">
        <f t="shared" si="12"/>
        <v>YILDIZ ERKEK-</v>
      </c>
      <c r="U190" s="23" t="str">
        <f t="shared" si="13"/>
        <v>YILDIZ ERKEK-</v>
      </c>
      <c r="V190" s="23" t="str">
        <f t="shared" si="14"/>
        <v>YILDIZ ERKEK-DİSK</v>
      </c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</row>
    <row r="191" spans="1:60" s="41" customFormat="1" ht="27.75" customHeight="1">
      <c r="A191" s="14">
        <v>188</v>
      </c>
      <c r="B191" s="15" t="str">
        <f t="shared" si="10"/>
        <v>İSTANBUL-20</v>
      </c>
      <c r="C191" s="53"/>
      <c r="D191" s="16">
        <v>37207</v>
      </c>
      <c r="E191" s="17" t="s">
        <v>183</v>
      </c>
      <c r="F191" s="14" t="s">
        <v>121</v>
      </c>
      <c r="G191" s="18" t="s">
        <v>29</v>
      </c>
      <c r="H191" s="14"/>
      <c r="I191" s="19"/>
      <c r="J191" s="14"/>
      <c r="K191" s="19"/>
      <c r="L191" s="19" t="s">
        <v>21</v>
      </c>
      <c r="M191" s="19">
        <v>2800</v>
      </c>
      <c r="N191" s="14" t="s">
        <v>22</v>
      </c>
      <c r="O191" s="19">
        <v>2800</v>
      </c>
      <c r="P191" s="20">
        <f>COUNTIF($F191:F$2935,F191)</f>
        <v>20</v>
      </c>
      <c r="Q191" s="24"/>
      <c r="R191" s="54"/>
      <c r="S191" s="23" t="str">
        <f t="shared" si="11"/>
        <v>16 YAŞ KIZ-</v>
      </c>
      <c r="T191" s="23" t="str">
        <f t="shared" si="12"/>
        <v>16 YAŞ KIZ-</v>
      </c>
      <c r="U191" s="23" t="str">
        <f t="shared" si="13"/>
        <v>16 YAŞ KIZ-CİRİT</v>
      </c>
      <c r="V191" s="23" t="str">
        <f t="shared" si="14"/>
        <v>16 YAŞ KIZ-DİSK</v>
      </c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</row>
    <row r="192" spans="1:60" s="41" customFormat="1" ht="27.75" customHeight="1">
      <c r="A192" s="14">
        <v>189</v>
      </c>
      <c r="B192" s="15" t="str">
        <f t="shared" si="10"/>
        <v>İSTANBUL-19</v>
      </c>
      <c r="C192" s="53"/>
      <c r="D192" s="16">
        <v>36661</v>
      </c>
      <c r="E192" s="17" t="s">
        <v>182</v>
      </c>
      <c r="F192" s="14" t="s">
        <v>121</v>
      </c>
      <c r="G192" s="18" t="s">
        <v>29</v>
      </c>
      <c r="H192" s="14" t="s">
        <v>19</v>
      </c>
      <c r="I192" s="19">
        <v>1100</v>
      </c>
      <c r="J192" s="14"/>
      <c r="K192" s="19"/>
      <c r="L192" s="19"/>
      <c r="M192" s="19"/>
      <c r="N192" s="14" t="s">
        <v>22</v>
      </c>
      <c r="O192" s="19">
        <v>2600</v>
      </c>
      <c r="P192" s="20">
        <f>COUNTIF($F192:F$2935,F192)</f>
        <v>19</v>
      </c>
      <c r="Q192" s="24"/>
      <c r="R192" s="54"/>
      <c r="S192" s="23" t="str">
        <f t="shared" si="11"/>
        <v>16 YAŞ KIZ-GÜLLE</v>
      </c>
      <c r="T192" s="23" t="str">
        <f t="shared" si="12"/>
        <v>16 YAŞ KIZ-</v>
      </c>
      <c r="U192" s="23" t="str">
        <f t="shared" si="13"/>
        <v>16 YAŞ KIZ-</v>
      </c>
      <c r="V192" s="23" t="str">
        <f t="shared" si="14"/>
        <v>16 YAŞ KIZ-DİSK</v>
      </c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</row>
    <row r="193" spans="1:60" s="41" customFormat="1" ht="27.75" customHeight="1">
      <c r="A193" s="14">
        <v>190</v>
      </c>
      <c r="B193" s="15" t="str">
        <f t="shared" si="10"/>
        <v>İSTANBUL-18</v>
      </c>
      <c r="C193" s="53"/>
      <c r="D193" s="16">
        <v>37082</v>
      </c>
      <c r="E193" s="17" t="s">
        <v>186</v>
      </c>
      <c r="F193" s="14" t="s">
        <v>121</v>
      </c>
      <c r="G193" s="18" t="s">
        <v>29</v>
      </c>
      <c r="H193" s="14" t="s">
        <v>19</v>
      </c>
      <c r="I193" s="19">
        <v>800</v>
      </c>
      <c r="J193" s="14" t="s">
        <v>20</v>
      </c>
      <c r="K193" s="19">
        <v>2500</v>
      </c>
      <c r="L193" s="19"/>
      <c r="M193" s="19"/>
      <c r="N193" s="14"/>
      <c r="O193" s="19"/>
      <c r="P193" s="20">
        <f>COUNTIF($F193:F$2935,F193)</f>
        <v>18</v>
      </c>
      <c r="Q193" s="24"/>
      <c r="R193" s="54"/>
      <c r="S193" s="23" t="str">
        <f t="shared" si="11"/>
        <v>16 YAŞ KIZ-GÜLLE</v>
      </c>
      <c r="T193" s="23" t="str">
        <f t="shared" si="12"/>
        <v>16 YAŞ KIZ-ÇEKİÇ</v>
      </c>
      <c r="U193" s="23" t="str">
        <f t="shared" si="13"/>
        <v>16 YAŞ KIZ-</v>
      </c>
      <c r="V193" s="23" t="str">
        <f t="shared" si="14"/>
        <v>16 YAŞ KIZ-</v>
      </c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</row>
    <row r="194" spans="1:60" s="41" customFormat="1" ht="27.75" customHeight="1">
      <c r="A194" s="14">
        <v>191</v>
      </c>
      <c r="B194" s="15" t="str">
        <f t="shared" si="10"/>
        <v>İSTANBUL-17</v>
      </c>
      <c r="C194" s="53"/>
      <c r="D194" s="16">
        <v>35516</v>
      </c>
      <c r="E194" s="17" t="s">
        <v>345</v>
      </c>
      <c r="F194" s="14" t="s">
        <v>121</v>
      </c>
      <c r="G194" s="18" t="s">
        <v>42</v>
      </c>
      <c r="H194" s="14"/>
      <c r="I194" s="19"/>
      <c r="J194" s="14"/>
      <c r="K194" s="19"/>
      <c r="L194" s="19" t="s">
        <v>21</v>
      </c>
      <c r="M194" s="19">
        <v>5253</v>
      </c>
      <c r="N194" s="14"/>
      <c r="O194" s="19"/>
      <c r="P194" s="20">
        <f>COUNTIF($F194:F$2935,F194)</f>
        <v>17</v>
      </c>
      <c r="Q194" s="24"/>
      <c r="R194"/>
      <c r="S194" s="23" t="str">
        <f t="shared" si="11"/>
        <v>BÜYÜK KADIN-</v>
      </c>
      <c r="T194" s="23" t="str">
        <f t="shared" si="12"/>
        <v>BÜYÜK KADIN-</v>
      </c>
      <c r="U194" s="23" t="str">
        <f t="shared" si="13"/>
        <v>BÜYÜK KADIN-CİRİT</v>
      </c>
      <c r="V194" s="23" t="str">
        <f t="shared" si="14"/>
        <v>BÜYÜK KADIN-</v>
      </c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</row>
    <row r="195" spans="1:60" s="41" customFormat="1" ht="27.75" customHeight="1">
      <c r="A195" s="14">
        <v>192</v>
      </c>
      <c r="B195" s="15" t="str">
        <f t="shared" si="10"/>
        <v>İSTANBUL-16</v>
      </c>
      <c r="C195" s="53"/>
      <c r="D195" s="16">
        <v>36968</v>
      </c>
      <c r="E195" s="17" t="s">
        <v>184</v>
      </c>
      <c r="F195" s="14" t="s">
        <v>121</v>
      </c>
      <c r="G195" s="18" t="s">
        <v>29</v>
      </c>
      <c r="H195" s="14" t="s">
        <v>19</v>
      </c>
      <c r="I195" s="19">
        <v>900</v>
      </c>
      <c r="J195" s="14" t="s">
        <v>20</v>
      </c>
      <c r="K195" s="19">
        <v>3000</v>
      </c>
      <c r="L195" s="19"/>
      <c r="M195" s="19"/>
      <c r="N195" s="14"/>
      <c r="O195" s="19"/>
      <c r="P195" s="20">
        <f>COUNTIF($F195:F$2935,F195)</f>
        <v>16</v>
      </c>
      <c r="Q195" s="24"/>
      <c r="R195" s="54"/>
      <c r="S195" s="23" t="str">
        <f t="shared" si="11"/>
        <v>16 YAŞ KIZ-GÜLLE</v>
      </c>
      <c r="T195" s="23" t="str">
        <f t="shared" si="12"/>
        <v>16 YAŞ KIZ-ÇEKİÇ</v>
      </c>
      <c r="U195" s="23" t="str">
        <f t="shared" si="13"/>
        <v>16 YAŞ KIZ-</v>
      </c>
      <c r="V195" s="23" t="str">
        <f t="shared" si="14"/>
        <v>16 YAŞ KIZ-</v>
      </c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</row>
    <row r="196" spans="1:60" s="41" customFormat="1" ht="27.75" customHeight="1">
      <c r="A196" s="14">
        <v>193</v>
      </c>
      <c r="B196" s="15" t="str">
        <f t="shared" si="10"/>
        <v>İSTANBUL-15</v>
      </c>
      <c r="C196" s="53"/>
      <c r="D196" s="16">
        <v>36954</v>
      </c>
      <c r="E196" s="17" t="s">
        <v>185</v>
      </c>
      <c r="F196" s="14" t="s">
        <v>121</v>
      </c>
      <c r="G196" s="18" t="s">
        <v>29</v>
      </c>
      <c r="H196" s="14" t="s">
        <v>19</v>
      </c>
      <c r="I196" s="19">
        <v>900</v>
      </c>
      <c r="J196" s="14" t="s">
        <v>20</v>
      </c>
      <c r="K196" s="19">
        <v>3000</v>
      </c>
      <c r="L196" s="19"/>
      <c r="M196" s="19"/>
      <c r="N196" s="14"/>
      <c r="O196" s="19"/>
      <c r="P196" s="20">
        <f>COUNTIF($F196:F$2935,F196)</f>
        <v>15</v>
      </c>
      <c r="Q196" s="24"/>
      <c r="R196" s="54"/>
      <c r="S196" s="23" t="str">
        <f t="shared" si="11"/>
        <v>16 YAŞ KIZ-GÜLLE</v>
      </c>
      <c r="T196" s="23" t="str">
        <f t="shared" si="12"/>
        <v>16 YAŞ KIZ-ÇEKİÇ</v>
      </c>
      <c r="U196" s="23" t="str">
        <f t="shared" si="13"/>
        <v>16 YAŞ KIZ-</v>
      </c>
      <c r="V196" s="23" t="str">
        <f t="shared" si="14"/>
        <v>16 YAŞ KIZ-</v>
      </c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</row>
    <row r="197" spans="1:60" s="41" customFormat="1" ht="27.75" customHeight="1">
      <c r="A197" s="14">
        <v>194</v>
      </c>
      <c r="B197" s="15" t="str">
        <f t="shared" ref="B197:B260" si="15">CONCATENATE(F197,"-",P197)</f>
        <v>İSTANBUL-14</v>
      </c>
      <c r="C197" s="53"/>
      <c r="D197" s="16">
        <v>35148</v>
      </c>
      <c r="E197" s="17" t="s">
        <v>583</v>
      </c>
      <c r="F197" s="14" t="s">
        <v>121</v>
      </c>
      <c r="G197" s="18" t="s">
        <v>64</v>
      </c>
      <c r="H197" s="14"/>
      <c r="I197" s="19"/>
      <c r="J197" s="14"/>
      <c r="K197" s="19"/>
      <c r="L197" s="19" t="s">
        <v>21</v>
      </c>
      <c r="M197" s="19"/>
      <c r="N197" s="14"/>
      <c r="O197" s="19"/>
      <c r="P197" s="20">
        <f>COUNTIF($F197:F$2935,F197)</f>
        <v>14</v>
      </c>
      <c r="Q197" s="24"/>
      <c r="R197" s="24"/>
      <c r="S197" s="23" t="str">
        <f t="shared" ref="S197:S260" si="16">CONCATENATE(G197,"-",H197)</f>
        <v>GENÇ ERKEK-</v>
      </c>
      <c r="T197" s="23" t="str">
        <f t="shared" ref="T197:T260" si="17">CONCATENATE(G197,"-",J197)</f>
        <v>GENÇ ERKEK-</v>
      </c>
      <c r="U197" s="23" t="str">
        <f t="shared" ref="U197:U260" si="18">CONCATENATE(G197,"-",L197)</f>
        <v>GENÇ ERKEK-CİRİT</v>
      </c>
      <c r="V197" s="23" t="str">
        <f t="shared" ref="V197:V260" si="19">CONCATENATE(G197,"-",N197)</f>
        <v>GENÇ ERKEK-</v>
      </c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</row>
    <row r="198" spans="1:60" s="41" customFormat="1" ht="27.75" customHeight="1">
      <c r="A198" s="14">
        <v>195</v>
      </c>
      <c r="B198" s="15" t="str">
        <f t="shared" si="15"/>
        <v>İSTANBUL-13</v>
      </c>
      <c r="C198" s="53"/>
      <c r="D198" s="16">
        <v>35146</v>
      </c>
      <c r="E198" s="17" t="s">
        <v>584</v>
      </c>
      <c r="F198" s="14" t="s">
        <v>121</v>
      </c>
      <c r="G198" s="18" t="s">
        <v>64</v>
      </c>
      <c r="H198" s="14"/>
      <c r="I198" s="19"/>
      <c r="J198" s="14"/>
      <c r="K198" s="19"/>
      <c r="L198" s="19" t="s">
        <v>21</v>
      </c>
      <c r="M198" s="19"/>
      <c r="N198" s="14"/>
      <c r="O198" s="19"/>
      <c r="P198" s="20">
        <f>COUNTIF($F198:F$2935,F198)</f>
        <v>13</v>
      </c>
      <c r="Q198" s="24"/>
      <c r="R198" s="24"/>
      <c r="S198" s="23" t="str">
        <f t="shared" si="16"/>
        <v>GENÇ ERKEK-</v>
      </c>
      <c r="T198" s="23" t="str">
        <f t="shared" si="17"/>
        <v>GENÇ ERKEK-</v>
      </c>
      <c r="U198" s="23" t="str">
        <f t="shared" si="18"/>
        <v>GENÇ ERKEK-CİRİT</v>
      </c>
      <c r="V198" s="23" t="str">
        <f t="shared" si="19"/>
        <v>GENÇ ERKEK-</v>
      </c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</row>
    <row r="199" spans="1:60" s="41" customFormat="1" ht="27.75" customHeight="1">
      <c r="A199" s="14">
        <v>196</v>
      </c>
      <c r="B199" s="15" t="str">
        <f t="shared" si="15"/>
        <v>İSTANBUL-12</v>
      </c>
      <c r="C199" s="53"/>
      <c r="D199" s="16">
        <v>35467</v>
      </c>
      <c r="E199" s="17" t="s">
        <v>585</v>
      </c>
      <c r="F199" s="14" t="s">
        <v>121</v>
      </c>
      <c r="G199" s="18" t="s">
        <v>64</v>
      </c>
      <c r="H199" s="14" t="s">
        <v>19</v>
      </c>
      <c r="I199" s="19"/>
      <c r="J199" s="14"/>
      <c r="K199" s="19"/>
      <c r="L199" s="19"/>
      <c r="M199" s="19"/>
      <c r="N199" s="14"/>
      <c r="O199" s="19"/>
      <c r="P199" s="20">
        <f>COUNTIF($F199:F$2935,F199)</f>
        <v>12</v>
      </c>
      <c r="Q199" s="24"/>
      <c r="R199" s="24"/>
      <c r="S199" s="23" t="str">
        <f t="shared" si="16"/>
        <v>GENÇ ERKEK-GÜLLE</v>
      </c>
      <c r="T199" s="23" t="str">
        <f t="shared" si="17"/>
        <v>GENÇ ERKEK-</v>
      </c>
      <c r="U199" s="23" t="str">
        <f t="shared" si="18"/>
        <v>GENÇ ERKEK-</v>
      </c>
      <c r="V199" s="23" t="str">
        <f t="shared" si="19"/>
        <v>GENÇ ERKEK-</v>
      </c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</row>
    <row r="200" spans="1:60" s="41" customFormat="1" ht="27.75" customHeight="1">
      <c r="A200" s="14">
        <v>197</v>
      </c>
      <c r="B200" s="15" t="str">
        <f t="shared" si="15"/>
        <v>İSTANBUL-11</v>
      </c>
      <c r="C200" s="53"/>
      <c r="D200" s="16">
        <v>35992</v>
      </c>
      <c r="E200" s="17" t="s">
        <v>586</v>
      </c>
      <c r="F200" s="14" t="s">
        <v>121</v>
      </c>
      <c r="G200" s="18" t="s">
        <v>69</v>
      </c>
      <c r="H200" s="14"/>
      <c r="I200" s="19"/>
      <c r="J200" s="14"/>
      <c r="K200" s="19"/>
      <c r="L200" s="19" t="s">
        <v>21</v>
      </c>
      <c r="M200" s="19"/>
      <c r="N200" s="14"/>
      <c r="O200" s="19"/>
      <c r="P200" s="20">
        <f>COUNTIF($F200:F$2935,F200)</f>
        <v>11</v>
      </c>
      <c r="Q200" s="24"/>
      <c r="R200" s="24"/>
      <c r="S200" s="23" t="str">
        <f t="shared" si="16"/>
        <v>YILDIZ ERKEK-</v>
      </c>
      <c r="T200" s="23" t="str">
        <f t="shared" si="17"/>
        <v>YILDIZ ERKEK-</v>
      </c>
      <c r="U200" s="23" t="str">
        <f t="shared" si="18"/>
        <v>YILDIZ ERKEK-CİRİT</v>
      </c>
      <c r="V200" s="23" t="str">
        <f t="shared" si="19"/>
        <v>YILDIZ ERKEK-</v>
      </c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</row>
    <row r="201" spans="1:60" ht="27.75" customHeight="1">
      <c r="A201" s="14">
        <v>198</v>
      </c>
      <c r="B201" s="15" t="str">
        <f t="shared" si="15"/>
        <v>İSTANBUL-10</v>
      </c>
      <c r="C201" s="53"/>
      <c r="D201" s="16">
        <v>35979</v>
      </c>
      <c r="E201" s="17" t="s">
        <v>587</v>
      </c>
      <c r="F201" s="14" t="s">
        <v>121</v>
      </c>
      <c r="G201" s="18" t="s">
        <v>69</v>
      </c>
      <c r="H201" s="14"/>
      <c r="I201" s="19"/>
      <c r="J201" s="14" t="s">
        <v>20</v>
      </c>
      <c r="K201" s="19"/>
      <c r="L201" s="19"/>
      <c r="M201" s="19"/>
      <c r="N201" s="14" t="s">
        <v>22</v>
      </c>
      <c r="O201" s="19"/>
      <c r="P201" s="20">
        <f>COUNTIF($F201:F$2935,F201)</f>
        <v>10</v>
      </c>
      <c r="Q201" s="24"/>
      <c r="R201" s="24"/>
      <c r="S201" s="23" t="str">
        <f t="shared" si="16"/>
        <v>YILDIZ ERKEK-</v>
      </c>
      <c r="T201" s="23" t="str">
        <f t="shared" si="17"/>
        <v>YILDIZ ERKEK-ÇEKİÇ</v>
      </c>
      <c r="U201" s="23" t="str">
        <f t="shared" si="18"/>
        <v>YILDIZ ERKEK-</v>
      </c>
      <c r="V201" s="23" t="str">
        <f t="shared" si="19"/>
        <v>YILDIZ ERKEK-DİSK</v>
      </c>
      <c r="W201" s="24"/>
      <c r="X201" s="24"/>
    </row>
    <row r="202" spans="1:60" ht="27.75" customHeight="1">
      <c r="A202" s="14">
        <v>199</v>
      </c>
      <c r="B202" s="15" t="str">
        <f t="shared" si="15"/>
        <v>İSTANBUL-9</v>
      </c>
      <c r="C202" s="53"/>
      <c r="D202" s="16">
        <v>36161</v>
      </c>
      <c r="E202" s="17" t="s">
        <v>602</v>
      </c>
      <c r="F202" s="14" t="s">
        <v>121</v>
      </c>
      <c r="G202" s="18" t="s">
        <v>76</v>
      </c>
      <c r="H202" s="14"/>
      <c r="I202" s="19"/>
      <c r="J202" s="14"/>
      <c r="K202" s="19"/>
      <c r="L202" s="19" t="s">
        <v>21</v>
      </c>
      <c r="M202" s="19"/>
      <c r="N202" s="14"/>
      <c r="O202" s="19"/>
      <c r="P202" s="20">
        <f>COUNTIF($F202:F$2935,F202)</f>
        <v>9</v>
      </c>
      <c r="Q202" s="24"/>
      <c r="R202" s="24"/>
      <c r="S202" s="23" t="str">
        <f t="shared" si="16"/>
        <v>YILDIZ KIZ-</v>
      </c>
      <c r="T202" s="23" t="str">
        <f t="shared" si="17"/>
        <v>YILDIZ KIZ-</v>
      </c>
      <c r="U202" s="23" t="str">
        <f t="shared" si="18"/>
        <v>YILDIZ KIZ-CİRİT</v>
      </c>
      <c r="V202" s="23" t="str">
        <f t="shared" si="19"/>
        <v>YILDIZ KIZ-</v>
      </c>
      <c r="W202" s="24"/>
      <c r="X202" s="24"/>
    </row>
    <row r="203" spans="1:60" s="3" customFormat="1" ht="27.75" customHeight="1">
      <c r="A203" s="14">
        <v>200</v>
      </c>
      <c r="B203" s="15" t="str">
        <f t="shared" si="15"/>
        <v>İSTANBUL-8</v>
      </c>
      <c r="C203" s="53"/>
      <c r="D203" s="16">
        <v>36526</v>
      </c>
      <c r="E203" s="17" t="s">
        <v>603</v>
      </c>
      <c r="F203" s="14" t="s">
        <v>121</v>
      </c>
      <c r="G203" s="18" t="s">
        <v>29</v>
      </c>
      <c r="H203" s="14" t="s">
        <v>19</v>
      </c>
      <c r="I203" s="19"/>
      <c r="J203" s="14"/>
      <c r="K203" s="19"/>
      <c r="L203" s="19"/>
      <c r="M203" s="19"/>
      <c r="N203" s="14"/>
      <c r="O203" s="19"/>
      <c r="P203" s="20">
        <f>COUNTIF($F203:F$2935,F203)</f>
        <v>8</v>
      </c>
      <c r="Q203" s="24"/>
      <c r="R203" s="24"/>
      <c r="S203" s="23" t="str">
        <f t="shared" si="16"/>
        <v>16 YAŞ KIZ-GÜLLE</v>
      </c>
      <c r="T203" s="23" t="str">
        <f t="shared" si="17"/>
        <v>16 YAŞ KIZ-</v>
      </c>
      <c r="U203" s="23" t="str">
        <f t="shared" si="18"/>
        <v>16 YAŞ KIZ-</v>
      </c>
      <c r="V203" s="23" t="str">
        <f t="shared" si="19"/>
        <v>16 YAŞ KIZ-</v>
      </c>
      <c r="W203" s="24"/>
      <c r="X203" s="24"/>
    </row>
    <row r="204" spans="1:60" s="3" customFormat="1" ht="27.75" customHeight="1">
      <c r="A204" s="14">
        <v>201</v>
      </c>
      <c r="B204" s="15" t="str">
        <f t="shared" si="15"/>
        <v>İSTANBUL-7</v>
      </c>
      <c r="C204" s="53"/>
      <c r="D204" s="16">
        <v>36892</v>
      </c>
      <c r="E204" s="17" t="s">
        <v>604</v>
      </c>
      <c r="F204" s="14" t="s">
        <v>121</v>
      </c>
      <c r="G204" s="18" t="s">
        <v>29</v>
      </c>
      <c r="H204" s="14" t="s">
        <v>19</v>
      </c>
      <c r="I204" s="19"/>
      <c r="J204" s="14"/>
      <c r="K204" s="19"/>
      <c r="L204" s="19"/>
      <c r="M204" s="19"/>
      <c r="N204" s="14" t="s">
        <v>22</v>
      </c>
      <c r="O204" s="19"/>
      <c r="P204" s="20">
        <f>COUNTIF($F204:F$2935,F204)</f>
        <v>7</v>
      </c>
      <c r="Q204" s="24"/>
      <c r="R204" s="24"/>
      <c r="S204" s="23" t="str">
        <f t="shared" si="16"/>
        <v>16 YAŞ KIZ-GÜLLE</v>
      </c>
      <c r="T204" s="23" t="str">
        <f t="shared" si="17"/>
        <v>16 YAŞ KIZ-</v>
      </c>
      <c r="U204" s="23" t="str">
        <f t="shared" si="18"/>
        <v>16 YAŞ KIZ-</v>
      </c>
      <c r="V204" s="23" t="str">
        <f t="shared" si="19"/>
        <v>16 YAŞ KIZ-DİSK</v>
      </c>
      <c r="W204" s="24"/>
      <c r="X204" s="24"/>
    </row>
    <row r="205" spans="1:60" s="3" customFormat="1" ht="27.75" customHeight="1">
      <c r="A205" s="14">
        <v>202</v>
      </c>
      <c r="B205" s="15" t="str">
        <f t="shared" si="15"/>
        <v>İSTANBUL-6</v>
      </c>
      <c r="C205" s="53"/>
      <c r="D205" s="16">
        <v>37266</v>
      </c>
      <c r="E205" s="17" t="s">
        <v>605</v>
      </c>
      <c r="F205" s="14" t="s">
        <v>121</v>
      </c>
      <c r="G205" s="18" t="s">
        <v>29</v>
      </c>
      <c r="H205" s="14" t="s">
        <v>19</v>
      </c>
      <c r="I205" s="19"/>
      <c r="J205" s="14"/>
      <c r="K205" s="19"/>
      <c r="L205" s="19"/>
      <c r="M205" s="19"/>
      <c r="N205" s="14" t="s">
        <v>22</v>
      </c>
      <c r="O205" s="19"/>
      <c r="P205" s="20">
        <f>COUNTIF($F205:F$2935,F205)</f>
        <v>6</v>
      </c>
      <c r="Q205" s="24"/>
      <c r="R205" s="24"/>
      <c r="S205" s="23" t="str">
        <f t="shared" si="16"/>
        <v>16 YAŞ KIZ-GÜLLE</v>
      </c>
      <c r="T205" s="23" t="str">
        <f t="shared" si="17"/>
        <v>16 YAŞ KIZ-</v>
      </c>
      <c r="U205" s="23" t="str">
        <f t="shared" si="18"/>
        <v>16 YAŞ KIZ-</v>
      </c>
      <c r="V205" s="23" t="str">
        <f t="shared" si="19"/>
        <v>16 YAŞ KIZ-DİSK</v>
      </c>
      <c r="W205" s="24"/>
      <c r="X205" s="24"/>
    </row>
    <row r="206" spans="1:60" s="3" customFormat="1" ht="27.75" customHeight="1">
      <c r="A206" s="14">
        <v>203</v>
      </c>
      <c r="B206" s="15" t="str">
        <f t="shared" si="15"/>
        <v>İSTANBUL-5</v>
      </c>
      <c r="C206" s="53"/>
      <c r="D206" s="16">
        <v>36526</v>
      </c>
      <c r="E206" s="17" t="s">
        <v>606</v>
      </c>
      <c r="F206" s="14" t="s">
        <v>121</v>
      </c>
      <c r="G206" s="18" t="s">
        <v>48</v>
      </c>
      <c r="H206" s="14" t="s">
        <v>19</v>
      </c>
      <c r="I206" s="19"/>
      <c r="J206" s="14"/>
      <c r="K206" s="19"/>
      <c r="L206" s="19"/>
      <c r="M206" s="19"/>
      <c r="N206" s="14"/>
      <c r="O206" s="19"/>
      <c r="P206" s="20">
        <f>COUNTIF($F206:F$2935,F206)</f>
        <v>5</v>
      </c>
      <c r="Q206" s="24"/>
      <c r="R206" s="24"/>
      <c r="S206" s="23" t="str">
        <f t="shared" si="16"/>
        <v>16 YAŞ ERKEK-GÜLLE</v>
      </c>
      <c r="T206" s="23" t="str">
        <f t="shared" si="17"/>
        <v>16 YAŞ ERKEK-</v>
      </c>
      <c r="U206" s="23" t="str">
        <f t="shared" si="18"/>
        <v>16 YAŞ ERKEK-</v>
      </c>
      <c r="V206" s="23" t="str">
        <f t="shared" si="19"/>
        <v>16 YAŞ ERKEK-</v>
      </c>
      <c r="W206" s="24"/>
      <c r="X206" s="24"/>
    </row>
    <row r="207" spans="1:60" s="3" customFormat="1" ht="27.75" customHeight="1">
      <c r="A207" s="14">
        <v>204</v>
      </c>
      <c r="B207" s="15" t="str">
        <f t="shared" si="15"/>
        <v>İSTANBUL-4</v>
      </c>
      <c r="C207" s="53"/>
      <c r="D207" s="16">
        <v>35796</v>
      </c>
      <c r="E207" s="17" t="s">
        <v>607</v>
      </c>
      <c r="F207" s="14" t="s">
        <v>121</v>
      </c>
      <c r="G207" s="18" t="s">
        <v>69</v>
      </c>
      <c r="H207" s="14"/>
      <c r="I207" s="19"/>
      <c r="J207" s="14"/>
      <c r="K207" s="19"/>
      <c r="L207" s="19"/>
      <c r="M207" s="19"/>
      <c r="N207" s="14" t="s">
        <v>22</v>
      </c>
      <c r="O207" s="19"/>
      <c r="P207" s="20">
        <f>COUNTIF($F207:F$2935,F207)</f>
        <v>4</v>
      </c>
      <c r="Q207" s="24"/>
      <c r="R207" s="24"/>
      <c r="S207" s="23" t="str">
        <f t="shared" si="16"/>
        <v>YILDIZ ERKEK-</v>
      </c>
      <c r="T207" s="23" t="str">
        <f t="shared" si="17"/>
        <v>YILDIZ ERKEK-</v>
      </c>
      <c r="U207" s="23" t="str">
        <f t="shared" si="18"/>
        <v>YILDIZ ERKEK-</v>
      </c>
      <c r="V207" s="23" t="str">
        <f t="shared" si="19"/>
        <v>YILDIZ ERKEK-DİSK</v>
      </c>
      <c r="W207" s="24"/>
      <c r="X207" s="24"/>
    </row>
    <row r="208" spans="1:60" s="3" customFormat="1" ht="27.75" customHeight="1">
      <c r="A208" s="14">
        <v>205</v>
      </c>
      <c r="B208" s="15" t="str">
        <f t="shared" si="15"/>
        <v>İSTANBUL-3</v>
      </c>
      <c r="C208" s="53"/>
      <c r="D208" s="16">
        <v>36892</v>
      </c>
      <c r="E208" s="17" t="s">
        <v>608</v>
      </c>
      <c r="F208" s="14" t="s">
        <v>121</v>
      </c>
      <c r="G208" s="18" t="s">
        <v>48</v>
      </c>
      <c r="H208" s="14" t="s">
        <v>19</v>
      </c>
      <c r="I208" s="19"/>
      <c r="J208" s="14"/>
      <c r="K208" s="19"/>
      <c r="L208" s="19"/>
      <c r="M208" s="19"/>
      <c r="N208" s="14"/>
      <c r="O208" s="19"/>
      <c r="P208" s="20">
        <f>COUNTIF($F208:F$2935,F208)</f>
        <v>3</v>
      </c>
      <c r="Q208" s="24"/>
      <c r="R208" s="24"/>
      <c r="S208" s="23" t="str">
        <f t="shared" si="16"/>
        <v>16 YAŞ ERKEK-GÜLLE</v>
      </c>
      <c r="T208" s="23" t="str">
        <f t="shared" si="17"/>
        <v>16 YAŞ ERKEK-</v>
      </c>
      <c r="U208" s="23" t="str">
        <f t="shared" si="18"/>
        <v>16 YAŞ ERKEK-</v>
      </c>
      <c r="V208" s="23" t="str">
        <f t="shared" si="19"/>
        <v>16 YAŞ ERKEK-</v>
      </c>
      <c r="W208" s="24"/>
      <c r="X208" s="24"/>
    </row>
    <row r="209" spans="1:24" s="3" customFormat="1" ht="27.75" customHeight="1">
      <c r="A209" s="14">
        <v>206</v>
      </c>
      <c r="B209" s="15" t="str">
        <f t="shared" si="15"/>
        <v>İSTANBUL-2</v>
      </c>
      <c r="C209" s="53"/>
      <c r="D209" s="16">
        <v>36892</v>
      </c>
      <c r="E209" s="17" t="s">
        <v>609</v>
      </c>
      <c r="F209" s="14" t="s">
        <v>121</v>
      </c>
      <c r="G209" s="18" t="s">
        <v>48</v>
      </c>
      <c r="H209" s="14" t="s">
        <v>19</v>
      </c>
      <c r="I209" s="19"/>
      <c r="J209" s="14"/>
      <c r="K209" s="19"/>
      <c r="L209" s="19"/>
      <c r="M209" s="19"/>
      <c r="N209" s="14"/>
      <c r="O209" s="19"/>
      <c r="P209" s="20">
        <f>COUNTIF($F209:F$2935,F209)</f>
        <v>2</v>
      </c>
      <c r="Q209" s="24"/>
      <c r="R209" s="24"/>
      <c r="S209" s="23" t="str">
        <f t="shared" si="16"/>
        <v>16 YAŞ ERKEK-GÜLLE</v>
      </c>
      <c r="T209" s="23" t="str">
        <f t="shared" si="17"/>
        <v>16 YAŞ ERKEK-</v>
      </c>
      <c r="U209" s="23" t="str">
        <f t="shared" si="18"/>
        <v>16 YAŞ ERKEK-</v>
      </c>
      <c r="V209" s="23" t="str">
        <f t="shared" si="19"/>
        <v>16 YAŞ ERKEK-</v>
      </c>
      <c r="W209" s="24"/>
      <c r="X209" s="24"/>
    </row>
    <row r="210" spans="1:24" s="3" customFormat="1" ht="27.75" customHeight="1">
      <c r="A210" s="14">
        <v>207</v>
      </c>
      <c r="B210" s="15" t="str">
        <f t="shared" si="15"/>
        <v>İSTANBUL-1</v>
      </c>
      <c r="C210" s="53"/>
      <c r="D210" s="16">
        <v>32645</v>
      </c>
      <c r="E210" s="17" t="s">
        <v>563</v>
      </c>
      <c r="F210" s="14" t="s">
        <v>121</v>
      </c>
      <c r="G210" s="18" t="s">
        <v>42</v>
      </c>
      <c r="H210" s="14"/>
      <c r="I210" s="19"/>
      <c r="J210" s="14"/>
      <c r="K210" s="19"/>
      <c r="L210" s="19" t="s">
        <v>21</v>
      </c>
      <c r="M210" s="19">
        <v>5246</v>
      </c>
      <c r="N210" s="14"/>
      <c r="O210" s="19"/>
      <c r="P210" s="20">
        <f>COUNTIF($F210:F$2935,F210)</f>
        <v>1</v>
      </c>
      <c r="Q210" s="24"/>
      <c r="R210" s="24"/>
      <c r="S210" s="23" t="str">
        <f t="shared" si="16"/>
        <v>BÜYÜK KADIN-</v>
      </c>
      <c r="T210" s="23" t="str">
        <f t="shared" si="17"/>
        <v>BÜYÜK KADIN-</v>
      </c>
      <c r="U210" s="23" t="str">
        <f t="shared" si="18"/>
        <v>BÜYÜK KADIN-CİRİT</v>
      </c>
      <c r="V210" s="23" t="str">
        <f t="shared" si="19"/>
        <v>BÜYÜK KADIN-</v>
      </c>
      <c r="W210" s="24"/>
      <c r="X210" s="24"/>
    </row>
    <row r="211" spans="1:24" s="3" customFormat="1" ht="27.75" customHeight="1">
      <c r="A211" s="14">
        <v>208</v>
      </c>
      <c r="B211" s="15" t="str">
        <f t="shared" si="15"/>
        <v>İSTANBUL-PENDİK BLD.S.K.-8</v>
      </c>
      <c r="C211" s="53"/>
      <c r="D211" s="64">
        <v>36161</v>
      </c>
      <c r="E211" s="65" t="s">
        <v>612</v>
      </c>
      <c r="F211" s="66" t="s">
        <v>611</v>
      </c>
      <c r="G211" s="44" t="s">
        <v>76</v>
      </c>
      <c r="H211" s="14" t="s">
        <v>19</v>
      </c>
      <c r="I211" s="67"/>
      <c r="J211" s="66"/>
      <c r="K211" s="67"/>
      <c r="L211" s="67"/>
      <c r="M211" s="67"/>
      <c r="N211" s="66"/>
      <c r="O211" s="67"/>
      <c r="P211" s="20">
        <f>COUNTIF($F211:F$2935,F211)</f>
        <v>8</v>
      </c>
      <c r="Q211" s="24"/>
      <c r="R211" s="24"/>
      <c r="S211" s="23" t="str">
        <f t="shared" si="16"/>
        <v>YILDIZ KIZ-GÜLLE</v>
      </c>
      <c r="T211" s="23" t="str">
        <f t="shared" si="17"/>
        <v>YILDIZ KIZ-</v>
      </c>
      <c r="U211" s="23" t="str">
        <f t="shared" si="18"/>
        <v>YILDIZ KIZ-</v>
      </c>
      <c r="V211" s="23" t="str">
        <f t="shared" si="19"/>
        <v>YILDIZ KIZ-</v>
      </c>
      <c r="W211" s="24"/>
      <c r="X211" s="24"/>
    </row>
    <row r="212" spans="1:24" s="3" customFormat="1" ht="27.75" customHeight="1">
      <c r="A212" s="14">
        <v>209</v>
      </c>
      <c r="B212" s="15" t="str">
        <f t="shared" si="15"/>
        <v>İSTANBUL-PENDİK BLD.S.K.-7</v>
      </c>
      <c r="C212" s="53"/>
      <c r="D212" s="64">
        <v>36161</v>
      </c>
      <c r="E212" s="65" t="s">
        <v>613</v>
      </c>
      <c r="F212" s="66" t="s">
        <v>611</v>
      </c>
      <c r="G212" s="44" t="s">
        <v>76</v>
      </c>
      <c r="H212" s="66"/>
      <c r="I212" s="67"/>
      <c r="J212" s="66" t="s">
        <v>20</v>
      </c>
      <c r="K212" s="67"/>
      <c r="L212" s="67"/>
      <c r="M212" s="67"/>
      <c r="N212" s="66"/>
      <c r="O212" s="67"/>
      <c r="P212" s="20">
        <f>COUNTIF($F212:F$2935,F212)</f>
        <v>7</v>
      </c>
      <c r="Q212" s="24"/>
      <c r="R212" s="24"/>
      <c r="S212" s="23" t="str">
        <f t="shared" si="16"/>
        <v>YILDIZ KIZ-</v>
      </c>
      <c r="T212" s="23" t="str">
        <f t="shared" si="17"/>
        <v>YILDIZ KIZ-ÇEKİÇ</v>
      </c>
      <c r="U212" s="23" t="str">
        <f t="shared" si="18"/>
        <v>YILDIZ KIZ-</v>
      </c>
      <c r="V212" s="23" t="str">
        <f t="shared" si="19"/>
        <v>YILDIZ KIZ-</v>
      </c>
      <c r="W212" s="24"/>
      <c r="X212" s="24"/>
    </row>
    <row r="213" spans="1:24" s="3" customFormat="1" ht="27.75" customHeight="1">
      <c r="A213" s="14">
        <v>210</v>
      </c>
      <c r="B213" s="15" t="str">
        <f t="shared" si="15"/>
        <v>İSTANBUL-PENDİK BLD.S.K.-6</v>
      </c>
      <c r="C213" s="53"/>
      <c r="D213" s="64">
        <v>36526</v>
      </c>
      <c r="E213" s="65" t="s">
        <v>614</v>
      </c>
      <c r="F213" s="66" t="s">
        <v>611</v>
      </c>
      <c r="G213" s="44" t="s">
        <v>76</v>
      </c>
      <c r="H213" s="66"/>
      <c r="I213" s="67"/>
      <c r="J213" s="66"/>
      <c r="K213" s="67"/>
      <c r="L213" s="67" t="s">
        <v>21</v>
      </c>
      <c r="M213" s="67"/>
      <c r="N213" s="66"/>
      <c r="O213" s="67"/>
      <c r="P213" s="20">
        <f>COUNTIF($F213:F$2935,F213)</f>
        <v>6</v>
      </c>
      <c r="Q213" s="24"/>
      <c r="R213" s="24"/>
      <c r="S213" s="23" t="str">
        <f t="shared" si="16"/>
        <v>YILDIZ KIZ-</v>
      </c>
      <c r="T213" s="23" t="str">
        <f t="shared" si="17"/>
        <v>YILDIZ KIZ-</v>
      </c>
      <c r="U213" s="23" t="str">
        <f t="shared" si="18"/>
        <v>YILDIZ KIZ-CİRİT</v>
      </c>
      <c r="V213" s="23" t="str">
        <f t="shared" si="19"/>
        <v>YILDIZ KIZ-</v>
      </c>
      <c r="W213" s="24"/>
      <c r="X213" s="24"/>
    </row>
    <row r="214" spans="1:24" s="3" customFormat="1" ht="27.75" customHeight="1">
      <c r="A214" s="14">
        <v>211</v>
      </c>
      <c r="B214" s="15" t="str">
        <f t="shared" si="15"/>
        <v>İSTANBUL-PENDİK BLD.S.K.-5</v>
      </c>
      <c r="C214" s="53"/>
      <c r="D214" s="64">
        <v>36161</v>
      </c>
      <c r="E214" s="65" t="s">
        <v>602</v>
      </c>
      <c r="F214" s="66" t="s">
        <v>611</v>
      </c>
      <c r="G214" s="44" t="s">
        <v>76</v>
      </c>
      <c r="H214" s="66"/>
      <c r="I214" s="67"/>
      <c r="J214" s="66"/>
      <c r="K214" s="67"/>
      <c r="L214" s="67"/>
      <c r="M214" s="67"/>
      <c r="N214" s="66" t="s">
        <v>22</v>
      </c>
      <c r="O214" s="67"/>
      <c r="P214" s="20">
        <f>COUNTIF($F214:F$2935,F214)</f>
        <v>5</v>
      </c>
      <c r="Q214" s="24"/>
      <c r="R214" s="24"/>
      <c r="S214" s="23" t="str">
        <f t="shared" si="16"/>
        <v>YILDIZ KIZ-</v>
      </c>
      <c r="T214" s="23" t="str">
        <f t="shared" si="17"/>
        <v>YILDIZ KIZ-</v>
      </c>
      <c r="U214" s="23" t="str">
        <f t="shared" si="18"/>
        <v>YILDIZ KIZ-</v>
      </c>
      <c r="V214" s="23" t="str">
        <f t="shared" si="19"/>
        <v>YILDIZ KIZ-DİSK</v>
      </c>
      <c r="W214" s="24"/>
      <c r="X214" s="24"/>
    </row>
    <row r="215" spans="1:24" s="3" customFormat="1" ht="27.75" customHeight="1">
      <c r="A215" s="14">
        <v>212</v>
      </c>
      <c r="B215" s="15" t="str">
        <f t="shared" si="15"/>
        <v>İSTANBUL-PENDİK BLD.S.K.-4</v>
      </c>
      <c r="C215" s="53"/>
      <c r="D215" s="64">
        <v>36161</v>
      </c>
      <c r="E215" s="65" t="s">
        <v>615</v>
      </c>
      <c r="F215" s="66" t="s">
        <v>611</v>
      </c>
      <c r="G215" s="44" t="s">
        <v>69</v>
      </c>
      <c r="H215" s="14" t="s">
        <v>19</v>
      </c>
      <c r="I215" s="67"/>
      <c r="J215" s="66"/>
      <c r="K215" s="67"/>
      <c r="L215" s="67"/>
      <c r="M215" s="67"/>
      <c r="N215" s="66"/>
      <c r="O215" s="67"/>
      <c r="P215" s="20">
        <f>COUNTIF($F215:F$2935,F215)</f>
        <v>4</v>
      </c>
      <c r="Q215" s="24"/>
      <c r="R215" s="24"/>
      <c r="S215" s="23" t="str">
        <f t="shared" si="16"/>
        <v>YILDIZ ERKEK-GÜLLE</v>
      </c>
      <c r="T215" s="23" t="str">
        <f t="shared" si="17"/>
        <v>YILDIZ ERKEK-</v>
      </c>
      <c r="U215" s="23" t="str">
        <f t="shared" si="18"/>
        <v>YILDIZ ERKEK-</v>
      </c>
      <c r="V215" s="23" t="str">
        <f t="shared" si="19"/>
        <v>YILDIZ ERKEK-</v>
      </c>
      <c r="W215" s="24"/>
      <c r="X215" s="24"/>
    </row>
    <row r="216" spans="1:24" s="3" customFormat="1" ht="27.75" customHeight="1">
      <c r="A216" s="14">
        <v>213</v>
      </c>
      <c r="B216" s="15" t="str">
        <f t="shared" si="15"/>
        <v>İSTANBUL-PENDİK BLD.S.K.-3</v>
      </c>
      <c r="C216" s="53"/>
      <c r="D216" s="64">
        <v>36526</v>
      </c>
      <c r="E216" s="65" t="s">
        <v>616</v>
      </c>
      <c r="F216" s="66" t="s">
        <v>611</v>
      </c>
      <c r="G216" s="44" t="s">
        <v>69</v>
      </c>
      <c r="H216" s="66"/>
      <c r="I216" s="67"/>
      <c r="J216" s="66" t="s">
        <v>20</v>
      </c>
      <c r="K216" s="67"/>
      <c r="L216" s="67"/>
      <c r="M216" s="67"/>
      <c r="N216" s="66"/>
      <c r="O216" s="67"/>
      <c r="P216" s="20">
        <f>COUNTIF($F216:F$2935,F216)</f>
        <v>3</v>
      </c>
      <c r="Q216" s="24"/>
      <c r="R216" s="24"/>
      <c r="S216" s="23" t="str">
        <f t="shared" si="16"/>
        <v>YILDIZ ERKEK-</v>
      </c>
      <c r="T216" s="23" t="str">
        <f t="shared" si="17"/>
        <v>YILDIZ ERKEK-ÇEKİÇ</v>
      </c>
      <c r="U216" s="23" t="str">
        <f t="shared" si="18"/>
        <v>YILDIZ ERKEK-</v>
      </c>
      <c r="V216" s="23" t="str">
        <f t="shared" si="19"/>
        <v>YILDIZ ERKEK-</v>
      </c>
      <c r="W216" s="24"/>
      <c r="X216" s="24"/>
    </row>
    <row r="217" spans="1:24" s="3" customFormat="1" ht="27.75" customHeight="1">
      <c r="A217" s="14">
        <v>214</v>
      </c>
      <c r="B217" s="15" t="str">
        <f t="shared" si="15"/>
        <v>İSTANBUL-PENDİK BLD.S.K.-2</v>
      </c>
      <c r="C217" s="53"/>
      <c r="D217" s="64">
        <v>36526</v>
      </c>
      <c r="E217" s="65" t="s">
        <v>617</v>
      </c>
      <c r="F217" s="66" t="s">
        <v>611</v>
      </c>
      <c r="G217" s="44" t="s">
        <v>69</v>
      </c>
      <c r="H217" s="66"/>
      <c r="I217" s="67"/>
      <c r="J217" s="66"/>
      <c r="K217" s="67"/>
      <c r="L217" s="67" t="s">
        <v>21</v>
      </c>
      <c r="M217" s="67"/>
      <c r="N217" s="66"/>
      <c r="O217" s="67"/>
      <c r="P217" s="20">
        <f>COUNTIF($F217:F$2935,F217)</f>
        <v>2</v>
      </c>
      <c r="Q217" s="24"/>
      <c r="R217" s="24"/>
      <c r="S217" s="23" t="str">
        <f t="shared" si="16"/>
        <v>YILDIZ ERKEK-</v>
      </c>
      <c r="T217" s="23" t="str">
        <f t="shared" si="17"/>
        <v>YILDIZ ERKEK-</v>
      </c>
      <c r="U217" s="23" t="str">
        <f t="shared" si="18"/>
        <v>YILDIZ ERKEK-CİRİT</v>
      </c>
      <c r="V217" s="23" t="str">
        <f t="shared" si="19"/>
        <v>YILDIZ ERKEK-</v>
      </c>
      <c r="W217" s="24"/>
      <c r="X217" s="24"/>
    </row>
    <row r="218" spans="1:24" s="3" customFormat="1" ht="27.75" customHeight="1">
      <c r="A218" s="14">
        <v>215</v>
      </c>
      <c r="B218" s="15" t="str">
        <f t="shared" si="15"/>
        <v>İSTANBUL-PENDİK BLD.S.K.-1</v>
      </c>
      <c r="C218" s="53"/>
      <c r="D218" s="64">
        <v>36526</v>
      </c>
      <c r="E218" s="65" t="s">
        <v>610</v>
      </c>
      <c r="F218" s="66" t="s">
        <v>611</v>
      </c>
      <c r="G218" s="44" t="s">
        <v>69</v>
      </c>
      <c r="H218" s="66"/>
      <c r="I218" s="67"/>
      <c r="J218" s="66"/>
      <c r="K218" s="67"/>
      <c r="L218" s="67"/>
      <c r="M218" s="67"/>
      <c r="N218" s="66" t="s">
        <v>22</v>
      </c>
      <c r="O218" s="67"/>
      <c r="P218" s="20">
        <f>COUNTIF($F218:F$2935,F218)</f>
        <v>1</v>
      </c>
      <c r="Q218" s="24"/>
      <c r="R218" s="24"/>
      <c r="S218" s="23" t="str">
        <f t="shared" si="16"/>
        <v>YILDIZ ERKEK-</v>
      </c>
      <c r="T218" s="23" t="str">
        <f t="shared" si="17"/>
        <v>YILDIZ ERKEK-</v>
      </c>
      <c r="U218" s="23" t="str">
        <f t="shared" si="18"/>
        <v>YILDIZ ERKEK-</v>
      </c>
      <c r="V218" s="23" t="str">
        <f t="shared" si="19"/>
        <v>YILDIZ ERKEK-DİSK</v>
      </c>
      <c r="W218" s="24"/>
      <c r="X218" s="24"/>
    </row>
    <row r="219" spans="1:24" s="3" customFormat="1" ht="27.75" customHeight="1">
      <c r="A219" s="14">
        <v>216</v>
      </c>
      <c r="B219" s="15" t="str">
        <f t="shared" si="15"/>
        <v>İZMİR-25</v>
      </c>
      <c r="C219" s="53"/>
      <c r="D219" s="16">
        <v>35762</v>
      </c>
      <c r="E219" s="17" t="s">
        <v>231</v>
      </c>
      <c r="F219" s="14" t="s">
        <v>122</v>
      </c>
      <c r="G219" s="18" t="s">
        <v>64</v>
      </c>
      <c r="H219" s="14"/>
      <c r="I219" s="19"/>
      <c r="J219" s="14" t="s">
        <v>20</v>
      </c>
      <c r="K219" s="19">
        <v>4864</v>
      </c>
      <c r="L219" s="19"/>
      <c r="M219" s="19"/>
      <c r="N219" s="14"/>
      <c r="O219" s="19"/>
      <c r="P219" s="20">
        <f>COUNTIF($F219:F$2935,F219)</f>
        <v>25</v>
      </c>
      <c r="Q219" s="24"/>
      <c r="R219" s="24"/>
      <c r="S219" s="23" t="str">
        <f t="shared" si="16"/>
        <v>GENÇ ERKEK-</v>
      </c>
      <c r="T219" s="23" t="str">
        <f t="shared" si="17"/>
        <v>GENÇ ERKEK-ÇEKİÇ</v>
      </c>
      <c r="U219" s="23" t="str">
        <f t="shared" si="18"/>
        <v>GENÇ ERKEK-</v>
      </c>
      <c r="V219" s="23" t="str">
        <f t="shared" si="19"/>
        <v>GENÇ ERKEK-</v>
      </c>
      <c r="W219" s="24"/>
      <c r="X219" s="24"/>
    </row>
    <row r="220" spans="1:24" s="3" customFormat="1" ht="27.75" customHeight="1">
      <c r="A220" s="14">
        <v>217</v>
      </c>
      <c r="B220" s="15" t="str">
        <f t="shared" si="15"/>
        <v>İZMİR-24</v>
      </c>
      <c r="C220" s="53"/>
      <c r="D220" s="16" t="s">
        <v>396</v>
      </c>
      <c r="E220" s="17" t="s">
        <v>397</v>
      </c>
      <c r="F220" s="14" t="s">
        <v>122</v>
      </c>
      <c r="G220" s="18" t="s">
        <v>64</v>
      </c>
      <c r="H220" s="14" t="s">
        <v>386</v>
      </c>
      <c r="I220" s="19" t="s">
        <v>386</v>
      </c>
      <c r="J220" s="14" t="s">
        <v>20</v>
      </c>
      <c r="K220" s="19">
        <v>3500</v>
      </c>
      <c r="L220" s="19" t="s">
        <v>386</v>
      </c>
      <c r="M220" s="19" t="s">
        <v>386</v>
      </c>
      <c r="N220" s="14" t="s">
        <v>386</v>
      </c>
      <c r="O220" s="19" t="s">
        <v>386</v>
      </c>
      <c r="P220" s="20">
        <f>COUNTIF($F220:F$2935,F220)</f>
        <v>24</v>
      </c>
      <c r="Q220" s="24"/>
      <c r="R220" s="24"/>
      <c r="S220" s="23" t="str">
        <f t="shared" si="16"/>
        <v xml:space="preserve">GENÇ ERKEK- </v>
      </c>
      <c r="T220" s="23" t="str">
        <f t="shared" si="17"/>
        <v>GENÇ ERKEK-ÇEKİÇ</v>
      </c>
      <c r="U220" s="23" t="str">
        <f t="shared" si="18"/>
        <v xml:space="preserve">GENÇ ERKEK- </v>
      </c>
      <c r="V220" s="23" t="str">
        <f t="shared" si="19"/>
        <v xml:space="preserve">GENÇ ERKEK- </v>
      </c>
      <c r="W220" s="24"/>
      <c r="X220" s="24"/>
    </row>
    <row r="221" spans="1:24" s="3" customFormat="1" ht="27.75" customHeight="1">
      <c r="A221" s="14">
        <v>218</v>
      </c>
      <c r="B221" s="15" t="str">
        <f t="shared" si="15"/>
        <v>İZMİR-23</v>
      </c>
      <c r="C221" s="53"/>
      <c r="D221" s="16">
        <v>36610</v>
      </c>
      <c r="E221" s="17" t="s">
        <v>318</v>
      </c>
      <c r="F221" s="14" t="s">
        <v>122</v>
      </c>
      <c r="G221" s="18" t="s">
        <v>29</v>
      </c>
      <c r="H221" s="14" t="s">
        <v>19</v>
      </c>
      <c r="I221" s="19">
        <v>1030</v>
      </c>
      <c r="J221" s="14"/>
      <c r="K221" s="19"/>
      <c r="L221" s="19"/>
      <c r="M221" s="19"/>
      <c r="N221" s="14" t="s">
        <v>22</v>
      </c>
      <c r="O221" s="19">
        <v>3900</v>
      </c>
      <c r="P221" s="20">
        <f>COUNTIF($F221:F$2935,F221)</f>
        <v>23</v>
      </c>
      <c r="Q221" s="24"/>
      <c r="R221" s="24"/>
      <c r="S221" s="23" t="str">
        <f t="shared" si="16"/>
        <v>16 YAŞ KIZ-GÜLLE</v>
      </c>
      <c r="T221" s="23" t="str">
        <f t="shared" si="17"/>
        <v>16 YAŞ KIZ-</v>
      </c>
      <c r="U221" s="23" t="str">
        <f t="shared" si="18"/>
        <v>16 YAŞ KIZ-</v>
      </c>
      <c r="V221" s="23" t="str">
        <f t="shared" si="19"/>
        <v>16 YAŞ KIZ-DİSK</v>
      </c>
      <c r="W221" s="24"/>
      <c r="X221" s="24"/>
    </row>
    <row r="222" spans="1:24" s="3" customFormat="1" ht="27.75" customHeight="1">
      <c r="A222" s="14">
        <v>219</v>
      </c>
      <c r="B222" s="15" t="str">
        <f t="shared" si="15"/>
        <v>İZMİR-22</v>
      </c>
      <c r="C222" s="53"/>
      <c r="D222" s="16">
        <v>35929</v>
      </c>
      <c r="E222" s="17" t="s">
        <v>258</v>
      </c>
      <c r="F222" s="14" t="s">
        <v>122</v>
      </c>
      <c r="G222" s="18" t="s">
        <v>76</v>
      </c>
      <c r="H222" s="14"/>
      <c r="I222" s="19"/>
      <c r="J222" s="14"/>
      <c r="K222" s="19"/>
      <c r="L222" s="19"/>
      <c r="M222" s="19"/>
      <c r="N222" s="14" t="s">
        <v>22</v>
      </c>
      <c r="O222" s="19">
        <v>4598</v>
      </c>
      <c r="P222" s="20">
        <f>COUNTIF($F222:F$2935,F222)</f>
        <v>22</v>
      </c>
      <c r="Q222" s="24"/>
      <c r="R222" s="24"/>
      <c r="S222" s="23" t="str">
        <f t="shared" si="16"/>
        <v>YILDIZ KIZ-</v>
      </c>
      <c r="T222" s="23" t="str">
        <f t="shared" si="17"/>
        <v>YILDIZ KIZ-</v>
      </c>
      <c r="U222" s="23" t="str">
        <f t="shared" si="18"/>
        <v>YILDIZ KIZ-</v>
      </c>
      <c r="V222" s="23" t="str">
        <f t="shared" si="19"/>
        <v>YILDIZ KIZ-DİSK</v>
      </c>
      <c r="W222" s="24"/>
      <c r="X222" s="24"/>
    </row>
    <row r="223" spans="1:24" s="3" customFormat="1" ht="27.75" customHeight="1">
      <c r="A223" s="14">
        <v>220</v>
      </c>
      <c r="B223" s="15" t="str">
        <f t="shared" si="15"/>
        <v>İZMİR-21</v>
      </c>
      <c r="C223" s="53"/>
      <c r="D223" s="16">
        <v>35828</v>
      </c>
      <c r="E223" s="17" t="s">
        <v>316</v>
      </c>
      <c r="F223" s="14" t="s">
        <v>122</v>
      </c>
      <c r="G223" s="18" t="s">
        <v>69</v>
      </c>
      <c r="H223" s="14" t="s">
        <v>19</v>
      </c>
      <c r="I223" s="19">
        <v>1350</v>
      </c>
      <c r="J223" s="14"/>
      <c r="K223" s="19"/>
      <c r="L223" s="19"/>
      <c r="M223" s="19"/>
      <c r="N223" s="14" t="s">
        <v>22</v>
      </c>
      <c r="O223" s="19">
        <v>4071</v>
      </c>
      <c r="P223" s="20">
        <f>COUNTIF($F223:F$2935,F223)</f>
        <v>21</v>
      </c>
      <c r="Q223" s="24"/>
      <c r="R223" s="24"/>
      <c r="S223" s="23" t="str">
        <f t="shared" si="16"/>
        <v>YILDIZ ERKEK-GÜLLE</v>
      </c>
      <c r="T223" s="23" t="str">
        <f t="shared" si="17"/>
        <v>YILDIZ ERKEK-</v>
      </c>
      <c r="U223" s="23" t="str">
        <f t="shared" si="18"/>
        <v>YILDIZ ERKEK-</v>
      </c>
      <c r="V223" s="23" t="str">
        <f t="shared" si="19"/>
        <v>YILDIZ ERKEK-DİSK</v>
      </c>
      <c r="W223" s="24"/>
      <c r="X223" s="24"/>
    </row>
    <row r="224" spans="1:24" s="3" customFormat="1" ht="27.75" customHeight="1">
      <c r="A224" s="14">
        <v>221</v>
      </c>
      <c r="B224" s="15" t="str">
        <f t="shared" si="15"/>
        <v>İZMİR-20</v>
      </c>
      <c r="C224" s="53"/>
      <c r="D224" s="16" t="s">
        <v>406</v>
      </c>
      <c r="E224" s="17" t="s">
        <v>407</v>
      </c>
      <c r="F224" s="14" t="s">
        <v>122</v>
      </c>
      <c r="G224" s="18" t="s">
        <v>69</v>
      </c>
      <c r="H224" s="14" t="s">
        <v>19</v>
      </c>
      <c r="I224" s="19">
        <v>1120</v>
      </c>
      <c r="J224" s="14" t="s">
        <v>386</v>
      </c>
      <c r="K224" s="19" t="s">
        <v>386</v>
      </c>
      <c r="L224" s="19" t="s">
        <v>386</v>
      </c>
      <c r="M224" s="19" t="s">
        <v>386</v>
      </c>
      <c r="N224" s="14" t="s">
        <v>22</v>
      </c>
      <c r="O224" s="19">
        <v>3240</v>
      </c>
      <c r="P224" s="20">
        <f>COUNTIF($F224:F$2935,F224)</f>
        <v>20</v>
      </c>
      <c r="Q224" s="24"/>
      <c r="R224" s="24"/>
      <c r="S224" s="23" t="str">
        <f t="shared" si="16"/>
        <v>YILDIZ ERKEK-GÜLLE</v>
      </c>
      <c r="T224" s="23" t="str">
        <f t="shared" si="17"/>
        <v xml:space="preserve">YILDIZ ERKEK- </v>
      </c>
      <c r="U224" s="23" t="str">
        <f t="shared" si="18"/>
        <v xml:space="preserve">YILDIZ ERKEK- </v>
      </c>
      <c r="V224" s="23" t="str">
        <f t="shared" si="19"/>
        <v>YILDIZ ERKEK-DİSK</v>
      </c>
      <c r="W224" s="24"/>
      <c r="X224" s="24"/>
    </row>
    <row r="225" spans="1:24" s="3" customFormat="1" ht="27.75" customHeight="1">
      <c r="A225" s="14">
        <v>222</v>
      </c>
      <c r="B225" s="15" t="str">
        <f t="shared" si="15"/>
        <v>İZMİR-19</v>
      </c>
      <c r="C225" s="53"/>
      <c r="D225" s="16">
        <v>27948</v>
      </c>
      <c r="E225" s="17" t="s">
        <v>192</v>
      </c>
      <c r="F225" s="14" t="s">
        <v>122</v>
      </c>
      <c r="G225" s="18" t="s">
        <v>35</v>
      </c>
      <c r="H225" s="14" t="s">
        <v>19</v>
      </c>
      <c r="I225" s="19">
        <v>1860</v>
      </c>
      <c r="J225" s="14"/>
      <c r="K225" s="19"/>
      <c r="L225" s="19"/>
      <c r="M225" s="19"/>
      <c r="N225" s="14" t="s">
        <v>22</v>
      </c>
      <c r="O225" s="19">
        <v>6750</v>
      </c>
      <c r="P225" s="20">
        <f>COUNTIF($F225:F$2935,F225)</f>
        <v>19</v>
      </c>
      <c r="Q225" s="24"/>
      <c r="R225" s="24"/>
      <c r="S225" s="23" t="str">
        <f t="shared" si="16"/>
        <v>BÜYÜK ERKEK-GÜLLE</v>
      </c>
      <c r="T225" s="23" t="str">
        <f t="shared" si="17"/>
        <v>BÜYÜK ERKEK-</v>
      </c>
      <c r="U225" s="23" t="str">
        <f t="shared" si="18"/>
        <v>BÜYÜK ERKEK-</v>
      </c>
      <c r="V225" s="23" t="str">
        <f t="shared" si="19"/>
        <v>BÜYÜK ERKEK-DİSK</v>
      </c>
      <c r="W225" s="24"/>
      <c r="X225" s="24"/>
    </row>
    <row r="226" spans="1:24" s="3" customFormat="1" ht="27.75" customHeight="1">
      <c r="A226" s="14">
        <v>223</v>
      </c>
      <c r="B226" s="15" t="str">
        <f t="shared" si="15"/>
        <v>İZMİR-18</v>
      </c>
      <c r="C226" s="53"/>
      <c r="D226" s="16">
        <v>36251</v>
      </c>
      <c r="E226" s="17" t="s">
        <v>320</v>
      </c>
      <c r="F226" s="14" t="s">
        <v>122</v>
      </c>
      <c r="G226" s="18" t="s">
        <v>76</v>
      </c>
      <c r="H226" s="14" t="s">
        <v>19</v>
      </c>
      <c r="I226" s="19">
        <v>1058</v>
      </c>
      <c r="J226" s="14"/>
      <c r="K226" s="19"/>
      <c r="L226" s="19" t="s">
        <v>21</v>
      </c>
      <c r="M226" s="19">
        <v>3617</v>
      </c>
      <c r="N226" s="14"/>
      <c r="O226" s="19"/>
      <c r="P226" s="20">
        <f>COUNTIF($F226:F$2935,F226)</f>
        <v>18</v>
      </c>
      <c r="Q226" s="24"/>
      <c r="R226" s="24"/>
      <c r="S226" s="23" t="str">
        <f t="shared" si="16"/>
        <v>YILDIZ KIZ-GÜLLE</v>
      </c>
      <c r="T226" s="23" t="str">
        <f t="shared" si="17"/>
        <v>YILDIZ KIZ-</v>
      </c>
      <c r="U226" s="23" t="str">
        <f t="shared" si="18"/>
        <v>YILDIZ KIZ-CİRİT</v>
      </c>
      <c r="V226" s="23" t="str">
        <f t="shared" si="19"/>
        <v>YILDIZ KIZ-</v>
      </c>
      <c r="W226" s="24"/>
      <c r="X226" s="24"/>
    </row>
    <row r="227" spans="1:24" s="3" customFormat="1" ht="27.75" customHeight="1">
      <c r="A227" s="14">
        <v>224</v>
      </c>
      <c r="B227" s="15" t="str">
        <f t="shared" si="15"/>
        <v>İZMİR-17</v>
      </c>
      <c r="C227" s="53"/>
      <c r="D227" s="16" t="s">
        <v>398</v>
      </c>
      <c r="E227" s="17" t="s">
        <v>399</v>
      </c>
      <c r="F227" s="14" t="s">
        <v>122</v>
      </c>
      <c r="G227" s="18" t="s">
        <v>64</v>
      </c>
      <c r="H227" s="44" t="s">
        <v>386</v>
      </c>
      <c r="I227" s="14" t="s">
        <v>386</v>
      </c>
      <c r="J227" s="14" t="s">
        <v>386</v>
      </c>
      <c r="K227" s="19" t="s">
        <v>386</v>
      </c>
      <c r="L227" s="19" t="s">
        <v>21</v>
      </c>
      <c r="M227" s="19">
        <v>4250</v>
      </c>
      <c r="N227" s="14" t="s">
        <v>386</v>
      </c>
      <c r="O227" s="19" t="s">
        <v>386</v>
      </c>
      <c r="P227" s="20">
        <f>COUNTIF($F227:F$2935,F227)</f>
        <v>17</v>
      </c>
      <c r="Q227" s="24"/>
      <c r="R227" s="24"/>
      <c r="S227" s="23" t="str">
        <f t="shared" si="16"/>
        <v xml:space="preserve">GENÇ ERKEK- </v>
      </c>
      <c r="T227" s="23" t="str">
        <f t="shared" si="17"/>
        <v xml:space="preserve">GENÇ ERKEK- </v>
      </c>
      <c r="U227" s="23" t="str">
        <f t="shared" si="18"/>
        <v>GENÇ ERKEK-CİRİT</v>
      </c>
      <c r="V227" s="23" t="str">
        <f t="shared" si="19"/>
        <v xml:space="preserve">GENÇ ERKEK- </v>
      </c>
      <c r="W227" s="24"/>
      <c r="X227" s="24"/>
    </row>
    <row r="228" spans="1:24" s="3" customFormat="1" ht="27.75" customHeight="1">
      <c r="A228" s="14">
        <v>225</v>
      </c>
      <c r="B228" s="15" t="str">
        <f t="shared" si="15"/>
        <v>İZMİR-16</v>
      </c>
      <c r="C228" s="53"/>
      <c r="D228" s="16" t="s">
        <v>408</v>
      </c>
      <c r="E228" s="17" t="s">
        <v>409</v>
      </c>
      <c r="F228" s="14" t="s">
        <v>122</v>
      </c>
      <c r="G228" s="18" t="s">
        <v>69</v>
      </c>
      <c r="H228" s="14" t="s">
        <v>386</v>
      </c>
      <c r="I228" s="18" t="s">
        <v>386</v>
      </c>
      <c r="J228" s="44" t="s">
        <v>386</v>
      </c>
      <c r="K228" s="14" t="s">
        <v>386</v>
      </c>
      <c r="L228" s="19" t="s">
        <v>21</v>
      </c>
      <c r="M228" s="19">
        <v>4310</v>
      </c>
      <c r="N228" s="14" t="s">
        <v>386</v>
      </c>
      <c r="O228" s="19" t="s">
        <v>386</v>
      </c>
      <c r="P228" s="20">
        <f>COUNTIF($F228:F$2935,F228)</f>
        <v>16</v>
      </c>
      <c r="Q228" s="24"/>
      <c r="R228" s="24"/>
      <c r="S228" s="23" t="str">
        <f t="shared" si="16"/>
        <v xml:space="preserve">YILDIZ ERKEK- </v>
      </c>
      <c r="T228" s="23" t="str">
        <f t="shared" si="17"/>
        <v xml:space="preserve">YILDIZ ERKEK- </v>
      </c>
      <c r="U228" s="23" t="str">
        <f t="shared" si="18"/>
        <v>YILDIZ ERKEK-CİRİT</v>
      </c>
      <c r="V228" s="23" t="str">
        <f t="shared" si="19"/>
        <v xml:space="preserve">YILDIZ ERKEK- </v>
      </c>
      <c r="W228" s="24"/>
      <c r="X228" s="24"/>
    </row>
    <row r="229" spans="1:24" s="3" customFormat="1" ht="27.75" customHeight="1">
      <c r="A229" s="14">
        <v>226</v>
      </c>
      <c r="B229" s="15" t="str">
        <f t="shared" si="15"/>
        <v>İZMİR-15</v>
      </c>
      <c r="C229" s="53"/>
      <c r="D229" s="16">
        <v>34606</v>
      </c>
      <c r="E229" s="17" t="s">
        <v>235</v>
      </c>
      <c r="F229" s="14" t="s">
        <v>122</v>
      </c>
      <c r="G229" s="18" t="s">
        <v>42</v>
      </c>
      <c r="H229" s="14"/>
      <c r="I229" s="19"/>
      <c r="J229" s="14"/>
      <c r="K229" s="19"/>
      <c r="L229" s="19"/>
      <c r="M229" s="19"/>
      <c r="N229" s="14" t="s">
        <v>22</v>
      </c>
      <c r="O229" s="19">
        <v>4675</v>
      </c>
      <c r="P229" s="20">
        <f>COUNTIF($F229:F$2935,F229)</f>
        <v>15</v>
      </c>
      <c r="Q229" s="24"/>
      <c r="R229" s="24"/>
      <c r="S229" s="23" t="str">
        <f t="shared" si="16"/>
        <v>BÜYÜK KADIN-</v>
      </c>
      <c r="T229" s="23" t="str">
        <f t="shared" si="17"/>
        <v>BÜYÜK KADIN-</v>
      </c>
      <c r="U229" s="23" t="str">
        <f t="shared" si="18"/>
        <v>BÜYÜK KADIN-</v>
      </c>
      <c r="V229" s="23" t="str">
        <f t="shared" si="19"/>
        <v>BÜYÜK KADIN-DİSK</v>
      </c>
      <c r="W229" s="24"/>
      <c r="X229" s="24"/>
    </row>
    <row r="230" spans="1:24" s="3" customFormat="1" ht="27.75" customHeight="1">
      <c r="A230" s="14">
        <v>227</v>
      </c>
      <c r="B230" s="15" t="str">
        <f t="shared" si="15"/>
        <v>İZMİR-14</v>
      </c>
      <c r="C230" s="53"/>
      <c r="D230" s="16">
        <v>36026</v>
      </c>
      <c r="E230" s="17" t="s">
        <v>257</v>
      </c>
      <c r="F230" s="14" t="s">
        <v>122</v>
      </c>
      <c r="G230" s="18" t="s">
        <v>69</v>
      </c>
      <c r="H230" s="14" t="s">
        <v>19</v>
      </c>
      <c r="I230" s="19">
        <v>1813</v>
      </c>
      <c r="J230" s="14"/>
      <c r="K230" s="19"/>
      <c r="L230" s="19"/>
      <c r="M230" s="19"/>
      <c r="N230" s="14"/>
      <c r="O230" s="19"/>
      <c r="P230" s="20">
        <f>COUNTIF($F230:F$2935,F230)</f>
        <v>14</v>
      </c>
      <c r="Q230" s="24"/>
      <c r="R230" s="24"/>
      <c r="S230" s="23" t="str">
        <f t="shared" si="16"/>
        <v>YILDIZ ERKEK-GÜLLE</v>
      </c>
      <c r="T230" s="23" t="str">
        <f t="shared" si="17"/>
        <v>YILDIZ ERKEK-</v>
      </c>
      <c r="U230" s="23" t="str">
        <f t="shared" si="18"/>
        <v>YILDIZ ERKEK-</v>
      </c>
      <c r="V230" s="23" t="str">
        <f t="shared" si="19"/>
        <v>YILDIZ ERKEK-</v>
      </c>
      <c r="W230" s="24"/>
      <c r="X230" s="24"/>
    </row>
    <row r="231" spans="1:24" s="3" customFormat="1" ht="27.75" customHeight="1">
      <c r="A231" s="14">
        <v>228</v>
      </c>
      <c r="B231" s="15" t="str">
        <f t="shared" si="15"/>
        <v>İZMİR-13</v>
      </c>
      <c r="C231" s="53"/>
      <c r="D231" s="16">
        <v>36471</v>
      </c>
      <c r="E231" s="17" t="s">
        <v>234</v>
      </c>
      <c r="F231" s="14" t="s">
        <v>122</v>
      </c>
      <c r="G231" s="18" t="s">
        <v>76</v>
      </c>
      <c r="H231" s="14"/>
      <c r="I231" s="19"/>
      <c r="J231" s="14" t="s">
        <v>20</v>
      </c>
      <c r="K231" s="19">
        <v>4513</v>
      </c>
      <c r="L231" s="19"/>
      <c r="M231" s="19"/>
      <c r="N231" s="14"/>
      <c r="O231" s="19"/>
      <c r="P231" s="20">
        <f>COUNTIF($F231:F$2935,F231)</f>
        <v>13</v>
      </c>
      <c r="Q231" s="24"/>
      <c r="R231" s="24"/>
      <c r="S231" s="23" t="str">
        <f t="shared" si="16"/>
        <v>YILDIZ KIZ-</v>
      </c>
      <c r="T231" s="23" t="str">
        <f t="shared" si="17"/>
        <v>YILDIZ KIZ-ÇEKİÇ</v>
      </c>
      <c r="U231" s="23" t="str">
        <f t="shared" si="18"/>
        <v>YILDIZ KIZ-</v>
      </c>
      <c r="V231" s="23" t="str">
        <f t="shared" si="19"/>
        <v>YILDIZ KIZ-</v>
      </c>
      <c r="W231" s="24"/>
      <c r="X231" s="24"/>
    </row>
    <row r="232" spans="1:24" s="3" customFormat="1" ht="27.75" customHeight="1">
      <c r="A232" s="14">
        <v>229</v>
      </c>
      <c r="B232" s="15" t="str">
        <f t="shared" si="15"/>
        <v>İZMİR-12</v>
      </c>
      <c r="C232" s="53"/>
      <c r="D232" s="16">
        <v>37196</v>
      </c>
      <c r="E232" s="17" t="s">
        <v>315</v>
      </c>
      <c r="F232" s="14" t="s">
        <v>122</v>
      </c>
      <c r="G232" s="18" t="s">
        <v>48</v>
      </c>
      <c r="H232" s="14"/>
      <c r="I232" s="19"/>
      <c r="J232" s="14" t="s">
        <v>20</v>
      </c>
      <c r="K232" s="19">
        <v>4085</v>
      </c>
      <c r="L232" s="19"/>
      <c r="M232" s="18"/>
      <c r="N232" s="14"/>
      <c r="O232" s="19"/>
      <c r="P232" s="20">
        <f>COUNTIF($F232:F$2935,F232)</f>
        <v>12</v>
      </c>
      <c r="Q232" s="24"/>
      <c r="R232" s="24"/>
      <c r="S232" s="23" t="str">
        <f t="shared" si="16"/>
        <v>16 YAŞ ERKEK-</v>
      </c>
      <c r="T232" s="23" t="str">
        <f t="shared" si="17"/>
        <v>16 YAŞ ERKEK-ÇEKİÇ</v>
      </c>
      <c r="U232" s="23" t="str">
        <f t="shared" si="18"/>
        <v>16 YAŞ ERKEK-</v>
      </c>
      <c r="V232" s="23" t="str">
        <f t="shared" si="19"/>
        <v>16 YAŞ ERKEK-</v>
      </c>
      <c r="W232" s="24"/>
      <c r="X232" s="24"/>
    </row>
    <row r="233" spans="1:24" s="3" customFormat="1" ht="27.75" customHeight="1">
      <c r="A233" s="14">
        <v>230</v>
      </c>
      <c r="B233" s="15" t="str">
        <f t="shared" si="15"/>
        <v>İZMİR-11</v>
      </c>
      <c r="C233" s="53"/>
      <c r="D233" s="16">
        <v>37113</v>
      </c>
      <c r="E233" s="17" t="s">
        <v>317</v>
      </c>
      <c r="F233" s="14" t="s">
        <v>122</v>
      </c>
      <c r="G233" s="18" t="s">
        <v>29</v>
      </c>
      <c r="H233" s="14" t="s">
        <v>19</v>
      </c>
      <c r="I233" s="19">
        <v>934</v>
      </c>
      <c r="J233" s="14"/>
      <c r="K233" s="19"/>
      <c r="L233" s="19"/>
      <c r="M233" s="19"/>
      <c r="N233" s="14"/>
      <c r="O233" s="19"/>
      <c r="P233" s="20">
        <f>COUNTIF($F233:F$2935,F233)</f>
        <v>11</v>
      </c>
      <c r="Q233" s="24"/>
      <c r="R233" s="24"/>
      <c r="S233" s="23" t="str">
        <f t="shared" si="16"/>
        <v>16 YAŞ KIZ-GÜLLE</v>
      </c>
      <c r="T233" s="23" t="str">
        <f t="shared" si="17"/>
        <v>16 YAŞ KIZ-</v>
      </c>
      <c r="U233" s="23" t="str">
        <f t="shared" si="18"/>
        <v>16 YAŞ KIZ-</v>
      </c>
      <c r="V233" s="23" t="str">
        <f t="shared" si="19"/>
        <v>16 YAŞ KIZ-</v>
      </c>
      <c r="W233" s="24"/>
      <c r="X233" s="24"/>
    </row>
    <row r="234" spans="1:24" s="3" customFormat="1" ht="27.75" customHeight="1">
      <c r="A234" s="14">
        <v>231</v>
      </c>
      <c r="B234" s="15" t="str">
        <f t="shared" si="15"/>
        <v>İZMİR-10</v>
      </c>
      <c r="C234" s="53"/>
      <c r="D234" s="16" t="s">
        <v>404</v>
      </c>
      <c r="E234" s="17" t="s">
        <v>405</v>
      </c>
      <c r="F234" s="14" t="s">
        <v>122</v>
      </c>
      <c r="G234" s="18" t="s">
        <v>64</v>
      </c>
      <c r="H234" s="14" t="s">
        <v>386</v>
      </c>
      <c r="I234" s="19" t="s">
        <v>386</v>
      </c>
      <c r="J234" s="14" t="s">
        <v>20</v>
      </c>
      <c r="K234" s="19">
        <v>3510</v>
      </c>
      <c r="L234" s="19" t="s">
        <v>386</v>
      </c>
      <c r="M234" s="19" t="s">
        <v>386</v>
      </c>
      <c r="N234" s="14" t="s">
        <v>386</v>
      </c>
      <c r="O234" s="19"/>
      <c r="P234" s="20">
        <f>COUNTIF($F234:F$2935,F234)</f>
        <v>10</v>
      </c>
      <c r="Q234" s="24"/>
      <c r="R234" s="24"/>
      <c r="S234" s="23" t="str">
        <f t="shared" si="16"/>
        <v xml:space="preserve">GENÇ ERKEK- </v>
      </c>
      <c r="T234" s="23" t="str">
        <f t="shared" si="17"/>
        <v>GENÇ ERKEK-ÇEKİÇ</v>
      </c>
      <c r="U234" s="23" t="str">
        <f t="shared" si="18"/>
        <v xml:space="preserve">GENÇ ERKEK- </v>
      </c>
      <c r="V234" s="23" t="str">
        <f t="shared" si="19"/>
        <v xml:space="preserve">GENÇ ERKEK- </v>
      </c>
      <c r="W234" s="24"/>
      <c r="X234" s="24"/>
    </row>
    <row r="235" spans="1:24" s="3" customFormat="1" ht="27.75" customHeight="1">
      <c r="A235" s="14">
        <v>232</v>
      </c>
      <c r="B235" s="15" t="str">
        <f t="shared" si="15"/>
        <v>İZMİR-9</v>
      </c>
      <c r="C235" s="53"/>
      <c r="D235" s="16">
        <v>35619</v>
      </c>
      <c r="E235" s="17" t="s">
        <v>233</v>
      </c>
      <c r="F235" s="14" t="s">
        <v>122</v>
      </c>
      <c r="G235" s="18" t="s">
        <v>67</v>
      </c>
      <c r="H235" s="14" t="s">
        <v>19</v>
      </c>
      <c r="I235" s="19">
        <v>1344</v>
      </c>
      <c r="J235" s="14"/>
      <c r="K235" s="19"/>
      <c r="L235" s="19"/>
      <c r="M235" s="19"/>
      <c r="N235" s="14"/>
      <c r="O235" s="19"/>
      <c r="P235" s="20">
        <f>COUNTIF($F235:F$2935,F235)</f>
        <v>9</v>
      </c>
      <c r="Q235" s="24"/>
      <c r="R235" s="24"/>
      <c r="S235" s="23" t="str">
        <f t="shared" si="16"/>
        <v>GENÇ KIZ-GÜLLE</v>
      </c>
      <c r="T235" s="23" t="str">
        <f t="shared" si="17"/>
        <v>GENÇ KIZ-</v>
      </c>
      <c r="U235" s="23" t="str">
        <f t="shared" si="18"/>
        <v>GENÇ KIZ-</v>
      </c>
      <c r="V235" s="23" t="str">
        <f t="shared" si="19"/>
        <v>GENÇ KIZ-</v>
      </c>
      <c r="W235" s="24"/>
      <c r="X235" s="24"/>
    </row>
    <row r="236" spans="1:24" s="3" customFormat="1" ht="27.75" customHeight="1">
      <c r="A236" s="14">
        <v>233</v>
      </c>
      <c r="B236" s="15" t="str">
        <f t="shared" si="15"/>
        <v>İZMİR-8</v>
      </c>
      <c r="C236" s="53"/>
      <c r="D236" s="16">
        <v>36739</v>
      </c>
      <c r="E236" s="17" t="s">
        <v>319</v>
      </c>
      <c r="F236" s="14" t="s">
        <v>122</v>
      </c>
      <c r="G236" s="18" t="s">
        <v>29</v>
      </c>
      <c r="H236" s="14" t="s">
        <v>19</v>
      </c>
      <c r="I236" s="19">
        <v>1012</v>
      </c>
      <c r="J236" s="14"/>
      <c r="K236" s="19"/>
      <c r="L236" s="19"/>
      <c r="M236" s="19"/>
      <c r="N236" s="14"/>
      <c r="O236" s="19"/>
      <c r="P236" s="20">
        <f>COUNTIF($F236:F$2935,F236)</f>
        <v>8</v>
      </c>
      <c r="Q236" s="24"/>
      <c r="R236" s="24"/>
      <c r="S236" s="23" t="str">
        <f t="shared" si="16"/>
        <v>16 YAŞ KIZ-GÜLLE</v>
      </c>
      <c r="T236" s="23" t="str">
        <f t="shared" si="17"/>
        <v>16 YAŞ KIZ-</v>
      </c>
      <c r="U236" s="23" t="str">
        <f t="shared" si="18"/>
        <v>16 YAŞ KIZ-</v>
      </c>
      <c r="V236" s="23" t="str">
        <f t="shared" si="19"/>
        <v>16 YAŞ KIZ-</v>
      </c>
      <c r="W236" s="24"/>
      <c r="X236" s="24"/>
    </row>
    <row r="237" spans="1:24" s="3" customFormat="1" ht="27.75" customHeight="1">
      <c r="A237" s="14">
        <v>234</v>
      </c>
      <c r="B237" s="15" t="str">
        <f t="shared" si="15"/>
        <v>İZMİR-7</v>
      </c>
      <c r="C237" s="53"/>
      <c r="D237" s="16" t="s">
        <v>394</v>
      </c>
      <c r="E237" s="17" t="s">
        <v>395</v>
      </c>
      <c r="F237" s="14" t="s">
        <v>122</v>
      </c>
      <c r="G237" s="18" t="s">
        <v>64</v>
      </c>
      <c r="H237" s="14" t="s">
        <v>19</v>
      </c>
      <c r="I237" s="19">
        <v>1210</v>
      </c>
      <c r="J237" s="14" t="s">
        <v>386</v>
      </c>
      <c r="K237" s="19" t="s">
        <v>386</v>
      </c>
      <c r="L237" s="19" t="s">
        <v>386</v>
      </c>
      <c r="M237" s="19" t="s">
        <v>386</v>
      </c>
      <c r="N237" s="14" t="s">
        <v>386</v>
      </c>
      <c r="O237" s="19" t="s">
        <v>386</v>
      </c>
      <c r="P237" s="20">
        <f>COUNTIF($F237:F$2935,F237)</f>
        <v>7</v>
      </c>
      <c r="Q237" s="24"/>
      <c r="R237" s="24"/>
      <c r="S237" s="23" t="str">
        <f t="shared" si="16"/>
        <v>GENÇ ERKEK-GÜLLE</v>
      </c>
      <c r="T237" s="23" t="str">
        <f t="shared" si="17"/>
        <v xml:space="preserve">GENÇ ERKEK- </v>
      </c>
      <c r="U237" s="23" t="str">
        <f t="shared" si="18"/>
        <v xml:space="preserve">GENÇ ERKEK- </v>
      </c>
      <c r="V237" s="23" t="str">
        <f t="shared" si="19"/>
        <v xml:space="preserve">GENÇ ERKEK- </v>
      </c>
      <c r="W237" s="24"/>
      <c r="X237" s="24"/>
    </row>
    <row r="238" spans="1:24" s="3" customFormat="1" ht="27.75" customHeight="1">
      <c r="A238" s="14">
        <v>235</v>
      </c>
      <c r="B238" s="15" t="str">
        <f t="shared" si="15"/>
        <v>İZMİR-6</v>
      </c>
      <c r="C238" s="53"/>
      <c r="D238" s="16">
        <v>36188</v>
      </c>
      <c r="E238" s="17" t="s">
        <v>259</v>
      </c>
      <c r="F238" s="14" t="s">
        <v>122</v>
      </c>
      <c r="G238" s="18" t="s">
        <v>76</v>
      </c>
      <c r="H238" s="14" t="s">
        <v>19</v>
      </c>
      <c r="I238" s="19">
        <v>1247</v>
      </c>
      <c r="J238" s="14"/>
      <c r="K238" s="19"/>
      <c r="L238" s="19"/>
      <c r="M238" s="19"/>
      <c r="N238" s="14"/>
      <c r="O238" s="19"/>
      <c r="P238" s="20">
        <f>COUNTIF($F238:F$2935,F238)</f>
        <v>6</v>
      </c>
      <c r="Q238" s="24"/>
      <c r="R238" s="24"/>
      <c r="S238" s="23" t="str">
        <f t="shared" si="16"/>
        <v>YILDIZ KIZ-GÜLLE</v>
      </c>
      <c r="T238" s="23" t="str">
        <f t="shared" si="17"/>
        <v>YILDIZ KIZ-</v>
      </c>
      <c r="U238" s="23" t="str">
        <f t="shared" si="18"/>
        <v>YILDIZ KIZ-</v>
      </c>
      <c r="V238" s="23" t="str">
        <f t="shared" si="19"/>
        <v>YILDIZ KIZ-</v>
      </c>
      <c r="W238" s="24"/>
      <c r="X238" s="24"/>
    </row>
    <row r="239" spans="1:24" s="3" customFormat="1" ht="27.75" customHeight="1">
      <c r="A239" s="14">
        <v>236</v>
      </c>
      <c r="B239" s="15" t="str">
        <f t="shared" si="15"/>
        <v>İZMİR-5</v>
      </c>
      <c r="C239" s="53"/>
      <c r="D239" s="16" t="s">
        <v>402</v>
      </c>
      <c r="E239" s="17" t="s">
        <v>403</v>
      </c>
      <c r="F239" s="14" t="s">
        <v>122</v>
      </c>
      <c r="G239" s="18" t="s">
        <v>64</v>
      </c>
      <c r="H239" s="14" t="s">
        <v>386</v>
      </c>
      <c r="I239" s="19" t="s">
        <v>386</v>
      </c>
      <c r="J239" s="14" t="s">
        <v>20</v>
      </c>
      <c r="K239" s="19">
        <v>3410</v>
      </c>
      <c r="L239" s="19" t="s">
        <v>386</v>
      </c>
      <c r="M239" s="19" t="s">
        <v>386</v>
      </c>
      <c r="N239" s="14" t="s">
        <v>386</v>
      </c>
      <c r="O239" s="19"/>
      <c r="P239" s="20">
        <f>COUNTIF($F239:F$2935,F239)</f>
        <v>5</v>
      </c>
      <c r="Q239" s="24"/>
      <c r="R239" s="24"/>
      <c r="S239" s="23" t="str">
        <f t="shared" si="16"/>
        <v xml:space="preserve">GENÇ ERKEK- </v>
      </c>
      <c r="T239" s="23" t="str">
        <f t="shared" si="17"/>
        <v>GENÇ ERKEK-ÇEKİÇ</v>
      </c>
      <c r="U239" s="23" t="str">
        <f t="shared" si="18"/>
        <v xml:space="preserve">GENÇ ERKEK- </v>
      </c>
      <c r="V239" s="23" t="str">
        <f t="shared" si="19"/>
        <v xml:space="preserve">GENÇ ERKEK- </v>
      </c>
      <c r="W239" s="24"/>
      <c r="X239" s="24"/>
    </row>
    <row r="240" spans="1:24" s="3" customFormat="1" ht="27.75" customHeight="1">
      <c r="A240" s="14">
        <v>237</v>
      </c>
      <c r="B240" s="15" t="str">
        <f t="shared" si="15"/>
        <v>İZMİR-4</v>
      </c>
      <c r="C240" s="53"/>
      <c r="D240" s="16">
        <v>34712</v>
      </c>
      <c r="E240" s="17" t="s">
        <v>232</v>
      </c>
      <c r="F240" s="14" t="s">
        <v>122</v>
      </c>
      <c r="G240" s="18" t="s">
        <v>42</v>
      </c>
      <c r="H240" s="14"/>
      <c r="I240" s="19"/>
      <c r="J240" s="14" t="s">
        <v>20</v>
      </c>
      <c r="K240" s="19">
        <v>5663</v>
      </c>
      <c r="L240" s="19"/>
      <c r="M240" s="19"/>
      <c r="N240" s="14"/>
      <c r="O240" s="19"/>
      <c r="P240" s="20">
        <f>COUNTIF($F240:F$2935,F240)</f>
        <v>4</v>
      </c>
      <c r="Q240" s="24"/>
      <c r="R240" s="24"/>
      <c r="S240" s="23" t="str">
        <f t="shared" si="16"/>
        <v>BÜYÜK KADIN-</v>
      </c>
      <c r="T240" s="23" t="str">
        <f t="shared" si="17"/>
        <v>BÜYÜK KADIN-ÇEKİÇ</v>
      </c>
      <c r="U240" s="23" t="str">
        <f t="shared" si="18"/>
        <v>BÜYÜK KADIN-</v>
      </c>
      <c r="V240" s="23" t="str">
        <f t="shared" si="19"/>
        <v>BÜYÜK KADIN-</v>
      </c>
      <c r="W240" s="24"/>
      <c r="X240" s="24"/>
    </row>
    <row r="241" spans="1:24" s="3" customFormat="1" ht="27.75" customHeight="1">
      <c r="A241" s="14">
        <v>238</v>
      </c>
      <c r="B241" s="15" t="str">
        <f t="shared" si="15"/>
        <v>İZMİR-3</v>
      </c>
      <c r="C241" s="53"/>
      <c r="D241" s="16" t="s">
        <v>392</v>
      </c>
      <c r="E241" s="17" t="s">
        <v>393</v>
      </c>
      <c r="F241" s="14" t="s">
        <v>122</v>
      </c>
      <c r="G241" s="18" t="s">
        <v>64</v>
      </c>
      <c r="H241" s="14" t="s">
        <v>386</v>
      </c>
      <c r="I241" s="19" t="s">
        <v>386</v>
      </c>
      <c r="J241" s="14" t="s">
        <v>386</v>
      </c>
      <c r="K241" s="19" t="s">
        <v>386</v>
      </c>
      <c r="L241" s="19" t="s">
        <v>21</v>
      </c>
      <c r="M241" s="19">
        <v>4210</v>
      </c>
      <c r="N241" s="14" t="s">
        <v>386</v>
      </c>
      <c r="O241" s="19" t="s">
        <v>386</v>
      </c>
      <c r="P241" s="20">
        <f>COUNTIF($F241:F$2935,F241)</f>
        <v>3</v>
      </c>
      <c r="Q241" s="24"/>
      <c r="R241" s="24"/>
      <c r="S241" s="23" t="str">
        <f t="shared" si="16"/>
        <v xml:space="preserve">GENÇ ERKEK- </v>
      </c>
      <c r="T241" s="23" t="str">
        <f t="shared" si="17"/>
        <v xml:space="preserve">GENÇ ERKEK- </v>
      </c>
      <c r="U241" s="23" t="str">
        <f t="shared" si="18"/>
        <v>GENÇ ERKEK-CİRİT</v>
      </c>
      <c r="V241" s="23" t="str">
        <f t="shared" si="19"/>
        <v xml:space="preserve">GENÇ ERKEK- </v>
      </c>
      <c r="W241" s="24"/>
      <c r="X241" s="24"/>
    </row>
    <row r="242" spans="1:24" s="3" customFormat="1" ht="27.75" customHeight="1">
      <c r="A242" s="14">
        <v>239</v>
      </c>
      <c r="B242" s="15" t="str">
        <f t="shared" si="15"/>
        <v>İZMİR-2</v>
      </c>
      <c r="C242" s="53"/>
      <c r="D242" s="16" t="s">
        <v>400</v>
      </c>
      <c r="E242" s="17" t="s">
        <v>401</v>
      </c>
      <c r="F242" s="14" t="s">
        <v>122</v>
      </c>
      <c r="G242" s="18" t="s">
        <v>64</v>
      </c>
      <c r="H242" s="14" t="s">
        <v>19</v>
      </c>
      <c r="I242" s="19">
        <v>1320</v>
      </c>
      <c r="J242" s="14" t="s">
        <v>386</v>
      </c>
      <c r="K242" s="19" t="s">
        <v>386</v>
      </c>
      <c r="L242" s="19" t="s">
        <v>386</v>
      </c>
      <c r="M242" s="19" t="s">
        <v>386</v>
      </c>
      <c r="N242" s="14" t="s">
        <v>22</v>
      </c>
      <c r="O242" s="19">
        <v>3512</v>
      </c>
      <c r="P242" s="20">
        <f>COUNTIF($F242:F$2935,F242)</f>
        <v>2</v>
      </c>
      <c r="Q242" s="24"/>
      <c r="R242" s="24"/>
      <c r="S242" s="23" t="str">
        <f t="shared" si="16"/>
        <v>GENÇ ERKEK-GÜLLE</v>
      </c>
      <c r="T242" s="23" t="str">
        <f t="shared" si="17"/>
        <v xml:space="preserve">GENÇ ERKEK- </v>
      </c>
      <c r="U242" s="23" t="str">
        <f t="shared" si="18"/>
        <v xml:space="preserve">GENÇ ERKEK- </v>
      </c>
      <c r="V242" s="23" t="str">
        <f t="shared" si="19"/>
        <v>GENÇ ERKEK-DİSK</v>
      </c>
      <c r="W242" s="24"/>
      <c r="X242" s="24"/>
    </row>
    <row r="243" spans="1:24" s="3" customFormat="1" ht="27.75" customHeight="1">
      <c r="A243" s="14">
        <v>240</v>
      </c>
      <c r="B243" s="15" t="str">
        <f t="shared" si="15"/>
        <v>İZMİR-1</v>
      </c>
      <c r="C243" s="53"/>
      <c r="D243" s="16">
        <v>34198</v>
      </c>
      <c r="E243" s="17" t="s">
        <v>544</v>
      </c>
      <c r="F243" s="14" t="s">
        <v>122</v>
      </c>
      <c r="G243" s="18" t="s">
        <v>42</v>
      </c>
      <c r="H243" s="14"/>
      <c r="I243" s="19"/>
      <c r="J243" s="14"/>
      <c r="K243" s="19"/>
      <c r="L243" s="19"/>
      <c r="M243" s="19"/>
      <c r="N243" s="14" t="s">
        <v>22</v>
      </c>
      <c r="O243" s="19">
        <v>4909</v>
      </c>
      <c r="P243" s="20">
        <f>COUNTIF($F243:F$2935,F243)</f>
        <v>1</v>
      </c>
      <c r="Q243" s="24"/>
      <c r="R243" s="24"/>
      <c r="S243" s="23" t="str">
        <f t="shared" si="16"/>
        <v>BÜYÜK KADIN-</v>
      </c>
      <c r="T243" s="23" t="str">
        <f t="shared" si="17"/>
        <v>BÜYÜK KADIN-</v>
      </c>
      <c r="U243" s="23" t="str">
        <f t="shared" si="18"/>
        <v>BÜYÜK KADIN-</v>
      </c>
      <c r="V243" s="23" t="str">
        <f t="shared" si="19"/>
        <v>BÜYÜK KADIN-DİSK</v>
      </c>
      <c r="W243" s="24"/>
      <c r="X243" s="24"/>
    </row>
    <row r="244" spans="1:24" s="3" customFormat="1" ht="27.75" customHeight="1">
      <c r="A244" s="14">
        <v>241</v>
      </c>
      <c r="B244" s="15" t="str">
        <f t="shared" si="15"/>
        <v>İZMİR-B.ŞHR.BLD.-4</v>
      </c>
      <c r="C244" s="53"/>
      <c r="D244" s="64">
        <v>36539</v>
      </c>
      <c r="E244" s="65" t="s">
        <v>212</v>
      </c>
      <c r="F244" s="66" t="s">
        <v>215</v>
      </c>
      <c r="G244" s="44" t="s">
        <v>69</v>
      </c>
      <c r="H244" s="66"/>
      <c r="I244" s="67"/>
      <c r="J244" s="66" t="s">
        <v>20</v>
      </c>
      <c r="K244" s="67">
        <v>5721</v>
      </c>
      <c r="L244" s="67"/>
      <c r="M244" s="67"/>
      <c r="N244" s="66"/>
      <c r="O244" s="67"/>
      <c r="P244" s="20">
        <f>COUNTIF($F244:F$2935,F244)</f>
        <v>4</v>
      </c>
      <c r="Q244" s="24"/>
      <c r="R244" s="24"/>
      <c r="S244" s="23" t="str">
        <f t="shared" si="16"/>
        <v>YILDIZ ERKEK-</v>
      </c>
      <c r="T244" s="23" t="str">
        <f t="shared" si="17"/>
        <v>YILDIZ ERKEK-ÇEKİÇ</v>
      </c>
      <c r="U244" s="23" t="str">
        <f t="shared" si="18"/>
        <v>YILDIZ ERKEK-</v>
      </c>
      <c r="V244" s="23" t="str">
        <f t="shared" si="19"/>
        <v>YILDIZ ERKEK-</v>
      </c>
      <c r="W244" s="24"/>
      <c r="X244" s="24"/>
    </row>
    <row r="245" spans="1:24" s="3" customFormat="1" ht="27.75" customHeight="1">
      <c r="A245" s="14">
        <v>242</v>
      </c>
      <c r="B245" s="15" t="str">
        <f t="shared" si="15"/>
        <v>İZMİR-B.ŞHR.BLD.-3</v>
      </c>
      <c r="C245" s="53"/>
      <c r="D245" s="64">
        <v>35971</v>
      </c>
      <c r="E245" s="65" t="s">
        <v>214</v>
      </c>
      <c r="F245" s="66" t="s">
        <v>215</v>
      </c>
      <c r="G245" s="44" t="s">
        <v>69</v>
      </c>
      <c r="H245" s="66"/>
      <c r="I245" s="67"/>
      <c r="J245" s="66"/>
      <c r="K245" s="67"/>
      <c r="L245" s="67"/>
      <c r="M245" s="67"/>
      <c r="N245" s="66" t="s">
        <v>22</v>
      </c>
      <c r="O245" s="67">
        <v>4661</v>
      </c>
      <c r="P245" s="20">
        <f>COUNTIF($F245:F$2935,F245)</f>
        <v>3</v>
      </c>
      <c r="Q245" s="24"/>
      <c r="R245" s="24"/>
      <c r="S245" s="23" t="str">
        <f t="shared" si="16"/>
        <v>YILDIZ ERKEK-</v>
      </c>
      <c r="T245" s="23" t="str">
        <f t="shared" si="17"/>
        <v>YILDIZ ERKEK-</v>
      </c>
      <c r="U245" s="23" t="str">
        <f t="shared" si="18"/>
        <v>YILDIZ ERKEK-</v>
      </c>
      <c r="V245" s="23" t="str">
        <f t="shared" si="19"/>
        <v>YILDIZ ERKEK-DİSK</v>
      </c>
      <c r="W245" s="24"/>
      <c r="X245" s="24"/>
    </row>
    <row r="246" spans="1:24" s="3" customFormat="1" ht="27.75" customHeight="1">
      <c r="A246" s="14">
        <v>243</v>
      </c>
      <c r="B246" s="15" t="str">
        <f t="shared" si="15"/>
        <v>İZMİR-B.ŞHR.BLD.-2</v>
      </c>
      <c r="C246" s="53"/>
      <c r="D246" s="64">
        <v>36202</v>
      </c>
      <c r="E246" s="65" t="s">
        <v>211</v>
      </c>
      <c r="F246" s="66" t="s">
        <v>215</v>
      </c>
      <c r="G246" s="44" t="s">
        <v>69</v>
      </c>
      <c r="H246" s="14" t="s">
        <v>19</v>
      </c>
      <c r="I246" s="67">
        <v>1231</v>
      </c>
      <c r="J246" s="66"/>
      <c r="K246" s="67"/>
      <c r="L246" s="67"/>
      <c r="M246" s="67"/>
      <c r="N246" s="66"/>
      <c r="O246" s="67"/>
      <c r="P246" s="20">
        <f>COUNTIF($F246:F$2935,F246)</f>
        <v>2</v>
      </c>
      <c r="Q246" s="24"/>
      <c r="R246" s="24"/>
      <c r="S246" s="23" t="str">
        <f t="shared" si="16"/>
        <v>YILDIZ ERKEK-GÜLLE</v>
      </c>
      <c r="T246" s="23" t="str">
        <f t="shared" si="17"/>
        <v>YILDIZ ERKEK-</v>
      </c>
      <c r="U246" s="23" t="str">
        <f t="shared" si="18"/>
        <v>YILDIZ ERKEK-</v>
      </c>
      <c r="V246" s="23" t="str">
        <f t="shared" si="19"/>
        <v>YILDIZ ERKEK-</v>
      </c>
      <c r="W246" s="24"/>
      <c r="X246" s="24"/>
    </row>
    <row r="247" spans="1:24" s="3" customFormat="1" ht="27.75" customHeight="1">
      <c r="A247" s="14">
        <v>244</v>
      </c>
      <c r="B247" s="15" t="str">
        <f t="shared" si="15"/>
        <v>İZMİR-B.ŞHR.BLD.-1</v>
      </c>
      <c r="C247" s="53"/>
      <c r="D247" s="64">
        <v>35965</v>
      </c>
      <c r="E247" s="65" t="s">
        <v>213</v>
      </c>
      <c r="F247" s="66" t="s">
        <v>215</v>
      </c>
      <c r="G247" s="44" t="s">
        <v>69</v>
      </c>
      <c r="H247" s="66"/>
      <c r="I247" s="67"/>
      <c r="J247" s="66"/>
      <c r="K247" s="67"/>
      <c r="L247" s="67" t="s">
        <v>21</v>
      </c>
      <c r="M247" s="67">
        <v>4440</v>
      </c>
      <c r="N247" s="66"/>
      <c r="O247" s="67"/>
      <c r="P247" s="20">
        <f>COUNTIF($F247:F$2935,F247)</f>
        <v>1</v>
      </c>
      <c r="Q247" s="24"/>
      <c r="R247" s="24"/>
      <c r="S247" s="23" t="str">
        <f t="shared" si="16"/>
        <v>YILDIZ ERKEK-</v>
      </c>
      <c r="T247" s="23" t="str">
        <f t="shared" si="17"/>
        <v>YILDIZ ERKEK-</v>
      </c>
      <c r="U247" s="23" t="str">
        <f t="shared" si="18"/>
        <v>YILDIZ ERKEK-CİRİT</v>
      </c>
      <c r="V247" s="23" t="str">
        <f t="shared" si="19"/>
        <v>YILDIZ ERKEK-</v>
      </c>
      <c r="W247" s="24"/>
      <c r="X247" s="24"/>
    </row>
    <row r="248" spans="1:24" s="3" customFormat="1" ht="27.75" customHeight="1">
      <c r="A248" s="14">
        <v>245</v>
      </c>
      <c r="B248" s="15" t="str">
        <f t="shared" si="15"/>
        <v>KAYSERİ-1</v>
      </c>
      <c r="C248" s="53"/>
      <c r="D248" s="16">
        <v>35872</v>
      </c>
      <c r="E248" s="17" t="s">
        <v>618</v>
      </c>
      <c r="F248" s="14" t="s">
        <v>125</v>
      </c>
      <c r="G248" s="18" t="s">
        <v>76</v>
      </c>
      <c r="H248" s="14" t="s">
        <v>19</v>
      </c>
      <c r="I248" s="19">
        <v>1207</v>
      </c>
      <c r="J248" s="14"/>
      <c r="K248" s="19"/>
      <c r="L248" s="19"/>
      <c r="M248" s="19"/>
      <c r="N248" s="14"/>
      <c r="O248" s="19"/>
      <c r="P248" s="20">
        <f>COUNTIF($F248:F$2935,F248)</f>
        <v>1</v>
      </c>
      <c r="Q248" s="24"/>
      <c r="R248" s="24"/>
      <c r="S248" s="23" t="str">
        <f t="shared" si="16"/>
        <v>YILDIZ KIZ-GÜLLE</v>
      </c>
      <c r="T248" s="23" t="str">
        <f t="shared" si="17"/>
        <v>YILDIZ KIZ-</v>
      </c>
      <c r="U248" s="23" t="str">
        <f t="shared" si="18"/>
        <v>YILDIZ KIZ-</v>
      </c>
      <c r="V248" s="23" t="str">
        <f t="shared" si="19"/>
        <v>YILDIZ KIZ-</v>
      </c>
      <c r="W248" s="24"/>
      <c r="X248" s="24"/>
    </row>
    <row r="249" spans="1:24" s="3" customFormat="1" ht="27.75" customHeight="1">
      <c r="A249" s="14">
        <v>246</v>
      </c>
      <c r="B249" s="15" t="str">
        <f t="shared" si="15"/>
        <v>KIRŞEHİR-3</v>
      </c>
      <c r="C249" s="53"/>
      <c r="D249" s="16">
        <v>37050</v>
      </c>
      <c r="E249" s="17" t="s">
        <v>189</v>
      </c>
      <c r="F249" s="14" t="s">
        <v>127</v>
      </c>
      <c r="G249" s="18" t="s">
        <v>29</v>
      </c>
      <c r="H249" s="14" t="s">
        <v>19</v>
      </c>
      <c r="I249" s="19">
        <v>907</v>
      </c>
      <c r="J249" s="14"/>
      <c r="K249" s="19"/>
      <c r="L249" s="19" t="s">
        <v>21</v>
      </c>
      <c r="M249" s="19">
        <v>2376</v>
      </c>
      <c r="N249" s="14"/>
      <c r="O249" s="19"/>
      <c r="P249" s="20">
        <f>COUNTIF($F249:F$2935,F249)</f>
        <v>3</v>
      </c>
      <c r="Q249" s="24"/>
      <c r="R249" s="24"/>
      <c r="S249" s="23" t="str">
        <f t="shared" si="16"/>
        <v>16 YAŞ KIZ-GÜLLE</v>
      </c>
      <c r="T249" s="23" t="str">
        <f t="shared" si="17"/>
        <v>16 YAŞ KIZ-</v>
      </c>
      <c r="U249" s="23" t="str">
        <f t="shared" si="18"/>
        <v>16 YAŞ KIZ-CİRİT</v>
      </c>
      <c r="V249" s="23" t="str">
        <f t="shared" si="19"/>
        <v>16 YAŞ KIZ-</v>
      </c>
      <c r="W249" s="24"/>
      <c r="X249" s="24"/>
    </row>
    <row r="250" spans="1:24" s="3" customFormat="1" ht="27.75" customHeight="1">
      <c r="A250" s="14">
        <v>247</v>
      </c>
      <c r="B250" s="15" t="str">
        <f t="shared" si="15"/>
        <v>KIRŞEHİR-2</v>
      </c>
      <c r="C250" s="53"/>
      <c r="D250" s="16">
        <v>36646</v>
      </c>
      <c r="E250" s="17" t="s">
        <v>190</v>
      </c>
      <c r="F250" s="14" t="s">
        <v>127</v>
      </c>
      <c r="G250" s="18" t="s">
        <v>48</v>
      </c>
      <c r="H250" s="14"/>
      <c r="I250" s="19"/>
      <c r="J250" s="14"/>
      <c r="K250" s="19"/>
      <c r="L250" s="19" t="s">
        <v>21</v>
      </c>
      <c r="M250" s="19">
        <v>2999</v>
      </c>
      <c r="N250" s="14"/>
      <c r="O250" s="19"/>
      <c r="P250" s="20">
        <f>COUNTIF($F250:F$2935,F250)</f>
        <v>2</v>
      </c>
      <c r="Q250" s="24"/>
      <c r="R250" s="24"/>
      <c r="S250" s="23" t="str">
        <f t="shared" si="16"/>
        <v>16 YAŞ ERKEK-</v>
      </c>
      <c r="T250" s="23" t="str">
        <f t="shared" si="17"/>
        <v>16 YAŞ ERKEK-</v>
      </c>
      <c r="U250" s="23" t="str">
        <f t="shared" si="18"/>
        <v>16 YAŞ ERKEK-CİRİT</v>
      </c>
      <c r="V250" s="23" t="str">
        <f t="shared" si="19"/>
        <v>16 YAŞ ERKEK-</v>
      </c>
    </row>
    <row r="251" spans="1:24" s="3" customFormat="1" ht="27.75" customHeight="1">
      <c r="A251" s="14">
        <v>248</v>
      </c>
      <c r="B251" s="15" t="str">
        <f t="shared" si="15"/>
        <v>KIRŞEHİR-1</v>
      </c>
      <c r="C251" s="53"/>
      <c r="D251" s="16">
        <v>37104</v>
      </c>
      <c r="E251" s="17" t="s">
        <v>191</v>
      </c>
      <c r="F251" s="14" t="s">
        <v>127</v>
      </c>
      <c r="G251" s="18" t="s">
        <v>29</v>
      </c>
      <c r="H251" s="14"/>
      <c r="I251" s="19"/>
      <c r="J251" s="14"/>
      <c r="K251" s="19"/>
      <c r="L251" s="19" t="s">
        <v>21</v>
      </c>
      <c r="M251" s="19">
        <v>2999</v>
      </c>
      <c r="N251" s="14"/>
      <c r="O251" s="19"/>
      <c r="P251" s="20">
        <f>COUNTIF($F251:F$2935,F251)</f>
        <v>1</v>
      </c>
      <c r="Q251" s="24"/>
      <c r="R251" s="24"/>
      <c r="S251" s="23" t="str">
        <f t="shared" si="16"/>
        <v>16 YAŞ KIZ-</v>
      </c>
      <c r="T251" s="23" t="str">
        <f t="shared" si="17"/>
        <v>16 YAŞ KIZ-</v>
      </c>
      <c r="U251" s="23" t="str">
        <f t="shared" si="18"/>
        <v>16 YAŞ KIZ-CİRİT</v>
      </c>
      <c r="V251" s="23" t="str">
        <f t="shared" si="19"/>
        <v>16 YAŞ KIZ-</v>
      </c>
    </row>
    <row r="252" spans="1:24" s="3" customFormat="1" ht="27.75" customHeight="1">
      <c r="A252" s="14">
        <v>249</v>
      </c>
      <c r="B252" s="15" t="str">
        <f t="shared" si="15"/>
        <v>KİLİS-20</v>
      </c>
      <c r="C252" s="53"/>
      <c r="D252" s="16">
        <v>37067</v>
      </c>
      <c r="E252" s="17" t="s">
        <v>428</v>
      </c>
      <c r="F252" s="14" t="s">
        <v>166</v>
      </c>
      <c r="G252" s="18" t="s">
        <v>48</v>
      </c>
      <c r="H252" s="14" t="s">
        <v>19</v>
      </c>
      <c r="I252" s="19"/>
      <c r="J252" s="14"/>
      <c r="K252" s="19"/>
      <c r="L252" s="19"/>
      <c r="M252" s="19"/>
      <c r="N252" s="14"/>
      <c r="O252" s="19"/>
      <c r="P252" s="20">
        <f>COUNTIF($F252:F$2935,F252)</f>
        <v>20</v>
      </c>
      <c r="Q252" s="24"/>
      <c r="R252" s="24"/>
      <c r="S252" s="23" t="str">
        <f t="shared" si="16"/>
        <v>16 YAŞ ERKEK-GÜLLE</v>
      </c>
      <c r="T252" s="23" t="str">
        <f t="shared" si="17"/>
        <v>16 YAŞ ERKEK-</v>
      </c>
      <c r="U252" s="23" t="str">
        <f t="shared" si="18"/>
        <v>16 YAŞ ERKEK-</v>
      </c>
      <c r="V252" s="23" t="str">
        <f t="shared" si="19"/>
        <v>16 YAŞ ERKEK-</v>
      </c>
    </row>
    <row r="253" spans="1:24" s="3" customFormat="1" ht="27.75" customHeight="1">
      <c r="A253" s="14">
        <v>250</v>
      </c>
      <c r="B253" s="15" t="str">
        <f t="shared" si="15"/>
        <v>KİLİS-19</v>
      </c>
      <c r="C253" s="53"/>
      <c r="D253" s="16">
        <v>36892</v>
      </c>
      <c r="E253" s="17" t="s">
        <v>437</v>
      </c>
      <c r="F253" s="14" t="s">
        <v>166</v>
      </c>
      <c r="G253" s="18" t="s">
        <v>48</v>
      </c>
      <c r="H253" s="14" t="s">
        <v>19</v>
      </c>
      <c r="I253" s="19"/>
      <c r="J253" s="14"/>
      <c r="K253" s="19"/>
      <c r="L253" s="19"/>
      <c r="M253" s="19"/>
      <c r="N253" s="14" t="s">
        <v>22</v>
      </c>
      <c r="O253" s="19"/>
      <c r="P253" s="20">
        <f>COUNTIF($F253:F$2935,F253)</f>
        <v>19</v>
      </c>
      <c r="Q253" s="24"/>
      <c r="R253" s="24"/>
      <c r="S253" s="23" t="str">
        <f t="shared" si="16"/>
        <v>16 YAŞ ERKEK-GÜLLE</v>
      </c>
      <c r="T253" s="23" t="str">
        <f t="shared" si="17"/>
        <v>16 YAŞ ERKEK-</v>
      </c>
      <c r="U253" s="23" t="str">
        <f t="shared" si="18"/>
        <v>16 YAŞ ERKEK-</v>
      </c>
      <c r="V253" s="23" t="str">
        <f t="shared" si="19"/>
        <v>16 YAŞ ERKEK-DİSK</v>
      </c>
    </row>
    <row r="254" spans="1:24" s="3" customFormat="1" ht="27.75" customHeight="1">
      <c r="A254" s="14">
        <v>251</v>
      </c>
      <c r="B254" s="15" t="str">
        <f t="shared" si="15"/>
        <v>KİLİS-18</v>
      </c>
      <c r="C254" s="53"/>
      <c r="D254" s="16">
        <v>36934</v>
      </c>
      <c r="E254" s="17" t="s">
        <v>441</v>
      </c>
      <c r="F254" s="14" t="s">
        <v>166</v>
      </c>
      <c r="G254" s="18" t="s">
        <v>29</v>
      </c>
      <c r="H254" s="14" t="s">
        <v>19</v>
      </c>
      <c r="I254" s="19"/>
      <c r="J254" s="14"/>
      <c r="K254" s="19"/>
      <c r="L254" s="19"/>
      <c r="M254" s="19"/>
      <c r="N254" s="14"/>
      <c r="O254" s="19"/>
      <c r="P254" s="20">
        <f>COUNTIF($F254:F$2935,F254)</f>
        <v>18</v>
      </c>
      <c r="Q254" s="24"/>
      <c r="R254" s="24"/>
      <c r="S254" s="23" t="str">
        <f t="shared" si="16"/>
        <v>16 YAŞ KIZ-GÜLLE</v>
      </c>
      <c r="T254" s="23" t="str">
        <f t="shared" si="17"/>
        <v>16 YAŞ KIZ-</v>
      </c>
      <c r="U254" s="23" t="str">
        <f t="shared" si="18"/>
        <v>16 YAŞ KIZ-</v>
      </c>
      <c r="V254" s="23" t="str">
        <f t="shared" si="19"/>
        <v>16 YAŞ KIZ-</v>
      </c>
    </row>
    <row r="255" spans="1:24" s="3" customFormat="1" ht="27.75" customHeight="1">
      <c r="A255" s="14">
        <v>252</v>
      </c>
      <c r="B255" s="15" t="str">
        <f t="shared" si="15"/>
        <v>KİLİS-17</v>
      </c>
      <c r="C255" s="53"/>
      <c r="D255" s="16">
        <v>36581</v>
      </c>
      <c r="E255" s="17" t="s">
        <v>444</v>
      </c>
      <c r="F255" s="14" t="s">
        <v>166</v>
      </c>
      <c r="G255" s="18" t="s">
        <v>29</v>
      </c>
      <c r="H255" s="14" t="s">
        <v>19</v>
      </c>
      <c r="I255" s="19"/>
      <c r="J255" s="14"/>
      <c r="K255" s="19"/>
      <c r="L255" s="19"/>
      <c r="M255" s="19"/>
      <c r="N255" s="14"/>
      <c r="O255" s="19"/>
      <c r="P255" s="20">
        <f>COUNTIF($F255:F$2935,F255)</f>
        <v>17</v>
      </c>
      <c r="Q255" s="24"/>
      <c r="R255" s="24"/>
      <c r="S255" s="23" t="str">
        <f t="shared" si="16"/>
        <v>16 YAŞ KIZ-GÜLLE</v>
      </c>
      <c r="T255" s="23" t="str">
        <f t="shared" si="17"/>
        <v>16 YAŞ KIZ-</v>
      </c>
      <c r="U255" s="23" t="str">
        <f t="shared" si="18"/>
        <v>16 YAŞ KIZ-</v>
      </c>
      <c r="V255" s="23" t="str">
        <f t="shared" si="19"/>
        <v>16 YAŞ KIZ-</v>
      </c>
    </row>
    <row r="256" spans="1:24" s="3" customFormat="1" ht="27.75" customHeight="1">
      <c r="A256" s="14">
        <v>253</v>
      </c>
      <c r="B256" s="15" t="str">
        <f t="shared" si="15"/>
        <v>KİLİS-16</v>
      </c>
      <c r="C256" s="53"/>
      <c r="D256" s="16">
        <v>37078</v>
      </c>
      <c r="E256" s="17" t="s">
        <v>442</v>
      </c>
      <c r="F256" s="14" t="s">
        <v>166</v>
      </c>
      <c r="G256" s="18" t="s">
        <v>29</v>
      </c>
      <c r="H256" s="14" t="s">
        <v>19</v>
      </c>
      <c r="I256" s="19"/>
      <c r="J256" s="14"/>
      <c r="K256" s="19"/>
      <c r="L256" s="19"/>
      <c r="M256" s="19"/>
      <c r="N256" s="14"/>
      <c r="O256" s="19"/>
      <c r="P256" s="20">
        <f>COUNTIF($F256:F$2935,F256)</f>
        <v>16</v>
      </c>
      <c r="Q256" s="24"/>
      <c r="R256" s="24"/>
      <c r="S256" s="23" t="str">
        <f t="shared" si="16"/>
        <v>16 YAŞ KIZ-GÜLLE</v>
      </c>
      <c r="T256" s="23" t="str">
        <f t="shared" si="17"/>
        <v>16 YAŞ KIZ-</v>
      </c>
      <c r="U256" s="23" t="str">
        <f t="shared" si="18"/>
        <v>16 YAŞ KIZ-</v>
      </c>
      <c r="V256" s="23" t="str">
        <f t="shared" si="19"/>
        <v>16 YAŞ KIZ-</v>
      </c>
    </row>
    <row r="257" spans="1:22" s="3" customFormat="1" ht="27.75" customHeight="1">
      <c r="A257" s="14">
        <v>254</v>
      </c>
      <c r="B257" s="15" t="str">
        <f t="shared" si="15"/>
        <v>KİLİS-15</v>
      </c>
      <c r="C257" s="53"/>
      <c r="D257" s="16">
        <v>36983</v>
      </c>
      <c r="E257" s="17" t="s">
        <v>433</v>
      </c>
      <c r="F257" s="14" t="s">
        <v>166</v>
      </c>
      <c r="G257" s="18" t="s">
        <v>48</v>
      </c>
      <c r="H257" s="14" t="s">
        <v>19</v>
      </c>
      <c r="I257" s="19"/>
      <c r="J257" s="14"/>
      <c r="K257" s="19"/>
      <c r="L257" s="19" t="s">
        <v>21</v>
      </c>
      <c r="M257" s="19"/>
      <c r="N257" s="14"/>
      <c r="O257" s="19"/>
      <c r="P257" s="20">
        <f>COUNTIF($F257:F$2935,F257)</f>
        <v>15</v>
      </c>
      <c r="Q257" s="24"/>
      <c r="R257" s="24"/>
      <c r="S257" s="23" t="str">
        <f t="shared" si="16"/>
        <v>16 YAŞ ERKEK-GÜLLE</v>
      </c>
      <c r="T257" s="23" t="str">
        <f t="shared" si="17"/>
        <v>16 YAŞ ERKEK-</v>
      </c>
      <c r="U257" s="23" t="str">
        <f t="shared" si="18"/>
        <v>16 YAŞ ERKEK-CİRİT</v>
      </c>
      <c r="V257" s="23" t="str">
        <f t="shared" si="19"/>
        <v>16 YAŞ ERKEK-</v>
      </c>
    </row>
    <row r="258" spans="1:22" s="3" customFormat="1" ht="27.75" customHeight="1">
      <c r="A258" s="14">
        <v>255</v>
      </c>
      <c r="B258" s="15" t="str">
        <f t="shared" si="15"/>
        <v>KİLİS-14</v>
      </c>
      <c r="C258" s="53"/>
      <c r="D258" s="16">
        <v>37348</v>
      </c>
      <c r="E258" s="17" t="s">
        <v>427</v>
      </c>
      <c r="F258" s="14" t="s">
        <v>166</v>
      </c>
      <c r="G258" s="18" t="s">
        <v>48</v>
      </c>
      <c r="H258" s="14" t="s">
        <v>19</v>
      </c>
      <c r="I258" s="14"/>
      <c r="J258" s="14"/>
      <c r="K258" s="14"/>
      <c r="L258" s="19"/>
      <c r="M258" s="19"/>
      <c r="N258" s="14"/>
      <c r="O258" s="19"/>
      <c r="P258" s="20">
        <f>COUNTIF($F258:F$2935,F258)</f>
        <v>14</v>
      </c>
      <c r="Q258" s="24"/>
      <c r="R258" s="24"/>
      <c r="S258" s="23" t="str">
        <f t="shared" si="16"/>
        <v>16 YAŞ ERKEK-GÜLLE</v>
      </c>
      <c r="T258" s="23" t="str">
        <f t="shared" si="17"/>
        <v>16 YAŞ ERKEK-</v>
      </c>
      <c r="U258" s="23" t="str">
        <f t="shared" si="18"/>
        <v>16 YAŞ ERKEK-</v>
      </c>
      <c r="V258" s="23" t="str">
        <f t="shared" si="19"/>
        <v>16 YAŞ ERKEK-</v>
      </c>
    </row>
    <row r="259" spans="1:22" s="3" customFormat="1" ht="27.75" customHeight="1">
      <c r="A259" s="14">
        <v>256</v>
      </c>
      <c r="B259" s="15" t="str">
        <f t="shared" si="15"/>
        <v>KİLİS-13</v>
      </c>
      <c r="C259" s="53"/>
      <c r="D259" s="16">
        <v>36577</v>
      </c>
      <c r="E259" s="17" t="s">
        <v>445</v>
      </c>
      <c r="F259" s="14" t="s">
        <v>166</v>
      </c>
      <c r="G259" s="18" t="s">
        <v>29</v>
      </c>
      <c r="H259" s="14" t="s">
        <v>19</v>
      </c>
      <c r="I259" s="19"/>
      <c r="J259" s="14"/>
      <c r="K259" s="19"/>
      <c r="L259" s="19"/>
      <c r="M259" s="19"/>
      <c r="N259" s="14"/>
      <c r="O259" s="19"/>
      <c r="P259" s="20">
        <f>COUNTIF($F259:F$2935,F259)</f>
        <v>13</v>
      </c>
      <c r="Q259" s="24"/>
      <c r="R259" s="24"/>
      <c r="S259" s="23" t="str">
        <f t="shared" si="16"/>
        <v>16 YAŞ KIZ-GÜLLE</v>
      </c>
      <c r="T259" s="23" t="str">
        <f t="shared" si="17"/>
        <v>16 YAŞ KIZ-</v>
      </c>
      <c r="U259" s="23" t="str">
        <f t="shared" si="18"/>
        <v>16 YAŞ KIZ-</v>
      </c>
      <c r="V259" s="23" t="str">
        <f t="shared" si="19"/>
        <v>16 YAŞ KIZ-</v>
      </c>
    </row>
    <row r="260" spans="1:22" s="3" customFormat="1" ht="27.75" customHeight="1">
      <c r="A260" s="14">
        <v>257</v>
      </c>
      <c r="B260" s="15" t="str">
        <f t="shared" si="15"/>
        <v>KİLİS-12</v>
      </c>
      <c r="C260" s="53"/>
      <c r="D260" s="16">
        <v>35902</v>
      </c>
      <c r="E260" s="17" t="s">
        <v>438</v>
      </c>
      <c r="F260" s="14" t="s">
        <v>166</v>
      </c>
      <c r="G260" s="18" t="s">
        <v>69</v>
      </c>
      <c r="H260" s="14" t="s">
        <v>19</v>
      </c>
      <c r="I260" s="19"/>
      <c r="J260" s="14"/>
      <c r="K260" s="19"/>
      <c r="L260" s="19"/>
      <c r="M260" s="19"/>
      <c r="N260" s="14"/>
      <c r="O260" s="19"/>
      <c r="P260" s="20">
        <f>COUNTIF($F260:F$2935,F260)</f>
        <v>12</v>
      </c>
      <c r="Q260" s="24"/>
      <c r="R260" s="24"/>
      <c r="S260" s="23" t="str">
        <f t="shared" si="16"/>
        <v>YILDIZ ERKEK-GÜLLE</v>
      </c>
      <c r="T260" s="23" t="str">
        <f t="shared" si="17"/>
        <v>YILDIZ ERKEK-</v>
      </c>
      <c r="U260" s="23" t="str">
        <f t="shared" si="18"/>
        <v>YILDIZ ERKEK-</v>
      </c>
      <c r="V260" s="23" t="str">
        <f t="shared" si="19"/>
        <v>YILDIZ ERKEK-</v>
      </c>
    </row>
    <row r="261" spans="1:22" s="3" customFormat="1" ht="27.75" customHeight="1">
      <c r="A261" s="14">
        <v>258</v>
      </c>
      <c r="B261" s="15" t="str">
        <f t="shared" ref="B261:B324" si="20">CONCATENATE(F261,"-",P261)</f>
        <v>KİLİS-11</v>
      </c>
      <c r="C261" s="53"/>
      <c r="D261" s="16">
        <v>37334</v>
      </c>
      <c r="E261" s="17" t="s">
        <v>429</v>
      </c>
      <c r="F261" s="14" t="s">
        <v>166</v>
      </c>
      <c r="G261" s="18" t="s">
        <v>48</v>
      </c>
      <c r="H261" s="14" t="s">
        <v>19</v>
      </c>
      <c r="I261" s="19"/>
      <c r="J261" s="14"/>
      <c r="K261" s="19"/>
      <c r="L261" s="19"/>
      <c r="M261" s="19"/>
      <c r="N261" s="14"/>
      <c r="O261" s="19"/>
      <c r="P261" s="20">
        <f>COUNTIF($F261:F$2935,F261)</f>
        <v>11</v>
      </c>
      <c r="Q261" s="24"/>
      <c r="R261" s="24"/>
      <c r="S261" s="23" t="str">
        <f t="shared" ref="S261:S324" si="21">CONCATENATE(G261,"-",H261)</f>
        <v>16 YAŞ ERKEK-GÜLLE</v>
      </c>
      <c r="T261" s="23" t="str">
        <f t="shared" ref="T261:T324" si="22">CONCATENATE(G261,"-",J261)</f>
        <v>16 YAŞ ERKEK-</v>
      </c>
      <c r="U261" s="23" t="str">
        <f t="shared" ref="U261:U324" si="23">CONCATENATE(G261,"-",L261)</f>
        <v>16 YAŞ ERKEK-</v>
      </c>
      <c r="V261" s="23" t="str">
        <f t="shared" ref="V261:V324" si="24">CONCATENATE(G261,"-",N261)</f>
        <v>16 YAŞ ERKEK-</v>
      </c>
    </row>
    <row r="262" spans="1:22" s="3" customFormat="1" ht="27.75" customHeight="1">
      <c r="A262" s="14">
        <v>259</v>
      </c>
      <c r="B262" s="15" t="str">
        <f t="shared" si="20"/>
        <v>KİLİS-10</v>
      </c>
      <c r="C262" s="53"/>
      <c r="D262" s="16">
        <v>36984</v>
      </c>
      <c r="E262" s="17" t="s">
        <v>432</v>
      </c>
      <c r="F262" s="14" t="s">
        <v>166</v>
      </c>
      <c r="G262" s="18" t="s">
        <v>48</v>
      </c>
      <c r="H262" s="14" t="s">
        <v>19</v>
      </c>
      <c r="I262" s="19"/>
      <c r="J262" s="14"/>
      <c r="K262" s="19"/>
      <c r="L262" s="19"/>
      <c r="M262" s="19"/>
      <c r="N262" s="14"/>
      <c r="O262" s="19"/>
      <c r="P262" s="20">
        <f>COUNTIF($F262:F$2935,F262)</f>
        <v>10</v>
      </c>
      <c r="Q262" s="24"/>
      <c r="R262" s="24"/>
      <c r="S262" s="23" t="str">
        <f t="shared" si="21"/>
        <v>16 YAŞ ERKEK-GÜLLE</v>
      </c>
      <c r="T262" s="23" t="str">
        <f t="shared" si="22"/>
        <v>16 YAŞ ERKEK-</v>
      </c>
      <c r="U262" s="23" t="str">
        <f t="shared" si="23"/>
        <v>16 YAŞ ERKEK-</v>
      </c>
      <c r="V262" s="23" t="str">
        <f t="shared" si="24"/>
        <v>16 YAŞ ERKEK-</v>
      </c>
    </row>
    <row r="263" spans="1:22" s="3" customFormat="1" ht="27.75" customHeight="1">
      <c r="A263" s="14">
        <v>260</v>
      </c>
      <c r="B263" s="15" t="str">
        <f t="shared" si="20"/>
        <v>KİLİS-9</v>
      </c>
      <c r="C263" s="53"/>
      <c r="D263" s="16">
        <v>37184</v>
      </c>
      <c r="E263" s="17" t="s">
        <v>439</v>
      </c>
      <c r="F263" s="14" t="s">
        <v>166</v>
      </c>
      <c r="G263" s="18" t="s">
        <v>29</v>
      </c>
      <c r="H263" s="14" t="s">
        <v>19</v>
      </c>
      <c r="I263" s="19"/>
      <c r="J263" s="14"/>
      <c r="K263" s="19"/>
      <c r="L263" s="43"/>
      <c r="M263" s="19"/>
      <c r="N263" s="14"/>
      <c r="O263" s="19"/>
      <c r="P263" s="20">
        <f>COUNTIF($F263:F$2935,F263)</f>
        <v>9</v>
      </c>
      <c r="Q263" s="24"/>
      <c r="R263" s="24"/>
      <c r="S263" s="23" t="str">
        <f t="shared" si="21"/>
        <v>16 YAŞ KIZ-GÜLLE</v>
      </c>
      <c r="T263" s="23" t="str">
        <f t="shared" si="22"/>
        <v>16 YAŞ KIZ-</v>
      </c>
      <c r="U263" s="23" t="str">
        <f t="shared" si="23"/>
        <v>16 YAŞ KIZ-</v>
      </c>
      <c r="V263" s="23" t="str">
        <f t="shared" si="24"/>
        <v>16 YAŞ KIZ-</v>
      </c>
    </row>
    <row r="264" spans="1:22" s="3" customFormat="1" ht="27.75" customHeight="1">
      <c r="A264" s="14">
        <v>261</v>
      </c>
      <c r="B264" s="15" t="str">
        <f t="shared" si="20"/>
        <v>KİLİS-8</v>
      </c>
      <c r="C264" s="53"/>
      <c r="D264" s="16">
        <v>36936</v>
      </c>
      <c r="E264" s="17" t="s">
        <v>436</v>
      </c>
      <c r="F264" s="14" t="s">
        <v>166</v>
      </c>
      <c r="G264" s="18" t="s">
        <v>48</v>
      </c>
      <c r="H264" s="14"/>
      <c r="I264" s="19"/>
      <c r="J264" s="14"/>
      <c r="K264" s="19"/>
      <c r="L264" s="19" t="s">
        <v>21</v>
      </c>
      <c r="M264" s="19"/>
      <c r="N264" s="14"/>
      <c r="O264" s="19"/>
      <c r="P264" s="20">
        <f>COUNTIF($F264:F$2935,F264)</f>
        <v>8</v>
      </c>
      <c r="Q264" s="24"/>
      <c r="R264" s="24"/>
      <c r="S264" s="23" t="str">
        <f t="shared" si="21"/>
        <v>16 YAŞ ERKEK-</v>
      </c>
      <c r="T264" s="23" t="str">
        <f t="shared" si="22"/>
        <v>16 YAŞ ERKEK-</v>
      </c>
      <c r="U264" s="23" t="str">
        <f t="shared" si="23"/>
        <v>16 YAŞ ERKEK-CİRİT</v>
      </c>
      <c r="V264" s="23" t="str">
        <f t="shared" si="24"/>
        <v>16 YAŞ ERKEK-</v>
      </c>
    </row>
    <row r="265" spans="1:22" s="3" customFormat="1" ht="27.75" customHeight="1">
      <c r="A265" s="14">
        <v>262</v>
      </c>
      <c r="B265" s="15" t="str">
        <f t="shared" si="20"/>
        <v>KİLİS-7</v>
      </c>
      <c r="C265" s="53"/>
      <c r="D265" s="16">
        <v>37024</v>
      </c>
      <c r="E265" s="17" t="s">
        <v>431</v>
      </c>
      <c r="F265" s="14" t="s">
        <v>166</v>
      </c>
      <c r="G265" s="18" t="s">
        <v>48</v>
      </c>
      <c r="H265" s="14" t="s">
        <v>19</v>
      </c>
      <c r="I265" s="19"/>
      <c r="J265" s="14"/>
      <c r="K265" s="19"/>
      <c r="L265" s="19"/>
      <c r="M265" s="19"/>
      <c r="N265" s="14"/>
      <c r="O265" s="19"/>
      <c r="P265" s="20">
        <f>COUNTIF($F265:F$2935,F265)</f>
        <v>7</v>
      </c>
      <c r="Q265" s="24"/>
      <c r="R265" s="24"/>
      <c r="S265" s="23" t="str">
        <f t="shared" si="21"/>
        <v>16 YAŞ ERKEK-GÜLLE</v>
      </c>
      <c r="T265" s="23" t="str">
        <f t="shared" si="22"/>
        <v>16 YAŞ ERKEK-</v>
      </c>
      <c r="U265" s="23" t="str">
        <f t="shared" si="23"/>
        <v>16 YAŞ ERKEK-</v>
      </c>
      <c r="V265" s="23" t="str">
        <f t="shared" si="24"/>
        <v>16 YAŞ ERKEK-</v>
      </c>
    </row>
    <row r="266" spans="1:22" s="3" customFormat="1" ht="27.75" customHeight="1">
      <c r="A266" s="14">
        <v>263</v>
      </c>
      <c r="B266" s="15" t="str">
        <f t="shared" si="20"/>
        <v>KİLİS-6</v>
      </c>
      <c r="C266" s="53"/>
      <c r="D266" s="16">
        <v>36938</v>
      </c>
      <c r="E266" s="17" t="s">
        <v>435</v>
      </c>
      <c r="F266" s="14" t="s">
        <v>166</v>
      </c>
      <c r="G266" s="18" t="s">
        <v>48</v>
      </c>
      <c r="H266" s="14" t="s">
        <v>19</v>
      </c>
      <c r="I266" s="19"/>
      <c r="J266" s="14"/>
      <c r="K266" s="19"/>
      <c r="L266" s="19"/>
      <c r="M266" s="19"/>
      <c r="N266" s="14"/>
      <c r="O266" s="19"/>
      <c r="P266" s="20">
        <f>COUNTIF($F266:F$2935,F266)</f>
        <v>6</v>
      </c>
      <c r="Q266" s="24"/>
      <c r="R266" s="24"/>
      <c r="S266" s="23" t="str">
        <f t="shared" si="21"/>
        <v>16 YAŞ ERKEK-GÜLLE</v>
      </c>
      <c r="T266" s="23" t="str">
        <f t="shared" si="22"/>
        <v>16 YAŞ ERKEK-</v>
      </c>
      <c r="U266" s="23" t="str">
        <f t="shared" si="23"/>
        <v>16 YAŞ ERKEK-</v>
      </c>
      <c r="V266" s="23" t="str">
        <f t="shared" si="24"/>
        <v>16 YAŞ ERKEK-</v>
      </c>
    </row>
    <row r="267" spans="1:22" s="3" customFormat="1" ht="27.75" customHeight="1">
      <c r="A267" s="14">
        <v>264</v>
      </c>
      <c r="B267" s="15" t="str">
        <f t="shared" si="20"/>
        <v>KİLİS-5</v>
      </c>
      <c r="C267" s="53"/>
      <c r="D267" s="16">
        <v>36954</v>
      </c>
      <c r="E267" s="17" t="s">
        <v>434</v>
      </c>
      <c r="F267" s="14" t="s">
        <v>166</v>
      </c>
      <c r="G267" s="18" t="s">
        <v>48</v>
      </c>
      <c r="H267" s="14" t="s">
        <v>19</v>
      </c>
      <c r="I267" s="19"/>
      <c r="J267" s="14"/>
      <c r="K267" s="19"/>
      <c r="L267" s="19"/>
      <c r="M267" s="19"/>
      <c r="N267" s="14"/>
      <c r="O267" s="19"/>
      <c r="P267" s="20">
        <f>COUNTIF($F267:F$2935,F267)</f>
        <v>5</v>
      </c>
      <c r="Q267" s="24"/>
      <c r="R267" s="24"/>
      <c r="S267" s="23" t="str">
        <f t="shared" si="21"/>
        <v>16 YAŞ ERKEK-GÜLLE</v>
      </c>
      <c r="T267" s="23" t="str">
        <f t="shared" si="22"/>
        <v>16 YAŞ ERKEK-</v>
      </c>
      <c r="U267" s="23" t="str">
        <f t="shared" si="23"/>
        <v>16 YAŞ ERKEK-</v>
      </c>
      <c r="V267" s="23" t="str">
        <f t="shared" si="24"/>
        <v>16 YAŞ ERKEK-</v>
      </c>
    </row>
    <row r="268" spans="1:22" s="3" customFormat="1" ht="27.75" customHeight="1">
      <c r="A268" s="14">
        <v>265</v>
      </c>
      <c r="B268" s="15" t="str">
        <f t="shared" si="20"/>
        <v>KİLİS-4</v>
      </c>
      <c r="C268" s="53"/>
      <c r="D268" s="16">
        <v>37342</v>
      </c>
      <c r="E268" s="17" t="s">
        <v>426</v>
      </c>
      <c r="F268" s="14" t="s">
        <v>166</v>
      </c>
      <c r="G268" s="18" t="s">
        <v>48</v>
      </c>
      <c r="H268" s="14" t="s">
        <v>19</v>
      </c>
      <c r="I268" s="14"/>
      <c r="J268" s="14"/>
      <c r="K268" s="19"/>
      <c r="L268" s="19"/>
      <c r="M268" s="19"/>
      <c r="N268" s="14"/>
      <c r="O268" s="19"/>
      <c r="P268" s="20">
        <f>COUNTIF($F268:F$2935,F268)</f>
        <v>4</v>
      </c>
      <c r="Q268" s="24"/>
      <c r="R268" s="24"/>
      <c r="S268" s="23" t="str">
        <f t="shared" si="21"/>
        <v>16 YAŞ ERKEK-GÜLLE</v>
      </c>
      <c r="T268" s="23" t="str">
        <f t="shared" si="22"/>
        <v>16 YAŞ ERKEK-</v>
      </c>
      <c r="U268" s="23" t="str">
        <f t="shared" si="23"/>
        <v>16 YAŞ ERKEK-</v>
      </c>
      <c r="V268" s="23" t="str">
        <f t="shared" si="24"/>
        <v>16 YAŞ ERKEK-</v>
      </c>
    </row>
    <row r="269" spans="1:22" s="3" customFormat="1" ht="27.75" customHeight="1">
      <c r="A269" s="14">
        <v>266</v>
      </c>
      <c r="B269" s="15" t="str">
        <f t="shared" si="20"/>
        <v>KİLİS-3</v>
      </c>
      <c r="C269" s="53"/>
      <c r="D269" s="16">
        <v>37539</v>
      </c>
      <c r="E269" s="17" t="s">
        <v>430</v>
      </c>
      <c r="F269" s="14" t="s">
        <v>166</v>
      </c>
      <c r="G269" s="18" t="s">
        <v>48</v>
      </c>
      <c r="H269" s="14" t="s">
        <v>19</v>
      </c>
      <c r="I269" s="19"/>
      <c r="J269" s="14"/>
      <c r="K269" s="19"/>
      <c r="L269" s="19"/>
      <c r="M269" s="19"/>
      <c r="N269" s="14"/>
      <c r="O269" s="19"/>
      <c r="P269" s="20">
        <f>COUNTIF($F269:F$2935,F269)</f>
        <v>3</v>
      </c>
      <c r="Q269" s="24"/>
      <c r="R269" s="24"/>
      <c r="S269" s="23" t="str">
        <f t="shared" si="21"/>
        <v>16 YAŞ ERKEK-GÜLLE</v>
      </c>
      <c r="T269" s="23" t="str">
        <f t="shared" si="22"/>
        <v>16 YAŞ ERKEK-</v>
      </c>
      <c r="U269" s="23" t="str">
        <f t="shared" si="23"/>
        <v>16 YAŞ ERKEK-</v>
      </c>
      <c r="V269" s="23" t="str">
        <f t="shared" si="24"/>
        <v>16 YAŞ ERKEK-</v>
      </c>
    </row>
    <row r="270" spans="1:22" s="3" customFormat="1" ht="27.75" customHeight="1">
      <c r="A270" s="14">
        <v>267</v>
      </c>
      <c r="B270" s="15" t="str">
        <f t="shared" si="20"/>
        <v>KİLİS-2</v>
      </c>
      <c r="C270" s="53"/>
      <c r="D270" s="16">
        <v>37043</v>
      </c>
      <c r="E270" s="17" t="s">
        <v>440</v>
      </c>
      <c r="F270" s="14" t="s">
        <v>166</v>
      </c>
      <c r="G270" s="18" t="s">
        <v>29</v>
      </c>
      <c r="H270" s="14"/>
      <c r="I270" s="19"/>
      <c r="J270" s="14"/>
      <c r="K270" s="19"/>
      <c r="L270" s="19" t="s">
        <v>21</v>
      </c>
      <c r="M270" s="19"/>
      <c r="N270" s="14"/>
      <c r="O270" s="19"/>
      <c r="P270" s="20">
        <f>COUNTIF($F270:F$2935,F270)</f>
        <v>2</v>
      </c>
      <c r="Q270" s="24"/>
      <c r="R270" s="24"/>
      <c r="S270" s="23" t="str">
        <f t="shared" si="21"/>
        <v>16 YAŞ KIZ-</v>
      </c>
      <c r="T270" s="23" t="str">
        <f t="shared" si="22"/>
        <v>16 YAŞ KIZ-</v>
      </c>
      <c r="U270" s="23" t="str">
        <f t="shared" si="23"/>
        <v>16 YAŞ KIZ-CİRİT</v>
      </c>
      <c r="V270" s="23" t="str">
        <f t="shared" si="24"/>
        <v>16 YAŞ KIZ-</v>
      </c>
    </row>
    <row r="271" spans="1:22" s="3" customFormat="1" ht="27.75" customHeight="1">
      <c r="A271" s="14">
        <v>268</v>
      </c>
      <c r="B271" s="15" t="str">
        <f t="shared" si="20"/>
        <v>KİLİS-1</v>
      </c>
      <c r="C271" s="53"/>
      <c r="D271" s="16">
        <v>36588</v>
      </c>
      <c r="E271" s="17" t="s">
        <v>443</v>
      </c>
      <c r="F271" s="14" t="s">
        <v>166</v>
      </c>
      <c r="G271" s="18" t="s">
        <v>29</v>
      </c>
      <c r="H271" s="14" t="s">
        <v>19</v>
      </c>
      <c r="I271" s="19"/>
      <c r="J271" s="14"/>
      <c r="K271" s="19"/>
      <c r="L271" s="19"/>
      <c r="M271" s="19"/>
      <c r="N271" s="14"/>
      <c r="O271" s="19"/>
      <c r="P271" s="20">
        <f>COUNTIF($F271:F$2935,F271)</f>
        <v>1</v>
      </c>
      <c r="Q271" s="24"/>
      <c r="R271" s="24"/>
      <c r="S271" s="23" t="str">
        <f t="shared" si="21"/>
        <v>16 YAŞ KIZ-GÜLLE</v>
      </c>
      <c r="T271" s="23" t="str">
        <f t="shared" si="22"/>
        <v>16 YAŞ KIZ-</v>
      </c>
      <c r="U271" s="23" t="str">
        <f t="shared" si="23"/>
        <v>16 YAŞ KIZ-</v>
      </c>
      <c r="V271" s="23" t="str">
        <f t="shared" si="24"/>
        <v>16 YAŞ KIZ-</v>
      </c>
    </row>
    <row r="272" spans="1:22" s="3" customFormat="1" ht="27.75" customHeight="1">
      <c r="A272" s="14">
        <v>269</v>
      </c>
      <c r="B272" s="15" t="str">
        <f t="shared" si="20"/>
        <v>KKTC-1</v>
      </c>
      <c r="C272" s="53"/>
      <c r="D272" s="16">
        <v>31866</v>
      </c>
      <c r="E272" s="17" t="s">
        <v>354</v>
      </c>
      <c r="F272" s="14" t="s">
        <v>169</v>
      </c>
      <c r="G272" s="18" t="s">
        <v>35</v>
      </c>
      <c r="H272" s="14"/>
      <c r="I272" s="19"/>
      <c r="J272" s="14"/>
      <c r="K272" s="19"/>
      <c r="L272" s="19"/>
      <c r="M272" s="19"/>
      <c r="N272" s="14" t="s">
        <v>22</v>
      </c>
      <c r="O272" s="19">
        <v>5179</v>
      </c>
      <c r="P272" s="20">
        <f>COUNTIF($F272:F$2935,F272)</f>
        <v>1</v>
      </c>
      <c r="Q272" s="24"/>
      <c r="R272" s="24"/>
      <c r="S272" s="23" t="str">
        <f t="shared" si="21"/>
        <v>BÜYÜK ERKEK-</v>
      </c>
      <c r="T272" s="23" t="str">
        <f t="shared" si="22"/>
        <v>BÜYÜK ERKEK-</v>
      </c>
      <c r="U272" s="23" t="str">
        <f t="shared" si="23"/>
        <v>BÜYÜK ERKEK-</v>
      </c>
      <c r="V272" s="23" t="str">
        <f t="shared" si="24"/>
        <v>BÜYÜK ERKEK-DİSK</v>
      </c>
    </row>
    <row r="273" spans="1:22" s="3" customFormat="1" ht="27.75" customHeight="1">
      <c r="A273" s="14">
        <v>270</v>
      </c>
      <c r="B273" s="15" t="str">
        <f t="shared" si="20"/>
        <v>KOCAELİ-2</v>
      </c>
      <c r="C273" s="53"/>
      <c r="D273" s="16">
        <v>35065</v>
      </c>
      <c r="E273" s="17" t="s">
        <v>221</v>
      </c>
      <c r="F273" s="14" t="s">
        <v>128</v>
      </c>
      <c r="G273" s="18" t="s">
        <v>64</v>
      </c>
      <c r="H273" s="14" t="s">
        <v>19</v>
      </c>
      <c r="I273" s="19">
        <v>1300</v>
      </c>
      <c r="J273" s="14"/>
      <c r="K273" s="19"/>
      <c r="L273" s="19"/>
      <c r="M273" s="19"/>
      <c r="N273" s="14" t="s">
        <v>22</v>
      </c>
      <c r="O273" s="19">
        <v>4500</v>
      </c>
      <c r="P273" s="20">
        <f>COUNTIF($F273:F$2935,F273)</f>
        <v>2</v>
      </c>
      <c r="Q273" s="24"/>
      <c r="R273" s="24"/>
      <c r="S273" s="23" t="str">
        <f t="shared" si="21"/>
        <v>GENÇ ERKEK-GÜLLE</v>
      </c>
      <c r="T273" s="23" t="str">
        <f t="shared" si="22"/>
        <v>GENÇ ERKEK-</v>
      </c>
      <c r="U273" s="23" t="str">
        <f t="shared" si="23"/>
        <v>GENÇ ERKEK-</v>
      </c>
      <c r="V273" s="23" t="str">
        <f t="shared" si="24"/>
        <v>GENÇ ERKEK-DİSK</v>
      </c>
    </row>
    <row r="274" spans="1:22" s="3" customFormat="1" ht="27.75" customHeight="1">
      <c r="A274" s="14">
        <v>271</v>
      </c>
      <c r="B274" s="15" t="str">
        <f t="shared" si="20"/>
        <v>KOCAELİ-1</v>
      </c>
      <c r="C274" s="53"/>
      <c r="D274" s="16">
        <v>36066</v>
      </c>
      <c r="E274" s="17" t="s">
        <v>365</v>
      </c>
      <c r="F274" s="14" t="s">
        <v>128</v>
      </c>
      <c r="G274" s="18" t="s">
        <v>69</v>
      </c>
      <c r="H274" s="14"/>
      <c r="I274" s="19"/>
      <c r="J274" s="14"/>
      <c r="K274" s="19"/>
      <c r="L274" s="19" t="s">
        <v>21</v>
      </c>
      <c r="M274" s="19">
        <v>6707</v>
      </c>
      <c r="N274" s="14"/>
      <c r="O274" s="19"/>
      <c r="P274" s="20">
        <f>COUNTIF($F274:F$2935,F274)</f>
        <v>1</v>
      </c>
      <c r="Q274" s="24"/>
      <c r="R274" s="24"/>
      <c r="S274" s="23" t="str">
        <f t="shared" si="21"/>
        <v>YILDIZ ERKEK-</v>
      </c>
      <c r="T274" s="23" t="str">
        <f t="shared" si="22"/>
        <v>YILDIZ ERKEK-</v>
      </c>
      <c r="U274" s="23" t="str">
        <f t="shared" si="23"/>
        <v>YILDIZ ERKEK-CİRİT</v>
      </c>
      <c r="V274" s="23" t="str">
        <f t="shared" si="24"/>
        <v>YILDIZ ERKEK-</v>
      </c>
    </row>
    <row r="275" spans="1:22" s="3" customFormat="1" ht="27.75" customHeight="1">
      <c r="A275" s="14">
        <v>272</v>
      </c>
      <c r="B275" s="15" t="str">
        <f t="shared" si="20"/>
        <v>KONYA-9</v>
      </c>
      <c r="C275" s="53"/>
      <c r="D275" s="16">
        <v>35614</v>
      </c>
      <c r="E275" s="17" t="s">
        <v>175</v>
      </c>
      <c r="F275" s="14" t="s">
        <v>129</v>
      </c>
      <c r="G275" s="18" t="s">
        <v>67</v>
      </c>
      <c r="H275" s="14"/>
      <c r="I275" s="19"/>
      <c r="J275" s="14"/>
      <c r="K275" s="19"/>
      <c r="L275" s="19" t="s">
        <v>21</v>
      </c>
      <c r="M275" s="19">
        <v>4788</v>
      </c>
      <c r="N275" s="14"/>
      <c r="O275" s="19"/>
      <c r="P275" s="20">
        <f>COUNTIF($F275:F$2935,F275)</f>
        <v>9</v>
      </c>
      <c r="Q275" s="24"/>
      <c r="R275" s="24"/>
      <c r="S275" s="23" t="str">
        <f t="shared" si="21"/>
        <v>GENÇ KIZ-</v>
      </c>
      <c r="T275" s="23" t="str">
        <f t="shared" si="22"/>
        <v>GENÇ KIZ-</v>
      </c>
      <c r="U275" s="23" t="str">
        <f t="shared" si="23"/>
        <v>GENÇ KIZ-CİRİT</v>
      </c>
      <c r="V275" s="23" t="str">
        <f t="shared" si="24"/>
        <v>GENÇ KIZ-</v>
      </c>
    </row>
    <row r="276" spans="1:22" s="3" customFormat="1" ht="27.75" customHeight="1">
      <c r="A276" s="14">
        <v>273</v>
      </c>
      <c r="B276" s="15" t="str">
        <f t="shared" si="20"/>
        <v>KONYA-8</v>
      </c>
      <c r="C276" s="53"/>
      <c r="D276" s="16">
        <v>35431</v>
      </c>
      <c r="E276" s="17" t="s">
        <v>174</v>
      </c>
      <c r="F276" s="14" t="s">
        <v>129</v>
      </c>
      <c r="G276" s="18" t="s">
        <v>67</v>
      </c>
      <c r="H276" s="14"/>
      <c r="I276" s="19"/>
      <c r="J276" s="14"/>
      <c r="K276" s="19"/>
      <c r="L276" s="19"/>
      <c r="M276" s="19"/>
      <c r="N276" s="14" t="s">
        <v>22</v>
      </c>
      <c r="O276" s="19">
        <v>3869</v>
      </c>
      <c r="P276" s="20">
        <f>COUNTIF($F276:F$2935,F276)</f>
        <v>8</v>
      </c>
      <c r="Q276" s="24"/>
      <c r="R276" s="24"/>
      <c r="S276" s="23" t="str">
        <f t="shared" si="21"/>
        <v>GENÇ KIZ-</v>
      </c>
      <c r="T276" s="23" t="str">
        <f t="shared" si="22"/>
        <v>GENÇ KIZ-</v>
      </c>
      <c r="U276" s="23" t="str">
        <f t="shared" si="23"/>
        <v>GENÇ KIZ-</v>
      </c>
      <c r="V276" s="23" t="str">
        <f t="shared" si="24"/>
        <v>GENÇ KIZ-DİSK</v>
      </c>
    </row>
    <row r="277" spans="1:22" s="3" customFormat="1" ht="27.75" customHeight="1">
      <c r="A277" s="14">
        <v>274</v>
      </c>
      <c r="B277" s="15" t="str">
        <f t="shared" si="20"/>
        <v>KONYA-7</v>
      </c>
      <c r="C277" s="53"/>
      <c r="D277" s="16">
        <v>36566</v>
      </c>
      <c r="E277" s="17" t="s">
        <v>277</v>
      </c>
      <c r="F277" s="14" t="s">
        <v>129</v>
      </c>
      <c r="G277" s="18" t="s">
        <v>29</v>
      </c>
      <c r="H277" s="14"/>
      <c r="I277" s="19"/>
      <c r="J277" s="14" t="s">
        <v>20</v>
      </c>
      <c r="K277" s="19">
        <v>4000</v>
      </c>
      <c r="L277" s="19"/>
      <c r="M277" s="19"/>
      <c r="N277" s="14"/>
      <c r="O277" s="19"/>
      <c r="P277" s="20">
        <f>COUNTIF($F277:F$2935,F277)</f>
        <v>7</v>
      </c>
      <c r="Q277" s="24"/>
      <c r="R277" s="24"/>
      <c r="S277" s="23" t="str">
        <f t="shared" si="21"/>
        <v>16 YAŞ KIZ-</v>
      </c>
      <c r="T277" s="23" t="str">
        <f t="shared" si="22"/>
        <v>16 YAŞ KIZ-ÇEKİÇ</v>
      </c>
      <c r="U277" s="23" t="str">
        <f t="shared" si="23"/>
        <v>16 YAŞ KIZ-</v>
      </c>
      <c r="V277" s="23" t="str">
        <f t="shared" si="24"/>
        <v>16 YAŞ KIZ-</v>
      </c>
    </row>
    <row r="278" spans="1:22" s="3" customFormat="1" ht="27.75" customHeight="1">
      <c r="A278" s="14">
        <v>275</v>
      </c>
      <c r="B278" s="15" t="str">
        <f t="shared" si="20"/>
        <v>KONYA-6</v>
      </c>
      <c r="C278" s="53"/>
      <c r="D278" s="16">
        <v>35468</v>
      </c>
      <c r="E278" s="17" t="s">
        <v>173</v>
      </c>
      <c r="F278" s="14" t="s">
        <v>129</v>
      </c>
      <c r="G278" s="18" t="s">
        <v>64</v>
      </c>
      <c r="H278" s="14"/>
      <c r="I278" s="19"/>
      <c r="J278" s="14" t="s">
        <v>20</v>
      </c>
      <c r="K278" s="19">
        <v>5009</v>
      </c>
      <c r="L278" s="19"/>
      <c r="M278" s="19"/>
      <c r="N278" s="14"/>
      <c r="O278" s="19"/>
      <c r="P278" s="20">
        <f>COUNTIF($F278:F$2935,F278)</f>
        <v>6</v>
      </c>
      <c r="Q278" s="24"/>
      <c r="R278" s="24"/>
      <c r="S278" s="23" t="str">
        <f t="shared" si="21"/>
        <v>GENÇ ERKEK-</v>
      </c>
      <c r="T278" s="23" t="str">
        <f t="shared" si="22"/>
        <v>GENÇ ERKEK-ÇEKİÇ</v>
      </c>
      <c r="U278" s="23" t="str">
        <f t="shared" si="23"/>
        <v>GENÇ ERKEK-</v>
      </c>
      <c r="V278" s="23" t="str">
        <f t="shared" si="24"/>
        <v>GENÇ ERKEK-</v>
      </c>
    </row>
    <row r="279" spans="1:22" s="3" customFormat="1" ht="27.75" customHeight="1">
      <c r="A279" s="14">
        <v>276</v>
      </c>
      <c r="B279" s="15" t="str">
        <f t="shared" si="20"/>
        <v>KONYA-5</v>
      </c>
      <c r="C279" s="53"/>
      <c r="D279" s="16">
        <v>35096</v>
      </c>
      <c r="E279" s="17" t="s">
        <v>188</v>
      </c>
      <c r="F279" s="14" t="s">
        <v>129</v>
      </c>
      <c r="G279" s="18" t="s">
        <v>67</v>
      </c>
      <c r="H279" s="14"/>
      <c r="I279" s="19"/>
      <c r="J279" s="14"/>
      <c r="K279" s="19"/>
      <c r="L279" s="19"/>
      <c r="M279" s="19"/>
      <c r="N279" s="14" t="s">
        <v>22</v>
      </c>
      <c r="O279" s="19">
        <v>3621</v>
      </c>
      <c r="P279" s="20">
        <f>COUNTIF($F279:F$2935,F279)</f>
        <v>5</v>
      </c>
      <c r="Q279" s="24"/>
      <c r="R279" s="24"/>
      <c r="S279" s="23" t="str">
        <f t="shared" si="21"/>
        <v>GENÇ KIZ-</v>
      </c>
      <c r="T279" s="23" t="str">
        <f t="shared" si="22"/>
        <v>GENÇ KIZ-</v>
      </c>
      <c r="U279" s="23" t="str">
        <f t="shared" si="23"/>
        <v>GENÇ KIZ-</v>
      </c>
      <c r="V279" s="23" t="str">
        <f t="shared" si="24"/>
        <v>GENÇ KIZ-DİSK</v>
      </c>
    </row>
    <row r="280" spans="1:22" s="3" customFormat="1" ht="27.75" customHeight="1">
      <c r="A280" s="14">
        <v>277</v>
      </c>
      <c r="B280" s="15" t="str">
        <f t="shared" si="20"/>
        <v>KONYA-4</v>
      </c>
      <c r="C280" s="53"/>
      <c r="D280" s="16">
        <v>35543</v>
      </c>
      <c r="E280" s="17" t="s">
        <v>187</v>
      </c>
      <c r="F280" s="14" t="s">
        <v>129</v>
      </c>
      <c r="G280" s="18" t="s">
        <v>67</v>
      </c>
      <c r="H280" s="14"/>
      <c r="I280" s="19"/>
      <c r="J280" s="14" t="s">
        <v>20</v>
      </c>
      <c r="K280" s="19">
        <v>4756</v>
      </c>
      <c r="L280" s="19"/>
      <c r="M280" s="19"/>
      <c r="N280" s="14"/>
      <c r="O280" s="19"/>
      <c r="P280" s="20">
        <f>COUNTIF($F280:F$2935,F280)</f>
        <v>4</v>
      </c>
      <c r="Q280" s="24"/>
      <c r="R280" s="24"/>
      <c r="S280" s="23" t="str">
        <f t="shared" si="21"/>
        <v>GENÇ KIZ-</v>
      </c>
      <c r="T280" s="23" t="str">
        <f t="shared" si="22"/>
        <v>GENÇ KIZ-ÇEKİÇ</v>
      </c>
      <c r="U280" s="23" t="str">
        <f t="shared" si="23"/>
        <v>GENÇ KIZ-</v>
      </c>
      <c r="V280" s="23" t="str">
        <f t="shared" si="24"/>
        <v>GENÇ KIZ-</v>
      </c>
    </row>
    <row r="281" spans="1:22" s="3" customFormat="1" ht="27.75" customHeight="1">
      <c r="A281" s="14">
        <v>278</v>
      </c>
      <c r="B281" s="15" t="e">
        <f>CONCATENATE(#REF!,"-",P281)</f>
        <v>#REF!</v>
      </c>
      <c r="C281" s="53"/>
      <c r="D281" s="16">
        <v>36491</v>
      </c>
      <c r="E281" s="17" t="s">
        <v>279</v>
      </c>
      <c r="F281" s="14" t="s">
        <v>129</v>
      </c>
      <c r="G281" s="18" t="s">
        <v>69</v>
      </c>
      <c r="H281" s="14" t="s">
        <v>19</v>
      </c>
      <c r="I281" s="19">
        <v>1640</v>
      </c>
      <c r="J281" s="14"/>
      <c r="K281" s="19"/>
      <c r="L281" s="19"/>
      <c r="M281" s="19"/>
      <c r="N281" s="14" t="s">
        <v>22</v>
      </c>
      <c r="O281" s="19">
        <v>4500</v>
      </c>
      <c r="P281" s="20">
        <f>COUNTIF($F281:F$2935,F281)</f>
        <v>3</v>
      </c>
      <c r="S281" s="23" t="str">
        <f t="shared" si="21"/>
        <v>YILDIZ ERKEK-GÜLLE</v>
      </c>
      <c r="T281" s="23" t="str">
        <f t="shared" si="22"/>
        <v>YILDIZ ERKEK-</v>
      </c>
      <c r="U281" s="23" t="str">
        <f t="shared" si="23"/>
        <v>YILDIZ ERKEK-</v>
      </c>
      <c r="V281" s="23" t="str">
        <f t="shared" si="24"/>
        <v>YILDIZ ERKEK-DİSK</v>
      </c>
    </row>
    <row r="282" spans="1:22" s="3" customFormat="1" ht="27.75" customHeight="1">
      <c r="A282" s="14">
        <v>279</v>
      </c>
      <c r="B282" s="15" t="str">
        <f t="shared" ref="B282:B285" si="25">CONCATENATE(F281,"-",P282)</f>
        <v>KONYA-2</v>
      </c>
      <c r="C282" s="53"/>
      <c r="D282" s="16">
        <v>36894</v>
      </c>
      <c r="E282" s="17" t="s">
        <v>278</v>
      </c>
      <c r="F282" s="14" t="s">
        <v>129</v>
      </c>
      <c r="G282" s="18" t="s">
        <v>29</v>
      </c>
      <c r="H282" s="14" t="s">
        <v>19</v>
      </c>
      <c r="I282" s="19">
        <v>940</v>
      </c>
      <c r="J282" s="14"/>
      <c r="K282" s="19"/>
      <c r="L282" s="19"/>
      <c r="M282" s="19"/>
      <c r="N282" s="14" t="s">
        <v>22</v>
      </c>
      <c r="O282" s="19">
        <v>2800</v>
      </c>
      <c r="P282" s="20">
        <f>COUNTIF($F282:F$2935,F282)</f>
        <v>2</v>
      </c>
      <c r="S282" s="23" t="str">
        <f t="shared" si="21"/>
        <v>16 YAŞ KIZ-GÜLLE</v>
      </c>
      <c r="T282" s="23" t="str">
        <f t="shared" si="22"/>
        <v>16 YAŞ KIZ-</v>
      </c>
      <c r="U282" s="23" t="str">
        <f t="shared" si="23"/>
        <v>16 YAŞ KIZ-</v>
      </c>
      <c r="V282" s="23" t="str">
        <f t="shared" si="24"/>
        <v>16 YAŞ KIZ-DİSK</v>
      </c>
    </row>
    <row r="283" spans="1:22" s="3" customFormat="1" ht="27.75" customHeight="1">
      <c r="A283" s="14">
        <v>280</v>
      </c>
      <c r="B283" s="15" t="str">
        <f t="shared" si="25"/>
        <v>KONYA-1</v>
      </c>
      <c r="C283" s="53"/>
      <c r="D283" s="16">
        <v>35874</v>
      </c>
      <c r="E283" s="17" t="s">
        <v>176</v>
      </c>
      <c r="F283" s="14" t="s">
        <v>129</v>
      </c>
      <c r="G283" s="18" t="s">
        <v>76</v>
      </c>
      <c r="H283" s="14" t="s">
        <v>19</v>
      </c>
      <c r="I283" s="19">
        <v>1366</v>
      </c>
      <c r="J283" s="14"/>
      <c r="K283" s="19"/>
      <c r="L283" s="19"/>
      <c r="M283" s="19"/>
      <c r="N283" s="14"/>
      <c r="O283" s="19"/>
      <c r="P283" s="20">
        <f>COUNTIF($F283:F$2935,F283)</f>
        <v>1</v>
      </c>
      <c r="S283" s="23" t="str">
        <f t="shared" si="21"/>
        <v>YILDIZ KIZ-GÜLLE</v>
      </c>
      <c r="T283" s="23" t="str">
        <f t="shared" si="22"/>
        <v>YILDIZ KIZ-</v>
      </c>
      <c r="U283" s="23" t="str">
        <f t="shared" si="23"/>
        <v>YILDIZ KIZ-</v>
      </c>
      <c r="V283" s="23" t="str">
        <f t="shared" si="24"/>
        <v>YILDIZ KIZ-</v>
      </c>
    </row>
    <row r="284" spans="1:22" s="3" customFormat="1" ht="27.75" customHeight="1">
      <c r="A284" s="14">
        <v>281</v>
      </c>
      <c r="B284" s="15" t="str">
        <f t="shared" si="25"/>
        <v>KONYA-9</v>
      </c>
      <c r="C284" s="53"/>
      <c r="D284" s="16">
        <v>35431</v>
      </c>
      <c r="E284" s="17" t="s">
        <v>591</v>
      </c>
      <c r="F284" s="14" t="s">
        <v>131</v>
      </c>
      <c r="G284" s="18" t="s">
        <v>67</v>
      </c>
      <c r="H284" s="14" t="s">
        <v>19</v>
      </c>
      <c r="I284" s="19"/>
      <c r="J284" s="14"/>
      <c r="K284" s="19"/>
      <c r="L284" s="19"/>
      <c r="M284" s="19"/>
      <c r="N284" s="14"/>
      <c r="O284" s="19"/>
      <c r="P284" s="20">
        <f>COUNTIF($F284:F$2935,F284)</f>
        <v>9</v>
      </c>
      <c r="S284" s="23" t="str">
        <f t="shared" si="21"/>
        <v>GENÇ KIZ-GÜLLE</v>
      </c>
      <c r="T284" s="23" t="str">
        <f t="shared" si="22"/>
        <v>GENÇ KIZ-</v>
      </c>
      <c r="U284" s="23" t="str">
        <f t="shared" si="23"/>
        <v>GENÇ KIZ-</v>
      </c>
      <c r="V284" s="23" t="str">
        <f t="shared" si="24"/>
        <v>GENÇ KIZ-</v>
      </c>
    </row>
    <row r="285" spans="1:22" s="3" customFormat="1" ht="27.75" customHeight="1">
      <c r="A285" s="14">
        <v>282</v>
      </c>
      <c r="B285" s="15" t="str">
        <f t="shared" si="25"/>
        <v>MALATYA-8</v>
      </c>
      <c r="C285" s="53"/>
      <c r="D285" s="16">
        <v>33970</v>
      </c>
      <c r="E285" s="17" t="s">
        <v>592</v>
      </c>
      <c r="F285" s="14" t="s">
        <v>131</v>
      </c>
      <c r="G285" s="18" t="s">
        <v>42</v>
      </c>
      <c r="H285" s="14" t="s">
        <v>19</v>
      </c>
      <c r="I285" s="19"/>
      <c r="J285" s="14" t="s">
        <v>20</v>
      </c>
      <c r="K285" s="19">
        <v>3448</v>
      </c>
      <c r="L285" s="19"/>
      <c r="M285" s="19"/>
      <c r="N285" s="14"/>
      <c r="O285" s="19"/>
      <c r="P285" s="20">
        <f>COUNTIF($F285:F$2935,F285)</f>
        <v>8</v>
      </c>
      <c r="S285" s="23" t="str">
        <f t="shared" si="21"/>
        <v>BÜYÜK KADIN-GÜLLE</v>
      </c>
      <c r="T285" s="23" t="str">
        <f t="shared" si="22"/>
        <v>BÜYÜK KADIN-ÇEKİÇ</v>
      </c>
      <c r="U285" s="23" t="str">
        <f t="shared" si="23"/>
        <v>BÜYÜK KADIN-</v>
      </c>
      <c r="V285" s="23" t="str">
        <f t="shared" si="24"/>
        <v>BÜYÜK KADIN-</v>
      </c>
    </row>
    <row r="286" spans="1:22" s="3" customFormat="1" ht="27.75" customHeight="1">
      <c r="A286" s="14">
        <v>283</v>
      </c>
      <c r="B286" s="15" t="e">
        <f>CONCATENATE(#REF!,"-",P286)</f>
        <v>#REF!</v>
      </c>
      <c r="C286" s="53"/>
      <c r="D286" s="16">
        <v>33764</v>
      </c>
      <c r="E286" s="17" t="s">
        <v>593</v>
      </c>
      <c r="F286" s="14" t="s">
        <v>131</v>
      </c>
      <c r="G286" s="18" t="s">
        <v>35</v>
      </c>
      <c r="H286" s="14" t="s">
        <v>19</v>
      </c>
      <c r="I286" s="19"/>
      <c r="J286" s="14" t="s">
        <v>20</v>
      </c>
      <c r="K286" s="19">
        <v>3741</v>
      </c>
      <c r="L286" s="19"/>
      <c r="M286" s="19"/>
      <c r="N286" s="14"/>
      <c r="O286" s="19"/>
      <c r="P286" s="20">
        <f>COUNTIF($F286:F$2935,F286)</f>
        <v>7</v>
      </c>
      <c r="S286" s="23" t="str">
        <f t="shared" si="21"/>
        <v>BÜYÜK ERKEK-GÜLLE</v>
      </c>
      <c r="T286" s="23" t="str">
        <f t="shared" si="22"/>
        <v>BÜYÜK ERKEK-ÇEKİÇ</v>
      </c>
      <c r="U286" s="23" t="str">
        <f t="shared" si="23"/>
        <v>BÜYÜK ERKEK-</v>
      </c>
      <c r="V286" s="23" t="str">
        <f t="shared" si="24"/>
        <v>BÜYÜK ERKEK-</v>
      </c>
    </row>
    <row r="287" spans="1:22" s="3" customFormat="1" ht="27.75" customHeight="1">
      <c r="A287" s="14">
        <v>284</v>
      </c>
      <c r="B287" s="15" t="str">
        <f>CONCATENATE(F285,"-",P287)</f>
        <v>MALATYA-6</v>
      </c>
      <c r="C287" s="53"/>
      <c r="D287" s="16">
        <v>34603</v>
      </c>
      <c r="E287" s="17" t="s">
        <v>594</v>
      </c>
      <c r="F287" s="14" t="s">
        <v>131</v>
      </c>
      <c r="G287" s="18" t="s">
        <v>35</v>
      </c>
      <c r="H287" s="14" t="s">
        <v>19</v>
      </c>
      <c r="I287" s="19"/>
      <c r="J287" s="14" t="s">
        <v>20</v>
      </c>
      <c r="K287" s="19">
        <v>3841</v>
      </c>
      <c r="L287" s="19"/>
      <c r="M287" s="19"/>
      <c r="N287" s="14"/>
      <c r="O287" s="19"/>
      <c r="P287" s="20">
        <f>COUNTIF($F287:F$2935,F287)</f>
        <v>6</v>
      </c>
      <c r="S287" s="23" t="str">
        <f t="shared" si="21"/>
        <v>BÜYÜK ERKEK-GÜLLE</v>
      </c>
      <c r="T287" s="23" t="str">
        <f t="shared" si="22"/>
        <v>BÜYÜK ERKEK-ÇEKİÇ</v>
      </c>
      <c r="U287" s="23" t="str">
        <f t="shared" si="23"/>
        <v>BÜYÜK ERKEK-</v>
      </c>
      <c r="V287" s="23" t="str">
        <f t="shared" si="24"/>
        <v>BÜYÜK ERKEK-</v>
      </c>
    </row>
    <row r="288" spans="1:22" s="3" customFormat="1" ht="27.75" customHeight="1">
      <c r="A288" s="14">
        <v>285</v>
      </c>
      <c r="B288" s="15" t="str">
        <f>CONCATENATE(F286,"-",P288)</f>
        <v>MALATYA-5</v>
      </c>
      <c r="C288" s="53"/>
      <c r="D288" s="16">
        <v>34335</v>
      </c>
      <c r="E288" s="17" t="s">
        <v>595</v>
      </c>
      <c r="F288" s="14" t="s">
        <v>131</v>
      </c>
      <c r="G288" s="18" t="s">
        <v>35</v>
      </c>
      <c r="H288" s="14"/>
      <c r="I288" s="19"/>
      <c r="J288" s="14"/>
      <c r="K288" s="19"/>
      <c r="L288" s="19" t="s">
        <v>21</v>
      </c>
      <c r="M288" s="19">
        <v>3817</v>
      </c>
      <c r="N288" s="14"/>
      <c r="O288" s="19"/>
      <c r="P288" s="20">
        <f>COUNTIF($F288:F$2935,F288)</f>
        <v>5</v>
      </c>
      <c r="S288" s="23" t="str">
        <f t="shared" si="21"/>
        <v>BÜYÜK ERKEK-</v>
      </c>
      <c r="T288" s="23" t="str">
        <f t="shared" si="22"/>
        <v>BÜYÜK ERKEK-</v>
      </c>
      <c r="U288" s="23" t="str">
        <f t="shared" si="23"/>
        <v>BÜYÜK ERKEK-CİRİT</v>
      </c>
      <c r="V288" s="23" t="str">
        <f t="shared" si="24"/>
        <v>BÜYÜK ERKEK-</v>
      </c>
    </row>
    <row r="289" spans="1:60" s="3" customFormat="1" ht="27.75" customHeight="1">
      <c r="A289" s="14">
        <v>286</v>
      </c>
      <c r="B289" s="15" t="str">
        <f>CONCATENATE(F287,"-",P289)</f>
        <v>MALATYA-4</v>
      </c>
      <c r="C289" s="53"/>
      <c r="D289" s="16">
        <v>34413</v>
      </c>
      <c r="E289" s="17" t="s">
        <v>596</v>
      </c>
      <c r="F289" s="14" t="s">
        <v>131</v>
      </c>
      <c r="G289" s="18" t="s">
        <v>35</v>
      </c>
      <c r="H289" s="14" t="s">
        <v>19</v>
      </c>
      <c r="I289" s="19"/>
      <c r="J289" s="14" t="s">
        <v>20</v>
      </c>
      <c r="K289" s="19" t="s">
        <v>597</v>
      </c>
      <c r="L289" s="19"/>
      <c r="M289" s="19"/>
      <c r="N289" s="14"/>
      <c r="O289" s="19"/>
      <c r="P289" s="20">
        <f>COUNTIF($F289:F$2935,F289)</f>
        <v>4</v>
      </c>
      <c r="S289" s="23" t="str">
        <f t="shared" si="21"/>
        <v>BÜYÜK ERKEK-GÜLLE</v>
      </c>
      <c r="T289" s="23" t="str">
        <f t="shared" si="22"/>
        <v>BÜYÜK ERKEK-ÇEKİÇ</v>
      </c>
      <c r="U289" s="23" t="str">
        <f t="shared" si="23"/>
        <v>BÜYÜK ERKEK-</v>
      </c>
      <c r="V289" s="23" t="str">
        <f t="shared" si="24"/>
        <v>BÜYÜK ERKEK-</v>
      </c>
    </row>
    <row r="290" spans="1:60" s="3" customFormat="1" ht="27.75" customHeight="1">
      <c r="A290" s="14">
        <v>287</v>
      </c>
      <c r="B290" s="15" t="str">
        <f>CONCATENATE(F289,"-",P290)</f>
        <v>MALATYA-3</v>
      </c>
      <c r="C290" s="53"/>
      <c r="D290" s="16">
        <v>33415</v>
      </c>
      <c r="E290" s="17" t="s">
        <v>598</v>
      </c>
      <c r="F290" s="14" t="s">
        <v>131</v>
      </c>
      <c r="G290" s="18" t="s">
        <v>35</v>
      </c>
      <c r="H290" s="14" t="s">
        <v>19</v>
      </c>
      <c r="I290" s="19"/>
      <c r="J290" s="14"/>
      <c r="K290" s="19"/>
      <c r="L290" s="19"/>
      <c r="M290" s="19"/>
      <c r="N290" s="14" t="s">
        <v>22</v>
      </c>
      <c r="O290" s="19">
        <v>3213</v>
      </c>
      <c r="P290" s="20">
        <f>COUNTIF($F290:F$2935,F290)</f>
        <v>3</v>
      </c>
      <c r="S290" s="23" t="str">
        <f t="shared" si="21"/>
        <v>BÜYÜK ERKEK-GÜLLE</v>
      </c>
      <c r="T290" s="23" t="str">
        <f t="shared" si="22"/>
        <v>BÜYÜK ERKEK-</v>
      </c>
      <c r="U290" s="23" t="str">
        <f t="shared" si="23"/>
        <v>BÜYÜK ERKEK-</v>
      </c>
      <c r="V290" s="23" t="str">
        <f t="shared" si="24"/>
        <v>BÜYÜK ERKEK-DİSK</v>
      </c>
    </row>
    <row r="291" spans="1:60" s="3" customFormat="1" ht="27.75" customHeight="1">
      <c r="A291" s="14">
        <v>288</v>
      </c>
      <c r="B291" s="15" t="str">
        <f>CONCATENATE(F290,"-",P291)</f>
        <v>MALATYA-2</v>
      </c>
      <c r="C291" s="53"/>
      <c r="D291" s="16">
        <v>36586</v>
      </c>
      <c r="E291" s="17" t="s">
        <v>599</v>
      </c>
      <c r="F291" s="14" t="s">
        <v>131</v>
      </c>
      <c r="G291" s="18" t="s">
        <v>48</v>
      </c>
      <c r="H291" s="14"/>
      <c r="I291" s="19"/>
      <c r="J291" s="14"/>
      <c r="K291" s="19"/>
      <c r="L291" s="19" t="s">
        <v>21</v>
      </c>
      <c r="M291" s="19"/>
      <c r="N291" s="14"/>
      <c r="O291" s="19"/>
      <c r="P291" s="20">
        <f>COUNTIF($F291:F$2935,F291)</f>
        <v>2</v>
      </c>
      <c r="S291" s="23" t="str">
        <f t="shared" si="21"/>
        <v>16 YAŞ ERKEK-</v>
      </c>
      <c r="T291" s="23" t="str">
        <f t="shared" si="22"/>
        <v>16 YAŞ ERKEK-</v>
      </c>
      <c r="U291" s="23" t="str">
        <f t="shared" si="23"/>
        <v>16 YAŞ ERKEK-CİRİT</v>
      </c>
      <c r="V291" s="23" t="str">
        <f t="shared" si="24"/>
        <v>16 YAŞ ERKEK-</v>
      </c>
    </row>
    <row r="292" spans="1:60" s="3" customFormat="1" ht="27.75" customHeight="1">
      <c r="A292" s="14">
        <v>289</v>
      </c>
      <c r="B292" s="15" t="str">
        <f t="shared" si="20"/>
        <v>MALATYA-1</v>
      </c>
      <c r="C292" s="53"/>
      <c r="D292" s="16">
        <v>36698</v>
      </c>
      <c r="E292" s="17" t="s">
        <v>600</v>
      </c>
      <c r="F292" s="14" t="s">
        <v>131</v>
      </c>
      <c r="G292" s="18" t="s">
        <v>48</v>
      </c>
      <c r="H292" s="14" t="s">
        <v>19</v>
      </c>
      <c r="I292" s="19"/>
      <c r="J292" s="14"/>
      <c r="K292" s="19"/>
      <c r="L292" s="19"/>
      <c r="M292" s="19"/>
      <c r="N292" s="14"/>
      <c r="O292" s="19"/>
      <c r="P292" s="20">
        <f>COUNTIF($F292:F$2935,F292)</f>
        <v>1</v>
      </c>
      <c r="S292" s="23" t="str">
        <f t="shared" si="21"/>
        <v>16 YAŞ ERKEK-GÜLLE</v>
      </c>
      <c r="T292" s="23" t="str">
        <f t="shared" si="22"/>
        <v>16 YAŞ ERKEK-</v>
      </c>
      <c r="U292" s="23" t="str">
        <f t="shared" si="23"/>
        <v>16 YAŞ ERKEK-</v>
      </c>
      <c r="V292" s="23" t="str">
        <f t="shared" si="24"/>
        <v>16 YAŞ ERKEK-</v>
      </c>
    </row>
    <row r="293" spans="1:60" s="3" customFormat="1" ht="27.75" customHeight="1">
      <c r="A293" s="14">
        <v>290</v>
      </c>
      <c r="B293" s="15" t="str">
        <f t="shared" si="20"/>
        <v>MALATYA-B.ŞHRK.BLD.S.K.-4</v>
      </c>
      <c r="C293" s="53"/>
      <c r="D293" s="64" t="s">
        <v>569</v>
      </c>
      <c r="E293" s="65" t="s">
        <v>570</v>
      </c>
      <c r="F293" s="66" t="s">
        <v>574</v>
      </c>
      <c r="G293" s="44" t="s">
        <v>69</v>
      </c>
      <c r="H293" s="14" t="s">
        <v>19</v>
      </c>
      <c r="I293" s="67"/>
      <c r="J293" s="66"/>
      <c r="K293" s="67"/>
      <c r="L293" s="67"/>
      <c r="M293" s="67"/>
      <c r="N293" s="66"/>
      <c r="O293" s="67"/>
      <c r="P293" s="20">
        <f>COUNTIF($F293:F$2935,F293)</f>
        <v>4</v>
      </c>
      <c r="S293" s="23" t="str">
        <f t="shared" si="21"/>
        <v>YILDIZ ERKEK-GÜLLE</v>
      </c>
      <c r="T293" s="23" t="str">
        <f t="shared" si="22"/>
        <v>YILDIZ ERKEK-</v>
      </c>
      <c r="U293" s="23" t="str">
        <f t="shared" si="23"/>
        <v>YILDIZ ERKEK-</v>
      </c>
      <c r="V293" s="23" t="str">
        <f t="shared" si="24"/>
        <v>YILDIZ ERKEK-</v>
      </c>
    </row>
    <row r="294" spans="1:60" s="3" customFormat="1" ht="27.75" customHeight="1">
      <c r="A294" s="14">
        <v>291</v>
      </c>
      <c r="B294" s="15" t="str">
        <f t="shared" si="20"/>
        <v>MALATYA-B.ŞHRK.BLD.S.K.-3</v>
      </c>
      <c r="C294" s="53"/>
      <c r="D294" s="64">
        <v>36229</v>
      </c>
      <c r="E294" s="65" t="s">
        <v>571</v>
      </c>
      <c r="F294" s="66" t="s">
        <v>574</v>
      </c>
      <c r="G294" s="44" t="s">
        <v>69</v>
      </c>
      <c r="H294" s="66"/>
      <c r="I294" s="67"/>
      <c r="J294" s="66" t="s">
        <v>20</v>
      </c>
      <c r="K294" s="67"/>
      <c r="L294" s="67"/>
      <c r="M294" s="67"/>
      <c r="N294" s="66"/>
      <c r="O294" s="67"/>
      <c r="P294" s="20">
        <f>COUNTIF($F294:F$2935,F294)</f>
        <v>3</v>
      </c>
      <c r="S294" s="23" t="str">
        <f t="shared" si="21"/>
        <v>YILDIZ ERKEK-</v>
      </c>
      <c r="T294" s="23" t="str">
        <f t="shared" si="22"/>
        <v>YILDIZ ERKEK-ÇEKİÇ</v>
      </c>
      <c r="U294" s="23" t="str">
        <f t="shared" si="23"/>
        <v>YILDIZ ERKEK-</v>
      </c>
      <c r="V294" s="23" t="str">
        <f t="shared" si="24"/>
        <v>YILDIZ ERKEK-</v>
      </c>
    </row>
    <row r="295" spans="1:60" s="3" customFormat="1" ht="27.75" customHeight="1">
      <c r="A295" s="14">
        <v>292</v>
      </c>
      <c r="B295" s="15" t="str">
        <f t="shared" si="20"/>
        <v>MALATYA-B.ŞHRK.BLD.S.K.-2</v>
      </c>
      <c r="C295" s="53"/>
      <c r="D295" s="64">
        <v>36281</v>
      </c>
      <c r="E295" s="65" t="s">
        <v>572</v>
      </c>
      <c r="F295" s="66" t="s">
        <v>574</v>
      </c>
      <c r="G295" s="44" t="s">
        <v>69</v>
      </c>
      <c r="H295" s="66"/>
      <c r="I295" s="67"/>
      <c r="J295" s="66"/>
      <c r="K295" s="67"/>
      <c r="L295" s="66" t="s">
        <v>21</v>
      </c>
      <c r="M295" s="67"/>
      <c r="N295" s="66"/>
      <c r="O295" s="67"/>
      <c r="P295" s="20">
        <f>COUNTIF($F295:F$2935,F295)</f>
        <v>2</v>
      </c>
      <c r="S295" s="23" t="str">
        <f t="shared" si="21"/>
        <v>YILDIZ ERKEK-</v>
      </c>
      <c r="T295" s="23" t="str">
        <f t="shared" si="22"/>
        <v>YILDIZ ERKEK-</v>
      </c>
      <c r="U295" s="23" t="str">
        <f t="shared" si="23"/>
        <v>YILDIZ ERKEK-CİRİT</v>
      </c>
      <c r="V295" s="23" t="str">
        <f t="shared" si="24"/>
        <v>YILDIZ ERKEK-</v>
      </c>
    </row>
    <row r="296" spans="1:60" s="3" customFormat="1" ht="27.75" customHeight="1">
      <c r="A296" s="14">
        <v>293</v>
      </c>
      <c r="B296" s="15" t="str">
        <f t="shared" si="20"/>
        <v>MALATYA-B.ŞHRK.BLD.S.K.-1</v>
      </c>
      <c r="C296" s="53"/>
      <c r="D296" s="64">
        <v>35796</v>
      </c>
      <c r="E296" s="65" t="s">
        <v>573</v>
      </c>
      <c r="F296" s="66" t="s">
        <v>574</v>
      </c>
      <c r="G296" s="44" t="s">
        <v>69</v>
      </c>
      <c r="H296" s="66"/>
      <c r="I296" s="67"/>
      <c r="J296" s="66"/>
      <c r="K296" s="67"/>
      <c r="L296" s="67"/>
      <c r="M296" s="67"/>
      <c r="N296" s="66" t="s">
        <v>22</v>
      </c>
      <c r="O296" s="67"/>
      <c r="P296" s="20">
        <f>COUNTIF($F296:F$2935,F296)</f>
        <v>1</v>
      </c>
      <c r="S296" s="23" t="str">
        <f t="shared" si="21"/>
        <v>YILDIZ ERKEK-</v>
      </c>
      <c r="T296" s="23" t="str">
        <f t="shared" si="22"/>
        <v>YILDIZ ERKEK-</v>
      </c>
      <c r="U296" s="23" t="str">
        <f t="shared" si="23"/>
        <v>YILDIZ ERKEK-</v>
      </c>
      <c r="V296" s="23" t="str">
        <f t="shared" si="24"/>
        <v>YILDIZ ERKEK-DİSK</v>
      </c>
    </row>
    <row r="297" spans="1:60" s="3" customFormat="1" ht="27.75" customHeight="1">
      <c r="A297" s="14">
        <v>294</v>
      </c>
      <c r="B297" s="15" t="str">
        <f t="shared" si="20"/>
        <v>MALATYA-GENÇ.HİZ.S.K.-4</v>
      </c>
      <c r="C297" s="53"/>
      <c r="D297" s="64">
        <v>36017</v>
      </c>
      <c r="E297" s="65" t="s">
        <v>564</v>
      </c>
      <c r="F297" s="66" t="s">
        <v>568</v>
      </c>
      <c r="G297" s="44" t="s">
        <v>76</v>
      </c>
      <c r="H297" s="14" t="s">
        <v>19</v>
      </c>
      <c r="I297" s="67">
        <v>936</v>
      </c>
      <c r="J297" s="66"/>
      <c r="K297" s="67"/>
      <c r="L297" s="67"/>
      <c r="M297" s="67"/>
      <c r="N297" s="66"/>
      <c r="O297" s="67"/>
      <c r="P297" s="20">
        <f>COUNTIF($F297:F$2935,F297)</f>
        <v>4</v>
      </c>
      <c r="S297" s="23" t="str">
        <f t="shared" si="21"/>
        <v>YILDIZ KIZ-GÜLLE</v>
      </c>
      <c r="T297" s="23" t="str">
        <f t="shared" si="22"/>
        <v>YILDIZ KIZ-</v>
      </c>
      <c r="U297" s="23" t="str">
        <f t="shared" si="23"/>
        <v>YILDIZ KIZ-</v>
      </c>
      <c r="V297" s="23" t="str">
        <f t="shared" si="24"/>
        <v>YILDIZ KIZ-</v>
      </c>
    </row>
    <row r="298" spans="1:60" s="3" customFormat="1" ht="27.75" customHeight="1">
      <c r="A298" s="14">
        <v>295</v>
      </c>
      <c r="B298" s="15" t="str">
        <f t="shared" si="20"/>
        <v>MALATYA-GENÇ.HİZ.S.K.-3</v>
      </c>
      <c r="C298" s="53"/>
      <c r="D298" s="64">
        <v>35796</v>
      </c>
      <c r="E298" s="65" t="s">
        <v>565</v>
      </c>
      <c r="F298" s="66" t="s">
        <v>568</v>
      </c>
      <c r="G298" s="44" t="s">
        <v>76</v>
      </c>
      <c r="H298" s="66"/>
      <c r="I298" s="67"/>
      <c r="J298" s="66" t="s">
        <v>20</v>
      </c>
      <c r="K298" s="67">
        <v>2785</v>
      </c>
      <c r="L298" s="67"/>
      <c r="M298" s="67"/>
      <c r="N298" s="66"/>
      <c r="O298" s="67"/>
      <c r="P298" s="20">
        <f>COUNTIF($F298:F$2935,F298)</f>
        <v>3</v>
      </c>
      <c r="S298" s="23" t="str">
        <f t="shared" si="21"/>
        <v>YILDIZ KIZ-</v>
      </c>
      <c r="T298" s="23" t="str">
        <f t="shared" si="22"/>
        <v>YILDIZ KIZ-ÇEKİÇ</v>
      </c>
      <c r="U298" s="23" t="str">
        <f t="shared" si="23"/>
        <v>YILDIZ KIZ-</v>
      </c>
      <c r="V298" s="23" t="str">
        <f t="shared" si="24"/>
        <v>YILDIZ KIZ-</v>
      </c>
    </row>
    <row r="299" spans="1:60" s="45" customFormat="1" ht="27.75" customHeight="1">
      <c r="A299" s="14">
        <v>296</v>
      </c>
      <c r="B299" s="15" t="str">
        <f t="shared" si="20"/>
        <v>MALATYA-GENÇ.HİZ.S.K.-2</v>
      </c>
      <c r="C299" s="53"/>
      <c r="D299" s="64">
        <v>36444</v>
      </c>
      <c r="E299" s="65" t="s">
        <v>566</v>
      </c>
      <c r="F299" s="66" t="s">
        <v>568</v>
      </c>
      <c r="G299" s="44" t="s">
        <v>76</v>
      </c>
      <c r="H299" s="66"/>
      <c r="I299" s="67"/>
      <c r="J299" s="66"/>
      <c r="K299" s="67"/>
      <c r="L299" s="66" t="s">
        <v>21</v>
      </c>
      <c r="M299" s="67">
        <v>3421</v>
      </c>
      <c r="N299" s="66"/>
      <c r="O299" s="67"/>
      <c r="P299" s="20">
        <f>COUNTIF($F299:F$2935,F299)</f>
        <v>2</v>
      </c>
      <c r="Q299" s="3"/>
      <c r="R299" s="3"/>
      <c r="S299" s="23" t="str">
        <f t="shared" si="21"/>
        <v>YILDIZ KIZ-</v>
      </c>
      <c r="T299" s="23" t="str">
        <f t="shared" si="22"/>
        <v>YILDIZ KIZ-</v>
      </c>
      <c r="U299" s="23" t="str">
        <f t="shared" si="23"/>
        <v>YILDIZ KIZ-CİRİT</v>
      </c>
      <c r="V299" s="23" t="str">
        <f t="shared" si="24"/>
        <v>YILDIZ KIZ-</v>
      </c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</row>
    <row r="300" spans="1:60" s="45" customFormat="1" ht="27.75" customHeight="1">
      <c r="A300" s="14">
        <v>297</v>
      </c>
      <c r="B300" s="15" t="str">
        <f t="shared" si="20"/>
        <v>MALATYA-GENÇ.HİZ.S.K.-1</v>
      </c>
      <c r="C300" s="53"/>
      <c r="D300" s="64">
        <v>36161</v>
      </c>
      <c r="E300" s="65" t="s">
        <v>567</v>
      </c>
      <c r="F300" s="66" t="s">
        <v>568</v>
      </c>
      <c r="G300" s="44" t="s">
        <v>76</v>
      </c>
      <c r="H300" s="66"/>
      <c r="I300" s="67"/>
      <c r="J300" s="66"/>
      <c r="K300" s="67"/>
      <c r="L300" s="67"/>
      <c r="M300" s="67"/>
      <c r="N300" s="66" t="s">
        <v>22</v>
      </c>
      <c r="O300" s="67">
        <v>3715</v>
      </c>
      <c r="P300" s="20">
        <f>COUNTIF($F300:F$2935,F300)</f>
        <v>1</v>
      </c>
      <c r="Q300" s="3"/>
      <c r="R300" s="3"/>
      <c r="S300" s="23" t="str">
        <f t="shared" si="21"/>
        <v>YILDIZ KIZ-</v>
      </c>
      <c r="T300" s="23" t="str">
        <f t="shared" si="22"/>
        <v>YILDIZ KIZ-</v>
      </c>
      <c r="U300" s="23" t="str">
        <f t="shared" si="23"/>
        <v>YILDIZ KIZ-</v>
      </c>
      <c r="V300" s="23" t="str">
        <f t="shared" si="24"/>
        <v>YILDIZ KIZ-DİSK</v>
      </c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</row>
    <row r="301" spans="1:60" s="45" customFormat="1" ht="27.75" customHeight="1">
      <c r="A301" s="14">
        <v>298</v>
      </c>
      <c r="B301" s="15" t="str">
        <f t="shared" si="20"/>
        <v>MARDİN-2</v>
      </c>
      <c r="C301" s="53"/>
      <c r="D301" s="16">
        <v>32685</v>
      </c>
      <c r="E301" s="17" t="s">
        <v>373</v>
      </c>
      <c r="F301" s="14" t="s">
        <v>134</v>
      </c>
      <c r="G301" s="18" t="s">
        <v>35</v>
      </c>
      <c r="H301" s="14"/>
      <c r="I301" s="19"/>
      <c r="J301" s="14" t="s">
        <v>20</v>
      </c>
      <c r="K301" s="19"/>
      <c r="L301" s="19"/>
      <c r="M301" s="19"/>
      <c r="N301" s="14"/>
      <c r="O301" s="19"/>
      <c r="P301" s="20">
        <f>COUNTIF($F301:F$2935,F301)</f>
        <v>2</v>
      </c>
      <c r="Q301" s="3"/>
      <c r="R301" s="3"/>
      <c r="S301" s="23" t="str">
        <f t="shared" si="21"/>
        <v>BÜYÜK ERKEK-</v>
      </c>
      <c r="T301" s="23" t="str">
        <f t="shared" si="22"/>
        <v>BÜYÜK ERKEK-ÇEKİÇ</v>
      </c>
      <c r="U301" s="23" t="str">
        <f t="shared" si="23"/>
        <v>BÜYÜK ERKEK-</v>
      </c>
      <c r="V301" s="23" t="str">
        <f t="shared" si="24"/>
        <v>BÜYÜK ERKEK-</v>
      </c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</row>
    <row r="302" spans="1:60" s="45" customFormat="1" ht="27.75" customHeight="1">
      <c r="A302" s="14">
        <v>299</v>
      </c>
      <c r="B302" s="15" t="str">
        <f t="shared" si="20"/>
        <v>MARDİN-1</v>
      </c>
      <c r="C302" s="53"/>
      <c r="D302" s="16">
        <v>32207</v>
      </c>
      <c r="E302" s="17" t="s">
        <v>510</v>
      </c>
      <c r="F302" s="14" t="s">
        <v>134</v>
      </c>
      <c r="G302" s="18" t="s">
        <v>35</v>
      </c>
      <c r="H302" s="14"/>
      <c r="I302" s="19"/>
      <c r="J302" s="14"/>
      <c r="K302" s="19"/>
      <c r="L302" s="19" t="s">
        <v>21</v>
      </c>
      <c r="M302" s="19"/>
      <c r="N302" s="14"/>
      <c r="O302" s="19"/>
      <c r="P302" s="20">
        <f>COUNTIF($F302:F$2935,F302)</f>
        <v>1</v>
      </c>
      <c r="Q302" s="3"/>
      <c r="R302" s="3"/>
      <c r="S302" s="23" t="str">
        <f t="shared" si="21"/>
        <v>BÜYÜK ERKEK-</v>
      </c>
      <c r="T302" s="23" t="str">
        <f t="shared" si="22"/>
        <v>BÜYÜK ERKEK-</v>
      </c>
      <c r="U302" s="23" t="str">
        <f t="shared" si="23"/>
        <v>BÜYÜK ERKEK-CİRİT</v>
      </c>
      <c r="V302" s="23" t="str">
        <f t="shared" si="24"/>
        <v>BÜYÜK ERKEK-</v>
      </c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</row>
    <row r="303" spans="1:60" s="45" customFormat="1" ht="27.75" customHeight="1">
      <c r="A303" s="14">
        <v>300</v>
      </c>
      <c r="B303" s="15" t="str">
        <f t="shared" si="20"/>
        <v>MERSİN-22</v>
      </c>
      <c r="C303" s="53"/>
      <c r="D303" s="16">
        <v>36616</v>
      </c>
      <c r="E303" s="17" t="s">
        <v>362</v>
      </c>
      <c r="F303" s="14" t="s">
        <v>120</v>
      </c>
      <c r="G303" s="18" t="s">
        <v>48</v>
      </c>
      <c r="H303" s="14" t="s">
        <v>19</v>
      </c>
      <c r="I303" s="19"/>
      <c r="J303" s="14"/>
      <c r="K303" s="19"/>
      <c r="L303" s="19"/>
      <c r="M303" s="19"/>
      <c r="N303" s="14"/>
      <c r="O303" s="19"/>
      <c r="P303" s="20">
        <f>COUNTIF($F303:F$2935,F303)</f>
        <v>22</v>
      </c>
      <c r="Q303" s="3"/>
      <c r="R303" s="3"/>
      <c r="S303" s="23" t="str">
        <f t="shared" si="21"/>
        <v>16 YAŞ ERKEK-GÜLLE</v>
      </c>
      <c r="T303" s="23" t="str">
        <f t="shared" si="22"/>
        <v>16 YAŞ ERKEK-</v>
      </c>
      <c r="U303" s="23" t="str">
        <f t="shared" si="23"/>
        <v>16 YAŞ ERKEK-</v>
      </c>
      <c r="V303" s="23" t="str">
        <f t="shared" si="24"/>
        <v>16 YAŞ ERKEK-</v>
      </c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</row>
    <row r="304" spans="1:60" s="45" customFormat="1" ht="27.75" customHeight="1">
      <c r="A304" s="14">
        <v>301</v>
      </c>
      <c r="B304" s="15" t="str">
        <f t="shared" si="20"/>
        <v>MERSİN-21</v>
      </c>
      <c r="C304" s="53"/>
      <c r="D304" s="16">
        <v>34337</v>
      </c>
      <c r="E304" s="17" t="s">
        <v>369</v>
      </c>
      <c r="F304" s="14" t="s">
        <v>120</v>
      </c>
      <c r="G304" s="18" t="s">
        <v>35</v>
      </c>
      <c r="H304" s="14"/>
      <c r="I304" s="19"/>
      <c r="J304" s="14"/>
      <c r="K304" s="19"/>
      <c r="L304" s="19" t="s">
        <v>21</v>
      </c>
      <c r="M304" s="19"/>
      <c r="N304" s="14"/>
      <c r="O304" s="19"/>
      <c r="P304" s="20">
        <f>COUNTIF($F304:F$2935,F304)</f>
        <v>21</v>
      </c>
      <c r="Q304" s="3"/>
      <c r="R304" s="3"/>
      <c r="S304" s="23" t="str">
        <f t="shared" si="21"/>
        <v>BÜYÜK ERKEK-</v>
      </c>
      <c r="T304" s="23" t="str">
        <f t="shared" si="22"/>
        <v>BÜYÜK ERKEK-</v>
      </c>
      <c r="U304" s="23" t="str">
        <f t="shared" si="23"/>
        <v>BÜYÜK ERKEK-CİRİT</v>
      </c>
      <c r="V304" s="23" t="str">
        <f t="shared" si="24"/>
        <v>BÜYÜK ERKEK-</v>
      </c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</row>
    <row r="305" spans="1:60" s="45" customFormat="1" ht="27.75" customHeight="1">
      <c r="A305" s="14">
        <v>302</v>
      </c>
      <c r="B305" s="15" t="str">
        <f t="shared" si="20"/>
        <v>MERSİN-20</v>
      </c>
      <c r="C305" s="53"/>
      <c r="D305" s="16">
        <v>37240</v>
      </c>
      <c r="E305" s="17" t="s">
        <v>370</v>
      </c>
      <c r="F305" s="14" t="s">
        <v>120</v>
      </c>
      <c r="G305" s="18" t="s">
        <v>48</v>
      </c>
      <c r="H305" s="14"/>
      <c r="I305" s="19"/>
      <c r="J305" s="14"/>
      <c r="K305" s="19"/>
      <c r="L305" s="19" t="s">
        <v>21</v>
      </c>
      <c r="M305" s="19"/>
      <c r="N305" s="14"/>
      <c r="O305" s="19"/>
      <c r="P305" s="20">
        <f>COUNTIF($F305:F$2935,F305)</f>
        <v>20</v>
      </c>
      <c r="Q305" s="3"/>
      <c r="R305" s="3"/>
      <c r="S305" s="23" t="str">
        <f t="shared" si="21"/>
        <v>16 YAŞ ERKEK-</v>
      </c>
      <c r="T305" s="23" t="str">
        <f t="shared" si="22"/>
        <v>16 YAŞ ERKEK-</v>
      </c>
      <c r="U305" s="23" t="str">
        <f t="shared" si="23"/>
        <v>16 YAŞ ERKEK-CİRİT</v>
      </c>
      <c r="V305" s="23" t="str">
        <f t="shared" si="24"/>
        <v>16 YAŞ ERKEK-</v>
      </c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</row>
    <row r="306" spans="1:60" s="45" customFormat="1" ht="27.75" customHeight="1">
      <c r="A306" s="14">
        <v>303</v>
      </c>
      <c r="B306" s="15" t="str">
        <f t="shared" si="20"/>
        <v>MERSİN-19</v>
      </c>
      <c r="C306" s="53"/>
      <c r="D306" s="16" t="s">
        <v>359</v>
      </c>
      <c r="E306" s="17" t="s">
        <v>380</v>
      </c>
      <c r="F306" s="14" t="s">
        <v>120</v>
      </c>
      <c r="G306" s="18" t="s">
        <v>76</v>
      </c>
      <c r="H306" s="14"/>
      <c r="I306" s="19"/>
      <c r="J306" s="14"/>
      <c r="K306" s="19"/>
      <c r="L306" s="19" t="s">
        <v>21</v>
      </c>
      <c r="M306" s="19"/>
      <c r="N306" s="14"/>
      <c r="O306" s="19"/>
      <c r="P306" s="20">
        <f>COUNTIF($F306:F$2935,F306)</f>
        <v>19</v>
      </c>
      <c r="Q306" s="3"/>
      <c r="R306" s="3"/>
      <c r="S306" s="23" t="str">
        <f t="shared" si="21"/>
        <v>YILDIZ KIZ-</v>
      </c>
      <c r="T306" s="23" t="str">
        <f t="shared" si="22"/>
        <v>YILDIZ KIZ-</v>
      </c>
      <c r="U306" s="23" t="str">
        <f t="shared" si="23"/>
        <v>YILDIZ KIZ-CİRİT</v>
      </c>
      <c r="V306" s="23" t="str">
        <f t="shared" si="24"/>
        <v>YILDIZ KIZ-</v>
      </c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</row>
    <row r="307" spans="1:60" s="45" customFormat="1" ht="27.75" customHeight="1">
      <c r="A307" s="14">
        <v>304</v>
      </c>
      <c r="B307" s="15" t="str">
        <f t="shared" si="20"/>
        <v>MERSİN-18</v>
      </c>
      <c r="C307" s="53"/>
      <c r="D307" s="16">
        <v>34234</v>
      </c>
      <c r="E307" s="17" t="s">
        <v>375</v>
      </c>
      <c r="F307" s="14" t="s">
        <v>120</v>
      </c>
      <c r="G307" s="18" t="s">
        <v>42</v>
      </c>
      <c r="H307" s="14"/>
      <c r="I307" s="19"/>
      <c r="J307" s="14"/>
      <c r="K307" s="19"/>
      <c r="L307" s="19" t="s">
        <v>21</v>
      </c>
      <c r="M307" s="19"/>
      <c r="N307" s="14"/>
      <c r="O307" s="19"/>
      <c r="P307" s="20">
        <f>COUNTIF($F307:F$2935,F307)</f>
        <v>18</v>
      </c>
      <c r="Q307" s="3"/>
      <c r="R307" s="3"/>
      <c r="S307" s="23" t="str">
        <f t="shared" si="21"/>
        <v>BÜYÜK KADIN-</v>
      </c>
      <c r="T307" s="23" t="str">
        <f t="shared" si="22"/>
        <v>BÜYÜK KADIN-</v>
      </c>
      <c r="U307" s="23" t="str">
        <f t="shared" si="23"/>
        <v>BÜYÜK KADIN-CİRİT</v>
      </c>
      <c r="V307" s="23" t="str">
        <f t="shared" si="24"/>
        <v>BÜYÜK KADIN-</v>
      </c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</row>
    <row r="308" spans="1:60" s="45" customFormat="1" ht="27.75" customHeight="1">
      <c r="A308" s="14">
        <v>305</v>
      </c>
      <c r="B308" s="15" t="str">
        <f t="shared" si="20"/>
        <v>MERSİN-17</v>
      </c>
      <c r="C308" s="53"/>
      <c r="D308" s="16">
        <v>35080</v>
      </c>
      <c r="E308" s="17" t="s">
        <v>360</v>
      </c>
      <c r="F308" s="14" t="s">
        <v>120</v>
      </c>
      <c r="G308" s="18" t="s">
        <v>64</v>
      </c>
      <c r="H308" s="14"/>
      <c r="I308" s="19"/>
      <c r="J308" s="14" t="s">
        <v>20</v>
      </c>
      <c r="K308" s="19"/>
      <c r="L308" s="19"/>
      <c r="M308" s="19"/>
      <c r="N308" s="19"/>
      <c r="O308" s="19"/>
      <c r="P308" s="20">
        <f>COUNTIF($F308:F$2935,F308)</f>
        <v>17</v>
      </c>
      <c r="Q308" s="3"/>
      <c r="R308" s="3"/>
      <c r="S308" s="23" t="str">
        <f t="shared" si="21"/>
        <v>GENÇ ERKEK-</v>
      </c>
      <c r="T308" s="23" t="str">
        <f t="shared" si="22"/>
        <v>GENÇ ERKEK-ÇEKİÇ</v>
      </c>
      <c r="U308" s="23" t="str">
        <f t="shared" si="23"/>
        <v>GENÇ ERKEK-</v>
      </c>
      <c r="V308" s="23" t="str">
        <f t="shared" si="24"/>
        <v>GENÇ ERKEK-</v>
      </c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</row>
    <row r="309" spans="1:60" s="45" customFormat="1" ht="27.75" customHeight="1">
      <c r="A309" s="14">
        <v>306</v>
      </c>
      <c r="B309" s="15" t="str">
        <f t="shared" si="20"/>
        <v>MERSİN-16</v>
      </c>
      <c r="C309" s="53"/>
      <c r="D309" s="16">
        <v>36549</v>
      </c>
      <c r="E309" s="17" t="s">
        <v>372</v>
      </c>
      <c r="F309" s="14" t="s">
        <v>120</v>
      </c>
      <c r="G309" s="18" t="s">
        <v>48</v>
      </c>
      <c r="H309" s="14"/>
      <c r="I309" s="19"/>
      <c r="J309" s="14" t="s">
        <v>20</v>
      </c>
      <c r="K309" s="19"/>
      <c r="L309" s="19"/>
      <c r="M309" s="19"/>
      <c r="N309" s="44"/>
      <c r="O309" s="14"/>
      <c r="P309" s="20">
        <f>COUNTIF($F309:F$2935,F309)</f>
        <v>16</v>
      </c>
      <c r="Q309" s="3"/>
      <c r="R309" s="3"/>
      <c r="S309" s="23" t="str">
        <f t="shared" si="21"/>
        <v>16 YAŞ ERKEK-</v>
      </c>
      <c r="T309" s="23" t="str">
        <f t="shared" si="22"/>
        <v>16 YAŞ ERKEK-ÇEKİÇ</v>
      </c>
      <c r="U309" s="23" t="str">
        <f t="shared" si="23"/>
        <v>16 YAŞ ERKEK-</v>
      </c>
      <c r="V309" s="23" t="str">
        <f t="shared" si="24"/>
        <v>16 YAŞ ERKEK-</v>
      </c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</row>
    <row r="310" spans="1:60" s="45" customFormat="1" ht="27.75" customHeight="1">
      <c r="A310" s="14">
        <v>307</v>
      </c>
      <c r="B310" s="15" t="str">
        <f t="shared" si="20"/>
        <v>MERSİN-15</v>
      </c>
      <c r="C310" s="53"/>
      <c r="D310" s="16">
        <v>35551</v>
      </c>
      <c r="E310" s="17" t="s">
        <v>368</v>
      </c>
      <c r="F310" s="14" t="s">
        <v>120</v>
      </c>
      <c r="G310" s="18" t="s">
        <v>64</v>
      </c>
      <c r="H310" s="14"/>
      <c r="I310" s="19"/>
      <c r="J310" s="14"/>
      <c r="K310" s="19"/>
      <c r="L310" s="19" t="s">
        <v>21</v>
      </c>
      <c r="M310" s="19"/>
      <c r="N310" s="14"/>
      <c r="O310" s="19"/>
      <c r="P310" s="20">
        <f>COUNTIF($F310:F$2935,F310)</f>
        <v>15</v>
      </c>
      <c r="Q310" s="3"/>
      <c r="R310" s="3"/>
      <c r="S310" s="23" t="str">
        <f t="shared" si="21"/>
        <v>GENÇ ERKEK-</v>
      </c>
      <c r="T310" s="23" t="str">
        <f t="shared" si="22"/>
        <v>GENÇ ERKEK-</v>
      </c>
      <c r="U310" s="23" t="str">
        <f t="shared" si="23"/>
        <v>GENÇ ERKEK-CİRİT</v>
      </c>
      <c r="V310" s="23" t="str">
        <f t="shared" si="24"/>
        <v>GENÇ ERKEK-</v>
      </c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</row>
    <row r="311" spans="1:60" s="45" customFormat="1" ht="27.75" customHeight="1">
      <c r="A311" s="14">
        <v>308</v>
      </c>
      <c r="B311" s="15" t="str">
        <f t="shared" si="20"/>
        <v>MERSİN-14</v>
      </c>
      <c r="C311" s="53"/>
      <c r="D311" s="16">
        <v>35798</v>
      </c>
      <c r="E311" s="17" t="s">
        <v>202</v>
      </c>
      <c r="F311" s="14" t="s">
        <v>120</v>
      </c>
      <c r="G311" s="18" t="s">
        <v>69</v>
      </c>
      <c r="H311" s="14"/>
      <c r="I311" s="19"/>
      <c r="J311" s="14" t="s">
        <v>20</v>
      </c>
      <c r="K311" s="19"/>
      <c r="L311" s="19"/>
      <c r="M311" s="19"/>
      <c r="N311" s="14"/>
      <c r="O311" s="19"/>
      <c r="P311" s="20">
        <f>COUNTIF($F311:F$2935,F311)</f>
        <v>14</v>
      </c>
      <c r="Q311" s="3"/>
      <c r="R311" s="3"/>
      <c r="S311" s="23" t="str">
        <f t="shared" si="21"/>
        <v>YILDIZ ERKEK-</v>
      </c>
      <c r="T311" s="23" t="str">
        <f t="shared" si="22"/>
        <v>YILDIZ ERKEK-ÇEKİÇ</v>
      </c>
      <c r="U311" s="23" t="str">
        <f t="shared" si="23"/>
        <v>YILDIZ ERKEK-</v>
      </c>
      <c r="V311" s="23" t="str">
        <f t="shared" si="24"/>
        <v>YILDIZ ERKEK-</v>
      </c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</row>
    <row r="312" spans="1:60" s="45" customFormat="1" ht="27.75" customHeight="1">
      <c r="A312" s="14">
        <v>309</v>
      </c>
      <c r="B312" s="15" t="str">
        <f t="shared" si="20"/>
        <v>MERSİN-13</v>
      </c>
      <c r="C312" s="53"/>
      <c r="D312" s="16">
        <v>36942</v>
      </c>
      <c r="E312" s="17" t="s">
        <v>379</v>
      </c>
      <c r="F312" s="14" t="s">
        <v>120</v>
      </c>
      <c r="G312" s="18" t="s">
        <v>29</v>
      </c>
      <c r="H312" s="14" t="s">
        <v>19</v>
      </c>
      <c r="I312" s="19"/>
      <c r="J312" s="14" t="s">
        <v>20</v>
      </c>
      <c r="K312" s="19"/>
      <c r="L312" s="19"/>
      <c r="M312" s="19"/>
      <c r="N312" s="14"/>
      <c r="O312" s="19"/>
      <c r="P312" s="20">
        <f>COUNTIF($F312:F$2935,F312)</f>
        <v>13</v>
      </c>
      <c r="Q312" s="3"/>
      <c r="R312" s="3"/>
      <c r="S312" s="23" t="str">
        <f t="shared" si="21"/>
        <v>16 YAŞ KIZ-GÜLLE</v>
      </c>
      <c r="T312" s="23" t="str">
        <f t="shared" si="22"/>
        <v>16 YAŞ KIZ-ÇEKİÇ</v>
      </c>
      <c r="U312" s="23" t="str">
        <f t="shared" si="23"/>
        <v>16 YAŞ KIZ-</v>
      </c>
      <c r="V312" s="23" t="str">
        <f t="shared" si="24"/>
        <v>16 YAŞ KIZ-</v>
      </c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</row>
    <row r="313" spans="1:60" s="45" customFormat="1" ht="27.75" customHeight="1">
      <c r="A313" s="14">
        <v>310</v>
      </c>
      <c r="B313" s="15" t="str">
        <f t="shared" si="20"/>
        <v>MERSİN-12</v>
      </c>
      <c r="C313" s="53"/>
      <c r="D313" s="16">
        <v>36560</v>
      </c>
      <c r="E313" s="17" t="s">
        <v>361</v>
      </c>
      <c r="F313" s="14" t="s">
        <v>120</v>
      </c>
      <c r="G313" s="18" t="s">
        <v>48</v>
      </c>
      <c r="H313" s="14"/>
      <c r="I313" s="19"/>
      <c r="J313" s="14"/>
      <c r="K313" s="19"/>
      <c r="L313" s="19"/>
      <c r="M313" s="19"/>
      <c r="N313" s="14" t="s">
        <v>22</v>
      </c>
      <c r="O313" s="19"/>
      <c r="P313" s="20">
        <f>COUNTIF($F313:F$2935,F313)</f>
        <v>12</v>
      </c>
      <c r="Q313" s="3"/>
      <c r="R313" s="3"/>
      <c r="S313" s="23" t="str">
        <f t="shared" si="21"/>
        <v>16 YAŞ ERKEK-</v>
      </c>
      <c r="T313" s="23" t="str">
        <f t="shared" si="22"/>
        <v>16 YAŞ ERKEK-</v>
      </c>
      <c r="U313" s="23" t="str">
        <f t="shared" si="23"/>
        <v>16 YAŞ ERKEK-</v>
      </c>
      <c r="V313" s="23" t="str">
        <f t="shared" si="24"/>
        <v>16 YAŞ ERKEK-DİSK</v>
      </c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</row>
    <row r="314" spans="1:60" s="45" customFormat="1" ht="27.75" customHeight="1">
      <c r="A314" s="14">
        <v>311</v>
      </c>
      <c r="B314" s="15" t="str">
        <f t="shared" si="20"/>
        <v>MERSİN-11</v>
      </c>
      <c r="C314" s="53"/>
      <c r="D314" s="16">
        <v>35704</v>
      </c>
      <c r="E314" s="17" t="s">
        <v>376</v>
      </c>
      <c r="F314" s="14" t="s">
        <v>120</v>
      </c>
      <c r="G314" s="18" t="s">
        <v>67</v>
      </c>
      <c r="H314" s="14"/>
      <c r="I314" s="19"/>
      <c r="J314" s="14"/>
      <c r="K314" s="19"/>
      <c r="L314" s="19"/>
      <c r="M314" s="19"/>
      <c r="N314" s="14" t="s">
        <v>22</v>
      </c>
      <c r="O314" s="19"/>
      <c r="P314" s="20">
        <f>COUNTIF($F314:F$2935,F314)</f>
        <v>11</v>
      </c>
      <c r="Q314" s="3"/>
      <c r="R314" s="3"/>
      <c r="S314" s="23" t="str">
        <f t="shared" si="21"/>
        <v>GENÇ KIZ-</v>
      </c>
      <c r="T314" s="23" t="str">
        <f t="shared" si="22"/>
        <v>GENÇ KIZ-</v>
      </c>
      <c r="U314" s="23" t="str">
        <f t="shared" si="23"/>
        <v>GENÇ KIZ-</v>
      </c>
      <c r="V314" s="23" t="str">
        <f t="shared" si="24"/>
        <v>GENÇ KIZ-DİSK</v>
      </c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</row>
    <row r="315" spans="1:60" s="45" customFormat="1" ht="27.75" customHeight="1">
      <c r="A315" s="14">
        <v>312</v>
      </c>
      <c r="B315" s="15" t="str">
        <f t="shared" si="20"/>
        <v>MERSİN-10</v>
      </c>
      <c r="C315" s="53"/>
      <c r="D315" s="16">
        <v>36563</v>
      </c>
      <c r="E315" s="17" t="s">
        <v>366</v>
      </c>
      <c r="F315" s="14" t="s">
        <v>120</v>
      </c>
      <c r="G315" s="18" t="s">
        <v>48</v>
      </c>
      <c r="H315" s="14"/>
      <c r="I315" s="19"/>
      <c r="J315" s="14"/>
      <c r="K315" s="19"/>
      <c r="L315" s="19"/>
      <c r="M315" s="19"/>
      <c r="N315" s="14" t="s">
        <v>22</v>
      </c>
      <c r="O315" s="19"/>
      <c r="P315" s="20">
        <f>COUNTIF($F315:F$2935,F315)</f>
        <v>10</v>
      </c>
      <c r="Q315" s="3"/>
      <c r="R315" s="3"/>
      <c r="S315" s="23" t="str">
        <f t="shared" si="21"/>
        <v>16 YAŞ ERKEK-</v>
      </c>
      <c r="T315" s="23" t="str">
        <f t="shared" si="22"/>
        <v>16 YAŞ ERKEK-</v>
      </c>
      <c r="U315" s="23" t="str">
        <f t="shared" si="23"/>
        <v>16 YAŞ ERKEK-</v>
      </c>
      <c r="V315" s="23" t="str">
        <f t="shared" si="24"/>
        <v>16 YAŞ ERKEK-DİSK</v>
      </c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</row>
    <row r="316" spans="1:60" s="45" customFormat="1" ht="27.75" customHeight="1">
      <c r="A316" s="14">
        <v>313</v>
      </c>
      <c r="B316" s="15" t="str">
        <f t="shared" si="20"/>
        <v>MERSİN-9</v>
      </c>
      <c r="C316" s="53"/>
      <c r="D316" s="16">
        <v>35852</v>
      </c>
      <c r="E316" s="17" t="s">
        <v>363</v>
      </c>
      <c r="F316" s="14" t="s">
        <v>120</v>
      </c>
      <c r="G316" s="18" t="s">
        <v>69</v>
      </c>
      <c r="H316" s="14"/>
      <c r="I316" s="19"/>
      <c r="J316" s="14" t="s">
        <v>20</v>
      </c>
      <c r="K316" s="19"/>
      <c r="L316" s="19"/>
      <c r="M316" s="19"/>
      <c r="N316" s="14"/>
      <c r="O316" s="19"/>
      <c r="P316" s="20">
        <f>COUNTIF($F316:F$2935,F316)</f>
        <v>9</v>
      </c>
      <c r="Q316" s="3"/>
      <c r="R316" s="3"/>
      <c r="S316" s="23" t="str">
        <f t="shared" si="21"/>
        <v>YILDIZ ERKEK-</v>
      </c>
      <c r="T316" s="23" t="str">
        <f t="shared" si="22"/>
        <v>YILDIZ ERKEK-ÇEKİÇ</v>
      </c>
      <c r="U316" s="23" t="str">
        <f t="shared" si="23"/>
        <v>YILDIZ ERKEK-</v>
      </c>
      <c r="V316" s="23" t="str">
        <f t="shared" si="24"/>
        <v>YILDIZ ERKEK-</v>
      </c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</row>
    <row r="317" spans="1:60" s="45" customFormat="1" ht="27.75" customHeight="1">
      <c r="A317" s="14">
        <v>314</v>
      </c>
      <c r="B317" s="15" t="str">
        <f t="shared" si="20"/>
        <v>MERSİN-8</v>
      </c>
      <c r="C317" s="53"/>
      <c r="D317" s="16">
        <v>35161</v>
      </c>
      <c r="E317" s="17" t="s">
        <v>374</v>
      </c>
      <c r="F317" s="14" t="s">
        <v>120</v>
      </c>
      <c r="G317" s="18" t="s">
        <v>64</v>
      </c>
      <c r="H317" s="14"/>
      <c r="I317" s="19"/>
      <c r="J317" s="14"/>
      <c r="K317" s="19"/>
      <c r="L317" s="19" t="s">
        <v>21</v>
      </c>
      <c r="M317" s="19"/>
      <c r="N317" s="14"/>
      <c r="O317" s="19"/>
      <c r="P317" s="20">
        <f>COUNTIF($F317:F$2935,F317)</f>
        <v>8</v>
      </c>
      <c r="Q317" s="3"/>
      <c r="R317" s="3"/>
      <c r="S317" s="23" t="str">
        <f t="shared" si="21"/>
        <v>GENÇ ERKEK-</v>
      </c>
      <c r="T317" s="23" t="str">
        <f t="shared" si="22"/>
        <v>GENÇ ERKEK-</v>
      </c>
      <c r="U317" s="23" t="str">
        <f t="shared" si="23"/>
        <v>GENÇ ERKEK-CİRİT</v>
      </c>
      <c r="V317" s="23" t="str">
        <f t="shared" si="24"/>
        <v>GENÇ ERKEK-</v>
      </c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</row>
    <row r="318" spans="1:60" s="45" customFormat="1" ht="27.75" customHeight="1">
      <c r="A318" s="14">
        <v>315</v>
      </c>
      <c r="B318" s="15" t="str">
        <f t="shared" si="20"/>
        <v>MERSİN-7</v>
      </c>
      <c r="C318" s="53"/>
      <c r="D318" s="16">
        <v>35807</v>
      </c>
      <c r="E318" s="17" t="s">
        <v>367</v>
      </c>
      <c r="F318" s="14" t="s">
        <v>120</v>
      </c>
      <c r="G318" s="18" t="s">
        <v>64</v>
      </c>
      <c r="H318" s="14" t="s">
        <v>19</v>
      </c>
      <c r="I318" s="19"/>
      <c r="J318" s="14"/>
      <c r="K318" s="19"/>
      <c r="L318" s="19"/>
      <c r="M318" s="19"/>
      <c r="N318" s="14"/>
      <c r="O318" s="19"/>
      <c r="P318" s="20">
        <f>COUNTIF($F318:F$2935,F318)</f>
        <v>7</v>
      </c>
      <c r="Q318" s="3"/>
      <c r="R318" s="3"/>
      <c r="S318" s="23" t="str">
        <f t="shared" si="21"/>
        <v>GENÇ ERKEK-GÜLLE</v>
      </c>
      <c r="T318" s="23" t="str">
        <f t="shared" si="22"/>
        <v>GENÇ ERKEK-</v>
      </c>
      <c r="U318" s="23" t="str">
        <f t="shared" si="23"/>
        <v>GENÇ ERKEK-</v>
      </c>
      <c r="V318" s="23" t="str">
        <f t="shared" si="24"/>
        <v>GENÇ ERKEK-</v>
      </c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</row>
    <row r="319" spans="1:60" s="45" customFormat="1" ht="27.75" customHeight="1">
      <c r="A319" s="14">
        <v>316</v>
      </c>
      <c r="B319" s="15" t="str">
        <f t="shared" si="20"/>
        <v>MERSİN-6</v>
      </c>
      <c r="C319" s="53"/>
      <c r="D319" s="16">
        <v>35888</v>
      </c>
      <c r="E319" s="17" t="s">
        <v>378</v>
      </c>
      <c r="F319" s="14" t="s">
        <v>120</v>
      </c>
      <c r="G319" s="18" t="s">
        <v>76</v>
      </c>
      <c r="H319" s="14"/>
      <c r="I319" s="19"/>
      <c r="J319" s="14"/>
      <c r="K319" s="19"/>
      <c r="L319" s="19" t="s">
        <v>21</v>
      </c>
      <c r="M319" s="19"/>
      <c r="N319" s="14"/>
      <c r="O319" s="19"/>
      <c r="P319" s="20">
        <f>COUNTIF($F319:F$2935,F319)</f>
        <v>6</v>
      </c>
      <c r="Q319" s="3"/>
      <c r="R319" s="3"/>
      <c r="S319" s="23" t="str">
        <f t="shared" si="21"/>
        <v>YILDIZ KIZ-</v>
      </c>
      <c r="T319" s="23" t="str">
        <f t="shared" si="22"/>
        <v>YILDIZ KIZ-</v>
      </c>
      <c r="U319" s="23" t="str">
        <f t="shared" si="23"/>
        <v>YILDIZ KIZ-CİRİT</v>
      </c>
      <c r="V319" s="23" t="str">
        <f t="shared" si="24"/>
        <v>YILDIZ KIZ-</v>
      </c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</row>
    <row r="320" spans="1:60" s="45" customFormat="1" ht="27.75" customHeight="1">
      <c r="A320" s="14">
        <v>317</v>
      </c>
      <c r="B320" s="15" t="str">
        <f t="shared" si="20"/>
        <v>MERSİN-5</v>
      </c>
      <c r="C320" s="53"/>
      <c r="D320" s="16">
        <v>35796</v>
      </c>
      <c r="E320" s="17" t="s">
        <v>371</v>
      </c>
      <c r="F320" s="14" t="s">
        <v>120</v>
      </c>
      <c r="G320" s="18" t="s">
        <v>69</v>
      </c>
      <c r="H320" s="14" t="s">
        <v>19</v>
      </c>
      <c r="I320" s="19"/>
      <c r="J320" s="14"/>
      <c r="K320" s="18"/>
      <c r="L320" s="19" t="s">
        <v>21</v>
      </c>
      <c r="M320" s="14"/>
      <c r="N320" s="14"/>
      <c r="O320" s="19"/>
      <c r="P320" s="20">
        <f>COUNTIF($F320:F$2935,F320)</f>
        <v>5</v>
      </c>
      <c r="Q320" s="3"/>
      <c r="R320" s="3"/>
      <c r="S320" s="23" t="str">
        <f t="shared" si="21"/>
        <v>YILDIZ ERKEK-GÜLLE</v>
      </c>
      <c r="T320" s="23" t="str">
        <f t="shared" si="22"/>
        <v>YILDIZ ERKEK-</v>
      </c>
      <c r="U320" s="23" t="str">
        <f t="shared" si="23"/>
        <v>YILDIZ ERKEK-CİRİT</v>
      </c>
      <c r="V320" s="23" t="str">
        <f t="shared" si="24"/>
        <v>YILDIZ ERKEK-</v>
      </c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</row>
    <row r="321" spans="1:60" s="45" customFormat="1" ht="27.75" customHeight="1">
      <c r="A321" s="14">
        <v>318</v>
      </c>
      <c r="B321" s="15" t="str">
        <f t="shared" si="20"/>
        <v>MERSİN-4</v>
      </c>
      <c r="C321" s="53"/>
      <c r="D321" s="16">
        <v>35718</v>
      </c>
      <c r="E321" s="17" t="s">
        <v>377</v>
      </c>
      <c r="F321" s="14" t="s">
        <v>120</v>
      </c>
      <c r="G321" s="18" t="s">
        <v>67</v>
      </c>
      <c r="H321" s="14"/>
      <c r="I321" s="19"/>
      <c r="J321" s="14" t="s">
        <v>20</v>
      </c>
      <c r="K321" s="19"/>
      <c r="L321" s="19"/>
      <c r="M321" s="19"/>
      <c r="N321" s="14"/>
      <c r="O321" s="19"/>
      <c r="P321" s="20">
        <f>COUNTIF($F321:F$2935,F321)</f>
        <v>4</v>
      </c>
      <c r="Q321" s="3"/>
      <c r="R321" s="3"/>
      <c r="S321" s="23" t="str">
        <f t="shared" si="21"/>
        <v>GENÇ KIZ-</v>
      </c>
      <c r="T321" s="23" t="str">
        <f t="shared" si="22"/>
        <v>GENÇ KIZ-ÇEKİÇ</v>
      </c>
      <c r="U321" s="23" t="str">
        <f t="shared" si="23"/>
        <v>GENÇ KIZ-</v>
      </c>
      <c r="V321" s="23" t="str">
        <f t="shared" si="24"/>
        <v>GENÇ KIZ-</v>
      </c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</row>
    <row r="322" spans="1:60" s="45" customFormat="1" ht="27.75" customHeight="1">
      <c r="A322" s="14">
        <v>319</v>
      </c>
      <c r="B322" s="15" t="str">
        <f t="shared" si="20"/>
        <v>MERSİN-3</v>
      </c>
      <c r="C322" s="53"/>
      <c r="D322" s="16">
        <v>33368</v>
      </c>
      <c r="E322" s="17" t="s">
        <v>364</v>
      </c>
      <c r="F322" s="14" t="s">
        <v>120</v>
      </c>
      <c r="G322" s="18" t="s">
        <v>35</v>
      </c>
      <c r="H322" s="14"/>
      <c r="I322" s="19"/>
      <c r="J322" s="14" t="s">
        <v>20</v>
      </c>
      <c r="K322" s="19"/>
      <c r="L322" s="19"/>
      <c r="M322" s="19"/>
      <c r="N322" s="14"/>
      <c r="O322" s="19"/>
      <c r="P322" s="20">
        <f>COUNTIF($F322:F$2935,F322)</f>
        <v>3</v>
      </c>
      <c r="Q322" s="3"/>
      <c r="R322" s="3"/>
      <c r="S322" s="23" t="str">
        <f t="shared" si="21"/>
        <v>BÜYÜK ERKEK-</v>
      </c>
      <c r="T322" s="23" t="str">
        <f t="shared" si="22"/>
        <v>BÜYÜK ERKEK-ÇEKİÇ</v>
      </c>
      <c r="U322" s="23" t="str">
        <f t="shared" si="23"/>
        <v>BÜYÜK ERKEK-</v>
      </c>
      <c r="V322" s="23" t="str">
        <f t="shared" si="24"/>
        <v>BÜYÜK ERKEK-</v>
      </c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</row>
    <row r="323" spans="1:60" s="45" customFormat="1" ht="27.75" customHeight="1">
      <c r="A323" s="14">
        <v>320</v>
      </c>
      <c r="B323" s="15" t="str">
        <f t="shared" si="20"/>
        <v>MERSİN-2</v>
      </c>
      <c r="C323" s="53"/>
      <c r="D323" s="16">
        <v>34878</v>
      </c>
      <c r="E323" s="17" t="s">
        <v>511</v>
      </c>
      <c r="F323" s="14" t="s">
        <v>120</v>
      </c>
      <c r="G323" s="18" t="s">
        <v>64</v>
      </c>
      <c r="H323" s="14"/>
      <c r="I323" s="19"/>
      <c r="J323" s="14" t="s">
        <v>20</v>
      </c>
      <c r="K323" s="19"/>
      <c r="L323" s="19"/>
      <c r="M323" s="19"/>
      <c r="N323" s="14" t="s">
        <v>22</v>
      </c>
      <c r="O323" s="19"/>
      <c r="P323" s="20">
        <f>COUNTIF($F323:F$2935,F323)</f>
        <v>2</v>
      </c>
      <c r="Q323" s="3"/>
      <c r="R323" s="3"/>
      <c r="S323" s="23" t="str">
        <f t="shared" si="21"/>
        <v>GENÇ ERKEK-</v>
      </c>
      <c r="T323" s="23" t="str">
        <f t="shared" si="22"/>
        <v>GENÇ ERKEK-ÇEKİÇ</v>
      </c>
      <c r="U323" s="23" t="str">
        <f t="shared" si="23"/>
        <v>GENÇ ERKEK-</v>
      </c>
      <c r="V323" s="23" t="str">
        <f t="shared" si="24"/>
        <v>GENÇ ERKEK-DİSK</v>
      </c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</row>
    <row r="324" spans="1:60" s="45" customFormat="1" ht="27.75" customHeight="1">
      <c r="A324" s="14">
        <v>321</v>
      </c>
      <c r="B324" s="15" t="str">
        <f t="shared" si="20"/>
        <v>MERSİN-1</v>
      </c>
      <c r="C324" s="53"/>
      <c r="D324" s="16">
        <v>36455</v>
      </c>
      <c r="E324" s="17" t="s">
        <v>512</v>
      </c>
      <c r="F324" s="14" t="s">
        <v>120</v>
      </c>
      <c r="G324" s="18" t="s">
        <v>69</v>
      </c>
      <c r="H324" s="14"/>
      <c r="I324" s="19"/>
      <c r="J324" s="14"/>
      <c r="K324" s="19"/>
      <c r="L324" s="19"/>
      <c r="M324" s="19"/>
      <c r="N324" s="14" t="s">
        <v>22</v>
      </c>
      <c r="O324" s="19"/>
      <c r="P324" s="20">
        <f>COUNTIF($F324:F$2935,F324)</f>
        <v>1</v>
      </c>
      <c r="Q324" s="3"/>
      <c r="R324" s="3"/>
      <c r="S324" s="23" t="str">
        <f t="shared" si="21"/>
        <v>YILDIZ ERKEK-</v>
      </c>
      <c r="T324" s="23" t="str">
        <f t="shared" si="22"/>
        <v>YILDIZ ERKEK-</v>
      </c>
      <c r="U324" s="23" t="str">
        <f t="shared" si="23"/>
        <v>YILDIZ ERKEK-</v>
      </c>
      <c r="V324" s="23" t="str">
        <f t="shared" si="24"/>
        <v>YILDIZ ERKEK-DİSK</v>
      </c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</row>
    <row r="325" spans="1:60" s="45" customFormat="1" ht="27.75" customHeight="1">
      <c r="A325" s="14">
        <v>322</v>
      </c>
      <c r="B325" s="15" t="str">
        <f t="shared" ref="B325:B390" si="26">CONCATENATE(F325,"-",P325)</f>
        <v>MERSİN-MESKİSPOR-4</v>
      </c>
      <c r="C325" s="53"/>
      <c r="D325" s="64">
        <v>35798</v>
      </c>
      <c r="E325" s="65" t="s">
        <v>202</v>
      </c>
      <c r="F325" s="66" t="s">
        <v>203</v>
      </c>
      <c r="G325" s="44" t="s">
        <v>69</v>
      </c>
      <c r="H325" s="66"/>
      <c r="I325" s="67"/>
      <c r="J325" s="66"/>
      <c r="K325" s="67"/>
      <c r="L325" s="67"/>
      <c r="M325" s="67"/>
      <c r="N325" s="66" t="s">
        <v>22</v>
      </c>
      <c r="O325" s="67">
        <v>4500</v>
      </c>
      <c r="P325" s="20">
        <f>COUNTIF($F325:F$2935,F325)</f>
        <v>4</v>
      </c>
      <c r="Q325" s="3"/>
      <c r="R325" s="3"/>
      <c r="S325" s="23" t="str">
        <f t="shared" ref="S325:S388" si="27">CONCATENATE(G325,"-",H325)</f>
        <v>YILDIZ ERKEK-</v>
      </c>
      <c r="T325" s="23" t="str">
        <f t="shared" ref="T325:T388" si="28">CONCATENATE(G325,"-",J325)</f>
        <v>YILDIZ ERKEK-</v>
      </c>
      <c r="U325" s="23" t="str">
        <f t="shared" ref="U325:U388" si="29">CONCATENATE(G325,"-",L325)</f>
        <v>YILDIZ ERKEK-</v>
      </c>
      <c r="V325" s="23" t="str">
        <f t="shared" ref="V325:V388" si="30">CONCATENATE(G325,"-",N325)</f>
        <v>YILDIZ ERKEK-DİSK</v>
      </c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</row>
    <row r="326" spans="1:60" s="45" customFormat="1" ht="27.75" customHeight="1">
      <c r="A326" s="14">
        <v>323</v>
      </c>
      <c r="B326" s="15" t="str">
        <f t="shared" si="26"/>
        <v>MERSİN-MESKİSPOR-3</v>
      </c>
      <c r="C326" s="53"/>
      <c r="D326" s="64">
        <v>36164</v>
      </c>
      <c r="E326" s="65" t="s">
        <v>201</v>
      </c>
      <c r="F326" s="66" t="s">
        <v>203</v>
      </c>
      <c r="G326" s="44" t="s">
        <v>69</v>
      </c>
      <c r="H326" s="66"/>
      <c r="I326" s="67"/>
      <c r="J326" s="66"/>
      <c r="K326" s="67"/>
      <c r="L326" s="67" t="s">
        <v>21</v>
      </c>
      <c r="M326" s="67">
        <v>4800</v>
      </c>
      <c r="N326" s="66"/>
      <c r="O326" s="67"/>
      <c r="P326" s="20">
        <f>COUNTIF($F326:F$2935,F326)</f>
        <v>3</v>
      </c>
      <c r="Q326" s="3"/>
      <c r="R326" s="3"/>
      <c r="S326" s="23" t="str">
        <f t="shared" si="27"/>
        <v>YILDIZ ERKEK-</v>
      </c>
      <c r="T326" s="23" t="str">
        <f t="shared" si="28"/>
        <v>YILDIZ ERKEK-</v>
      </c>
      <c r="U326" s="23" t="str">
        <f t="shared" si="29"/>
        <v>YILDIZ ERKEK-CİRİT</v>
      </c>
      <c r="V326" s="23" t="str">
        <f t="shared" si="30"/>
        <v>YILDIZ ERKEK-</v>
      </c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</row>
    <row r="327" spans="1:60" s="45" customFormat="1" ht="27.75" customHeight="1">
      <c r="A327" s="14">
        <v>324</v>
      </c>
      <c r="B327" s="15" t="str">
        <f t="shared" si="26"/>
        <v>MERSİN-MESKİSPOR-2</v>
      </c>
      <c r="C327" s="53"/>
      <c r="D327" s="64">
        <v>36200</v>
      </c>
      <c r="E327" s="65" t="s">
        <v>199</v>
      </c>
      <c r="F327" s="66" t="s">
        <v>203</v>
      </c>
      <c r="G327" s="44" t="s">
        <v>69</v>
      </c>
      <c r="H327" s="14" t="s">
        <v>19</v>
      </c>
      <c r="I327" s="67">
        <v>1450</v>
      </c>
      <c r="J327" s="66"/>
      <c r="K327" s="67"/>
      <c r="L327" s="67"/>
      <c r="M327" s="67"/>
      <c r="N327" s="66"/>
      <c r="O327" s="67"/>
      <c r="P327" s="20">
        <f>COUNTIF($F327:F$2935,F327)</f>
        <v>2</v>
      </c>
      <c r="Q327" s="3"/>
      <c r="R327" s="3"/>
      <c r="S327" s="23" t="str">
        <f t="shared" si="27"/>
        <v>YILDIZ ERKEK-GÜLLE</v>
      </c>
      <c r="T327" s="23" t="str">
        <f t="shared" si="28"/>
        <v>YILDIZ ERKEK-</v>
      </c>
      <c r="U327" s="23" t="str">
        <f t="shared" si="29"/>
        <v>YILDIZ ERKEK-</v>
      </c>
      <c r="V327" s="23" t="str">
        <f t="shared" si="30"/>
        <v>YILDIZ ERKEK-</v>
      </c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</row>
    <row r="328" spans="1:60" s="45" customFormat="1" ht="27.75" customHeight="1">
      <c r="A328" s="14">
        <v>325</v>
      </c>
      <c r="B328" s="15" t="str">
        <f t="shared" si="26"/>
        <v>MERSİN-MESKİSPOR-1</v>
      </c>
      <c r="C328" s="53"/>
      <c r="D328" s="64">
        <v>37005</v>
      </c>
      <c r="E328" s="65" t="s">
        <v>200</v>
      </c>
      <c r="F328" s="66" t="s">
        <v>203</v>
      </c>
      <c r="G328" s="44" t="s">
        <v>69</v>
      </c>
      <c r="H328" s="66"/>
      <c r="I328" s="67"/>
      <c r="J328" s="66" t="s">
        <v>20</v>
      </c>
      <c r="K328" s="67">
        <v>4800</v>
      </c>
      <c r="L328" s="67"/>
      <c r="M328" s="67"/>
      <c r="N328" s="66"/>
      <c r="O328" s="67"/>
      <c r="P328" s="20">
        <f>COUNTIF($F328:F$2935,F328)</f>
        <v>1</v>
      </c>
      <c r="Q328" s="3"/>
      <c r="R328" s="3"/>
      <c r="S328" s="23" t="str">
        <f t="shared" si="27"/>
        <v>YILDIZ ERKEK-</v>
      </c>
      <c r="T328" s="23" t="str">
        <f t="shared" si="28"/>
        <v>YILDIZ ERKEK-ÇEKİÇ</v>
      </c>
      <c r="U328" s="23" t="str">
        <f t="shared" si="29"/>
        <v>YILDIZ ERKEK-</v>
      </c>
      <c r="V328" s="23" t="str">
        <f t="shared" si="30"/>
        <v>YILDIZ ERKEK-</v>
      </c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</row>
    <row r="329" spans="1:60" s="45" customFormat="1" ht="27.75" customHeight="1">
      <c r="A329" s="14">
        <v>326</v>
      </c>
      <c r="B329" s="15" t="str">
        <f t="shared" si="26"/>
        <v>MUŞ-2</v>
      </c>
      <c r="C329" s="53"/>
      <c r="D329" s="16">
        <v>36617</v>
      </c>
      <c r="E329" s="17" t="s">
        <v>508</v>
      </c>
      <c r="F329" s="14" t="s">
        <v>136</v>
      </c>
      <c r="G329" s="18" t="s">
        <v>48</v>
      </c>
      <c r="H329" s="14" t="s">
        <v>19</v>
      </c>
      <c r="I329" s="19">
        <v>1370</v>
      </c>
      <c r="J329" s="14"/>
      <c r="K329" s="19"/>
      <c r="L329" s="19"/>
      <c r="M329" s="19"/>
      <c r="N329" s="14"/>
      <c r="O329" s="19"/>
      <c r="P329" s="20">
        <f>COUNTIF($F329:F$2935,F329)</f>
        <v>2</v>
      </c>
      <c r="Q329" s="3"/>
      <c r="R329" s="3"/>
      <c r="S329" s="23" t="str">
        <f t="shared" si="27"/>
        <v>16 YAŞ ERKEK-GÜLLE</v>
      </c>
      <c r="T329" s="23" t="str">
        <f t="shared" si="28"/>
        <v>16 YAŞ ERKEK-</v>
      </c>
      <c r="U329" s="23" t="str">
        <f t="shared" si="29"/>
        <v>16 YAŞ ERKEK-</v>
      </c>
      <c r="V329" s="23" t="str">
        <f t="shared" si="30"/>
        <v>16 YAŞ ERKEK-</v>
      </c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</row>
    <row r="330" spans="1:60" s="45" customFormat="1" ht="27.75" customHeight="1">
      <c r="A330" s="14">
        <v>327</v>
      </c>
      <c r="B330" s="15" t="str">
        <f t="shared" si="26"/>
        <v>MUŞ-1</v>
      </c>
      <c r="C330" s="53"/>
      <c r="D330" s="16">
        <v>36771</v>
      </c>
      <c r="E330" s="17" t="s">
        <v>509</v>
      </c>
      <c r="F330" s="14" t="s">
        <v>136</v>
      </c>
      <c r="G330" s="18" t="s">
        <v>48</v>
      </c>
      <c r="H330" s="14" t="s">
        <v>19</v>
      </c>
      <c r="I330" s="19"/>
      <c r="J330" s="14"/>
      <c r="K330" s="19"/>
      <c r="L330" s="19" t="s">
        <v>21</v>
      </c>
      <c r="M330" s="19">
        <v>4105</v>
      </c>
      <c r="N330" s="14"/>
      <c r="O330" s="19"/>
      <c r="P330" s="20">
        <f>COUNTIF($F330:F$2935,F330)</f>
        <v>1</v>
      </c>
      <c r="Q330" s="3"/>
      <c r="R330" s="3"/>
      <c r="S330" s="23" t="str">
        <f t="shared" si="27"/>
        <v>16 YAŞ ERKEK-GÜLLE</v>
      </c>
      <c r="T330" s="23" t="str">
        <f t="shared" si="28"/>
        <v>16 YAŞ ERKEK-</v>
      </c>
      <c r="U330" s="23" t="str">
        <f t="shared" si="29"/>
        <v>16 YAŞ ERKEK-CİRİT</v>
      </c>
      <c r="V330" s="23" t="str">
        <f t="shared" si="30"/>
        <v>16 YAŞ ERKEK-</v>
      </c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</row>
    <row r="331" spans="1:60" s="45" customFormat="1" ht="27.75" customHeight="1">
      <c r="A331" s="14">
        <v>328</v>
      </c>
      <c r="B331" s="15" t="str">
        <f t="shared" si="26"/>
        <v>NEVŞEHİR-3</v>
      </c>
      <c r="C331" s="53"/>
      <c r="D331" s="16">
        <v>36445</v>
      </c>
      <c r="E331" s="17" t="s">
        <v>264</v>
      </c>
      <c r="F331" s="14" t="s">
        <v>137</v>
      </c>
      <c r="G331" s="18" t="s">
        <v>69</v>
      </c>
      <c r="H331" s="14"/>
      <c r="I331" s="19"/>
      <c r="J331" s="14"/>
      <c r="K331" s="19"/>
      <c r="L331" s="19" t="s">
        <v>21</v>
      </c>
      <c r="M331" s="19"/>
      <c r="N331" s="14"/>
      <c r="O331" s="19"/>
      <c r="P331" s="20">
        <f>COUNTIF($F331:F$2935,F331)</f>
        <v>3</v>
      </c>
      <c r="Q331" s="3"/>
      <c r="R331" s="3"/>
      <c r="S331" s="23" t="str">
        <f t="shared" si="27"/>
        <v>YILDIZ ERKEK-</v>
      </c>
      <c r="T331" s="23" t="str">
        <f t="shared" si="28"/>
        <v>YILDIZ ERKEK-</v>
      </c>
      <c r="U331" s="23" t="str">
        <f t="shared" si="29"/>
        <v>YILDIZ ERKEK-CİRİT</v>
      </c>
      <c r="V331" s="23" t="str">
        <f t="shared" si="30"/>
        <v>YILDIZ ERKEK-</v>
      </c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</row>
    <row r="332" spans="1:60" s="45" customFormat="1" ht="27.75" customHeight="1">
      <c r="A332" s="14">
        <v>329</v>
      </c>
      <c r="B332" s="15" t="str">
        <f t="shared" si="26"/>
        <v>NEVŞEHİR-2</v>
      </c>
      <c r="C332" s="53"/>
      <c r="D332" s="16">
        <v>36502</v>
      </c>
      <c r="E332" s="17" t="s">
        <v>321</v>
      </c>
      <c r="F332" s="14" t="s">
        <v>137</v>
      </c>
      <c r="G332" s="18" t="s">
        <v>69</v>
      </c>
      <c r="H332" s="14"/>
      <c r="I332" s="19"/>
      <c r="J332" s="14"/>
      <c r="K332" s="19"/>
      <c r="L332" s="19" t="s">
        <v>21</v>
      </c>
      <c r="M332" s="19"/>
      <c r="N332" s="14"/>
      <c r="O332" s="19"/>
      <c r="P332" s="20">
        <f>COUNTIF($F332:F$2935,F332)</f>
        <v>2</v>
      </c>
      <c r="Q332" s="3"/>
      <c r="R332" s="3"/>
      <c r="S332" s="23" t="str">
        <f t="shared" si="27"/>
        <v>YILDIZ ERKEK-</v>
      </c>
      <c r="T332" s="23" t="str">
        <f t="shared" si="28"/>
        <v>YILDIZ ERKEK-</v>
      </c>
      <c r="U332" s="23" t="str">
        <f t="shared" si="29"/>
        <v>YILDIZ ERKEK-CİRİT</v>
      </c>
      <c r="V332" s="23" t="str">
        <f t="shared" si="30"/>
        <v>YILDIZ ERKEK-</v>
      </c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</row>
    <row r="333" spans="1:60" s="45" customFormat="1" ht="27.75" customHeight="1">
      <c r="A333" s="14">
        <v>330</v>
      </c>
      <c r="B333" s="15" t="str">
        <f t="shared" si="26"/>
        <v>NEVŞEHİR-1</v>
      </c>
      <c r="C333" s="53"/>
      <c r="D333" s="16">
        <v>33797</v>
      </c>
      <c r="E333" s="17" t="s">
        <v>322</v>
      </c>
      <c r="F333" s="14" t="s">
        <v>137</v>
      </c>
      <c r="G333" s="18" t="s">
        <v>35</v>
      </c>
      <c r="H333" s="14" t="s">
        <v>19</v>
      </c>
      <c r="I333" s="19"/>
      <c r="J333" s="14"/>
      <c r="K333" s="19"/>
      <c r="L333" s="19"/>
      <c r="M333" s="19"/>
      <c r="N333" s="14"/>
      <c r="O333" s="19"/>
      <c r="P333" s="20">
        <f>COUNTIF($F333:F$2935,F333)</f>
        <v>1</v>
      </c>
      <c r="Q333" s="3"/>
      <c r="R333" s="3"/>
      <c r="S333" s="23" t="str">
        <f t="shared" si="27"/>
        <v>BÜYÜK ERKEK-GÜLLE</v>
      </c>
      <c r="T333" s="23" t="str">
        <f t="shared" si="28"/>
        <v>BÜYÜK ERKEK-</v>
      </c>
      <c r="U333" s="23" t="str">
        <f t="shared" si="29"/>
        <v>BÜYÜK ERKEK-</v>
      </c>
      <c r="V333" s="23" t="str">
        <f t="shared" si="30"/>
        <v>BÜYÜK ERKEK-</v>
      </c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</row>
    <row r="334" spans="1:60" s="45" customFormat="1" ht="27.75" customHeight="1">
      <c r="A334" s="14">
        <v>331</v>
      </c>
      <c r="B334" s="15" t="str">
        <f t="shared" si="26"/>
        <v>NEVŞEHİR-SPOR-4</v>
      </c>
      <c r="C334" s="53"/>
      <c r="D334" s="64">
        <v>35796</v>
      </c>
      <c r="E334" s="65" t="s">
        <v>265</v>
      </c>
      <c r="F334" s="66" t="s">
        <v>323</v>
      </c>
      <c r="G334" s="44" t="s">
        <v>69</v>
      </c>
      <c r="H334" s="66"/>
      <c r="I334" s="67"/>
      <c r="J334" s="66" t="s">
        <v>20</v>
      </c>
      <c r="K334" s="67"/>
      <c r="L334" s="67"/>
      <c r="M334" s="67"/>
      <c r="N334" s="66"/>
      <c r="O334" s="67"/>
      <c r="P334" s="20">
        <f>COUNTIF($F334:F$2935,F334)</f>
        <v>4</v>
      </c>
      <c r="Q334" s="3"/>
      <c r="R334" s="3"/>
      <c r="S334" s="23" t="str">
        <f t="shared" si="27"/>
        <v>YILDIZ ERKEK-</v>
      </c>
      <c r="T334" s="23" t="str">
        <f t="shared" si="28"/>
        <v>YILDIZ ERKEK-ÇEKİÇ</v>
      </c>
      <c r="U334" s="23" t="str">
        <f t="shared" si="29"/>
        <v>YILDIZ ERKEK-</v>
      </c>
      <c r="V334" s="23" t="str">
        <f t="shared" si="30"/>
        <v>YILDIZ ERKEK-</v>
      </c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</row>
    <row r="335" spans="1:60" s="45" customFormat="1" ht="27.75" customHeight="1">
      <c r="A335" s="14">
        <v>332</v>
      </c>
      <c r="B335" s="15" t="str">
        <f t="shared" si="26"/>
        <v>NEVŞEHİR-SPOR-3</v>
      </c>
      <c r="C335" s="53"/>
      <c r="D335" s="64">
        <v>36161</v>
      </c>
      <c r="E335" s="65" t="s">
        <v>267</v>
      </c>
      <c r="F335" s="66" t="s">
        <v>323</v>
      </c>
      <c r="G335" s="44" t="s">
        <v>69</v>
      </c>
      <c r="H335" s="66"/>
      <c r="I335" s="67"/>
      <c r="J335" s="66"/>
      <c r="K335" s="67"/>
      <c r="L335" s="67"/>
      <c r="M335" s="67"/>
      <c r="N335" s="66" t="s">
        <v>22</v>
      </c>
      <c r="O335" s="67"/>
      <c r="P335" s="20">
        <f>COUNTIF($F335:F$2935,F335)</f>
        <v>3</v>
      </c>
      <c r="Q335" s="3"/>
      <c r="R335" s="3"/>
      <c r="S335" s="23" t="str">
        <f t="shared" si="27"/>
        <v>YILDIZ ERKEK-</v>
      </c>
      <c r="T335" s="23" t="str">
        <f t="shared" si="28"/>
        <v>YILDIZ ERKEK-</v>
      </c>
      <c r="U335" s="23" t="str">
        <f t="shared" si="29"/>
        <v>YILDIZ ERKEK-</v>
      </c>
      <c r="V335" s="23" t="str">
        <f t="shared" si="30"/>
        <v>YILDIZ ERKEK-DİSK</v>
      </c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</row>
    <row r="336" spans="1:60" s="45" customFormat="1" ht="27.75" customHeight="1">
      <c r="A336" s="14">
        <v>333</v>
      </c>
      <c r="B336" s="15" t="str">
        <f t="shared" si="26"/>
        <v>NEVŞEHİR-SPOR-2</v>
      </c>
      <c r="C336" s="53"/>
      <c r="D336" s="64">
        <v>36161</v>
      </c>
      <c r="E336" s="65" t="s">
        <v>264</v>
      </c>
      <c r="F336" s="66" t="s">
        <v>323</v>
      </c>
      <c r="G336" s="44" t="s">
        <v>69</v>
      </c>
      <c r="H336" s="14" t="s">
        <v>19</v>
      </c>
      <c r="I336" s="67"/>
      <c r="J336" s="66"/>
      <c r="K336" s="67"/>
      <c r="L336" s="67"/>
      <c r="M336" s="67"/>
      <c r="N336" s="66"/>
      <c r="O336" s="67"/>
      <c r="P336" s="20">
        <f>COUNTIF($F336:F$2935,F336)</f>
        <v>2</v>
      </c>
      <c r="Q336" s="3"/>
      <c r="R336" s="3"/>
      <c r="S336" s="23" t="str">
        <f t="shared" si="27"/>
        <v>YILDIZ ERKEK-GÜLLE</v>
      </c>
      <c r="T336" s="23" t="str">
        <f t="shared" si="28"/>
        <v>YILDIZ ERKEK-</v>
      </c>
      <c r="U336" s="23" t="str">
        <f t="shared" si="29"/>
        <v>YILDIZ ERKEK-</v>
      </c>
      <c r="V336" s="23" t="str">
        <f t="shared" si="30"/>
        <v>YILDIZ ERKEK-</v>
      </c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</row>
    <row r="337" spans="1:60" s="45" customFormat="1" ht="27.75" customHeight="1">
      <c r="A337" s="14">
        <v>334</v>
      </c>
      <c r="B337" s="15" t="str">
        <f t="shared" si="26"/>
        <v>NEVŞEHİR-SPOR-1</v>
      </c>
      <c r="C337" s="53"/>
      <c r="D337" s="64">
        <v>35796</v>
      </c>
      <c r="E337" s="65" t="s">
        <v>266</v>
      </c>
      <c r="F337" s="66" t="s">
        <v>323</v>
      </c>
      <c r="G337" s="44" t="s">
        <v>69</v>
      </c>
      <c r="H337" s="66"/>
      <c r="I337" s="67"/>
      <c r="J337" s="66"/>
      <c r="K337" s="67"/>
      <c r="L337" s="67" t="s">
        <v>21</v>
      </c>
      <c r="M337" s="67"/>
      <c r="N337" s="66"/>
      <c r="O337" s="67"/>
      <c r="P337" s="20">
        <f>COUNTIF($F337:F$2935,F337)</f>
        <v>1</v>
      </c>
      <c r="Q337" s="3"/>
      <c r="R337" s="3"/>
      <c r="S337" s="23" t="str">
        <f t="shared" si="27"/>
        <v>YILDIZ ERKEK-</v>
      </c>
      <c r="T337" s="23" t="str">
        <f t="shared" si="28"/>
        <v>YILDIZ ERKEK-</v>
      </c>
      <c r="U337" s="23" t="str">
        <f t="shared" si="29"/>
        <v>YILDIZ ERKEK-CİRİT</v>
      </c>
      <c r="V337" s="23" t="str">
        <f t="shared" si="30"/>
        <v>YILDIZ ERKEK-</v>
      </c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</row>
    <row r="338" spans="1:60" s="45" customFormat="1" ht="27.75" customHeight="1">
      <c r="A338" s="14">
        <v>335</v>
      </c>
      <c r="B338" s="15" t="str">
        <f t="shared" si="26"/>
        <v>OSMANİYE-12</v>
      </c>
      <c r="C338" s="53"/>
      <c r="D338" s="16">
        <v>36380</v>
      </c>
      <c r="E338" s="17" t="s">
        <v>344</v>
      </c>
      <c r="F338" s="14" t="s">
        <v>167</v>
      </c>
      <c r="G338" s="18" t="s">
        <v>69</v>
      </c>
      <c r="H338" s="14" t="s">
        <v>19</v>
      </c>
      <c r="I338" s="19">
        <v>1200</v>
      </c>
      <c r="J338" s="14"/>
      <c r="K338" s="19"/>
      <c r="L338" s="19"/>
      <c r="M338" s="19"/>
      <c r="N338" s="14"/>
      <c r="O338" s="19"/>
      <c r="P338" s="20">
        <f>COUNTIF($F338:F$2935,F338)</f>
        <v>12</v>
      </c>
      <c r="Q338" s="3"/>
      <c r="R338" s="3"/>
      <c r="S338" s="23" t="str">
        <f t="shared" si="27"/>
        <v>YILDIZ ERKEK-GÜLLE</v>
      </c>
      <c r="T338" s="23" t="str">
        <f t="shared" si="28"/>
        <v>YILDIZ ERKEK-</v>
      </c>
      <c r="U338" s="23" t="str">
        <f t="shared" si="29"/>
        <v>YILDIZ ERKEK-</v>
      </c>
      <c r="V338" s="23" t="str">
        <f t="shared" si="30"/>
        <v>YILDIZ ERKEK-</v>
      </c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</row>
    <row r="339" spans="1:60" s="45" customFormat="1" ht="27.75" customHeight="1">
      <c r="A339" s="14">
        <v>336</v>
      </c>
      <c r="B339" s="15" t="str">
        <f t="shared" si="26"/>
        <v>OSMANİYE-11</v>
      </c>
      <c r="C339" s="53"/>
      <c r="D339" s="16">
        <v>35621</v>
      </c>
      <c r="E339" s="17" t="s">
        <v>335</v>
      </c>
      <c r="F339" s="14" t="s">
        <v>167</v>
      </c>
      <c r="G339" s="18" t="s">
        <v>64</v>
      </c>
      <c r="H339" s="14"/>
      <c r="I339" s="19"/>
      <c r="J339" s="14"/>
      <c r="K339" s="19"/>
      <c r="L339" s="19" t="s">
        <v>21</v>
      </c>
      <c r="M339" s="19">
        <v>5200</v>
      </c>
      <c r="N339" s="14"/>
      <c r="O339" s="19"/>
      <c r="P339" s="20">
        <f>COUNTIF($F339:F$2935,F339)</f>
        <v>11</v>
      </c>
      <c r="Q339" s="3"/>
      <c r="R339" s="3"/>
      <c r="S339" s="23" t="str">
        <f t="shared" si="27"/>
        <v>GENÇ ERKEK-</v>
      </c>
      <c r="T339" s="23" t="str">
        <f t="shared" si="28"/>
        <v>GENÇ ERKEK-</v>
      </c>
      <c r="U339" s="23" t="str">
        <f t="shared" si="29"/>
        <v>GENÇ ERKEK-CİRİT</v>
      </c>
      <c r="V339" s="23" t="str">
        <f t="shared" si="30"/>
        <v>GENÇ ERKEK-</v>
      </c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</row>
    <row r="340" spans="1:60" s="45" customFormat="1" ht="27.75" customHeight="1">
      <c r="A340" s="14">
        <v>337</v>
      </c>
      <c r="B340" s="15" t="str">
        <f t="shared" si="26"/>
        <v>OSMANİYE-10</v>
      </c>
      <c r="C340" s="53"/>
      <c r="D340" s="16">
        <v>36027</v>
      </c>
      <c r="E340" s="17" t="s">
        <v>336</v>
      </c>
      <c r="F340" s="14" t="s">
        <v>167</v>
      </c>
      <c r="G340" s="18" t="s">
        <v>69</v>
      </c>
      <c r="H340" s="14"/>
      <c r="I340" s="19"/>
      <c r="J340" s="14"/>
      <c r="K340" s="19"/>
      <c r="L340" s="19"/>
      <c r="M340" s="19"/>
      <c r="N340" s="14" t="s">
        <v>22</v>
      </c>
      <c r="O340" s="19">
        <v>4000</v>
      </c>
      <c r="P340" s="20">
        <f>COUNTIF($F340:F$2935,F340)</f>
        <v>10</v>
      </c>
      <c r="Q340" s="3"/>
      <c r="R340" s="3"/>
      <c r="S340" s="23" t="str">
        <f t="shared" si="27"/>
        <v>YILDIZ ERKEK-</v>
      </c>
      <c r="T340" s="23" t="str">
        <f t="shared" si="28"/>
        <v>YILDIZ ERKEK-</v>
      </c>
      <c r="U340" s="23" t="str">
        <f t="shared" si="29"/>
        <v>YILDIZ ERKEK-</v>
      </c>
      <c r="V340" s="23" t="str">
        <f t="shared" si="30"/>
        <v>YILDIZ ERKEK-DİSK</v>
      </c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</row>
    <row r="341" spans="1:60" s="45" customFormat="1" ht="27.75" customHeight="1">
      <c r="A341" s="14">
        <v>338</v>
      </c>
      <c r="B341" s="15" t="str">
        <f t="shared" si="26"/>
        <v>OSMANİYE-9</v>
      </c>
      <c r="C341" s="53"/>
      <c r="D341" s="16">
        <v>34731</v>
      </c>
      <c r="E341" s="17" t="s">
        <v>343</v>
      </c>
      <c r="F341" s="14" t="s">
        <v>167</v>
      </c>
      <c r="G341" s="18" t="s">
        <v>35</v>
      </c>
      <c r="H341" s="14" t="s">
        <v>19</v>
      </c>
      <c r="I341" s="19">
        <v>1200</v>
      </c>
      <c r="J341" s="14"/>
      <c r="K341" s="19"/>
      <c r="L341" s="19"/>
      <c r="M341" s="19"/>
      <c r="N341" s="14"/>
      <c r="O341" s="19"/>
      <c r="P341" s="20">
        <f>COUNTIF($F341:F$2935,F341)</f>
        <v>9</v>
      </c>
      <c r="Q341" s="3"/>
      <c r="R341" s="3"/>
      <c r="S341" s="23" t="str">
        <f t="shared" si="27"/>
        <v>BÜYÜK ERKEK-GÜLLE</v>
      </c>
      <c r="T341" s="23" t="str">
        <f t="shared" si="28"/>
        <v>BÜYÜK ERKEK-</v>
      </c>
      <c r="U341" s="23" t="str">
        <f t="shared" si="29"/>
        <v>BÜYÜK ERKEK-</v>
      </c>
      <c r="V341" s="23" t="str">
        <f t="shared" si="30"/>
        <v>BÜYÜK ERKEK-</v>
      </c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</row>
    <row r="342" spans="1:60" s="45" customFormat="1" ht="27.75" customHeight="1">
      <c r="A342" s="14">
        <v>339</v>
      </c>
      <c r="B342" s="15" t="str">
        <f t="shared" si="26"/>
        <v>OSMANİYE-8</v>
      </c>
      <c r="C342" s="53"/>
      <c r="D342" s="16">
        <v>35820</v>
      </c>
      <c r="E342" s="17" t="s">
        <v>337</v>
      </c>
      <c r="F342" s="14" t="s">
        <v>167</v>
      </c>
      <c r="G342" s="18" t="s">
        <v>69</v>
      </c>
      <c r="H342" s="14"/>
      <c r="I342" s="19"/>
      <c r="J342" s="14"/>
      <c r="K342" s="19"/>
      <c r="L342" s="19" t="s">
        <v>21</v>
      </c>
      <c r="M342" s="19">
        <v>5000</v>
      </c>
      <c r="N342" s="14"/>
      <c r="O342" s="19"/>
      <c r="P342" s="20">
        <f>COUNTIF($F342:F$2935,F342)</f>
        <v>8</v>
      </c>
      <c r="Q342" s="3"/>
      <c r="R342" s="3"/>
      <c r="S342" s="23" t="str">
        <f t="shared" si="27"/>
        <v>YILDIZ ERKEK-</v>
      </c>
      <c r="T342" s="23" t="str">
        <f t="shared" si="28"/>
        <v>YILDIZ ERKEK-</v>
      </c>
      <c r="U342" s="23" t="str">
        <f t="shared" si="29"/>
        <v>YILDIZ ERKEK-CİRİT</v>
      </c>
      <c r="V342" s="23" t="str">
        <f t="shared" si="30"/>
        <v>YILDIZ ERKEK-</v>
      </c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</row>
    <row r="343" spans="1:60" s="45" customFormat="1" ht="27.75" customHeight="1">
      <c r="A343" s="14">
        <v>340</v>
      </c>
      <c r="B343" s="15" t="str">
        <f t="shared" si="26"/>
        <v>OSMANİYE-7</v>
      </c>
      <c r="C343" s="53"/>
      <c r="D343" s="16">
        <v>35148</v>
      </c>
      <c r="E343" s="17" t="s">
        <v>333</v>
      </c>
      <c r="F343" s="14" t="s">
        <v>167</v>
      </c>
      <c r="G343" s="18" t="s">
        <v>64</v>
      </c>
      <c r="H343" s="14" t="s">
        <v>19</v>
      </c>
      <c r="I343" s="19">
        <v>1400</v>
      </c>
      <c r="J343" s="14"/>
      <c r="K343" s="19"/>
      <c r="L343" s="19"/>
      <c r="M343" s="19"/>
      <c r="N343" s="14"/>
      <c r="O343" s="19"/>
      <c r="P343" s="20">
        <f>COUNTIF($F343:F$2935,F343)</f>
        <v>7</v>
      </c>
      <c r="Q343" s="3"/>
      <c r="R343" s="3"/>
      <c r="S343" s="23" t="str">
        <f t="shared" si="27"/>
        <v>GENÇ ERKEK-GÜLLE</v>
      </c>
      <c r="T343" s="23" t="str">
        <f t="shared" si="28"/>
        <v>GENÇ ERKEK-</v>
      </c>
      <c r="U343" s="23" t="str">
        <f t="shared" si="29"/>
        <v>GENÇ ERKEK-</v>
      </c>
      <c r="V343" s="23" t="str">
        <f t="shared" si="30"/>
        <v>GENÇ ERKEK-</v>
      </c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</row>
    <row r="344" spans="1:60" s="45" customFormat="1" ht="27.75" customHeight="1">
      <c r="A344" s="14">
        <v>341</v>
      </c>
      <c r="B344" s="15" t="str">
        <f t="shared" si="26"/>
        <v>OSMANİYE-6</v>
      </c>
      <c r="C344" s="53"/>
      <c r="D344" s="16">
        <v>37026</v>
      </c>
      <c r="E344" s="17" t="s">
        <v>339</v>
      </c>
      <c r="F344" s="14" t="s">
        <v>167</v>
      </c>
      <c r="G344" s="18" t="s">
        <v>48</v>
      </c>
      <c r="H344" s="14"/>
      <c r="I344" s="19"/>
      <c r="J344" s="14"/>
      <c r="K344" s="19"/>
      <c r="L344" s="19" t="s">
        <v>21</v>
      </c>
      <c r="M344" s="19">
        <v>4000</v>
      </c>
      <c r="N344" s="14"/>
      <c r="O344" s="19"/>
      <c r="P344" s="20">
        <f>COUNTIF($F344:F$2935,F344)</f>
        <v>6</v>
      </c>
      <c r="Q344" s="3"/>
      <c r="R344" s="3"/>
      <c r="S344" s="23" t="str">
        <f t="shared" si="27"/>
        <v>16 YAŞ ERKEK-</v>
      </c>
      <c r="T344" s="23" t="str">
        <f t="shared" si="28"/>
        <v>16 YAŞ ERKEK-</v>
      </c>
      <c r="U344" s="23" t="str">
        <f t="shared" si="29"/>
        <v>16 YAŞ ERKEK-CİRİT</v>
      </c>
      <c r="V344" s="23" t="str">
        <f t="shared" si="30"/>
        <v>16 YAŞ ERKEK-</v>
      </c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</row>
    <row r="345" spans="1:60" s="45" customFormat="1" ht="27.75" customHeight="1">
      <c r="A345" s="14">
        <v>342</v>
      </c>
      <c r="B345" s="15" t="str">
        <f t="shared" si="26"/>
        <v>OSMANİYE-5</v>
      </c>
      <c r="C345" s="53"/>
      <c r="D345" s="16">
        <v>33983</v>
      </c>
      <c r="E345" s="17" t="s">
        <v>342</v>
      </c>
      <c r="F345" s="14" t="s">
        <v>167</v>
      </c>
      <c r="G345" s="18" t="s">
        <v>35</v>
      </c>
      <c r="H345" s="14"/>
      <c r="I345" s="19"/>
      <c r="J345" s="14"/>
      <c r="K345" s="19"/>
      <c r="L345" s="19" t="s">
        <v>21</v>
      </c>
      <c r="M345" s="19">
        <v>5000</v>
      </c>
      <c r="N345" s="14"/>
      <c r="O345" s="19"/>
      <c r="P345" s="20">
        <f>COUNTIF($F345:F$2935,F345)</f>
        <v>5</v>
      </c>
      <c r="Q345" s="3"/>
      <c r="R345" s="3"/>
      <c r="S345" s="23" t="str">
        <f t="shared" si="27"/>
        <v>BÜYÜK ERKEK-</v>
      </c>
      <c r="T345" s="23" t="str">
        <f t="shared" si="28"/>
        <v>BÜYÜK ERKEK-</v>
      </c>
      <c r="U345" s="23" t="str">
        <f t="shared" si="29"/>
        <v>BÜYÜK ERKEK-CİRİT</v>
      </c>
      <c r="V345" s="23" t="str">
        <f t="shared" si="30"/>
        <v>BÜYÜK ERKEK-</v>
      </c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</row>
    <row r="346" spans="1:60" s="45" customFormat="1" ht="27.75" customHeight="1">
      <c r="A346" s="14">
        <v>343</v>
      </c>
      <c r="B346" s="15" t="str">
        <f t="shared" si="26"/>
        <v>OSMANİYE-4</v>
      </c>
      <c r="C346" s="53"/>
      <c r="D346" s="16">
        <v>35431</v>
      </c>
      <c r="E346" s="17" t="s">
        <v>334</v>
      </c>
      <c r="F346" s="14" t="s">
        <v>167</v>
      </c>
      <c r="G346" s="18" t="s">
        <v>64</v>
      </c>
      <c r="H346" s="14"/>
      <c r="I346" s="19"/>
      <c r="J346" s="14"/>
      <c r="K346" s="19"/>
      <c r="L346" s="19"/>
      <c r="M346" s="19"/>
      <c r="N346" s="14" t="s">
        <v>22</v>
      </c>
      <c r="O346" s="19">
        <v>4000</v>
      </c>
      <c r="P346" s="20">
        <f>COUNTIF($F346:F$2935,F346)</f>
        <v>4</v>
      </c>
      <c r="Q346" s="3"/>
      <c r="R346" s="3"/>
      <c r="S346" s="23" t="str">
        <f t="shared" si="27"/>
        <v>GENÇ ERKEK-</v>
      </c>
      <c r="T346" s="23" t="str">
        <f t="shared" si="28"/>
        <v>GENÇ ERKEK-</v>
      </c>
      <c r="U346" s="23" t="str">
        <f t="shared" si="29"/>
        <v>GENÇ ERKEK-</v>
      </c>
      <c r="V346" s="23" t="str">
        <f t="shared" si="30"/>
        <v>GENÇ ERKEK-DİSK</v>
      </c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</row>
    <row r="347" spans="1:60" s="45" customFormat="1" ht="27.75" customHeight="1">
      <c r="A347" s="14">
        <v>344</v>
      </c>
      <c r="B347" s="15" t="str">
        <f t="shared" si="26"/>
        <v>OSMANİYE-3</v>
      </c>
      <c r="C347" s="53"/>
      <c r="D347" s="16">
        <v>37514</v>
      </c>
      <c r="E347" s="17" t="s">
        <v>341</v>
      </c>
      <c r="F347" s="14" t="s">
        <v>167</v>
      </c>
      <c r="G347" s="18" t="s">
        <v>48</v>
      </c>
      <c r="H347" s="14"/>
      <c r="I347" s="19"/>
      <c r="J347" s="14"/>
      <c r="K347" s="19"/>
      <c r="L347" s="19" t="s">
        <v>21</v>
      </c>
      <c r="M347" s="19">
        <v>3400</v>
      </c>
      <c r="N347" s="14"/>
      <c r="O347" s="19"/>
      <c r="P347" s="20">
        <f>COUNTIF($F347:F$2935,F347)</f>
        <v>3</v>
      </c>
      <c r="Q347" s="3"/>
      <c r="R347" s="3"/>
      <c r="S347" s="23" t="str">
        <f t="shared" si="27"/>
        <v>16 YAŞ ERKEK-</v>
      </c>
      <c r="T347" s="23" t="str">
        <f t="shared" si="28"/>
        <v>16 YAŞ ERKEK-</v>
      </c>
      <c r="U347" s="23" t="str">
        <f t="shared" si="29"/>
        <v>16 YAŞ ERKEK-CİRİT</v>
      </c>
      <c r="V347" s="23" t="str">
        <f t="shared" si="30"/>
        <v>16 YAŞ ERKEK-</v>
      </c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</row>
    <row r="348" spans="1:60" s="45" customFormat="1" ht="27.75" customHeight="1">
      <c r="A348" s="14">
        <v>345</v>
      </c>
      <c r="B348" s="15" t="str">
        <f t="shared" si="26"/>
        <v>OSMANİYE-2</v>
      </c>
      <c r="C348" s="53"/>
      <c r="D348" s="16">
        <v>36571</v>
      </c>
      <c r="E348" s="17" t="s">
        <v>338</v>
      </c>
      <c r="F348" s="14" t="s">
        <v>167</v>
      </c>
      <c r="G348" s="18" t="s">
        <v>48</v>
      </c>
      <c r="H348" s="14"/>
      <c r="I348" s="19"/>
      <c r="J348" s="14"/>
      <c r="K348" s="19"/>
      <c r="L348" s="19" t="s">
        <v>21</v>
      </c>
      <c r="M348" s="19">
        <v>3600</v>
      </c>
      <c r="N348" s="14"/>
      <c r="O348" s="19"/>
      <c r="P348" s="20">
        <f>COUNTIF($F348:F$2935,F348)</f>
        <v>2</v>
      </c>
      <c r="Q348" s="3"/>
      <c r="R348" s="3"/>
      <c r="S348" s="23" t="str">
        <f t="shared" si="27"/>
        <v>16 YAŞ ERKEK-</v>
      </c>
      <c r="T348" s="23" t="str">
        <f t="shared" si="28"/>
        <v>16 YAŞ ERKEK-</v>
      </c>
      <c r="U348" s="23" t="str">
        <f t="shared" si="29"/>
        <v>16 YAŞ ERKEK-CİRİT</v>
      </c>
      <c r="V348" s="23" t="str">
        <f t="shared" si="30"/>
        <v>16 YAŞ ERKEK-</v>
      </c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</row>
    <row r="349" spans="1:60" s="45" customFormat="1" ht="27.75" customHeight="1">
      <c r="A349" s="14">
        <v>346</v>
      </c>
      <c r="B349" s="15" t="str">
        <f t="shared" si="26"/>
        <v>OSMANİYE-1</v>
      </c>
      <c r="C349" s="53"/>
      <c r="D349" s="16">
        <v>37210</v>
      </c>
      <c r="E349" s="17" t="s">
        <v>340</v>
      </c>
      <c r="F349" s="14" t="s">
        <v>167</v>
      </c>
      <c r="G349" s="18" t="s">
        <v>48</v>
      </c>
      <c r="H349" s="14"/>
      <c r="I349" s="19"/>
      <c r="J349" s="14"/>
      <c r="K349" s="19"/>
      <c r="L349" s="19" t="s">
        <v>21</v>
      </c>
      <c r="M349" s="19">
        <v>3800</v>
      </c>
      <c r="N349" s="14"/>
      <c r="O349" s="19"/>
      <c r="P349" s="20">
        <f>COUNTIF($F349:F$2935,F349)</f>
        <v>1</v>
      </c>
      <c r="Q349" s="3"/>
      <c r="R349" s="3"/>
      <c r="S349" s="23" t="str">
        <f t="shared" si="27"/>
        <v>16 YAŞ ERKEK-</v>
      </c>
      <c r="T349" s="23" t="str">
        <f t="shared" si="28"/>
        <v>16 YAŞ ERKEK-</v>
      </c>
      <c r="U349" s="23" t="str">
        <f t="shared" si="29"/>
        <v>16 YAŞ ERKEK-CİRİT</v>
      </c>
      <c r="V349" s="23" t="str">
        <f t="shared" si="30"/>
        <v>16 YAŞ ERKEK-</v>
      </c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</row>
    <row r="350" spans="1:60" s="45" customFormat="1" ht="27.75" customHeight="1">
      <c r="A350" s="14">
        <v>347</v>
      </c>
      <c r="B350" s="15" t="str">
        <f t="shared" si="26"/>
        <v>OSMANİYE-GENÇLİK S.K.-4</v>
      </c>
      <c r="C350" s="53"/>
      <c r="D350" s="64">
        <v>37848</v>
      </c>
      <c r="E350" s="65" t="s">
        <v>533</v>
      </c>
      <c r="F350" s="66" t="s">
        <v>538</v>
      </c>
      <c r="G350" s="44" t="s">
        <v>76</v>
      </c>
      <c r="H350" s="14" t="s">
        <v>19</v>
      </c>
      <c r="I350" s="67"/>
      <c r="J350" s="66"/>
      <c r="K350" s="67"/>
      <c r="L350" s="67"/>
      <c r="M350" s="67"/>
      <c r="N350" s="66"/>
      <c r="O350" s="67"/>
      <c r="P350" s="20">
        <f>COUNTIF($F350:F$2935,F350)</f>
        <v>4</v>
      </c>
      <c r="Q350" s="3"/>
      <c r="R350" s="3"/>
      <c r="S350" s="23" t="str">
        <f t="shared" si="27"/>
        <v>YILDIZ KIZ-GÜLLE</v>
      </c>
      <c r="T350" s="23" t="str">
        <f t="shared" si="28"/>
        <v>YILDIZ KIZ-</v>
      </c>
      <c r="U350" s="23" t="str">
        <f t="shared" si="29"/>
        <v>YILDIZ KIZ-</v>
      </c>
      <c r="V350" s="23" t="str">
        <f t="shared" si="30"/>
        <v>YILDIZ KIZ-</v>
      </c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</row>
    <row r="351" spans="1:60" s="45" customFormat="1" ht="27.75" customHeight="1">
      <c r="A351" s="14">
        <v>348</v>
      </c>
      <c r="B351" s="15" t="str">
        <f t="shared" si="26"/>
        <v>OSMANİYE-GENÇLİK S.K.-3</v>
      </c>
      <c r="C351" s="53"/>
      <c r="D351" s="64">
        <v>36982</v>
      </c>
      <c r="E351" s="65" t="s">
        <v>534</v>
      </c>
      <c r="F351" s="66" t="s">
        <v>538</v>
      </c>
      <c r="G351" s="44" t="s">
        <v>76</v>
      </c>
      <c r="H351" s="66"/>
      <c r="I351" s="67"/>
      <c r="J351" s="66" t="s">
        <v>20</v>
      </c>
      <c r="K351" s="67"/>
      <c r="L351" s="67"/>
      <c r="M351" s="67"/>
      <c r="N351" s="66"/>
      <c r="O351" s="67"/>
      <c r="P351" s="20">
        <f>COUNTIF($F351:F$2935,F351)</f>
        <v>3</v>
      </c>
      <c r="Q351" s="3"/>
      <c r="R351" s="3"/>
      <c r="S351" s="23" t="str">
        <f t="shared" si="27"/>
        <v>YILDIZ KIZ-</v>
      </c>
      <c r="T351" s="23" t="str">
        <f t="shared" si="28"/>
        <v>YILDIZ KIZ-ÇEKİÇ</v>
      </c>
      <c r="U351" s="23" t="str">
        <f t="shared" si="29"/>
        <v>YILDIZ KIZ-</v>
      </c>
      <c r="V351" s="23" t="str">
        <f t="shared" si="30"/>
        <v>YILDIZ KIZ-</v>
      </c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</row>
    <row r="352" spans="1:60" s="45" customFormat="1" ht="27.75" customHeight="1">
      <c r="A352" s="14">
        <v>349</v>
      </c>
      <c r="B352" s="15"/>
      <c r="C352" s="53"/>
      <c r="D352" s="64" t="s">
        <v>535</v>
      </c>
      <c r="E352" s="65" t="s">
        <v>536</v>
      </c>
      <c r="F352" s="66" t="s">
        <v>538</v>
      </c>
      <c r="G352" s="44" t="s">
        <v>76</v>
      </c>
      <c r="H352" s="66"/>
      <c r="I352" s="67"/>
      <c r="J352" s="66"/>
      <c r="K352" s="67"/>
      <c r="L352" s="66" t="s">
        <v>21</v>
      </c>
      <c r="M352" s="67"/>
      <c r="N352" s="66"/>
      <c r="O352" s="67"/>
      <c r="P352" s="20">
        <f>COUNTIF($F352:F$2935,F352)</f>
        <v>2</v>
      </c>
      <c r="Q352" s="3"/>
      <c r="R352" s="3"/>
      <c r="S352" s="23" t="str">
        <f t="shared" si="27"/>
        <v>YILDIZ KIZ-</v>
      </c>
      <c r="T352" s="23" t="str">
        <f t="shared" si="28"/>
        <v>YILDIZ KIZ-</v>
      </c>
      <c r="U352" s="23" t="str">
        <f t="shared" si="29"/>
        <v>YILDIZ KIZ-CİRİT</v>
      </c>
      <c r="V352" s="23" t="str">
        <f t="shared" si="30"/>
        <v>YILDIZ KIZ-</v>
      </c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</row>
    <row r="353" spans="1:60" s="45" customFormat="1" ht="27.75" customHeight="1">
      <c r="A353" s="14">
        <v>350</v>
      </c>
      <c r="B353" s="15"/>
      <c r="C353" s="53"/>
      <c r="D353" s="64">
        <v>37951</v>
      </c>
      <c r="E353" s="65" t="s">
        <v>537</v>
      </c>
      <c r="F353" s="66" t="s">
        <v>538</v>
      </c>
      <c r="G353" s="44" t="s">
        <v>76</v>
      </c>
      <c r="H353" s="66"/>
      <c r="I353" s="67"/>
      <c r="J353" s="66"/>
      <c r="K353" s="67"/>
      <c r="L353" s="67"/>
      <c r="M353" s="67"/>
      <c r="N353" s="66" t="s">
        <v>22</v>
      </c>
      <c r="O353" s="67"/>
      <c r="P353" s="20">
        <f>COUNTIF($F353:F$2935,F353)</f>
        <v>1</v>
      </c>
      <c r="Q353" s="3"/>
      <c r="R353" s="3"/>
      <c r="S353" s="23" t="str">
        <f t="shared" si="27"/>
        <v>YILDIZ KIZ-</v>
      </c>
      <c r="T353" s="23" t="str">
        <f t="shared" si="28"/>
        <v>YILDIZ KIZ-</v>
      </c>
      <c r="U353" s="23" t="str">
        <f t="shared" si="29"/>
        <v>YILDIZ KIZ-</v>
      </c>
      <c r="V353" s="23" t="str">
        <f t="shared" si="30"/>
        <v>YILDIZ KIZ-DİSK</v>
      </c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</row>
    <row r="354" spans="1:60" s="45" customFormat="1" ht="27.75" customHeight="1">
      <c r="A354" s="14">
        <v>351</v>
      </c>
      <c r="B354" s="15"/>
      <c r="C354" s="53"/>
      <c r="D354" s="16">
        <v>36179</v>
      </c>
      <c r="E354" s="17" t="s">
        <v>326</v>
      </c>
      <c r="F354" s="14" t="s">
        <v>141</v>
      </c>
      <c r="G354" s="18" t="s">
        <v>69</v>
      </c>
      <c r="H354" s="14"/>
      <c r="I354" s="19"/>
      <c r="J354" s="14" t="s">
        <v>20</v>
      </c>
      <c r="K354" s="19">
        <v>4525</v>
      </c>
      <c r="L354" s="19"/>
      <c r="M354" s="19"/>
      <c r="N354" s="14" t="s">
        <v>22</v>
      </c>
      <c r="O354" s="19">
        <v>3928</v>
      </c>
      <c r="P354" s="20">
        <f>COUNTIF($F354:F$2935,F354)</f>
        <v>7</v>
      </c>
      <c r="Q354" s="3"/>
      <c r="R354" s="3"/>
      <c r="S354" s="23" t="str">
        <f t="shared" si="27"/>
        <v>YILDIZ ERKEK-</v>
      </c>
      <c r="T354" s="23" t="str">
        <f t="shared" si="28"/>
        <v>YILDIZ ERKEK-ÇEKİÇ</v>
      </c>
      <c r="U354" s="23" t="str">
        <f t="shared" si="29"/>
        <v>YILDIZ ERKEK-</v>
      </c>
      <c r="V354" s="23" t="str">
        <f t="shared" si="30"/>
        <v>YILDIZ ERKEK-DİSK</v>
      </c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</row>
    <row r="355" spans="1:60" s="45" customFormat="1" ht="27.75" customHeight="1">
      <c r="A355" s="14">
        <v>352</v>
      </c>
      <c r="B355" s="15"/>
      <c r="C355" s="53"/>
      <c r="D355" s="16">
        <v>36531</v>
      </c>
      <c r="E355" s="17" t="s">
        <v>328</v>
      </c>
      <c r="F355" s="14" t="s">
        <v>141</v>
      </c>
      <c r="G355" s="18" t="s">
        <v>29</v>
      </c>
      <c r="H355" s="14" t="s">
        <v>19</v>
      </c>
      <c r="I355" s="19">
        <v>990</v>
      </c>
      <c r="J355" s="14"/>
      <c r="K355" s="19"/>
      <c r="L355" s="19"/>
      <c r="M355" s="19"/>
      <c r="N355" s="14"/>
      <c r="O355" s="19"/>
      <c r="P355" s="20">
        <f>COUNTIF($F355:F$2935,F355)</f>
        <v>6</v>
      </c>
      <c r="Q355" s="3"/>
      <c r="R355" s="3"/>
      <c r="S355" s="23" t="str">
        <f t="shared" si="27"/>
        <v>16 YAŞ KIZ-GÜLLE</v>
      </c>
      <c r="T355" s="23" t="str">
        <f t="shared" si="28"/>
        <v>16 YAŞ KIZ-</v>
      </c>
      <c r="U355" s="23" t="str">
        <f t="shared" si="29"/>
        <v>16 YAŞ KIZ-</v>
      </c>
      <c r="V355" s="23" t="str">
        <f t="shared" si="30"/>
        <v>16 YAŞ KIZ-</v>
      </c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</row>
    <row r="356" spans="1:60" s="45" customFormat="1" ht="27.75" customHeight="1">
      <c r="A356" s="14">
        <v>353</v>
      </c>
      <c r="B356" s="15"/>
      <c r="C356" s="53"/>
      <c r="D356" s="16">
        <v>35431</v>
      </c>
      <c r="E356" s="17" t="s">
        <v>327</v>
      </c>
      <c r="F356" s="14" t="s">
        <v>141</v>
      </c>
      <c r="G356" s="18" t="s">
        <v>64</v>
      </c>
      <c r="H356" s="14"/>
      <c r="I356" s="19"/>
      <c r="J356" s="14" t="s">
        <v>20</v>
      </c>
      <c r="K356" s="19">
        <v>4567</v>
      </c>
      <c r="L356" s="19"/>
      <c r="M356" s="19"/>
      <c r="N356" s="14" t="s">
        <v>22</v>
      </c>
      <c r="O356" s="19">
        <v>3975</v>
      </c>
      <c r="P356" s="20">
        <f>COUNTIF($F356:F$2935,F356)</f>
        <v>5</v>
      </c>
      <c r="Q356" s="3"/>
      <c r="R356" s="3"/>
      <c r="S356" s="23" t="str">
        <f t="shared" si="27"/>
        <v>GENÇ ERKEK-</v>
      </c>
      <c r="T356" s="23" t="str">
        <f t="shared" si="28"/>
        <v>GENÇ ERKEK-ÇEKİÇ</v>
      </c>
      <c r="U356" s="23" t="str">
        <f t="shared" si="29"/>
        <v>GENÇ ERKEK-</v>
      </c>
      <c r="V356" s="23" t="str">
        <f t="shared" si="30"/>
        <v>GENÇ ERKEK-DİSK</v>
      </c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</row>
    <row r="357" spans="1:60" s="45" customFormat="1" ht="27.75" customHeight="1">
      <c r="A357" s="14">
        <v>354</v>
      </c>
      <c r="B357" s="15"/>
      <c r="C357" s="53"/>
      <c r="D357" s="16">
        <v>36763</v>
      </c>
      <c r="E357" s="17" t="s">
        <v>325</v>
      </c>
      <c r="F357" s="14" t="s">
        <v>141</v>
      </c>
      <c r="G357" s="18" t="s">
        <v>48</v>
      </c>
      <c r="H357" s="14" t="s">
        <v>19</v>
      </c>
      <c r="I357" s="19"/>
      <c r="J357" s="14"/>
      <c r="K357" s="19"/>
      <c r="L357" s="19"/>
      <c r="M357" s="19"/>
      <c r="N357" s="14" t="s">
        <v>22</v>
      </c>
      <c r="O357" s="19">
        <v>4275</v>
      </c>
      <c r="P357" s="20">
        <f>COUNTIF($F357:F$2935,F357)</f>
        <v>4</v>
      </c>
      <c r="Q357" s="3"/>
      <c r="R357" s="3"/>
      <c r="S357" s="23" t="str">
        <f t="shared" si="27"/>
        <v>16 YAŞ ERKEK-GÜLLE</v>
      </c>
      <c r="T357" s="23" t="str">
        <f t="shared" si="28"/>
        <v>16 YAŞ ERKEK-</v>
      </c>
      <c r="U357" s="23" t="str">
        <f t="shared" si="29"/>
        <v>16 YAŞ ERKEK-</v>
      </c>
      <c r="V357" s="23" t="str">
        <f t="shared" si="30"/>
        <v>16 YAŞ ERKEK-DİSK</v>
      </c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</row>
    <row r="358" spans="1:60" s="45" customFormat="1" ht="27.75" customHeight="1">
      <c r="A358" s="14">
        <v>355</v>
      </c>
      <c r="B358" s="15"/>
      <c r="C358" s="53"/>
      <c r="D358" s="16">
        <v>36020</v>
      </c>
      <c r="E358" s="17" t="s">
        <v>260</v>
      </c>
      <c r="F358" s="14" t="s">
        <v>141</v>
      </c>
      <c r="G358" s="18" t="s">
        <v>76</v>
      </c>
      <c r="H358" s="14" t="s">
        <v>19</v>
      </c>
      <c r="I358" s="19">
        <v>1338</v>
      </c>
      <c r="J358" s="14"/>
      <c r="K358" s="19"/>
      <c r="L358" s="19"/>
      <c r="M358" s="19"/>
      <c r="N358" s="14"/>
      <c r="O358" s="19"/>
      <c r="P358" s="20">
        <f>COUNTIF($F358:F$2935,F358)</f>
        <v>3</v>
      </c>
      <c r="Q358" s="3"/>
      <c r="R358" s="3"/>
      <c r="S358" s="23" t="str">
        <f t="shared" si="27"/>
        <v>YILDIZ KIZ-GÜLLE</v>
      </c>
      <c r="T358" s="23" t="str">
        <f t="shared" si="28"/>
        <v>YILDIZ KIZ-</v>
      </c>
      <c r="U358" s="23" t="str">
        <f t="shared" si="29"/>
        <v>YILDIZ KIZ-</v>
      </c>
      <c r="V358" s="23" t="str">
        <f t="shared" si="30"/>
        <v>YILDIZ KIZ-</v>
      </c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</row>
    <row r="359" spans="1:60" s="45" customFormat="1" ht="27.75" customHeight="1">
      <c r="A359" s="14">
        <v>356</v>
      </c>
      <c r="B359" s="15"/>
      <c r="C359" s="53"/>
      <c r="D359" s="16">
        <v>37751</v>
      </c>
      <c r="E359" s="17" t="s">
        <v>324</v>
      </c>
      <c r="F359" s="14" t="s">
        <v>141</v>
      </c>
      <c r="G359" s="18" t="s">
        <v>48</v>
      </c>
      <c r="H359" s="14" t="s">
        <v>19</v>
      </c>
      <c r="I359" s="19"/>
      <c r="J359" s="14"/>
      <c r="K359" s="19"/>
      <c r="L359" s="19"/>
      <c r="M359" s="19"/>
      <c r="N359" s="14" t="s">
        <v>22</v>
      </c>
      <c r="O359" s="19">
        <v>2512</v>
      </c>
      <c r="P359" s="20">
        <f>COUNTIF($F359:F$2935,F359)</f>
        <v>2</v>
      </c>
      <c r="Q359" s="3"/>
      <c r="R359" s="3"/>
      <c r="S359" s="23" t="str">
        <f t="shared" si="27"/>
        <v>16 YAŞ ERKEK-GÜLLE</v>
      </c>
      <c r="T359" s="23" t="str">
        <f t="shared" si="28"/>
        <v>16 YAŞ ERKEK-</v>
      </c>
      <c r="U359" s="23" t="str">
        <f t="shared" si="29"/>
        <v>16 YAŞ ERKEK-</v>
      </c>
      <c r="V359" s="23" t="str">
        <f t="shared" si="30"/>
        <v>16 YAŞ ERKEK-DİSK</v>
      </c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</row>
    <row r="360" spans="1:60" s="45" customFormat="1" ht="27.75" customHeight="1">
      <c r="A360" s="14">
        <v>357</v>
      </c>
      <c r="B360" s="15"/>
      <c r="C360" s="53"/>
      <c r="D360" s="16">
        <v>36954</v>
      </c>
      <c r="E360" s="17" t="s">
        <v>513</v>
      </c>
      <c r="F360" s="14" t="s">
        <v>141</v>
      </c>
      <c r="G360" s="18" t="s">
        <v>48</v>
      </c>
      <c r="H360" s="14" t="s">
        <v>19</v>
      </c>
      <c r="I360" s="19">
        <v>1200</v>
      </c>
      <c r="J360" s="14"/>
      <c r="K360" s="19"/>
      <c r="L360" s="19"/>
      <c r="M360" s="19"/>
      <c r="N360" s="14" t="s">
        <v>22</v>
      </c>
      <c r="O360" s="19">
        <v>3000</v>
      </c>
      <c r="P360" s="20">
        <f>COUNTIF($F360:F$2935,F360)</f>
        <v>1</v>
      </c>
      <c r="Q360" s="3"/>
      <c r="R360" s="3"/>
      <c r="S360" s="23" t="str">
        <f t="shared" si="27"/>
        <v>16 YAŞ ERKEK-GÜLLE</v>
      </c>
      <c r="T360" s="23" t="str">
        <f t="shared" si="28"/>
        <v>16 YAŞ ERKEK-</v>
      </c>
      <c r="U360" s="23" t="str">
        <f t="shared" si="29"/>
        <v>16 YAŞ ERKEK-</v>
      </c>
      <c r="V360" s="23" t="str">
        <f t="shared" si="30"/>
        <v>16 YAŞ ERKEK-DİSK</v>
      </c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</row>
    <row r="361" spans="1:60" s="45" customFormat="1" ht="27.75" customHeight="1">
      <c r="A361" s="14">
        <v>358</v>
      </c>
      <c r="B361" s="15"/>
      <c r="C361" s="53"/>
      <c r="D361" s="64">
        <v>36292</v>
      </c>
      <c r="E361" s="65" t="s">
        <v>329</v>
      </c>
      <c r="F361" s="66" t="s">
        <v>332</v>
      </c>
      <c r="G361" s="44" t="s">
        <v>76</v>
      </c>
      <c r="H361" s="14" t="s">
        <v>19</v>
      </c>
      <c r="I361" s="67">
        <v>815</v>
      </c>
      <c r="J361" s="66"/>
      <c r="K361" s="67"/>
      <c r="L361" s="67"/>
      <c r="M361" s="67"/>
      <c r="N361" s="66"/>
      <c r="O361" s="67"/>
      <c r="P361" s="20">
        <f>COUNTIF($F361:F$2935,F361)</f>
        <v>4</v>
      </c>
      <c r="Q361" s="3"/>
      <c r="R361" s="3"/>
      <c r="S361" s="23" t="str">
        <f t="shared" si="27"/>
        <v>YILDIZ KIZ-GÜLLE</v>
      </c>
      <c r="T361" s="23" t="str">
        <f t="shared" si="28"/>
        <v>YILDIZ KIZ-</v>
      </c>
      <c r="U361" s="23" t="str">
        <f t="shared" si="29"/>
        <v>YILDIZ KIZ-</v>
      </c>
      <c r="V361" s="23" t="str">
        <f t="shared" si="30"/>
        <v>YILDIZ KIZ-</v>
      </c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</row>
    <row r="362" spans="1:60" s="45" customFormat="1" ht="27.75" customHeight="1">
      <c r="A362" s="14">
        <v>359</v>
      </c>
      <c r="B362" s="15"/>
      <c r="C362" s="53"/>
      <c r="D362" s="64">
        <v>35796</v>
      </c>
      <c r="E362" s="65" t="s">
        <v>331</v>
      </c>
      <c r="F362" s="66" t="s">
        <v>332</v>
      </c>
      <c r="G362" s="44" t="s">
        <v>76</v>
      </c>
      <c r="H362" s="66"/>
      <c r="I362" s="67"/>
      <c r="J362" s="66"/>
      <c r="K362" s="67"/>
      <c r="L362" s="66" t="s">
        <v>21</v>
      </c>
      <c r="M362" s="67">
        <v>3018</v>
      </c>
      <c r="N362" s="66"/>
      <c r="O362" s="67"/>
      <c r="P362" s="20">
        <f>COUNTIF($F362:F$2935,F362)</f>
        <v>3</v>
      </c>
      <c r="Q362" s="3"/>
      <c r="R362" s="3"/>
      <c r="S362" s="23" t="str">
        <f t="shared" si="27"/>
        <v>YILDIZ KIZ-</v>
      </c>
      <c r="T362" s="23" t="str">
        <f t="shared" si="28"/>
        <v>YILDIZ KIZ-</v>
      </c>
      <c r="U362" s="23" t="str">
        <f t="shared" si="29"/>
        <v>YILDIZ KIZ-CİRİT</v>
      </c>
      <c r="V362" s="23" t="str">
        <f t="shared" si="30"/>
        <v>YILDIZ KIZ-</v>
      </c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</row>
    <row r="363" spans="1:60" s="45" customFormat="1" ht="27.75" customHeight="1">
      <c r="A363" s="14">
        <v>360</v>
      </c>
      <c r="B363" s="15"/>
      <c r="C363" s="53"/>
      <c r="D363" s="64">
        <v>36020</v>
      </c>
      <c r="E363" s="65" t="s">
        <v>260</v>
      </c>
      <c r="F363" s="66" t="s">
        <v>332</v>
      </c>
      <c r="G363" s="44" t="s">
        <v>76</v>
      </c>
      <c r="H363" s="66"/>
      <c r="I363" s="67"/>
      <c r="J363" s="66"/>
      <c r="K363" s="67"/>
      <c r="L363" s="67"/>
      <c r="M363" s="67"/>
      <c r="N363" s="66" t="s">
        <v>22</v>
      </c>
      <c r="O363" s="67">
        <v>3875</v>
      </c>
      <c r="P363" s="20">
        <f>COUNTIF($F363:F$2935,F363)</f>
        <v>2</v>
      </c>
      <c r="Q363" s="3"/>
      <c r="R363" s="3"/>
      <c r="S363" s="23" t="str">
        <f t="shared" si="27"/>
        <v>YILDIZ KIZ-</v>
      </c>
      <c r="T363" s="23" t="str">
        <f t="shared" si="28"/>
        <v>YILDIZ KIZ-</v>
      </c>
      <c r="U363" s="23" t="str">
        <f t="shared" si="29"/>
        <v>YILDIZ KIZ-</v>
      </c>
      <c r="V363" s="23" t="str">
        <f t="shared" si="30"/>
        <v>YILDIZ KIZ-DİSK</v>
      </c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</row>
    <row r="364" spans="1:60" s="45" customFormat="1" ht="27.75" customHeight="1">
      <c r="A364" s="14">
        <v>361</v>
      </c>
      <c r="B364" s="15"/>
      <c r="C364" s="53"/>
      <c r="D364" s="64">
        <v>36413</v>
      </c>
      <c r="E364" s="65" t="s">
        <v>330</v>
      </c>
      <c r="F364" s="66" t="s">
        <v>332</v>
      </c>
      <c r="G364" s="44" t="s">
        <v>76</v>
      </c>
      <c r="H364" s="66"/>
      <c r="I364" s="67"/>
      <c r="J364" s="66" t="s">
        <v>20</v>
      </c>
      <c r="K364" s="67">
        <v>4331</v>
      </c>
      <c r="L364" s="67"/>
      <c r="M364" s="67"/>
      <c r="N364" s="66"/>
      <c r="O364" s="67"/>
      <c r="P364" s="20">
        <f>COUNTIF($F364:F$2935,F364)</f>
        <v>1</v>
      </c>
      <c r="Q364" s="3"/>
      <c r="R364" s="3"/>
      <c r="S364" s="23" t="str">
        <f t="shared" si="27"/>
        <v>YILDIZ KIZ-</v>
      </c>
      <c r="T364" s="23" t="str">
        <f t="shared" si="28"/>
        <v>YILDIZ KIZ-ÇEKİÇ</v>
      </c>
      <c r="U364" s="23" t="str">
        <f t="shared" si="29"/>
        <v>YILDIZ KIZ-</v>
      </c>
      <c r="V364" s="23" t="str">
        <f t="shared" si="30"/>
        <v>YILDIZ KIZ-</v>
      </c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</row>
    <row r="365" spans="1:60" s="45" customFormat="1" ht="27.75" customHeight="1">
      <c r="A365" s="14">
        <v>362</v>
      </c>
      <c r="B365" s="15"/>
      <c r="C365" s="53"/>
      <c r="D365" s="16">
        <v>36794</v>
      </c>
      <c r="E365" s="17" t="s">
        <v>301</v>
      </c>
      <c r="F365" s="14" t="s">
        <v>142</v>
      </c>
      <c r="G365" s="18" t="s">
        <v>76</v>
      </c>
      <c r="H365" s="14"/>
      <c r="I365" s="19"/>
      <c r="J365" s="14"/>
      <c r="K365" s="19"/>
      <c r="L365" s="19" t="s">
        <v>21</v>
      </c>
      <c r="M365" s="19">
        <v>3325</v>
      </c>
      <c r="N365" s="14"/>
      <c r="O365" s="19"/>
      <c r="P365" s="20">
        <f>COUNTIF($F365:F$2935,F365)</f>
        <v>15</v>
      </c>
      <c r="Q365" s="3"/>
      <c r="R365" s="3"/>
      <c r="S365" s="23" t="str">
        <f t="shared" si="27"/>
        <v>YILDIZ KIZ-</v>
      </c>
      <c r="T365" s="23" t="str">
        <f t="shared" si="28"/>
        <v>YILDIZ KIZ-</v>
      </c>
      <c r="U365" s="23" t="str">
        <f t="shared" si="29"/>
        <v>YILDIZ KIZ-CİRİT</v>
      </c>
      <c r="V365" s="23" t="str">
        <f t="shared" si="30"/>
        <v>YILDIZ KIZ-</v>
      </c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</row>
    <row r="366" spans="1:60" s="45" customFormat="1" ht="27.75" customHeight="1">
      <c r="A366" s="14">
        <v>363</v>
      </c>
      <c r="B366" s="15"/>
      <c r="C366" s="53"/>
      <c r="D366" s="16">
        <v>36399</v>
      </c>
      <c r="E366" s="17" t="s">
        <v>313</v>
      </c>
      <c r="F366" s="14" t="s">
        <v>142</v>
      </c>
      <c r="G366" s="18" t="s">
        <v>76</v>
      </c>
      <c r="H366" s="14" t="s">
        <v>19</v>
      </c>
      <c r="I366" s="19">
        <v>842</v>
      </c>
      <c r="J366" s="14"/>
      <c r="K366" s="19"/>
      <c r="L366" s="19"/>
      <c r="M366" s="19"/>
      <c r="N366" s="14"/>
      <c r="O366" s="19"/>
      <c r="P366" s="20">
        <f>COUNTIF($F366:F$2935,F366)</f>
        <v>14</v>
      </c>
      <c r="Q366" s="3"/>
      <c r="R366" s="3"/>
      <c r="S366" s="23" t="str">
        <f t="shared" si="27"/>
        <v>YILDIZ KIZ-GÜLLE</v>
      </c>
      <c r="T366" s="23" t="str">
        <f t="shared" si="28"/>
        <v>YILDIZ KIZ-</v>
      </c>
      <c r="U366" s="23" t="str">
        <f t="shared" si="29"/>
        <v>YILDIZ KIZ-</v>
      </c>
      <c r="V366" s="23" t="str">
        <f t="shared" si="30"/>
        <v>YILDIZ KIZ-</v>
      </c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</row>
    <row r="367" spans="1:60" s="45" customFormat="1" ht="27.75" customHeight="1">
      <c r="A367" s="14">
        <v>364</v>
      </c>
      <c r="B367" s="15"/>
      <c r="C367" s="53"/>
      <c r="D367" s="16">
        <v>34763</v>
      </c>
      <c r="E367" s="17" t="s">
        <v>314</v>
      </c>
      <c r="F367" s="14" t="s">
        <v>142</v>
      </c>
      <c r="G367" s="18" t="s">
        <v>42</v>
      </c>
      <c r="H367" s="14" t="s">
        <v>19</v>
      </c>
      <c r="I367" s="19">
        <v>1316</v>
      </c>
      <c r="J367" s="14"/>
      <c r="K367" s="18"/>
      <c r="L367" s="19"/>
      <c r="M367" s="19"/>
      <c r="N367" s="14" t="s">
        <v>22</v>
      </c>
      <c r="O367" s="19">
        <v>3185</v>
      </c>
      <c r="P367" s="20">
        <f>COUNTIF($F367:F$2935,F367)</f>
        <v>13</v>
      </c>
      <c r="Q367" s="3"/>
      <c r="R367" s="3"/>
      <c r="S367" s="23" t="str">
        <f t="shared" si="27"/>
        <v>BÜYÜK KADIN-GÜLLE</v>
      </c>
      <c r="T367" s="23" t="str">
        <f t="shared" si="28"/>
        <v>BÜYÜK KADIN-</v>
      </c>
      <c r="U367" s="23" t="str">
        <f t="shared" si="29"/>
        <v>BÜYÜK KADIN-</v>
      </c>
      <c r="V367" s="23" t="str">
        <f t="shared" si="30"/>
        <v>BÜYÜK KADIN-DİSK</v>
      </c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</row>
    <row r="368" spans="1:60" s="45" customFormat="1" ht="27.75" customHeight="1">
      <c r="A368" s="14">
        <v>365</v>
      </c>
      <c r="B368" s="15"/>
      <c r="C368" s="53"/>
      <c r="D368" s="16">
        <v>36673</v>
      </c>
      <c r="E368" s="17" t="s">
        <v>312</v>
      </c>
      <c r="F368" s="14" t="s">
        <v>142</v>
      </c>
      <c r="G368" s="18" t="s">
        <v>29</v>
      </c>
      <c r="H368" s="14" t="s">
        <v>19</v>
      </c>
      <c r="I368" s="19">
        <v>665</v>
      </c>
      <c r="J368" s="14" t="s">
        <v>20</v>
      </c>
      <c r="K368" s="19">
        <v>2550</v>
      </c>
      <c r="L368" s="19"/>
      <c r="M368" s="19"/>
      <c r="N368" s="14"/>
      <c r="O368" s="19"/>
      <c r="P368" s="20">
        <f>COUNTIF($F368:F$2935,F368)</f>
        <v>12</v>
      </c>
      <c r="Q368" s="3"/>
      <c r="R368" s="3"/>
      <c r="S368" s="23" t="str">
        <f t="shared" si="27"/>
        <v>16 YAŞ KIZ-GÜLLE</v>
      </c>
      <c r="T368" s="23" t="str">
        <f t="shared" si="28"/>
        <v>16 YAŞ KIZ-ÇEKİÇ</v>
      </c>
      <c r="U368" s="23" t="str">
        <f t="shared" si="29"/>
        <v>16 YAŞ KIZ-</v>
      </c>
      <c r="V368" s="23" t="str">
        <f t="shared" si="30"/>
        <v>16 YAŞ KIZ-</v>
      </c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</row>
    <row r="369" spans="1:60" s="45" customFormat="1" ht="27.75" customHeight="1">
      <c r="A369" s="14">
        <v>366</v>
      </c>
      <c r="B369" s="15"/>
      <c r="C369" s="53"/>
      <c r="D369" s="16">
        <v>36539</v>
      </c>
      <c r="E369" s="17" t="s">
        <v>305</v>
      </c>
      <c r="F369" s="14" t="s">
        <v>142</v>
      </c>
      <c r="G369" s="18" t="s">
        <v>48</v>
      </c>
      <c r="H369" s="14" t="s">
        <v>19</v>
      </c>
      <c r="I369" s="19">
        <v>1195</v>
      </c>
      <c r="J369" s="18"/>
      <c r="K369" s="19"/>
      <c r="L369" s="19"/>
      <c r="M369" s="19"/>
      <c r="N369" s="14" t="s">
        <v>22</v>
      </c>
      <c r="O369" s="19">
        <v>2735</v>
      </c>
      <c r="P369" s="20">
        <f>COUNTIF($F369:F$2935,F369)</f>
        <v>11</v>
      </c>
      <c r="Q369" s="3"/>
      <c r="R369" s="3"/>
      <c r="S369" s="23" t="str">
        <f t="shared" si="27"/>
        <v>16 YAŞ ERKEK-GÜLLE</v>
      </c>
      <c r="T369" s="23" t="str">
        <f t="shared" si="28"/>
        <v>16 YAŞ ERKEK-</v>
      </c>
      <c r="U369" s="23" t="str">
        <f t="shared" si="29"/>
        <v>16 YAŞ ERKEK-</v>
      </c>
      <c r="V369" s="23" t="str">
        <f t="shared" si="30"/>
        <v>16 YAŞ ERKEK-DİSK</v>
      </c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</row>
    <row r="370" spans="1:60" s="45" customFormat="1" ht="27.75" customHeight="1">
      <c r="A370" s="14">
        <v>367</v>
      </c>
      <c r="B370" s="15"/>
      <c r="C370" s="53"/>
      <c r="D370" s="16">
        <v>36223</v>
      </c>
      <c r="E370" s="17" t="s">
        <v>308</v>
      </c>
      <c r="F370" s="14" t="s">
        <v>142</v>
      </c>
      <c r="G370" s="18" t="s">
        <v>69</v>
      </c>
      <c r="H370" s="14"/>
      <c r="I370" s="19"/>
      <c r="J370" s="14"/>
      <c r="K370" s="19"/>
      <c r="L370" s="14" t="s">
        <v>21</v>
      </c>
      <c r="M370" s="19">
        <v>4105</v>
      </c>
      <c r="N370" s="14"/>
      <c r="O370" s="19"/>
      <c r="P370" s="20">
        <f>COUNTIF($F370:F$2935,F370)</f>
        <v>10</v>
      </c>
      <c r="Q370" s="3"/>
      <c r="R370" s="3"/>
      <c r="S370" s="23" t="str">
        <f t="shared" si="27"/>
        <v>YILDIZ ERKEK-</v>
      </c>
      <c r="T370" s="23" t="str">
        <f t="shared" si="28"/>
        <v>YILDIZ ERKEK-</v>
      </c>
      <c r="U370" s="23" t="str">
        <f t="shared" si="29"/>
        <v>YILDIZ ERKEK-CİRİT</v>
      </c>
      <c r="V370" s="23" t="str">
        <f t="shared" si="30"/>
        <v>YILDIZ ERKEK-</v>
      </c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</row>
    <row r="371" spans="1:60" s="45" customFormat="1" ht="27.75" customHeight="1">
      <c r="A371" s="14">
        <v>368</v>
      </c>
      <c r="B371" s="15"/>
      <c r="C371" s="53"/>
      <c r="D371" s="16">
        <v>37371</v>
      </c>
      <c r="E371" s="17" t="s">
        <v>309</v>
      </c>
      <c r="F371" s="14" t="s">
        <v>142</v>
      </c>
      <c r="G371" s="18" t="s">
        <v>29</v>
      </c>
      <c r="H371" s="14" t="s">
        <v>19</v>
      </c>
      <c r="I371" s="19">
        <v>890</v>
      </c>
      <c r="J371" s="14"/>
      <c r="K371" s="19"/>
      <c r="L371" s="19" t="s">
        <v>21</v>
      </c>
      <c r="M371" s="19">
        <v>3065</v>
      </c>
      <c r="N371" s="14"/>
      <c r="O371" s="19"/>
      <c r="P371" s="20">
        <f>COUNTIF($F371:F$2935,F371)</f>
        <v>9</v>
      </c>
      <c r="Q371" s="3"/>
      <c r="R371" s="3"/>
      <c r="S371" s="23" t="str">
        <f t="shared" si="27"/>
        <v>16 YAŞ KIZ-GÜLLE</v>
      </c>
      <c r="T371" s="23" t="str">
        <f t="shared" si="28"/>
        <v>16 YAŞ KIZ-</v>
      </c>
      <c r="U371" s="23" t="str">
        <f t="shared" si="29"/>
        <v>16 YAŞ KIZ-CİRİT</v>
      </c>
      <c r="V371" s="23" t="str">
        <f t="shared" si="30"/>
        <v>16 YAŞ KIZ-</v>
      </c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</row>
    <row r="372" spans="1:60" s="45" customFormat="1" ht="27.75" customHeight="1">
      <c r="A372" s="14">
        <v>369</v>
      </c>
      <c r="B372" s="15"/>
      <c r="C372" s="53"/>
      <c r="D372" s="16">
        <v>36537</v>
      </c>
      <c r="E372" s="17" t="s">
        <v>304</v>
      </c>
      <c r="F372" s="14" t="s">
        <v>142</v>
      </c>
      <c r="G372" s="18" t="s">
        <v>48</v>
      </c>
      <c r="H372" s="14" t="s">
        <v>19</v>
      </c>
      <c r="I372" s="19">
        <v>1265</v>
      </c>
      <c r="J372" s="14"/>
      <c r="K372" s="19"/>
      <c r="L372" s="19"/>
      <c r="M372" s="19"/>
      <c r="N372" s="14" t="s">
        <v>22</v>
      </c>
      <c r="O372" s="19">
        <v>2841</v>
      </c>
      <c r="P372" s="20">
        <f>COUNTIF($F372:F$2935,F372)</f>
        <v>8</v>
      </c>
      <c r="Q372" s="3"/>
      <c r="R372" s="3"/>
      <c r="S372" s="23" t="str">
        <f t="shared" si="27"/>
        <v>16 YAŞ ERKEK-GÜLLE</v>
      </c>
      <c r="T372" s="23" t="str">
        <f t="shared" si="28"/>
        <v>16 YAŞ ERKEK-</v>
      </c>
      <c r="U372" s="23" t="str">
        <f t="shared" si="29"/>
        <v>16 YAŞ ERKEK-</v>
      </c>
      <c r="V372" s="23" t="str">
        <f t="shared" si="30"/>
        <v>16 YAŞ ERKEK-DİSK</v>
      </c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</row>
    <row r="373" spans="1:60" s="45" customFormat="1" ht="27.75" customHeight="1">
      <c r="A373" s="14">
        <v>370</v>
      </c>
      <c r="B373" s="15"/>
      <c r="C373" s="53"/>
      <c r="D373" s="16">
        <v>37049</v>
      </c>
      <c r="E373" s="17" t="s">
        <v>307</v>
      </c>
      <c r="F373" s="14" t="s">
        <v>142</v>
      </c>
      <c r="G373" s="18" t="s">
        <v>48</v>
      </c>
      <c r="H373" s="18"/>
      <c r="I373" s="19"/>
      <c r="J373" s="14"/>
      <c r="K373" s="19"/>
      <c r="L373" s="14" t="s">
        <v>21</v>
      </c>
      <c r="M373" s="19">
        <v>4381</v>
      </c>
      <c r="N373" s="14" t="s">
        <v>22</v>
      </c>
      <c r="O373" s="19">
        <v>3726</v>
      </c>
      <c r="P373" s="20">
        <f>COUNTIF($F373:F$2935,F373)</f>
        <v>7</v>
      </c>
      <c r="Q373" s="3"/>
      <c r="R373" s="3"/>
      <c r="S373" s="23" t="str">
        <f t="shared" si="27"/>
        <v>16 YAŞ ERKEK-</v>
      </c>
      <c r="T373" s="23" t="str">
        <f t="shared" si="28"/>
        <v>16 YAŞ ERKEK-</v>
      </c>
      <c r="U373" s="23" t="str">
        <f t="shared" si="29"/>
        <v>16 YAŞ ERKEK-CİRİT</v>
      </c>
      <c r="V373" s="23" t="str">
        <f t="shared" si="30"/>
        <v>16 YAŞ ERKEK-DİSK</v>
      </c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</row>
    <row r="374" spans="1:60" s="45" customFormat="1" ht="27.75" customHeight="1">
      <c r="A374" s="14">
        <v>371</v>
      </c>
      <c r="B374" s="15" t="str">
        <f t="shared" si="26"/>
        <v>SAMSUN-6</v>
      </c>
      <c r="C374" s="53"/>
      <c r="D374" s="16">
        <v>36588</v>
      </c>
      <c r="E374" s="17" t="s">
        <v>303</v>
      </c>
      <c r="F374" s="14" t="s">
        <v>142</v>
      </c>
      <c r="G374" s="18" t="s">
        <v>48</v>
      </c>
      <c r="H374" s="14" t="s">
        <v>19</v>
      </c>
      <c r="I374" s="19">
        <v>1390</v>
      </c>
      <c r="J374" s="14"/>
      <c r="K374" s="19"/>
      <c r="L374" s="19"/>
      <c r="M374" s="19"/>
      <c r="N374" s="14" t="s">
        <v>22</v>
      </c>
      <c r="O374" s="19">
        <v>3705</v>
      </c>
      <c r="P374" s="20">
        <f>COUNTIF($F374:F$2935,F374)</f>
        <v>6</v>
      </c>
      <c r="Q374" s="3"/>
      <c r="R374" s="3"/>
      <c r="S374" s="23" t="str">
        <f t="shared" si="27"/>
        <v>16 YAŞ ERKEK-GÜLLE</v>
      </c>
      <c r="T374" s="23" t="str">
        <f t="shared" si="28"/>
        <v>16 YAŞ ERKEK-</v>
      </c>
      <c r="U374" s="23" t="str">
        <f t="shared" si="29"/>
        <v>16 YAŞ ERKEK-</v>
      </c>
      <c r="V374" s="23" t="str">
        <f t="shared" si="30"/>
        <v>16 YAŞ ERKEK-DİSK</v>
      </c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</row>
    <row r="375" spans="1:60" s="45" customFormat="1" ht="27.75" customHeight="1">
      <c r="A375" s="14">
        <v>372</v>
      </c>
      <c r="B375" s="15"/>
      <c r="C375" s="53"/>
      <c r="D375" s="16">
        <v>36769</v>
      </c>
      <c r="E375" s="17" t="s">
        <v>306</v>
      </c>
      <c r="F375" s="14" t="s">
        <v>142</v>
      </c>
      <c r="G375" s="18" t="s">
        <v>48</v>
      </c>
      <c r="H375" s="18"/>
      <c r="I375" s="19"/>
      <c r="J375" s="14"/>
      <c r="K375" s="19"/>
      <c r="L375" s="14" t="s">
        <v>21</v>
      </c>
      <c r="M375" s="19">
        <v>4423</v>
      </c>
      <c r="N375" s="14" t="s">
        <v>22</v>
      </c>
      <c r="O375" s="19">
        <v>3021</v>
      </c>
      <c r="P375" s="20">
        <f>COUNTIF($F375:F$2935,F375)</f>
        <v>5</v>
      </c>
      <c r="Q375" s="3"/>
      <c r="R375" s="3"/>
      <c r="S375" s="23" t="str">
        <f t="shared" si="27"/>
        <v>16 YAŞ ERKEK-</v>
      </c>
      <c r="T375" s="23" t="str">
        <f t="shared" si="28"/>
        <v>16 YAŞ ERKEK-</v>
      </c>
      <c r="U375" s="23" t="str">
        <f t="shared" si="29"/>
        <v>16 YAŞ ERKEK-CİRİT</v>
      </c>
      <c r="V375" s="23" t="str">
        <f t="shared" si="30"/>
        <v>16 YAŞ ERKEK-DİSK</v>
      </c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</row>
    <row r="376" spans="1:60" s="45" customFormat="1" ht="27.75" customHeight="1">
      <c r="A376" s="14">
        <v>373</v>
      </c>
      <c r="B376" s="15"/>
      <c r="C376" s="53"/>
      <c r="D376" s="16">
        <v>36607</v>
      </c>
      <c r="E376" s="17" t="s">
        <v>310</v>
      </c>
      <c r="F376" s="14" t="s">
        <v>142</v>
      </c>
      <c r="G376" s="18" t="s">
        <v>29</v>
      </c>
      <c r="H376" s="14"/>
      <c r="I376" s="19"/>
      <c r="J376" s="14" t="s">
        <v>20</v>
      </c>
      <c r="K376" s="19">
        <v>3590</v>
      </c>
      <c r="L376" s="19"/>
      <c r="M376" s="19"/>
      <c r="N376" s="14" t="s">
        <v>22</v>
      </c>
      <c r="O376" s="19">
        <v>2785</v>
      </c>
      <c r="P376" s="20">
        <f>COUNTIF($F376:F$2935,F376)</f>
        <v>4</v>
      </c>
      <c r="Q376" s="3"/>
      <c r="R376" s="3"/>
      <c r="S376" s="23" t="str">
        <f t="shared" si="27"/>
        <v>16 YAŞ KIZ-</v>
      </c>
      <c r="T376" s="23" t="str">
        <f t="shared" si="28"/>
        <v>16 YAŞ KIZ-ÇEKİÇ</v>
      </c>
      <c r="U376" s="23" t="str">
        <f t="shared" si="29"/>
        <v>16 YAŞ KIZ-</v>
      </c>
      <c r="V376" s="23" t="str">
        <f t="shared" si="30"/>
        <v>16 YAŞ KIZ-DİSK</v>
      </c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</row>
    <row r="377" spans="1:60" s="45" customFormat="1" ht="27.75" customHeight="1">
      <c r="A377" s="14">
        <v>374</v>
      </c>
      <c r="B377" s="15"/>
      <c r="C377" s="53"/>
      <c r="D377" s="16">
        <v>36555</v>
      </c>
      <c r="E377" s="17" t="s">
        <v>311</v>
      </c>
      <c r="F377" s="14" t="s">
        <v>142</v>
      </c>
      <c r="G377" s="18" t="s">
        <v>29</v>
      </c>
      <c r="H377" s="14" t="s">
        <v>19</v>
      </c>
      <c r="I377" s="19">
        <v>964</v>
      </c>
      <c r="J377" s="14"/>
      <c r="K377" s="19"/>
      <c r="L377" s="19" t="s">
        <v>21</v>
      </c>
      <c r="M377" s="19">
        <v>3112</v>
      </c>
      <c r="N377" s="14"/>
      <c r="O377" s="19"/>
      <c r="P377" s="20">
        <f>COUNTIF($F377:F$2935,F377)</f>
        <v>3</v>
      </c>
      <c r="Q377" s="3"/>
      <c r="R377" s="3"/>
      <c r="S377" s="23" t="str">
        <f t="shared" si="27"/>
        <v>16 YAŞ KIZ-GÜLLE</v>
      </c>
      <c r="T377" s="23" t="str">
        <f t="shared" si="28"/>
        <v>16 YAŞ KIZ-</v>
      </c>
      <c r="U377" s="23" t="str">
        <f t="shared" si="29"/>
        <v>16 YAŞ KIZ-CİRİT</v>
      </c>
      <c r="V377" s="23" t="str">
        <f t="shared" si="30"/>
        <v>16 YAŞ KIZ-</v>
      </c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</row>
    <row r="378" spans="1:60" s="45" customFormat="1" ht="27.75" customHeight="1">
      <c r="A378" s="14">
        <v>375</v>
      </c>
      <c r="B378" s="15"/>
      <c r="C378" s="53"/>
      <c r="D378" s="16">
        <v>35860</v>
      </c>
      <c r="E378" s="17" t="s">
        <v>298</v>
      </c>
      <c r="F378" s="14" t="s">
        <v>142</v>
      </c>
      <c r="G378" s="18" t="s">
        <v>76</v>
      </c>
      <c r="H378" s="14"/>
      <c r="I378" s="18"/>
      <c r="J378" s="14"/>
      <c r="K378" s="19"/>
      <c r="L378" s="19"/>
      <c r="M378" s="19"/>
      <c r="N378" s="14" t="s">
        <v>22</v>
      </c>
      <c r="O378" s="19">
        <v>3456</v>
      </c>
      <c r="P378" s="20">
        <f>COUNTIF($F378:F$2935,F378)</f>
        <v>2</v>
      </c>
      <c r="Q378" s="3"/>
      <c r="R378" s="3"/>
      <c r="S378" s="23" t="str">
        <f t="shared" si="27"/>
        <v>YILDIZ KIZ-</v>
      </c>
      <c r="T378" s="23" t="str">
        <f t="shared" si="28"/>
        <v>YILDIZ KIZ-</v>
      </c>
      <c r="U378" s="23" t="str">
        <f t="shared" si="29"/>
        <v>YILDIZ KIZ-</v>
      </c>
      <c r="V378" s="23" t="str">
        <f t="shared" si="30"/>
        <v>YILDIZ KIZ-DİSK</v>
      </c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</row>
    <row r="379" spans="1:60" s="45" customFormat="1" ht="27.75" customHeight="1">
      <c r="A379" s="14">
        <v>376</v>
      </c>
      <c r="B379" s="15"/>
      <c r="C379" s="53"/>
      <c r="D379" s="16">
        <v>36015</v>
      </c>
      <c r="E379" s="17" t="s">
        <v>300</v>
      </c>
      <c r="F379" s="14" t="s">
        <v>142</v>
      </c>
      <c r="G379" s="18" t="s">
        <v>76</v>
      </c>
      <c r="H379" s="14" t="s">
        <v>19</v>
      </c>
      <c r="I379" s="19">
        <v>860</v>
      </c>
      <c r="J379" s="14"/>
      <c r="K379" s="19"/>
      <c r="L379" s="19"/>
      <c r="M379" s="19"/>
      <c r="N379" s="14"/>
      <c r="O379" s="19"/>
      <c r="P379" s="20">
        <f>COUNTIF($F379:F$2935,F379)</f>
        <v>1</v>
      </c>
      <c r="Q379" s="3"/>
      <c r="R379" s="3"/>
      <c r="S379" s="23" t="str">
        <f t="shared" si="27"/>
        <v>YILDIZ KIZ-GÜLLE</v>
      </c>
      <c r="T379" s="23" t="str">
        <f t="shared" si="28"/>
        <v>YILDIZ KIZ-</v>
      </c>
      <c r="U379" s="23" t="str">
        <f t="shared" si="29"/>
        <v>YILDIZ KIZ-</v>
      </c>
      <c r="V379" s="23" t="str">
        <f t="shared" si="30"/>
        <v>YILDIZ KIZ-</v>
      </c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</row>
    <row r="380" spans="1:60" s="45" customFormat="1" ht="27.75" customHeight="1">
      <c r="A380" s="14">
        <v>377</v>
      </c>
      <c r="B380" s="15"/>
      <c r="C380" s="53"/>
      <c r="D380" s="64">
        <v>36794</v>
      </c>
      <c r="E380" s="65" t="s">
        <v>301</v>
      </c>
      <c r="F380" s="66" t="s">
        <v>302</v>
      </c>
      <c r="G380" s="44" t="s">
        <v>76</v>
      </c>
      <c r="H380" s="66"/>
      <c r="I380" s="67"/>
      <c r="J380" s="66"/>
      <c r="K380" s="67"/>
      <c r="L380" s="67"/>
      <c r="M380" s="67"/>
      <c r="N380" s="66" t="s">
        <v>22</v>
      </c>
      <c r="O380" s="67">
        <v>2912</v>
      </c>
      <c r="P380" s="20">
        <f>COUNTIF($F380:F$2935,F380)</f>
        <v>4</v>
      </c>
      <c r="Q380" s="3"/>
      <c r="R380" s="3"/>
      <c r="S380" s="23" t="str">
        <f t="shared" si="27"/>
        <v>YILDIZ KIZ-</v>
      </c>
      <c r="T380" s="23" t="str">
        <f t="shared" si="28"/>
        <v>YILDIZ KIZ-</v>
      </c>
      <c r="U380" s="23" t="str">
        <f t="shared" si="29"/>
        <v>YILDIZ KIZ-</v>
      </c>
      <c r="V380" s="23" t="str">
        <f t="shared" si="30"/>
        <v>YILDIZ KIZ-DİSK</v>
      </c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</row>
    <row r="381" spans="1:60" s="45" customFormat="1" ht="27.75" customHeight="1">
      <c r="A381" s="14">
        <v>378</v>
      </c>
      <c r="B381" s="15"/>
      <c r="C381" s="53"/>
      <c r="D381" s="64">
        <v>35860</v>
      </c>
      <c r="E381" s="65" t="s">
        <v>298</v>
      </c>
      <c r="F381" s="66" t="s">
        <v>302</v>
      </c>
      <c r="G381" s="44" t="s">
        <v>76</v>
      </c>
      <c r="H381" s="14" t="s">
        <v>19</v>
      </c>
      <c r="I381" s="67">
        <v>1422</v>
      </c>
      <c r="J381" s="66"/>
      <c r="K381" s="67"/>
      <c r="L381" s="67"/>
      <c r="M381" s="67"/>
      <c r="N381" s="42"/>
      <c r="O381" s="67"/>
      <c r="P381" s="20">
        <f>COUNTIF($F381:F$2935,F381)</f>
        <v>3</v>
      </c>
      <c r="Q381" s="3"/>
      <c r="R381" s="3"/>
      <c r="S381" s="23" t="str">
        <f t="shared" si="27"/>
        <v>YILDIZ KIZ-GÜLLE</v>
      </c>
      <c r="T381" s="23" t="str">
        <f t="shared" si="28"/>
        <v>YILDIZ KIZ-</v>
      </c>
      <c r="U381" s="23" t="str">
        <f t="shared" si="29"/>
        <v>YILDIZ KIZ-</v>
      </c>
      <c r="V381" s="23" t="str">
        <f t="shared" si="30"/>
        <v>YILDIZ KIZ-</v>
      </c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</row>
    <row r="382" spans="1:60" s="45" customFormat="1" ht="27.75" customHeight="1">
      <c r="A382" s="14">
        <v>379</v>
      </c>
      <c r="B382" s="15"/>
      <c r="C382" s="53"/>
      <c r="D382" s="64">
        <v>36015</v>
      </c>
      <c r="E382" s="65" t="s">
        <v>300</v>
      </c>
      <c r="F382" s="66" t="s">
        <v>302</v>
      </c>
      <c r="G382" s="44" t="s">
        <v>76</v>
      </c>
      <c r="H382" s="66"/>
      <c r="I382" s="67"/>
      <c r="J382" s="66"/>
      <c r="K382" s="67"/>
      <c r="L382" s="66" t="s">
        <v>21</v>
      </c>
      <c r="M382" s="67">
        <v>3912</v>
      </c>
      <c r="N382" s="66"/>
      <c r="O382" s="67"/>
      <c r="P382" s="20">
        <f>COUNTIF($F382:F$2935,F382)</f>
        <v>2</v>
      </c>
      <c r="Q382" s="3"/>
      <c r="R382" s="3"/>
      <c r="S382" s="23" t="str">
        <f t="shared" si="27"/>
        <v>YILDIZ KIZ-</v>
      </c>
      <c r="T382" s="23" t="str">
        <f t="shared" si="28"/>
        <v>YILDIZ KIZ-</v>
      </c>
      <c r="U382" s="23" t="str">
        <f t="shared" si="29"/>
        <v>YILDIZ KIZ-CİRİT</v>
      </c>
      <c r="V382" s="23" t="str">
        <f t="shared" si="30"/>
        <v>YILDIZ KIZ-</v>
      </c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</row>
    <row r="383" spans="1:60" s="45" customFormat="1" ht="27.75" customHeight="1">
      <c r="A383" s="14">
        <v>380</v>
      </c>
      <c r="B383" s="15"/>
      <c r="C383" s="53"/>
      <c r="D383" s="64">
        <v>35935</v>
      </c>
      <c r="E383" s="65" t="s">
        <v>299</v>
      </c>
      <c r="F383" s="66" t="s">
        <v>302</v>
      </c>
      <c r="G383" s="44" t="s">
        <v>76</v>
      </c>
      <c r="H383" s="66"/>
      <c r="I383" s="67"/>
      <c r="J383" s="66" t="s">
        <v>20</v>
      </c>
      <c r="K383" s="67">
        <v>3872</v>
      </c>
      <c r="L383" s="67"/>
      <c r="M383" s="67"/>
      <c r="N383" s="66"/>
      <c r="O383" s="67"/>
      <c r="P383" s="20">
        <f>COUNTIF($F383:F$2935,F383)</f>
        <v>1</v>
      </c>
      <c r="Q383" s="3"/>
      <c r="R383" s="3"/>
      <c r="S383" s="23" t="str">
        <f t="shared" si="27"/>
        <v>YILDIZ KIZ-</v>
      </c>
      <c r="T383" s="23" t="str">
        <f t="shared" si="28"/>
        <v>YILDIZ KIZ-ÇEKİÇ</v>
      </c>
      <c r="U383" s="23" t="str">
        <f t="shared" si="29"/>
        <v>YILDIZ KIZ-</v>
      </c>
      <c r="V383" s="23" t="str">
        <f t="shared" si="30"/>
        <v>YILDIZ KIZ-</v>
      </c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</row>
    <row r="384" spans="1:60" s="45" customFormat="1" ht="27.75" customHeight="1">
      <c r="A384" s="14">
        <v>381</v>
      </c>
      <c r="B384" s="15"/>
      <c r="C384" s="53"/>
      <c r="D384" s="16">
        <v>36325</v>
      </c>
      <c r="E384" s="17" t="s">
        <v>588</v>
      </c>
      <c r="F384" s="14" t="s">
        <v>143</v>
      </c>
      <c r="G384" s="18" t="s">
        <v>69</v>
      </c>
      <c r="H384" s="14" t="s">
        <v>19</v>
      </c>
      <c r="I384" s="19">
        <v>1302</v>
      </c>
      <c r="J384" s="14"/>
      <c r="K384" s="19"/>
      <c r="L384" s="19" t="s">
        <v>21</v>
      </c>
      <c r="M384" s="19">
        <v>4010</v>
      </c>
      <c r="N384" s="14"/>
      <c r="O384" s="19"/>
      <c r="P384" s="20">
        <f>COUNTIF($F384:F$2935,F384)</f>
        <v>3</v>
      </c>
      <c r="Q384" s="3"/>
      <c r="R384" s="3"/>
      <c r="S384" s="23" t="str">
        <f t="shared" si="27"/>
        <v>YILDIZ ERKEK-GÜLLE</v>
      </c>
      <c r="T384" s="23" t="str">
        <f t="shared" si="28"/>
        <v>YILDIZ ERKEK-</v>
      </c>
      <c r="U384" s="23" t="str">
        <f t="shared" si="29"/>
        <v>YILDIZ ERKEK-CİRİT</v>
      </c>
      <c r="V384" s="23" t="str">
        <f t="shared" si="30"/>
        <v>YILDIZ ERKEK-</v>
      </c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</row>
    <row r="385" spans="1:60" s="45" customFormat="1" ht="27.75" customHeight="1">
      <c r="A385" s="14">
        <v>382</v>
      </c>
      <c r="B385" s="15"/>
      <c r="C385" s="53"/>
      <c r="D385" s="16">
        <v>36540</v>
      </c>
      <c r="E385" s="17" t="s">
        <v>589</v>
      </c>
      <c r="F385" s="14" t="s">
        <v>143</v>
      </c>
      <c r="G385" s="18" t="s">
        <v>48</v>
      </c>
      <c r="H385" s="14" t="s">
        <v>19</v>
      </c>
      <c r="I385" s="19">
        <v>1310</v>
      </c>
      <c r="J385" s="14"/>
      <c r="K385" s="19"/>
      <c r="L385" s="19"/>
      <c r="M385" s="19"/>
      <c r="N385" s="14"/>
      <c r="O385" s="19"/>
      <c r="P385" s="20">
        <f>COUNTIF($F385:F$2935,F385)</f>
        <v>2</v>
      </c>
      <c r="Q385" s="3"/>
      <c r="R385" s="3"/>
      <c r="S385" s="23" t="str">
        <f t="shared" si="27"/>
        <v>16 YAŞ ERKEK-GÜLLE</v>
      </c>
      <c r="T385" s="23" t="str">
        <f t="shared" si="28"/>
        <v>16 YAŞ ERKEK-</v>
      </c>
      <c r="U385" s="23" t="str">
        <f t="shared" si="29"/>
        <v>16 YAŞ ERKEK-</v>
      </c>
      <c r="V385" s="23" t="str">
        <f t="shared" si="30"/>
        <v>16 YAŞ ERKEK-</v>
      </c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</row>
    <row r="386" spans="1:60" s="45" customFormat="1" ht="27.75" customHeight="1">
      <c r="A386" s="14">
        <v>383</v>
      </c>
      <c r="B386" s="15"/>
      <c r="C386" s="53"/>
      <c r="D386" s="16">
        <v>37257</v>
      </c>
      <c r="E386" s="17" t="s">
        <v>590</v>
      </c>
      <c r="F386" s="14" t="s">
        <v>143</v>
      </c>
      <c r="G386" s="18" t="s">
        <v>48</v>
      </c>
      <c r="H386" s="14" t="s">
        <v>19</v>
      </c>
      <c r="I386" s="19">
        <v>1225</v>
      </c>
      <c r="J386" s="14"/>
      <c r="K386" s="19"/>
      <c r="L386" s="19" t="s">
        <v>21</v>
      </c>
      <c r="M386" s="19">
        <v>3624</v>
      </c>
      <c r="N386" s="14"/>
      <c r="O386" s="19"/>
      <c r="P386" s="20">
        <f>COUNTIF($F386:F$2935,F386)</f>
        <v>1</v>
      </c>
      <c r="Q386" s="3"/>
      <c r="R386" s="3"/>
      <c r="S386" s="23" t="str">
        <f t="shared" si="27"/>
        <v>16 YAŞ ERKEK-GÜLLE</v>
      </c>
      <c r="T386" s="23" t="str">
        <f t="shared" si="28"/>
        <v>16 YAŞ ERKEK-</v>
      </c>
      <c r="U386" s="23" t="str">
        <f t="shared" si="29"/>
        <v>16 YAŞ ERKEK-CİRİT</v>
      </c>
      <c r="V386" s="23" t="str">
        <f t="shared" si="30"/>
        <v>16 YAŞ ERKEK-</v>
      </c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</row>
    <row r="387" spans="1:60" s="45" customFormat="1" ht="27.75" customHeight="1">
      <c r="A387" s="14">
        <v>384</v>
      </c>
      <c r="B387" s="15"/>
      <c r="C387" s="53"/>
      <c r="D387" s="16">
        <v>36537</v>
      </c>
      <c r="E387" s="17" t="s">
        <v>236</v>
      </c>
      <c r="F387" s="14" t="s">
        <v>146</v>
      </c>
      <c r="G387" s="18" t="s">
        <v>29</v>
      </c>
      <c r="H387" s="14" t="s">
        <v>19</v>
      </c>
      <c r="I387" s="19">
        <v>1084</v>
      </c>
      <c r="J387" s="14"/>
      <c r="K387" s="19"/>
      <c r="L387" s="19"/>
      <c r="M387" s="19"/>
      <c r="N387" s="14"/>
      <c r="O387" s="19"/>
      <c r="P387" s="20">
        <f>COUNTIF($F387:F$2935,F387)</f>
        <v>5</v>
      </c>
      <c r="Q387" s="3"/>
      <c r="R387" s="3"/>
      <c r="S387" s="23" t="str">
        <f t="shared" si="27"/>
        <v>16 YAŞ KIZ-GÜLLE</v>
      </c>
      <c r="T387" s="23" t="str">
        <f t="shared" si="28"/>
        <v>16 YAŞ KIZ-</v>
      </c>
      <c r="U387" s="23" t="str">
        <f t="shared" si="29"/>
        <v>16 YAŞ KIZ-</v>
      </c>
      <c r="V387" s="23" t="str">
        <f t="shared" si="30"/>
        <v>16 YAŞ KIZ-</v>
      </c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</row>
    <row r="388" spans="1:60" s="45" customFormat="1" ht="27.75" customHeight="1">
      <c r="A388" s="14">
        <v>385</v>
      </c>
      <c r="B388" s="15"/>
      <c r="C388" s="53"/>
      <c r="D388" s="16">
        <v>36892</v>
      </c>
      <c r="E388" s="17" t="s">
        <v>288</v>
      </c>
      <c r="F388" s="14" t="s">
        <v>146</v>
      </c>
      <c r="G388" s="18" t="s">
        <v>48</v>
      </c>
      <c r="H388" s="14"/>
      <c r="I388" s="19"/>
      <c r="J388" s="14"/>
      <c r="K388" s="19"/>
      <c r="L388" s="19" t="s">
        <v>21</v>
      </c>
      <c r="M388" s="19">
        <v>3367</v>
      </c>
      <c r="N388" s="14"/>
      <c r="O388" s="19"/>
      <c r="P388" s="20">
        <f>COUNTIF($F388:F$2935,F388)</f>
        <v>4</v>
      </c>
      <c r="Q388" s="3"/>
      <c r="R388" s="3"/>
      <c r="S388" s="23" t="str">
        <f t="shared" si="27"/>
        <v>16 YAŞ ERKEK-</v>
      </c>
      <c r="T388" s="23" t="str">
        <f t="shared" si="28"/>
        <v>16 YAŞ ERKEK-</v>
      </c>
      <c r="U388" s="23" t="str">
        <f t="shared" si="29"/>
        <v>16 YAŞ ERKEK-CİRİT</v>
      </c>
      <c r="V388" s="23" t="str">
        <f t="shared" si="30"/>
        <v>16 YAŞ ERKEK-</v>
      </c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</row>
    <row r="389" spans="1:60" s="45" customFormat="1" ht="27.75" customHeight="1">
      <c r="A389" s="14">
        <v>386</v>
      </c>
      <c r="B389" s="15"/>
      <c r="C389" s="53"/>
      <c r="D389" s="16">
        <v>36054</v>
      </c>
      <c r="E389" s="17" t="s">
        <v>290</v>
      </c>
      <c r="F389" s="14" t="s">
        <v>146</v>
      </c>
      <c r="G389" s="18" t="s">
        <v>69</v>
      </c>
      <c r="H389" s="14" t="s">
        <v>19</v>
      </c>
      <c r="I389" s="19">
        <v>1300</v>
      </c>
      <c r="J389" s="14"/>
      <c r="K389" s="19"/>
      <c r="L389" s="19"/>
      <c r="M389" s="19"/>
      <c r="N389" s="14" t="s">
        <v>22</v>
      </c>
      <c r="O389" s="19">
        <v>3431</v>
      </c>
      <c r="P389" s="20">
        <f>COUNTIF($F389:F$2935,F389)</f>
        <v>3</v>
      </c>
      <c r="Q389" s="3"/>
      <c r="R389" s="3"/>
      <c r="S389" s="23" t="str">
        <f t="shared" ref="S389:S427" si="31">CONCATENATE(G389,"-",H389)</f>
        <v>YILDIZ ERKEK-GÜLLE</v>
      </c>
      <c r="T389" s="23" t="str">
        <f t="shared" ref="T389:T427" si="32">CONCATENATE(G389,"-",J389)</f>
        <v>YILDIZ ERKEK-</v>
      </c>
      <c r="U389" s="23" t="str">
        <f t="shared" ref="U389:U427" si="33">CONCATENATE(G389,"-",L389)</f>
        <v>YILDIZ ERKEK-</v>
      </c>
      <c r="V389" s="23" t="str">
        <f t="shared" ref="V389:V427" si="34">CONCATENATE(G389,"-",N389)</f>
        <v>YILDIZ ERKEK-DİSK</v>
      </c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</row>
    <row r="390" spans="1:60" s="45" customFormat="1" ht="27.75" customHeight="1">
      <c r="A390" s="14">
        <v>387</v>
      </c>
      <c r="B390" s="15" t="str">
        <f t="shared" si="26"/>
        <v>TEKİRDAĞ-2</v>
      </c>
      <c r="C390" s="53"/>
      <c r="D390" s="16">
        <v>36325</v>
      </c>
      <c r="E390" s="17" t="s">
        <v>237</v>
      </c>
      <c r="F390" s="14" t="s">
        <v>146</v>
      </c>
      <c r="G390" s="18" t="s">
        <v>69</v>
      </c>
      <c r="H390" s="14" t="s">
        <v>19</v>
      </c>
      <c r="I390" s="19"/>
      <c r="J390" s="14"/>
      <c r="K390" s="19"/>
      <c r="L390" s="19"/>
      <c r="M390" s="19"/>
      <c r="N390" s="14"/>
      <c r="O390" s="19"/>
      <c r="P390" s="20">
        <f>COUNTIF($F390:F$2935,F390)</f>
        <v>2</v>
      </c>
      <c r="Q390" s="3"/>
      <c r="R390" s="3"/>
      <c r="S390" s="23" t="str">
        <f t="shared" si="31"/>
        <v>YILDIZ ERKEK-GÜLLE</v>
      </c>
      <c r="T390" s="23" t="str">
        <f t="shared" si="32"/>
        <v>YILDIZ ERKEK-</v>
      </c>
      <c r="U390" s="23" t="str">
        <f t="shared" si="33"/>
        <v>YILDIZ ERKEK-</v>
      </c>
      <c r="V390" s="23" t="str">
        <f t="shared" si="34"/>
        <v>YILDIZ ERKEK-</v>
      </c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</row>
    <row r="391" spans="1:60" s="45" customFormat="1" ht="27.75" customHeight="1">
      <c r="A391" s="14">
        <v>388</v>
      </c>
      <c r="B391" s="15"/>
      <c r="C391" s="53"/>
      <c r="D391" s="16">
        <v>35832</v>
      </c>
      <c r="E391" s="17" t="s">
        <v>289</v>
      </c>
      <c r="F391" s="14" t="s">
        <v>146</v>
      </c>
      <c r="G391" s="18" t="s">
        <v>69</v>
      </c>
      <c r="H391" s="14" t="s">
        <v>19</v>
      </c>
      <c r="I391" s="19"/>
      <c r="J391" s="14"/>
      <c r="K391" s="19"/>
      <c r="L391" s="19" t="s">
        <v>21</v>
      </c>
      <c r="M391" s="19">
        <v>4444</v>
      </c>
      <c r="N391" s="14"/>
      <c r="O391" s="19"/>
      <c r="P391" s="20">
        <f>COUNTIF($F391:F$2935,F391)</f>
        <v>1</v>
      </c>
      <c r="Q391" s="3"/>
      <c r="R391" s="3"/>
      <c r="S391" s="23" t="str">
        <f t="shared" si="31"/>
        <v>YILDIZ ERKEK-GÜLLE</v>
      </c>
      <c r="T391" s="23" t="str">
        <f t="shared" si="32"/>
        <v>YILDIZ ERKEK-</v>
      </c>
      <c r="U391" s="23" t="str">
        <f t="shared" si="33"/>
        <v>YILDIZ ERKEK-CİRİT</v>
      </c>
      <c r="V391" s="23" t="str">
        <f t="shared" si="34"/>
        <v>YILDIZ ERKEK-</v>
      </c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</row>
    <row r="392" spans="1:60" s="45" customFormat="1" ht="27.75" customHeight="1">
      <c r="A392" s="14">
        <v>389</v>
      </c>
      <c r="B392" s="15"/>
      <c r="C392" s="53"/>
      <c r="D392" s="16">
        <v>36526</v>
      </c>
      <c r="E392" s="17" t="s">
        <v>381</v>
      </c>
      <c r="F392" s="14" t="s">
        <v>147</v>
      </c>
      <c r="G392" s="18" t="s">
        <v>48</v>
      </c>
      <c r="H392" s="14" t="s">
        <v>19</v>
      </c>
      <c r="I392" s="19">
        <v>1385</v>
      </c>
      <c r="J392" s="14"/>
      <c r="K392" s="19"/>
      <c r="L392" s="19"/>
      <c r="M392" s="19"/>
      <c r="N392" s="14"/>
      <c r="O392" s="19"/>
      <c r="P392" s="20">
        <f>COUNTIF($F392:F$2935,F392)</f>
        <v>7</v>
      </c>
      <c r="Q392" s="3"/>
      <c r="R392" s="3"/>
      <c r="S392" s="23" t="str">
        <f t="shared" si="31"/>
        <v>16 YAŞ ERKEK-GÜLLE</v>
      </c>
      <c r="T392" s="23" t="str">
        <f t="shared" si="32"/>
        <v>16 YAŞ ERKEK-</v>
      </c>
      <c r="U392" s="23" t="str">
        <f t="shared" si="33"/>
        <v>16 YAŞ ERKEK-</v>
      </c>
      <c r="V392" s="23" t="str">
        <f t="shared" si="34"/>
        <v>16 YAŞ ERKEK-</v>
      </c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</row>
    <row r="393" spans="1:60" s="45" customFormat="1" ht="27.75" customHeight="1">
      <c r="A393" s="14">
        <v>390</v>
      </c>
      <c r="B393" s="15"/>
      <c r="C393" s="53"/>
      <c r="D393" s="16">
        <v>36526</v>
      </c>
      <c r="E393" s="17" t="s">
        <v>387</v>
      </c>
      <c r="F393" s="14" t="s">
        <v>147</v>
      </c>
      <c r="G393" s="18" t="s">
        <v>29</v>
      </c>
      <c r="H393" s="14"/>
      <c r="I393" s="19"/>
      <c r="J393" s="14" t="s">
        <v>20</v>
      </c>
      <c r="K393" s="19">
        <v>3200</v>
      </c>
      <c r="L393" s="19"/>
      <c r="M393" s="19"/>
      <c r="N393" s="14"/>
      <c r="O393" s="19"/>
      <c r="P393" s="20">
        <f>COUNTIF($F393:F$2935,F393)</f>
        <v>6</v>
      </c>
      <c r="Q393" s="3"/>
      <c r="R393" s="3"/>
      <c r="S393" s="23" t="str">
        <f t="shared" si="31"/>
        <v>16 YAŞ KIZ-</v>
      </c>
      <c r="T393" s="23" t="str">
        <f t="shared" si="32"/>
        <v>16 YAŞ KIZ-ÇEKİÇ</v>
      </c>
      <c r="U393" s="23" t="str">
        <f t="shared" si="33"/>
        <v>16 YAŞ KIZ-</v>
      </c>
      <c r="V393" s="23" t="str">
        <f t="shared" si="34"/>
        <v>16 YAŞ KIZ-</v>
      </c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</row>
    <row r="394" spans="1:60" s="45" customFormat="1" ht="27.75" customHeight="1">
      <c r="A394" s="14">
        <v>391</v>
      </c>
      <c r="B394" s="15"/>
      <c r="C394" s="53"/>
      <c r="D394" s="16">
        <v>35935</v>
      </c>
      <c r="E394" s="17" t="s">
        <v>383</v>
      </c>
      <c r="F394" s="14" t="s">
        <v>147</v>
      </c>
      <c r="G394" s="18" t="s">
        <v>69</v>
      </c>
      <c r="H394" s="14" t="s">
        <v>19</v>
      </c>
      <c r="I394" s="19"/>
      <c r="J394" s="14"/>
      <c r="K394" s="19"/>
      <c r="L394" s="19"/>
      <c r="M394" s="19"/>
      <c r="N394" s="14"/>
      <c r="O394" s="19"/>
      <c r="P394" s="20">
        <f>COUNTIF($F394:F$2935,F394)</f>
        <v>5</v>
      </c>
      <c r="Q394" s="3"/>
      <c r="R394" s="3"/>
      <c r="S394" s="23" t="str">
        <f t="shared" si="31"/>
        <v>YILDIZ ERKEK-GÜLLE</v>
      </c>
      <c r="T394" s="23" t="str">
        <f t="shared" si="32"/>
        <v>YILDIZ ERKEK-</v>
      </c>
      <c r="U394" s="23" t="str">
        <f t="shared" si="33"/>
        <v>YILDIZ ERKEK-</v>
      </c>
      <c r="V394" s="23" t="str">
        <f t="shared" si="34"/>
        <v>YILDIZ ERKEK-</v>
      </c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</row>
    <row r="395" spans="1:60" s="45" customFormat="1" ht="27.75" customHeight="1">
      <c r="A395" s="14">
        <v>392</v>
      </c>
      <c r="B395" s="15"/>
      <c r="C395" s="53"/>
      <c r="D395" s="16">
        <v>35612</v>
      </c>
      <c r="E395" s="17" t="s">
        <v>385</v>
      </c>
      <c r="F395" s="14" t="s">
        <v>147</v>
      </c>
      <c r="G395" s="18" t="s">
        <v>64</v>
      </c>
      <c r="H395" s="14"/>
      <c r="I395" s="19"/>
      <c r="J395" s="14"/>
      <c r="K395" s="19"/>
      <c r="L395" s="19" t="s">
        <v>21</v>
      </c>
      <c r="M395" s="19">
        <v>3320</v>
      </c>
      <c r="N395" s="14"/>
      <c r="O395" s="19"/>
      <c r="P395" s="20">
        <f>COUNTIF($F395:F$2935,F395)</f>
        <v>4</v>
      </c>
      <c r="Q395" s="3"/>
      <c r="R395" s="3"/>
      <c r="S395" s="23" t="str">
        <f t="shared" si="31"/>
        <v>GENÇ ERKEK-</v>
      </c>
      <c r="T395" s="23" t="str">
        <f t="shared" si="32"/>
        <v>GENÇ ERKEK-</v>
      </c>
      <c r="U395" s="23" t="str">
        <f t="shared" si="33"/>
        <v>GENÇ ERKEK-CİRİT</v>
      </c>
      <c r="V395" s="23" t="str">
        <f t="shared" si="34"/>
        <v>GENÇ ERKEK-</v>
      </c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</row>
    <row r="396" spans="1:60" s="45" customFormat="1" ht="27.75" customHeight="1">
      <c r="A396" s="14">
        <v>393</v>
      </c>
      <c r="B396" s="15"/>
      <c r="C396" s="53"/>
      <c r="D396" s="16">
        <v>35856</v>
      </c>
      <c r="E396" s="17" t="s">
        <v>384</v>
      </c>
      <c r="F396" s="14" t="s">
        <v>147</v>
      </c>
      <c r="G396" s="18" t="s">
        <v>69</v>
      </c>
      <c r="H396" s="14" t="s">
        <v>19</v>
      </c>
      <c r="I396" s="19"/>
      <c r="J396" s="14"/>
      <c r="K396" s="19"/>
      <c r="L396" s="19"/>
      <c r="M396" s="19"/>
      <c r="N396" s="14"/>
      <c r="O396" s="19"/>
      <c r="P396" s="20">
        <f>COUNTIF($F396:F$2935,F396)</f>
        <v>3</v>
      </c>
      <c r="Q396" s="3"/>
      <c r="R396" s="3"/>
      <c r="S396" s="23" t="str">
        <f t="shared" si="31"/>
        <v>YILDIZ ERKEK-GÜLLE</v>
      </c>
      <c r="T396" s="23" t="str">
        <f t="shared" si="32"/>
        <v>YILDIZ ERKEK-</v>
      </c>
      <c r="U396" s="23" t="str">
        <f t="shared" si="33"/>
        <v>YILDIZ ERKEK-</v>
      </c>
      <c r="V396" s="23" t="str">
        <f t="shared" si="34"/>
        <v>YILDIZ ERKEK-</v>
      </c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</row>
    <row r="397" spans="1:60" s="45" customFormat="1" ht="27.75" customHeight="1">
      <c r="A397" s="14">
        <v>394</v>
      </c>
      <c r="B397" s="15"/>
      <c r="C397" s="53"/>
      <c r="D397" s="16">
        <v>36144</v>
      </c>
      <c r="E397" s="17" t="s">
        <v>382</v>
      </c>
      <c r="F397" s="14" t="s">
        <v>147</v>
      </c>
      <c r="G397" s="18" t="s">
        <v>48</v>
      </c>
      <c r="H397" s="14" t="s">
        <v>19</v>
      </c>
      <c r="I397" s="19">
        <v>1269</v>
      </c>
      <c r="J397" s="14"/>
      <c r="K397" s="19"/>
      <c r="L397" s="19"/>
      <c r="M397" s="19"/>
      <c r="N397" s="14" t="s">
        <v>22</v>
      </c>
      <c r="O397" s="19">
        <v>3422</v>
      </c>
      <c r="P397" s="20">
        <f>COUNTIF($F397:F$2935,F397)</f>
        <v>2</v>
      </c>
      <c r="Q397" s="3"/>
      <c r="R397" s="3"/>
      <c r="S397" s="23" t="str">
        <f t="shared" si="31"/>
        <v>16 YAŞ ERKEK-GÜLLE</v>
      </c>
      <c r="T397" s="23" t="str">
        <f t="shared" si="32"/>
        <v>16 YAŞ ERKEK-</v>
      </c>
      <c r="U397" s="23" t="str">
        <f t="shared" si="33"/>
        <v>16 YAŞ ERKEK-</v>
      </c>
      <c r="V397" s="23" t="str">
        <f t="shared" si="34"/>
        <v>16 YAŞ ERKEK-DİSK</v>
      </c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</row>
    <row r="398" spans="1:60" s="45" customFormat="1" ht="27.75" customHeight="1">
      <c r="A398" s="14">
        <v>395</v>
      </c>
      <c r="B398" s="15"/>
      <c r="C398" s="53"/>
      <c r="D398" s="16">
        <v>34243</v>
      </c>
      <c r="E398" s="17" t="s">
        <v>601</v>
      </c>
      <c r="F398" s="14" t="s">
        <v>147</v>
      </c>
      <c r="G398" s="18" t="s">
        <v>42</v>
      </c>
      <c r="H398" s="14" t="s">
        <v>19</v>
      </c>
      <c r="I398" s="19">
        <v>1441</v>
      </c>
      <c r="J398" s="14"/>
      <c r="K398" s="19"/>
      <c r="L398" s="19"/>
      <c r="M398" s="19"/>
      <c r="N398" s="14"/>
      <c r="O398" s="19"/>
      <c r="P398" s="20">
        <f>COUNTIF($F398:F$2935,F398)</f>
        <v>1</v>
      </c>
      <c r="Q398" s="3"/>
      <c r="R398" s="3"/>
      <c r="S398" s="23" t="str">
        <f t="shared" si="31"/>
        <v>BÜYÜK KADIN-GÜLLE</v>
      </c>
      <c r="T398" s="23" t="str">
        <f t="shared" si="32"/>
        <v>BÜYÜK KADIN-</v>
      </c>
      <c r="U398" s="23" t="str">
        <f t="shared" si="33"/>
        <v>BÜYÜK KADIN-</v>
      </c>
      <c r="V398" s="23" t="str">
        <f t="shared" si="34"/>
        <v>BÜYÜK KADIN-</v>
      </c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</row>
    <row r="399" spans="1:60" s="45" customFormat="1" ht="27.75" customHeight="1">
      <c r="A399" s="14">
        <v>396</v>
      </c>
      <c r="B399" s="15"/>
      <c r="C399" s="53"/>
      <c r="D399" s="16">
        <v>36894</v>
      </c>
      <c r="E399" s="17" t="s">
        <v>198</v>
      </c>
      <c r="F399" s="14" t="s">
        <v>148</v>
      </c>
      <c r="G399" s="18" t="s">
        <v>48</v>
      </c>
      <c r="H399" s="14" t="s">
        <v>19</v>
      </c>
      <c r="I399" s="19">
        <v>1251</v>
      </c>
      <c r="J399" s="14"/>
      <c r="K399" s="19"/>
      <c r="L399" s="19"/>
      <c r="M399" s="19"/>
      <c r="N399" s="14" t="s">
        <v>22</v>
      </c>
      <c r="O399" s="19">
        <v>3950</v>
      </c>
      <c r="P399" s="20">
        <f>COUNTIF($F399:F$2935,F399)</f>
        <v>10</v>
      </c>
      <c r="Q399" s="3"/>
      <c r="R399" s="3"/>
      <c r="S399" s="23" t="str">
        <f t="shared" si="31"/>
        <v>16 YAŞ ERKEK-GÜLLE</v>
      </c>
      <c r="T399" s="23" t="str">
        <f t="shared" si="32"/>
        <v>16 YAŞ ERKEK-</v>
      </c>
      <c r="U399" s="23" t="str">
        <f t="shared" si="33"/>
        <v>16 YAŞ ERKEK-</v>
      </c>
      <c r="V399" s="23" t="str">
        <f t="shared" si="34"/>
        <v>16 YAŞ ERKEK-DİSK</v>
      </c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</row>
    <row r="400" spans="1:60" s="45" customFormat="1" ht="27.75" customHeight="1">
      <c r="A400" s="14">
        <v>397</v>
      </c>
      <c r="B400" s="15"/>
      <c r="C400" s="53"/>
      <c r="D400" s="16">
        <v>36610</v>
      </c>
      <c r="E400" s="17" t="s">
        <v>196</v>
      </c>
      <c r="F400" s="14" t="s">
        <v>148</v>
      </c>
      <c r="G400" s="18" t="s">
        <v>48</v>
      </c>
      <c r="H400" s="14" t="s">
        <v>19</v>
      </c>
      <c r="I400" s="19">
        <v>1452</v>
      </c>
      <c r="J400" s="14"/>
      <c r="K400" s="19"/>
      <c r="L400" s="19"/>
      <c r="M400" s="19"/>
      <c r="N400" s="14" t="s">
        <v>22</v>
      </c>
      <c r="O400" s="19">
        <v>4670</v>
      </c>
      <c r="P400" s="20">
        <f>COUNTIF($F400:F$2935,F400)</f>
        <v>9</v>
      </c>
      <c r="Q400" s="3"/>
      <c r="R400" s="3"/>
      <c r="S400" s="23" t="str">
        <f t="shared" si="31"/>
        <v>16 YAŞ ERKEK-GÜLLE</v>
      </c>
      <c r="T400" s="23" t="str">
        <f t="shared" si="32"/>
        <v>16 YAŞ ERKEK-</v>
      </c>
      <c r="U400" s="23" t="str">
        <f t="shared" si="33"/>
        <v>16 YAŞ ERKEK-</v>
      </c>
      <c r="V400" s="23" t="str">
        <f t="shared" si="34"/>
        <v>16 YAŞ ERKEK-DİSK</v>
      </c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</row>
    <row r="401" spans="1:60" s="45" customFormat="1" ht="27.75" customHeight="1">
      <c r="A401" s="14">
        <v>398</v>
      </c>
      <c r="B401" s="15"/>
      <c r="C401" s="53"/>
      <c r="D401" s="16">
        <v>36766</v>
      </c>
      <c r="E401" s="17" t="s">
        <v>420</v>
      </c>
      <c r="F401" s="14" t="s">
        <v>148</v>
      </c>
      <c r="G401" s="18" t="s">
        <v>29</v>
      </c>
      <c r="H401" s="14"/>
      <c r="I401" s="19"/>
      <c r="J401" s="14"/>
      <c r="K401" s="19"/>
      <c r="L401" s="19" t="s">
        <v>21</v>
      </c>
      <c r="M401" s="19">
        <v>2934</v>
      </c>
      <c r="N401" s="14"/>
      <c r="O401" s="19"/>
      <c r="P401" s="20">
        <f>COUNTIF($F401:F$2935,F401)</f>
        <v>8</v>
      </c>
      <c r="Q401" s="3"/>
      <c r="R401" s="3"/>
      <c r="S401" s="23" t="str">
        <f t="shared" si="31"/>
        <v>16 YAŞ KIZ-</v>
      </c>
      <c r="T401" s="23" t="str">
        <f t="shared" si="32"/>
        <v>16 YAŞ KIZ-</v>
      </c>
      <c r="U401" s="23" t="str">
        <f t="shared" si="33"/>
        <v>16 YAŞ KIZ-CİRİT</v>
      </c>
      <c r="V401" s="23" t="str">
        <f t="shared" si="34"/>
        <v>16 YAŞ KIZ-</v>
      </c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</row>
    <row r="402" spans="1:60" s="45" customFormat="1" ht="27.75" customHeight="1">
      <c r="A402" s="14">
        <v>399</v>
      </c>
      <c r="B402" s="15"/>
      <c r="C402" s="53"/>
      <c r="D402" s="16">
        <v>37214</v>
      </c>
      <c r="E402" s="17" t="s">
        <v>195</v>
      </c>
      <c r="F402" s="14" t="s">
        <v>148</v>
      </c>
      <c r="G402" s="18" t="s">
        <v>29</v>
      </c>
      <c r="H402" s="14"/>
      <c r="I402" s="19"/>
      <c r="J402" s="14"/>
      <c r="K402" s="19"/>
      <c r="L402" s="19" t="s">
        <v>21</v>
      </c>
      <c r="M402" s="19">
        <v>2980</v>
      </c>
      <c r="N402" s="14" t="s">
        <v>22</v>
      </c>
      <c r="O402" s="19">
        <v>2650</v>
      </c>
      <c r="P402" s="20">
        <f>COUNTIF($F402:F$2935,F402)</f>
        <v>7</v>
      </c>
      <c r="Q402" s="3"/>
      <c r="R402" s="3"/>
      <c r="S402" s="23" t="str">
        <f t="shared" si="31"/>
        <v>16 YAŞ KIZ-</v>
      </c>
      <c r="T402" s="23" t="str">
        <f t="shared" si="32"/>
        <v>16 YAŞ KIZ-</v>
      </c>
      <c r="U402" s="23" t="str">
        <f t="shared" si="33"/>
        <v>16 YAŞ KIZ-CİRİT</v>
      </c>
      <c r="V402" s="23" t="str">
        <f t="shared" si="34"/>
        <v>16 YAŞ KIZ-DİSK</v>
      </c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</row>
    <row r="403" spans="1:60" s="45" customFormat="1" ht="27.75" customHeight="1">
      <c r="A403" s="14">
        <v>400</v>
      </c>
      <c r="B403" s="15"/>
      <c r="C403" s="53"/>
      <c r="D403" s="16">
        <v>36718</v>
      </c>
      <c r="E403" s="17" t="s">
        <v>194</v>
      </c>
      <c r="F403" s="14" t="s">
        <v>148</v>
      </c>
      <c r="G403" s="18" t="s">
        <v>29</v>
      </c>
      <c r="H403" s="14"/>
      <c r="I403" s="19"/>
      <c r="J403" s="14"/>
      <c r="K403" s="19"/>
      <c r="L403" s="19" t="s">
        <v>21</v>
      </c>
      <c r="M403" s="19">
        <v>3580</v>
      </c>
      <c r="N403" s="14"/>
      <c r="O403" s="19"/>
      <c r="P403" s="20">
        <f>COUNTIF($F403:F$2935,F403)</f>
        <v>6</v>
      </c>
      <c r="Q403" s="3"/>
      <c r="R403" s="3"/>
      <c r="S403" s="23" t="str">
        <f t="shared" si="31"/>
        <v>16 YAŞ KIZ-</v>
      </c>
      <c r="T403" s="23" t="str">
        <f t="shared" si="32"/>
        <v>16 YAŞ KIZ-</v>
      </c>
      <c r="U403" s="23" t="str">
        <f t="shared" si="33"/>
        <v>16 YAŞ KIZ-CİRİT</v>
      </c>
      <c r="V403" s="23" t="str">
        <f t="shared" si="34"/>
        <v>16 YAŞ KIZ-</v>
      </c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</row>
    <row r="404" spans="1:60" s="45" customFormat="1" ht="27.75" customHeight="1">
      <c r="A404" s="14">
        <v>401</v>
      </c>
      <c r="B404" s="15"/>
      <c r="C404" s="53"/>
      <c r="D404" s="16">
        <v>35439</v>
      </c>
      <c r="E404" s="17" t="s">
        <v>193</v>
      </c>
      <c r="F404" s="14" t="s">
        <v>148</v>
      </c>
      <c r="G404" s="18" t="s">
        <v>67</v>
      </c>
      <c r="H404" s="14"/>
      <c r="I404" s="19"/>
      <c r="J404" s="14"/>
      <c r="K404" s="19"/>
      <c r="L404" s="19" t="s">
        <v>21</v>
      </c>
      <c r="M404" s="19">
        <v>4230</v>
      </c>
      <c r="N404" s="14"/>
      <c r="O404" s="19"/>
      <c r="P404" s="20">
        <f>COUNTIF($F404:F$2935,F404)</f>
        <v>5</v>
      </c>
      <c r="Q404" s="3"/>
      <c r="R404" s="3"/>
      <c r="S404" s="23" t="str">
        <f t="shared" si="31"/>
        <v>GENÇ KIZ-</v>
      </c>
      <c r="T404" s="23" t="str">
        <f t="shared" si="32"/>
        <v>GENÇ KIZ-</v>
      </c>
      <c r="U404" s="23" t="str">
        <f t="shared" si="33"/>
        <v>GENÇ KIZ-CİRİT</v>
      </c>
      <c r="V404" s="23" t="str">
        <f t="shared" si="34"/>
        <v>GENÇ KIZ-</v>
      </c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</row>
    <row r="405" spans="1:60" s="45" customFormat="1" ht="27.75" customHeight="1">
      <c r="A405" s="14">
        <v>402</v>
      </c>
      <c r="B405" s="15"/>
      <c r="C405" s="53"/>
      <c r="D405" s="16">
        <v>36608</v>
      </c>
      <c r="E405" s="17" t="s">
        <v>419</v>
      </c>
      <c r="F405" s="14" t="s">
        <v>148</v>
      </c>
      <c r="G405" s="18" t="s">
        <v>29</v>
      </c>
      <c r="H405" s="14" t="s">
        <v>19</v>
      </c>
      <c r="I405" s="19">
        <v>1000</v>
      </c>
      <c r="J405" s="14"/>
      <c r="K405" s="19"/>
      <c r="L405" s="19"/>
      <c r="M405" s="19"/>
      <c r="N405" s="14"/>
      <c r="O405" s="19"/>
      <c r="P405" s="20">
        <f>COUNTIF($F405:F$2935,F405)</f>
        <v>4</v>
      </c>
      <c r="Q405" s="3"/>
      <c r="R405" s="3"/>
      <c r="S405" s="23" t="str">
        <f t="shared" si="31"/>
        <v>16 YAŞ KIZ-GÜLLE</v>
      </c>
      <c r="T405" s="23" t="str">
        <f t="shared" si="32"/>
        <v>16 YAŞ KIZ-</v>
      </c>
      <c r="U405" s="23" t="str">
        <f t="shared" si="33"/>
        <v>16 YAŞ KIZ-</v>
      </c>
      <c r="V405" s="23" t="str">
        <f t="shared" si="34"/>
        <v>16 YAŞ KIZ-</v>
      </c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</row>
    <row r="406" spans="1:60" s="45" customFormat="1" ht="27.75" customHeight="1">
      <c r="A406" s="14">
        <v>403</v>
      </c>
      <c r="B406" s="15"/>
      <c r="C406" s="53"/>
      <c r="D406" s="16">
        <v>36892</v>
      </c>
      <c r="E406" s="17" t="s">
        <v>197</v>
      </c>
      <c r="F406" s="14" t="s">
        <v>148</v>
      </c>
      <c r="G406" s="18" t="s">
        <v>48</v>
      </c>
      <c r="H406" s="14" t="s">
        <v>19</v>
      </c>
      <c r="I406" s="19">
        <v>1260</v>
      </c>
      <c r="J406" s="14"/>
      <c r="K406" s="19"/>
      <c r="L406" s="19"/>
      <c r="M406" s="19"/>
      <c r="N406" s="14"/>
      <c r="O406" s="19"/>
      <c r="P406" s="20">
        <f>COUNTIF($F406:F$2935,F406)</f>
        <v>3</v>
      </c>
      <c r="Q406" s="3"/>
      <c r="R406" s="3"/>
      <c r="S406" s="23" t="str">
        <f t="shared" si="31"/>
        <v>16 YAŞ ERKEK-GÜLLE</v>
      </c>
      <c r="T406" s="23" t="str">
        <f t="shared" si="32"/>
        <v>16 YAŞ ERKEK-</v>
      </c>
      <c r="U406" s="23" t="str">
        <f t="shared" si="33"/>
        <v>16 YAŞ ERKEK-</v>
      </c>
      <c r="V406" s="23" t="str">
        <f t="shared" si="34"/>
        <v>16 YAŞ ERKEK-</v>
      </c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</row>
    <row r="407" spans="1:60" s="45" customFormat="1" ht="27.75" customHeight="1">
      <c r="A407" s="14">
        <v>404</v>
      </c>
      <c r="B407" s="15"/>
      <c r="C407" s="53"/>
      <c r="D407" s="16">
        <v>35999</v>
      </c>
      <c r="E407" s="17" t="s">
        <v>422</v>
      </c>
      <c r="F407" s="14" t="s">
        <v>148</v>
      </c>
      <c r="G407" s="18" t="s">
        <v>69</v>
      </c>
      <c r="H407" s="14"/>
      <c r="I407" s="19"/>
      <c r="J407" s="14"/>
      <c r="K407" s="19"/>
      <c r="L407" s="19" t="s">
        <v>21</v>
      </c>
      <c r="M407" s="19">
        <v>5539</v>
      </c>
      <c r="N407" s="14"/>
      <c r="O407" s="19"/>
      <c r="P407" s="20">
        <f>COUNTIF($F407:F$2935,F407)</f>
        <v>2</v>
      </c>
      <c r="Q407" s="3"/>
      <c r="R407" s="3"/>
      <c r="S407" s="23" t="str">
        <f t="shared" si="31"/>
        <v>YILDIZ ERKEK-</v>
      </c>
      <c r="T407" s="23" t="str">
        <f t="shared" si="32"/>
        <v>YILDIZ ERKEK-</v>
      </c>
      <c r="U407" s="23" t="str">
        <f t="shared" si="33"/>
        <v>YILDIZ ERKEK-CİRİT</v>
      </c>
      <c r="V407" s="23" t="str">
        <f t="shared" si="34"/>
        <v>YILDIZ ERKEK-</v>
      </c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</row>
    <row r="408" spans="1:60" s="45" customFormat="1" ht="27.75" customHeight="1">
      <c r="A408" s="14">
        <v>405</v>
      </c>
      <c r="B408" s="15"/>
      <c r="C408" s="53"/>
      <c r="D408" s="16">
        <v>34857</v>
      </c>
      <c r="E408" s="17" t="s">
        <v>421</v>
      </c>
      <c r="F408" s="14" t="s">
        <v>148</v>
      </c>
      <c r="G408" s="18" t="s">
        <v>35</v>
      </c>
      <c r="H408" s="14"/>
      <c r="I408" s="19"/>
      <c r="J408" s="14"/>
      <c r="K408" s="19"/>
      <c r="L408" s="19" t="s">
        <v>21</v>
      </c>
      <c r="M408" s="19">
        <v>5500</v>
      </c>
      <c r="N408" s="14"/>
      <c r="O408" s="19"/>
      <c r="P408" s="20">
        <f>COUNTIF($F408:F$2935,F408)</f>
        <v>1</v>
      </c>
      <c r="Q408" s="3"/>
      <c r="R408" s="3"/>
      <c r="S408" s="23" t="str">
        <f t="shared" si="31"/>
        <v>BÜYÜK ERKEK-</v>
      </c>
      <c r="T408" s="23" t="str">
        <f t="shared" si="32"/>
        <v>BÜYÜK ERKEK-</v>
      </c>
      <c r="U408" s="23" t="str">
        <f t="shared" si="33"/>
        <v>BÜYÜK ERKEK-CİRİT</v>
      </c>
      <c r="V408" s="23" t="str">
        <f t="shared" si="34"/>
        <v>BÜYÜK ERKEK-</v>
      </c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</row>
    <row r="409" spans="1:60" s="45" customFormat="1" ht="27.75" customHeight="1">
      <c r="A409" s="14">
        <v>406</v>
      </c>
      <c r="B409" s="15"/>
      <c r="C409" s="53"/>
      <c r="D409" s="16">
        <v>35396</v>
      </c>
      <c r="E409" s="17" t="s">
        <v>270</v>
      </c>
      <c r="F409" s="14" t="s">
        <v>154</v>
      </c>
      <c r="G409" s="18" t="s">
        <v>64</v>
      </c>
      <c r="H409" s="14"/>
      <c r="I409" s="19"/>
      <c r="J409" s="14"/>
      <c r="K409" s="19"/>
      <c r="L409" s="19" t="s">
        <v>21</v>
      </c>
      <c r="M409" s="19">
        <v>5800</v>
      </c>
      <c r="N409" s="14"/>
      <c r="O409" s="19"/>
      <c r="P409" s="20">
        <f>COUNTIF($F409:F$2935,F409)</f>
        <v>19</v>
      </c>
      <c r="Q409" s="3"/>
      <c r="R409" s="3"/>
      <c r="S409" s="23" t="str">
        <f t="shared" si="31"/>
        <v>GENÇ ERKEK-</v>
      </c>
      <c r="T409" s="23" t="str">
        <f t="shared" si="32"/>
        <v>GENÇ ERKEK-</v>
      </c>
      <c r="U409" s="23" t="str">
        <f t="shared" si="33"/>
        <v>GENÇ ERKEK-CİRİT</v>
      </c>
      <c r="V409" s="23" t="str">
        <f t="shared" si="34"/>
        <v>GENÇ ERKEK-</v>
      </c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</row>
    <row r="410" spans="1:60" s="45" customFormat="1" ht="27.75" customHeight="1">
      <c r="A410" s="14">
        <v>407</v>
      </c>
      <c r="B410" s="15"/>
      <c r="C410" s="53"/>
      <c r="D410" s="16">
        <v>36704</v>
      </c>
      <c r="E410" s="17" t="s">
        <v>276</v>
      </c>
      <c r="F410" s="14" t="s">
        <v>154</v>
      </c>
      <c r="G410" s="18" t="s">
        <v>29</v>
      </c>
      <c r="H410" s="14" t="s">
        <v>19</v>
      </c>
      <c r="I410" s="19">
        <v>1200</v>
      </c>
      <c r="J410" s="14"/>
      <c r="K410" s="19"/>
      <c r="L410" s="19"/>
      <c r="M410" s="19"/>
      <c r="N410" s="14"/>
      <c r="O410" s="19"/>
      <c r="P410" s="20">
        <f>COUNTIF($F410:F$2935,F410)</f>
        <v>18</v>
      </c>
      <c r="Q410" s="3"/>
      <c r="R410" s="3"/>
      <c r="S410" s="23" t="str">
        <f t="shared" si="31"/>
        <v>16 YAŞ KIZ-GÜLLE</v>
      </c>
      <c r="T410" s="23" t="str">
        <f t="shared" si="32"/>
        <v>16 YAŞ KIZ-</v>
      </c>
      <c r="U410" s="23" t="str">
        <f t="shared" si="33"/>
        <v>16 YAŞ KIZ-</v>
      </c>
      <c r="V410" s="23" t="str">
        <f t="shared" si="34"/>
        <v>16 YAŞ KIZ-</v>
      </c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</row>
    <row r="411" spans="1:60" s="45" customFormat="1" ht="27.75" customHeight="1">
      <c r="A411" s="14">
        <v>408</v>
      </c>
      <c r="B411" s="15"/>
      <c r="C411" s="53"/>
      <c r="D411" s="16">
        <v>36194</v>
      </c>
      <c r="E411" s="17" t="s">
        <v>274</v>
      </c>
      <c r="F411" s="14" t="s">
        <v>154</v>
      </c>
      <c r="G411" s="18" t="s">
        <v>76</v>
      </c>
      <c r="H411" s="14" t="s">
        <v>19</v>
      </c>
      <c r="I411" s="19">
        <v>1100</v>
      </c>
      <c r="J411" s="14"/>
      <c r="K411" s="19"/>
      <c r="L411" s="19"/>
      <c r="M411" s="19"/>
      <c r="N411" s="14"/>
      <c r="O411" s="19"/>
      <c r="P411" s="20">
        <f>COUNTIF($F411:F$2935,F411)</f>
        <v>17</v>
      </c>
      <c r="Q411" s="3"/>
      <c r="R411" s="3"/>
      <c r="S411" s="23" t="str">
        <f t="shared" si="31"/>
        <v>YILDIZ KIZ-GÜLLE</v>
      </c>
      <c r="T411" s="23" t="str">
        <f t="shared" si="32"/>
        <v>YILDIZ KIZ-</v>
      </c>
      <c r="U411" s="23" t="str">
        <f t="shared" si="33"/>
        <v>YILDIZ KIZ-</v>
      </c>
      <c r="V411" s="23" t="str">
        <f t="shared" si="34"/>
        <v>YILDIZ KIZ-</v>
      </c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</row>
    <row r="412" spans="1:60" s="45" customFormat="1" ht="27.75" customHeight="1">
      <c r="A412" s="14">
        <v>409</v>
      </c>
      <c r="B412" s="15"/>
      <c r="C412" s="53"/>
      <c r="D412" s="16">
        <v>35796</v>
      </c>
      <c r="E412" s="17" t="s">
        <v>447</v>
      </c>
      <c r="F412" s="14" t="s">
        <v>154</v>
      </c>
      <c r="G412" s="18" t="s">
        <v>69</v>
      </c>
      <c r="H412" s="14" t="s">
        <v>19</v>
      </c>
      <c r="I412" s="19">
        <v>1420</v>
      </c>
      <c r="J412" s="14"/>
      <c r="K412" s="19"/>
      <c r="L412" s="19"/>
      <c r="M412" s="19"/>
      <c r="N412" s="14"/>
      <c r="O412" s="19"/>
      <c r="P412" s="20">
        <f>COUNTIF($F412:F$2935,F412)</f>
        <v>16</v>
      </c>
      <c r="Q412" s="3"/>
      <c r="R412" s="3"/>
      <c r="S412" s="23" t="str">
        <f t="shared" si="31"/>
        <v>YILDIZ ERKEK-GÜLLE</v>
      </c>
      <c r="T412" s="23" t="str">
        <f t="shared" si="32"/>
        <v>YILDIZ ERKEK-</v>
      </c>
      <c r="U412" s="23" t="str">
        <f t="shared" si="33"/>
        <v>YILDIZ ERKEK-</v>
      </c>
      <c r="V412" s="23" t="str">
        <f t="shared" si="34"/>
        <v>YILDIZ ERKEK-</v>
      </c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</row>
    <row r="413" spans="1:60" s="45" customFormat="1" ht="27.75" customHeight="1">
      <c r="A413" s="14">
        <v>410</v>
      </c>
      <c r="B413" s="15"/>
      <c r="C413" s="53"/>
      <c r="D413" s="16">
        <v>35912</v>
      </c>
      <c r="E413" s="17" t="s">
        <v>272</v>
      </c>
      <c r="F413" s="14" t="s">
        <v>154</v>
      </c>
      <c r="G413" s="18" t="s">
        <v>69</v>
      </c>
      <c r="H413" s="14"/>
      <c r="I413" s="19"/>
      <c r="J413" s="14"/>
      <c r="K413" s="19"/>
      <c r="L413" s="19"/>
      <c r="M413" s="19"/>
      <c r="N413" s="14" t="s">
        <v>22</v>
      </c>
      <c r="O413" s="19">
        <v>5200</v>
      </c>
      <c r="P413" s="20">
        <f>COUNTIF($F413:F$2935,F413)</f>
        <v>15</v>
      </c>
      <c r="Q413" s="3"/>
      <c r="R413" s="3"/>
      <c r="S413" s="23" t="str">
        <f t="shared" si="31"/>
        <v>YILDIZ ERKEK-</v>
      </c>
      <c r="T413" s="23" t="str">
        <f t="shared" si="32"/>
        <v>YILDIZ ERKEK-</v>
      </c>
      <c r="U413" s="23" t="str">
        <f t="shared" si="33"/>
        <v>YILDIZ ERKEK-</v>
      </c>
      <c r="V413" s="23" t="str">
        <f t="shared" si="34"/>
        <v>YILDIZ ERKEK-DİSK</v>
      </c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</row>
    <row r="414" spans="1:60" s="45" customFormat="1" ht="27.75" customHeight="1">
      <c r="A414" s="14">
        <v>411</v>
      </c>
      <c r="B414" s="15"/>
      <c r="C414" s="53"/>
      <c r="D414" s="16">
        <v>34700</v>
      </c>
      <c r="E414" s="17" t="s">
        <v>448</v>
      </c>
      <c r="F414" s="14" t="s">
        <v>154</v>
      </c>
      <c r="G414" s="18" t="s">
        <v>35</v>
      </c>
      <c r="H414" s="14" t="s">
        <v>19</v>
      </c>
      <c r="I414" s="19">
        <v>1400</v>
      </c>
      <c r="J414" s="14"/>
      <c r="K414" s="19"/>
      <c r="L414" s="19"/>
      <c r="M414" s="19"/>
      <c r="N414" s="14"/>
      <c r="O414" s="19"/>
      <c r="P414" s="20">
        <f>COUNTIF($F414:F$2935,F414)</f>
        <v>14</v>
      </c>
      <c r="Q414" s="3"/>
      <c r="R414" s="3"/>
      <c r="S414" s="23" t="str">
        <f t="shared" si="31"/>
        <v>BÜYÜK ERKEK-GÜLLE</v>
      </c>
      <c r="T414" s="23" t="str">
        <f t="shared" si="32"/>
        <v>BÜYÜK ERKEK-</v>
      </c>
      <c r="U414" s="23" t="str">
        <f t="shared" si="33"/>
        <v>BÜYÜK ERKEK-</v>
      </c>
      <c r="V414" s="23" t="str">
        <f t="shared" si="34"/>
        <v>BÜYÜK ERKEK-</v>
      </c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</row>
    <row r="415" spans="1:60" s="45" customFormat="1" ht="27.75" customHeight="1">
      <c r="A415" s="14">
        <v>412</v>
      </c>
      <c r="B415" s="15"/>
      <c r="C415" s="53"/>
      <c r="D415" s="16">
        <v>35548</v>
      </c>
      <c r="E415" s="17" t="s">
        <v>271</v>
      </c>
      <c r="F415" s="14" t="s">
        <v>154</v>
      </c>
      <c r="G415" s="18" t="s">
        <v>64</v>
      </c>
      <c r="H415" s="14"/>
      <c r="I415" s="19"/>
      <c r="J415" s="14"/>
      <c r="K415" s="19"/>
      <c r="L415" s="19"/>
      <c r="M415" s="19"/>
      <c r="N415" s="14" t="s">
        <v>22</v>
      </c>
      <c r="O415" s="19">
        <v>5000</v>
      </c>
      <c r="P415" s="20">
        <f>COUNTIF($F415:F$2935,F415)</f>
        <v>13</v>
      </c>
      <c r="Q415" s="3"/>
      <c r="R415" s="3"/>
      <c r="S415" s="23" t="str">
        <f t="shared" si="31"/>
        <v>GENÇ ERKEK-</v>
      </c>
      <c r="T415" s="23" t="str">
        <f t="shared" si="32"/>
        <v>GENÇ ERKEK-</v>
      </c>
      <c r="U415" s="23" t="str">
        <f t="shared" si="33"/>
        <v>GENÇ ERKEK-</v>
      </c>
      <c r="V415" s="23" t="str">
        <f t="shared" si="34"/>
        <v>GENÇ ERKEK-DİSK</v>
      </c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</row>
    <row r="416" spans="1:60" s="45" customFormat="1" ht="27.75" customHeight="1">
      <c r="A416" s="14">
        <v>413</v>
      </c>
      <c r="B416" s="15"/>
      <c r="C416" s="53"/>
      <c r="D416" s="16">
        <v>36558</v>
      </c>
      <c r="E416" s="17" t="s">
        <v>275</v>
      </c>
      <c r="F416" s="14" t="s">
        <v>154</v>
      </c>
      <c r="G416" s="18" t="s">
        <v>29</v>
      </c>
      <c r="H416" s="14"/>
      <c r="I416" s="19"/>
      <c r="J416" s="14"/>
      <c r="K416" s="19"/>
      <c r="L416" s="19" t="s">
        <v>21</v>
      </c>
      <c r="M416" s="19">
        <v>4200</v>
      </c>
      <c r="N416" s="14"/>
      <c r="O416" s="19"/>
      <c r="P416" s="20">
        <f>COUNTIF($F416:F$2935,F416)</f>
        <v>12</v>
      </c>
      <c r="Q416" s="3"/>
      <c r="R416" s="3"/>
      <c r="S416" s="23" t="str">
        <f t="shared" si="31"/>
        <v>16 YAŞ KIZ-</v>
      </c>
      <c r="T416" s="23" t="str">
        <f t="shared" si="32"/>
        <v>16 YAŞ KIZ-</v>
      </c>
      <c r="U416" s="23" t="str">
        <f t="shared" si="33"/>
        <v>16 YAŞ KIZ-CİRİT</v>
      </c>
      <c r="V416" s="23" t="str">
        <f t="shared" si="34"/>
        <v>16 YAŞ KIZ-</v>
      </c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</row>
    <row r="417" spans="1:60" s="45" customFormat="1" ht="27.75" customHeight="1">
      <c r="A417" s="14">
        <v>414</v>
      </c>
      <c r="B417" s="15"/>
      <c r="C417" s="53"/>
      <c r="D417" s="16">
        <v>35796</v>
      </c>
      <c r="E417" s="17" t="s">
        <v>446</v>
      </c>
      <c r="F417" s="14" t="s">
        <v>154</v>
      </c>
      <c r="G417" s="18" t="s">
        <v>69</v>
      </c>
      <c r="H417" s="14" t="s">
        <v>19</v>
      </c>
      <c r="I417" s="19">
        <v>1382</v>
      </c>
      <c r="J417" s="14"/>
      <c r="K417" s="19"/>
      <c r="L417" s="19"/>
      <c r="M417" s="19"/>
      <c r="N417" s="14" t="s">
        <v>22</v>
      </c>
      <c r="O417" s="19">
        <v>4200</v>
      </c>
      <c r="P417" s="20">
        <f>COUNTIF($F417:F$2935,F417)</f>
        <v>11</v>
      </c>
      <c r="Q417" s="3"/>
      <c r="R417" s="3"/>
      <c r="S417" s="23" t="str">
        <f t="shared" si="31"/>
        <v>YILDIZ ERKEK-GÜLLE</v>
      </c>
      <c r="T417" s="23" t="str">
        <f t="shared" si="32"/>
        <v>YILDIZ ERKEK-</v>
      </c>
      <c r="U417" s="23" t="str">
        <f t="shared" si="33"/>
        <v>YILDIZ ERKEK-</v>
      </c>
      <c r="V417" s="23" t="str">
        <f t="shared" si="34"/>
        <v>YILDIZ ERKEK-DİSK</v>
      </c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</row>
    <row r="418" spans="1:60" s="45" customFormat="1" ht="27.75" customHeight="1">
      <c r="A418" s="14">
        <v>415</v>
      </c>
      <c r="B418" s="15"/>
      <c r="C418" s="53"/>
      <c r="D418" s="16">
        <v>34335</v>
      </c>
      <c r="E418" s="17" t="s">
        <v>449</v>
      </c>
      <c r="F418" s="14" t="s">
        <v>154</v>
      </c>
      <c r="G418" s="18" t="s">
        <v>35</v>
      </c>
      <c r="H418" s="14"/>
      <c r="I418" s="19"/>
      <c r="J418" s="14"/>
      <c r="K418" s="19"/>
      <c r="L418" s="19" t="s">
        <v>21</v>
      </c>
      <c r="M418" s="19">
        <v>6315</v>
      </c>
      <c r="N418" s="14"/>
      <c r="O418" s="19"/>
      <c r="P418" s="20">
        <f>COUNTIF($F418:F$2935,F418)</f>
        <v>10</v>
      </c>
      <c r="Q418" s="3"/>
      <c r="R418" s="3"/>
      <c r="S418" s="23" t="str">
        <f t="shared" si="31"/>
        <v>BÜYÜK ERKEK-</v>
      </c>
      <c r="T418" s="23" t="str">
        <f t="shared" si="32"/>
        <v>BÜYÜK ERKEK-</v>
      </c>
      <c r="U418" s="23" t="str">
        <f t="shared" si="33"/>
        <v>BÜYÜK ERKEK-CİRİT</v>
      </c>
      <c r="V418" s="23" t="str">
        <f t="shared" si="34"/>
        <v>BÜYÜK ERKEK-</v>
      </c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</row>
    <row r="419" spans="1:60" s="45" customFormat="1" ht="27.75" customHeight="1">
      <c r="A419" s="14">
        <v>416</v>
      </c>
      <c r="B419" s="15"/>
      <c r="C419" s="53"/>
      <c r="D419" s="16">
        <v>36676</v>
      </c>
      <c r="E419" s="17" t="s">
        <v>273</v>
      </c>
      <c r="F419" s="14" t="s">
        <v>154</v>
      </c>
      <c r="G419" s="18" t="s">
        <v>48</v>
      </c>
      <c r="H419" s="14"/>
      <c r="I419" s="19"/>
      <c r="J419" s="14"/>
      <c r="K419" s="19"/>
      <c r="L419" s="19" t="s">
        <v>21</v>
      </c>
      <c r="M419" s="19"/>
      <c r="N419" s="14" t="s">
        <v>22</v>
      </c>
      <c r="O419" s="19">
        <v>4000</v>
      </c>
      <c r="P419" s="20">
        <f>COUNTIF($F419:F$2935,F419)</f>
        <v>9</v>
      </c>
      <c r="Q419" s="3"/>
      <c r="R419" s="3"/>
      <c r="S419" s="23" t="str">
        <f t="shared" si="31"/>
        <v>16 YAŞ ERKEK-</v>
      </c>
      <c r="T419" s="23" t="str">
        <f t="shared" si="32"/>
        <v>16 YAŞ ERKEK-</v>
      </c>
      <c r="U419" s="23" t="str">
        <f t="shared" si="33"/>
        <v>16 YAŞ ERKEK-CİRİT</v>
      </c>
      <c r="V419" s="23" t="str">
        <f t="shared" si="34"/>
        <v>16 YAŞ ERKEK-DİSK</v>
      </c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</row>
    <row r="420" spans="1:60" s="45" customFormat="1" ht="27.75" customHeight="1">
      <c r="A420" s="14">
        <v>417</v>
      </c>
      <c r="B420" s="15"/>
      <c r="C420" s="53"/>
      <c r="D420" s="16">
        <v>37132</v>
      </c>
      <c r="E420" s="17" t="s">
        <v>472</v>
      </c>
      <c r="F420" s="14" t="s">
        <v>154</v>
      </c>
      <c r="G420" s="18" t="s">
        <v>48</v>
      </c>
      <c r="H420" s="14" t="s">
        <v>19</v>
      </c>
      <c r="I420" s="19"/>
      <c r="J420" s="14"/>
      <c r="K420" s="19"/>
      <c r="L420" s="19"/>
      <c r="M420" s="19"/>
      <c r="N420" s="14"/>
      <c r="O420" s="19"/>
      <c r="P420" s="20">
        <f>COUNTIF($F420:F$2935,F420)</f>
        <v>8</v>
      </c>
      <c r="Q420" s="3"/>
      <c r="R420" s="3"/>
      <c r="S420" s="23" t="str">
        <f t="shared" si="31"/>
        <v>16 YAŞ ERKEK-GÜLLE</v>
      </c>
      <c r="T420" s="23" t="str">
        <f t="shared" si="32"/>
        <v>16 YAŞ ERKEK-</v>
      </c>
      <c r="U420" s="23" t="str">
        <f t="shared" si="33"/>
        <v>16 YAŞ ERKEK-</v>
      </c>
      <c r="V420" s="23" t="str">
        <f t="shared" si="34"/>
        <v>16 YAŞ ERKEK-</v>
      </c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</row>
    <row r="421" spans="1:60" s="45" customFormat="1" ht="27.75" customHeight="1">
      <c r="A421" s="14">
        <v>418</v>
      </c>
      <c r="B421" s="15"/>
      <c r="C421" s="53"/>
      <c r="D421" s="16">
        <v>36140</v>
      </c>
      <c r="E421" s="17" t="s">
        <v>473</v>
      </c>
      <c r="F421" s="14" t="s">
        <v>154</v>
      </c>
      <c r="G421" s="18" t="s">
        <v>69</v>
      </c>
      <c r="H421" s="14"/>
      <c r="I421" s="19"/>
      <c r="J421" s="14"/>
      <c r="K421" s="19"/>
      <c r="L421" s="19" t="s">
        <v>21</v>
      </c>
      <c r="M421" s="19"/>
      <c r="N421" s="14"/>
      <c r="O421" s="19"/>
      <c r="P421" s="20">
        <f>COUNTIF($F421:F$2935,F421)</f>
        <v>7</v>
      </c>
      <c r="Q421" s="3"/>
      <c r="R421" s="3"/>
      <c r="S421" s="23" t="str">
        <f t="shared" si="31"/>
        <v>YILDIZ ERKEK-</v>
      </c>
      <c r="T421" s="23" t="str">
        <f t="shared" si="32"/>
        <v>YILDIZ ERKEK-</v>
      </c>
      <c r="U421" s="23" t="str">
        <f t="shared" si="33"/>
        <v>YILDIZ ERKEK-CİRİT</v>
      </c>
      <c r="V421" s="23" t="str">
        <f t="shared" si="34"/>
        <v>YILDIZ ERKEK-</v>
      </c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</row>
    <row r="422" spans="1:60" s="45" customFormat="1" ht="27.75" customHeight="1">
      <c r="A422" s="14">
        <v>419</v>
      </c>
      <c r="B422" s="15"/>
      <c r="C422" s="53"/>
      <c r="D422" s="16">
        <v>37188</v>
      </c>
      <c r="E422" s="17" t="s">
        <v>474</v>
      </c>
      <c r="F422" s="14" t="s">
        <v>154</v>
      </c>
      <c r="G422" s="18" t="s">
        <v>48</v>
      </c>
      <c r="H422" s="14"/>
      <c r="I422" s="19"/>
      <c r="J422" s="14"/>
      <c r="K422" s="19"/>
      <c r="L422" s="19" t="s">
        <v>21</v>
      </c>
      <c r="M422" s="19"/>
      <c r="N422" s="14"/>
      <c r="O422" s="19"/>
      <c r="P422" s="20">
        <f>COUNTIF($F422:F$2935,F422)</f>
        <v>6</v>
      </c>
      <c r="Q422" s="3"/>
      <c r="R422" s="3"/>
      <c r="S422" s="23" t="str">
        <f t="shared" si="31"/>
        <v>16 YAŞ ERKEK-</v>
      </c>
      <c r="T422" s="23" t="str">
        <f t="shared" si="32"/>
        <v>16 YAŞ ERKEK-</v>
      </c>
      <c r="U422" s="23" t="str">
        <f t="shared" si="33"/>
        <v>16 YAŞ ERKEK-CİRİT</v>
      </c>
      <c r="V422" s="23" t="str">
        <f t="shared" si="34"/>
        <v>16 YAŞ ERKEK-</v>
      </c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</row>
    <row r="423" spans="1:60" s="45" customFormat="1" ht="27.75" customHeight="1">
      <c r="A423" s="14">
        <v>420</v>
      </c>
      <c r="B423" s="15"/>
      <c r="C423" s="53"/>
      <c r="D423" s="16">
        <v>35954</v>
      </c>
      <c r="E423" s="17" t="s">
        <v>475</v>
      </c>
      <c r="F423" s="14" t="s">
        <v>154</v>
      </c>
      <c r="G423" s="18" t="s">
        <v>69</v>
      </c>
      <c r="H423" s="14"/>
      <c r="I423" s="19"/>
      <c r="J423" s="14"/>
      <c r="K423" s="19"/>
      <c r="L423" s="19"/>
      <c r="M423" s="19"/>
      <c r="N423" s="14" t="s">
        <v>22</v>
      </c>
      <c r="O423" s="19"/>
      <c r="P423" s="20">
        <f>COUNTIF($F423:F$2935,F423)</f>
        <v>5</v>
      </c>
      <c r="Q423" s="3"/>
      <c r="R423" s="3"/>
      <c r="S423" s="23" t="str">
        <f t="shared" si="31"/>
        <v>YILDIZ ERKEK-</v>
      </c>
      <c r="T423" s="23" t="str">
        <f t="shared" si="32"/>
        <v>YILDIZ ERKEK-</v>
      </c>
      <c r="U423" s="23" t="str">
        <f t="shared" si="33"/>
        <v>YILDIZ ERKEK-</v>
      </c>
      <c r="V423" s="23" t="str">
        <f t="shared" si="34"/>
        <v>YILDIZ ERKEK-DİSK</v>
      </c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</row>
    <row r="424" spans="1:60" s="45" customFormat="1" ht="27.75" customHeight="1">
      <c r="A424" s="14">
        <v>421</v>
      </c>
      <c r="B424" s="15"/>
      <c r="C424" s="53"/>
      <c r="D424" s="16">
        <v>35839</v>
      </c>
      <c r="E424" s="17" t="s">
        <v>476</v>
      </c>
      <c r="F424" s="14" t="s">
        <v>154</v>
      </c>
      <c r="G424" s="18" t="s">
        <v>76</v>
      </c>
      <c r="H424" s="14" t="s">
        <v>19</v>
      </c>
      <c r="I424" s="19"/>
      <c r="J424" s="14"/>
      <c r="K424" s="19"/>
      <c r="L424" s="19"/>
      <c r="M424" s="19"/>
      <c r="N424" s="14" t="s">
        <v>22</v>
      </c>
      <c r="O424" s="19"/>
      <c r="P424" s="20">
        <f>COUNTIF($F424:F$2935,F424)</f>
        <v>4</v>
      </c>
      <c r="Q424" s="3"/>
      <c r="R424" s="3"/>
      <c r="S424" s="23" t="str">
        <f t="shared" si="31"/>
        <v>YILDIZ KIZ-GÜLLE</v>
      </c>
      <c r="T424" s="23" t="str">
        <f t="shared" si="32"/>
        <v>YILDIZ KIZ-</v>
      </c>
      <c r="U424" s="23" t="str">
        <f t="shared" si="33"/>
        <v>YILDIZ KIZ-</v>
      </c>
      <c r="V424" s="23" t="str">
        <f t="shared" si="34"/>
        <v>YILDIZ KIZ-DİSK</v>
      </c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</row>
    <row r="425" spans="1:60" s="45" customFormat="1" ht="27.75" customHeight="1">
      <c r="A425" s="14">
        <v>422</v>
      </c>
      <c r="B425" s="15"/>
      <c r="C425" s="53"/>
      <c r="D425" s="16">
        <v>37914</v>
      </c>
      <c r="E425" s="17" t="s">
        <v>477</v>
      </c>
      <c r="F425" s="14" t="s">
        <v>154</v>
      </c>
      <c r="G425" s="18" t="s">
        <v>29</v>
      </c>
      <c r="H425" s="14"/>
      <c r="I425" s="19"/>
      <c r="J425" s="14"/>
      <c r="K425" s="19"/>
      <c r="L425" s="19" t="s">
        <v>21</v>
      </c>
      <c r="M425" s="19"/>
      <c r="N425" s="14"/>
      <c r="O425" s="19"/>
      <c r="P425" s="20">
        <f>COUNTIF($F425:F$2935,F425)</f>
        <v>3</v>
      </c>
      <c r="Q425" s="3"/>
      <c r="R425" s="3"/>
      <c r="S425" s="23" t="str">
        <f t="shared" si="31"/>
        <v>16 YAŞ KIZ-</v>
      </c>
      <c r="T425" s="23" t="str">
        <f t="shared" si="32"/>
        <v>16 YAŞ KIZ-</v>
      </c>
      <c r="U425" s="23" t="str">
        <f t="shared" si="33"/>
        <v>16 YAŞ KIZ-CİRİT</v>
      </c>
      <c r="V425" s="23" t="str">
        <f t="shared" si="34"/>
        <v>16 YAŞ KIZ-</v>
      </c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</row>
    <row r="426" spans="1:60" s="45" customFormat="1" ht="27.75" customHeight="1">
      <c r="A426" s="14">
        <v>423</v>
      </c>
      <c r="B426" s="15"/>
      <c r="C426" s="53"/>
      <c r="D426" s="16">
        <v>36163</v>
      </c>
      <c r="E426" s="17" t="s">
        <v>478</v>
      </c>
      <c r="F426" s="14" t="s">
        <v>154</v>
      </c>
      <c r="G426" s="18" t="s">
        <v>76</v>
      </c>
      <c r="H426" s="14"/>
      <c r="I426" s="19"/>
      <c r="J426" s="14"/>
      <c r="K426" s="19"/>
      <c r="L426" s="19" t="s">
        <v>21</v>
      </c>
      <c r="M426" s="19"/>
      <c r="N426" s="14" t="s">
        <v>22</v>
      </c>
      <c r="O426" s="19"/>
      <c r="P426" s="20">
        <f>COUNTIF($F426:F$2935,F426)</f>
        <v>2</v>
      </c>
      <c r="Q426" s="3"/>
      <c r="R426" s="3"/>
      <c r="S426" s="23" t="str">
        <f t="shared" si="31"/>
        <v>YILDIZ KIZ-</v>
      </c>
      <c r="T426" s="23" t="str">
        <f t="shared" si="32"/>
        <v>YILDIZ KIZ-</v>
      </c>
      <c r="U426" s="23" t="str">
        <f t="shared" si="33"/>
        <v>YILDIZ KIZ-CİRİT</v>
      </c>
      <c r="V426" s="23" t="str">
        <f t="shared" si="34"/>
        <v>YILDIZ KIZ-DİSK</v>
      </c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</row>
    <row r="427" spans="1:60" s="45" customFormat="1" ht="27.75" customHeight="1">
      <c r="A427" s="14">
        <v>424</v>
      </c>
      <c r="B427" s="15"/>
      <c r="C427" s="53"/>
      <c r="D427" s="16">
        <v>34907</v>
      </c>
      <c r="E427" s="17" t="s">
        <v>479</v>
      </c>
      <c r="F427" s="14" t="s">
        <v>154</v>
      </c>
      <c r="G427" s="18" t="s">
        <v>42</v>
      </c>
      <c r="H427" s="14" t="s">
        <v>19</v>
      </c>
      <c r="I427" s="19"/>
      <c r="J427" s="14"/>
      <c r="K427" s="19"/>
      <c r="L427" s="19"/>
      <c r="M427" s="19"/>
      <c r="N427" s="14"/>
      <c r="O427" s="19"/>
      <c r="P427" s="20">
        <f>COUNTIF($F427:F$2935,F427)</f>
        <v>1</v>
      </c>
      <c r="Q427" s="3"/>
      <c r="R427" s="3"/>
      <c r="S427" s="23" t="str">
        <f t="shared" si="31"/>
        <v>BÜYÜK KADIN-GÜLLE</v>
      </c>
      <c r="T427" s="23" t="str">
        <f t="shared" si="32"/>
        <v>BÜYÜK KADIN-</v>
      </c>
      <c r="U427" s="23" t="str">
        <f t="shared" si="33"/>
        <v>BÜYÜK KADIN-</v>
      </c>
      <c r="V427" s="23" t="str">
        <f t="shared" si="34"/>
        <v>BÜYÜK KADIN-</v>
      </c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</row>
    <row r="428" spans="1:60" s="46" customFormat="1" ht="12.75">
      <c r="D428" s="47"/>
      <c r="E428" s="48"/>
      <c r="F428" s="49"/>
      <c r="G428" s="50"/>
      <c r="K428" s="51"/>
      <c r="L428" s="51"/>
      <c r="M428" s="51"/>
      <c r="O428" s="51"/>
      <c r="P428" s="45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</row>
    <row r="429" spans="1:60" s="46" customFormat="1" ht="12.75">
      <c r="D429" s="47"/>
      <c r="E429" s="46" t="s">
        <v>492</v>
      </c>
      <c r="F429" s="49"/>
      <c r="G429" s="50"/>
      <c r="K429" s="51"/>
      <c r="L429" s="51"/>
      <c r="M429" s="51"/>
      <c r="O429" s="51"/>
      <c r="P429" s="45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</row>
    <row r="430" spans="1:60" s="46" customFormat="1" ht="12.75">
      <c r="D430" s="47"/>
      <c r="E430" s="46" t="s">
        <v>493</v>
      </c>
      <c r="F430" s="48" t="s">
        <v>498</v>
      </c>
      <c r="G430" s="50"/>
      <c r="K430" s="51"/>
      <c r="L430" s="51"/>
      <c r="M430" s="51"/>
      <c r="O430" s="51"/>
      <c r="P430" s="45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</row>
    <row r="431" spans="1:60" s="46" customFormat="1" ht="25.5">
      <c r="D431" s="47"/>
      <c r="E431" s="46" t="s">
        <v>494</v>
      </c>
      <c r="F431" s="48"/>
      <c r="G431" s="50"/>
      <c r="K431" s="51"/>
      <c r="L431" s="51"/>
      <c r="M431" s="51"/>
      <c r="O431" s="51"/>
      <c r="P431" s="45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</row>
    <row r="432" spans="1:60" s="46" customFormat="1" ht="12.75">
      <c r="D432" s="47"/>
      <c r="F432" s="48"/>
      <c r="G432" s="50"/>
      <c r="K432" s="51"/>
      <c r="L432" s="51"/>
      <c r="M432" s="51"/>
      <c r="O432" s="51"/>
      <c r="P432" s="45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</row>
    <row r="433" spans="4:60" s="46" customFormat="1" ht="12.75">
      <c r="D433" s="47"/>
      <c r="E433" s="46" t="s">
        <v>495</v>
      </c>
      <c r="G433" s="50"/>
      <c r="K433" s="51"/>
      <c r="L433" s="51"/>
      <c r="M433" s="51"/>
      <c r="O433" s="51"/>
      <c r="P433" s="45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</row>
    <row r="434" spans="4:60" s="46" customFormat="1" ht="12.75">
      <c r="D434" s="47"/>
      <c r="E434" s="46" t="s">
        <v>496</v>
      </c>
      <c r="F434" s="48" t="s">
        <v>498</v>
      </c>
      <c r="G434" s="50"/>
      <c r="K434" s="51"/>
      <c r="L434" s="51"/>
      <c r="M434" s="51"/>
      <c r="O434" s="51"/>
      <c r="P434" s="45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</row>
    <row r="435" spans="4:60" s="46" customFormat="1" ht="25.5">
      <c r="D435" s="47"/>
      <c r="E435" s="46" t="s">
        <v>497</v>
      </c>
      <c r="F435" s="49"/>
      <c r="G435" s="50"/>
      <c r="K435" s="51"/>
      <c r="L435" s="51"/>
      <c r="M435" s="51"/>
      <c r="O435" s="51"/>
      <c r="P435" s="45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</row>
    <row r="436" spans="4:60" s="46" customFormat="1" ht="12.75">
      <c r="D436" s="47"/>
      <c r="E436" s="48"/>
      <c r="F436" s="49"/>
      <c r="G436" s="50"/>
      <c r="K436" s="51"/>
      <c r="L436" s="51"/>
      <c r="M436" s="51"/>
      <c r="O436" s="51"/>
      <c r="P436" s="45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</row>
    <row r="437" spans="4:60" s="46" customFormat="1" ht="12.75">
      <c r="D437" s="47"/>
      <c r="E437" s="48"/>
      <c r="F437" s="49"/>
      <c r="G437" s="50"/>
      <c r="K437" s="51"/>
      <c r="L437" s="51"/>
      <c r="M437" s="51"/>
      <c r="O437" s="51"/>
      <c r="P437" s="45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</row>
    <row r="438" spans="4:60" s="46" customFormat="1" ht="12.75">
      <c r="D438" s="47"/>
      <c r="E438" s="48"/>
      <c r="F438" s="49"/>
      <c r="G438" s="50"/>
      <c r="K438" s="51"/>
      <c r="L438" s="51"/>
      <c r="M438" s="51"/>
      <c r="O438" s="51"/>
      <c r="P438" s="45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</row>
    <row r="439" spans="4:60" s="46" customFormat="1" ht="12.75">
      <c r="D439" s="47"/>
      <c r="E439" s="48"/>
      <c r="F439" s="49"/>
      <c r="G439" s="50"/>
      <c r="K439" s="51"/>
      <c r="L439" s="51"/>
      <c r="M439" s="51"/>
      <c r="O439" s="51"/>
      <c r="P439" s="45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</row>
    <row r="440" spans="4:60" s="46" customFormat="1" ht="12.75">
      <c r="D440" s="47"/>
      <c r="E440" s="48"/>
      <c r="F440" s="49"/>
      <c r="G440" s="50"/>
      <c r="K440" s="51"/>
      <c r="L440" s="51"/>
      <c r="M440" s="51"/>
      <c r="O440" s="51"/>
      <c r="P440" s="45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</row>
    <row r="441" spans="4:60" s="46" customFormat="1" ht="12.75">
      <c r="D441" s="47"/>
      <c r="E441" s="48"/>
      <c r="F441" s="49"/>
      <c r="G441" s="50"/>
      <c r="K441" s="51"/>
      <c r="L441" s="51"/>
      <c r="M441" s="51"/>
      <c r="O441" s="51"/>
      <c r="P441" s="45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</row>
    <row r="442" spans="4:60" s="46" customFormat="1" ht="12.75">
      <c r="D442" s="47"/>
      <c r="E442" s="48"/>
      <c r="F442" s="49"/>
      <c r="G442" s="50"/>
      <c r="K442" s="51"/>
      <c r="L442" s="51"/>
      <c r="M442" s="51"/>
      <c r="O442" s="51"/>
      <c r="P442" s="45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</row>
    <row r="443" spans="4:60" s="46" customFormat="1" ht="12.75">
      <c r="D443" s="47"/>
      <c r="E443" s="48"/>
      <c r="F443" s="49"/>
      <c r="G443" s="50"/>
      <c r="K443" s="51"/>
      <c r="L443" s="51"/>
      <c r="M443" s="51"/>
      <c r="O443" s="51"/>
      <c r="P443" s="45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</row>
    <row r="444" spans="4:60" s="46" customFormat="1" ht="12.75">
      <c r="D444" s="47"/>
      <c r="E444" s="48"/>
      <c r="F444" s="49"/>
      <c r="G444" s="50"/>
      <c r="K444" s="51"/>
      <c r="L444" s="51"/>
      <c r="M444" s="51"/>
      <c r="O444" s="51"/>
      <c r="P444" s="45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</row>
    <row r="445" spans="4:60" s="46" customFormat="1" ht="12.75">
      <c r="D445" s="47"/>
      <c r="E445" s="48"/>
      <c r="F445" s="49"/>
      <c r="G445" s="50"/>
      <c r="K445" s="51"/>
      <c r="L445" s="51"/>
      <c r="M445" s="51"/>
      <c r="O445" s="51"/>
      <c r="P445" s="45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</row>
    <row r="446" spans="4:60" s="46" customFormat="1" ht="12.75">
      <c r="D446" s="47"/>
      <c r="E446" s="48"/>
      <c r="F446" s="49"/>
      <c r="G446" s="50"/>
      <c r="K446" s="51"/>
      <c r="L446" s="51"/>
      <c r="M446" s="51"/>
      <c r="O446" s="51"/>
      <c r="P446" s="45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</row>
    <row r="447" spans="4:60" s="46" customFormat="1" ht="12.75">
      <c r="D447" s="47"/>
      <c r="E447" s="48"/>
      <c r="F447" s="49"/>
      <c r="G447" s="50"/>
      <c r="K447" s="51"/>
      <c r="L447" s="51"/>
      <c r="M447" s="51"/>
      <c r="O447" s="51"/>
      <c r="P447" s="45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</row>
    <row r="448" spans="4:60" s="46" customFormat="1" ht="12.75">
      <c r="D448" s="47"/>
      <c r="E448" s="48"/>
      <c r="F448" s="49"/>
      <c r="G448" s="50"/>
      <c r="K448" s="51"/>
      <c r="L448" s="51"/>
      <c r="M448" s="51"/>
      <c r="O448" s="51"/>
      <c r="P448" s="45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</row>
    <row r="449" spans="4:60" s="46" customFormat="1" ht="12.75">
      <c r="D449" s="47"/>
      <c r="E449" s="48"/>
      <c r="F449" s="49"/>
      <c r="G449" s="50"/>
      <c r="K449" s="51"/>
      <c r="L449" s="51"/>
      <c r="M449" s="51"/>
      <c r="O449" s="51"/>
      <c r="P449" s="45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</row>
    <row r="450" spans="4:60" s="46" customFormat="1" ht="12.75">
      <c r="D450" s="47"/>
      <c r="E450" s="48"/>
      <c r="F450" s="49"/>
      <c r="G450" s="50"/>
      <c r="K450" s="51"/>
      <c r="L450" s="51"/>
      <c r="M450" s="51"/>
      <c r="O450" s="51"/>
      <c r="P450" s="45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</row>
    <row r="451" spans="4:60" s="46" customFormat="1" ht="12.75">
      <c r="D451" s="47"/>
      <c r="E451" s="48"/>
      <c r="F451" s="49"/>
      <c r="G451" s="50"/>
      <c r="K451" s="51"/>
      <c r="L451" s="51"/>
      <c r="M451" s="51"/>
      <c r="O451" s="51"/>
      <c r="P451" s="45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</row>
    <row r="452" spans="4:60" s="46" customFormat="1" ht="12.75">
      <c r="D452" s="47"/>
      <c r="E452" s="48"/>
      <c r="F452" s="49"/>
      <c r="G452" s="50"/>
      <c r="K452" s="51"/>
      <c r="L452" s="51"/>
      <c r="M452" s="51"/>
      <c r="O452" s="51"/>
      <c r="P452" s="45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</row>
    <row r="453" spans="4:60" s="46" customFormat="1" ht="12.75">
      <c r="D453" s="47"/>
      <c r="E453" s="48"/>
      <c r="F453" s="49"/>
      <c r="G453" s="50"/>
      <c r="K453" s="51"/>
      <c r="L453" s="51"/>
      <c r="M453" s="51"/>
      <c r="O453" s="51"/>
      <c r="P453" s="45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</row>
    <row r="454" spans="4:60" s="46" customFormat="1" ht="12.75">
      <c r="D454" s="47"/>
      <c r="E454" s="48"/>
      <c r="F454" s="49"/>
      <c r="G454" s="50"/>
      <c r="K454" s="51"/>
      <c r="L454" s="51"/>
      <c r="M454" s="51"/>
      <c r="O454" s="51"/>
      <c r="P454" s="45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</row>
    <row r="455" spans="4:60" s="46" customFormat="1" ht="12.75">
      <c r="D455" s="47"/>
      <c r="E455" s="48"/>
      <c r="F455" s="49"/>
      <c r="G455" s="50"/>
      <c r="K455" s="51"/>
      <c r="L455" s="51"/>
      <c r="M455" s="51"/>
      <c r="O455" s="51"/>
      <c r="P455" s="45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</row>
    <row r="456" spans="4:60" s="46" customFormat="1" ht="12.75">
      <c r="D456" s="47"/>
      <c r="E456" s="48"/>
      <c r="F456" s="49"/>
      <c r="G456" s="50"/>
      <c r="K456" s="51"/>
      <c r="L456" s="51"/>
      <c r="M456" s="51"/>
      <c r="O456" s="51"/>
      <c r="P456" s="45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</row>
    <row r="457" spans="4:60" s="46" customFormat="1" ht="12.75">
      <c r="D457" s="47"/>
      <c r="E457" s="48"/>
      <c r="F457" s="49"/>
      <c r="G457" s="50"/>
      <c r="K457" s="51"/>
      <c r="L457" s="51"/>
      <c r="M457" s="51"/>
      <c r="O457" s="51"/>
      <c r="P457" s="45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</row>
    <row r="458" spans="4:60" s="46" customFormat="1" ht="12.75">
      <c r="D458" s="47"/>
      <c r="E458" s="48"/>
      <c r="F458" s="49"/>
      <c r="G458" s="50"/>
      <c r="K458" s="51"/>
      <c r="L458" s="51"/>
      <c r="M458" s="51"/>
      <c r="O458" s="51"/>
      <c r="P458" s="45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</row>
    <row r="459" spans="4:60" s="46" customFormat="1" ht="12.75">
      <c r="D459" s="47"/>
      <c r="E459" s="48"/>
      <c r="F459" s="49"/>
      <c r="G459" s="50"/>
      <c r="K459" s="51"/>
      <c r="L459" s="51"/>
      <c r="M459" s="51"/>
      <c r="O459" s="51"/>
      <c r="P459" s="45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</row>
    <row r="460" spans="4:60" s="46" customFormat="1" ht="12.75">
      <c r="D460" s="47"/>
      <c r="E460" s="48"/>
      <c r="F460" s="49"/>
      <c r="G460" s="50"/>
      <c r="K460" s="51"/>
      <c r="L460" s="51"/>
      <c r="M460" s="51"/>
      <c r="O460" s="51"/>
      <c r="P460" s="45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</row>
    <row r="461" spans="4:60" s="46" customFormat="1" ht="12.75">
      <c r="D461" s="47"/>
      <c r="E461" s="48"/>
      <c r="F461" s="49"/>
      <c r="G461" s="50"/>
      <c r="K461" s="51"/>
      <c r="L461" s="51"/>
      <c r="M461" s="51"/>
      <c r="O461" s="51"/>
      <c r="P461" s="45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</row>
    <row r="462" spans="4:60" s="46" customFormat="1" ht="12.75">
      <c r="D462" s="47"/>
      <c r="E462" s="48"/>
      <c r="F462" s="49"/>
      <c r="G462" s="50"/>
      <c r="K462" s="51"/>
      <c r="L462" s="51"/>
      <c r="M462" s="51"/>
      <c r="O462" s="51"/>
      <c r="P462" s="45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</row>
    <row r="463" spans="4:60" s="46" customFormat="1" ht="12.75">
      <c r="D463" s="47"/>
      <c r="E463" s="48"/>
      <c r="F463" s="49"/>
      <c r="G463" s="50"/>
      <c r="K463" s="51"/>
      <c r="L463" s="51"/>
      <c r="M463" s="51"/>
      <c r="O463" s="51"/>
      <c r="P463" s="45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</row>
    <row r="464" spans="4:60" s="46" customFormat="1" ht="12.75">
      <c r="D464" s="47"/>
      <c r="E464" s="48"/>
      <c r="F464" s="49"/>
      <c r="G464" s="50"/>
      <c r="K464" s="51"/>
      <c r="L464" s="51"/>
      <c r="M464" s="51"/>
      <c r="O464" s="51"/>
      <c r="P464" s="45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</row>
    <row r="465" spans="4:60" s="46" customFormat="1" ht="12.75">
      <c r="D465" s="47"/>
      <c r="E465" s="48"/>
      <c r="F465" s="49"/>
      <c r="G465" s="50"/>
      <c r="K465" s="51"/>
      <c r="L465" s="51"/>
      <c r="M465" s="51"/>
      <c r="O465" s="51"/>
      <c r="P465" s="45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</row>
    <row r="466" spans="4:60" s="46" customFormat="1" ht="12.75">
      <c r="D466" s="47"/>
      <c r="E466" s="48"/>
      <c r="F466" s="49"/>
      <c r="G466" s="50"/>
      <c r="K466" s="51"/>
      <c r="L466" s="51"/>
      <c r="M466" s="51"/>
      <c r="O466" s="51"/>
      <c r="P466" s="45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</row>
    <row r="467" spans="4:60" s="46" customFormat="1" ht="12.75">
      <c r="D467" s="47"/>
      <c r="E467" s="48"/>
      <c r="F467" s="49"/>
      <c r="G467" s="50"/>
      <c r="K467" s="51"/>
      <c r="L467" s="51"/>
      <c r="M467" s="51"/>
      <c r="O467" s="51"/>
      <c r="P467" s="45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</row>
    <row r="468" spans="4:60" s="46" customFormat="1" ht="12.75">
      <c r="D468" s="47"/>
      <c r="E468" s="48"/>
      <c r="F468" s="49"/>
      <c r="G468" s="50"/>
      <c r="K468" s="51"/>
      <c r="L468" s="51"/>
      <c r="M468" s="51"/>
      <c r="O468" s="51"/>
      <c r="P468" s="45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</row>
    <row r="469" spans="4:60" s="46" customFormat="1" ht="12.75">
      <c r="D469" s="47"/>
      <c r="E469" s="48"/>
      <c r="F469" s="49"/>
      <c r="G469" s="50"/>
      <c r="K469" s="51"/>
      <c r="L469" s="51"/>
      <c r="M469" s="51"/>
      <c r="O469" s="51"/>
      <c r="P469" s="45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</row>
    <row r="470" spans="4:60" s="46" customFormat="1" ht="12.75">
      <c r="D470" s="47"/>
      <c r="E470" s="48"/>
      <c r="F470" s="49"/>
      <c r="G470" s="50"/>
      <c r="K470" s="51"/>
      <c r="L470" s="51"/>
      <c r="M470" s="51"/>
      <c r="O470" s="51"/>
      <c r="P470" s="45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</row>
    <row r="471" spans="4:60" s="46" customFormat="1" ht="12.75">
      <c r="D471" s="47"/>
      <c r="E471" s="48"/>
      <c r="F471" s="49"/>
      <c r="G471" s="50"/>
      <c r="K471" s="51"/>
      <c r="L471" s="51"/>
      <c r="M471" s="51"/>
      <c r="O471" s="51"/>
      <c r="P471" s="45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</row>
    <row r="472" spans="4:60" s="46" customFormat="1" ht="12.75">
      <c r="D472" s="47"/>
      <c r="E472" s="48"/>
      <c r="F472" s="49"/>
      <c r="G472" s="50"/>
      <c r="K472" s="51"/>
      <c r="L472" s="51"/>
      <c r="M472" s="51"/>
      <c r="O472" s="51"/>
      <c r="P472" s="45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</row>
    <row r="473" spans="4:60" s="46" customFormat="1" ht="12.75">
      <c r="D473" s="47"/>
      <c r="E473" s="48"/>
      <c r="F473" s="49"/>
      <c r="G473" s="50"/>
      <c r="K473" s="51"/>
      <c r="L473" s="51"/>
      <c r="M473" s="51"/>
      <c r="O473" s="51"/>
      <c r="P473" s="45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</row>
    <row r="474" spans="4:60" s="46" customFormat="1" ht="12.75">
      <c r="D474" s="47"/>
      <c r="E474" s="48"/>
      <c r="F474" s="49"/>
      <c r="G474" s="50"/>
      <c r="K474" s="51"/>
      <c r="L474" s="51"/>
      <c r="M474" s="51"/>
      <c r="O474" s="51"/>
      <c r="P474" s="45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</row>
    <row r="475" spans="4:60" s="46" customFormat="1" ht="12.75">
      <c r="D475" s="47"/>
      <c r="E475" s="48"/>
      <c r="F475" s="49"/>
      <c r="G475" s="50"/>
      <c r="K475" s="51"/>
      <c r="L475" s="51"/>
      <c r="M475" s="51"/>
      <c r="O475" s="51"/>
      <c r="P475" s="45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</row>
    <row r="476" spans="4:60" s="46" customFormat="1" ht="12.75">
      <c r="D476" s="47"/>
      <c r="E476" s="48"/>
      <c r="F476" s="49"/>
      <c r="G476" s="50"/>
      <c r="K476" s="51"/>
      <c r="L476" s="51"/>
      <c r="M476" s="51"/>
      <c r="O476" s="51"/>
      <c r="P476" s="45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</row>
    <row r="477" spans="4:60" s="46" customFormat="1" ht="12.75">
      <c r="D477" s="47"/>
      <c r="E477" s="48"/>
      <c r="F477" s="49"/>
      <c r="G477" s="50"/>
      <c r="K477" s="51"/>
      <c r="L477" s="51"/>
      <c r="M477" s="51"/>
      <c r="O477" s="51"/>
      <c r="P477" s="45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</row>
    <row r="478" spans="4:60" s="46" customFormat="1" ht="12.75">
      <c r="D478" s="47"/>
      <c r="E478" s="48"/>
      <c r="F478" s="49"/>
      <c r="G478" s="50"/>
      <c r="K478" s="51"/>
      <c r="L478" s="51"/>
      <c r="M478" s="51"/>
      <c r="O478" s="51"/>
      <c r="P478" s="45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</row>
    <row r="479" spans="4:60" s="46" customFormat="1" ht="12.75">
      <c r="D479" s="47"/>
      <c r="E479" s="48"/>
      <c r="F479" s="49"/>
      <c r="G479" s="50"/>
      <c r="K479" s="51"/>
      <c r="L479" s="51"/>
      <c r="M479" s="51"/>
      <c r="O479" s="51"/>
      <c r="P479" s="45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</row>
    <row r="480" spans="4:60" s="46" customFormat="1" ht="12.75">
      <c r="D480" s="47"/>
      <c r="E480" s="48"/>
      <c r="F480" s="49"/>
      <c r="G480" s="50"/>
      <c r="K480" s="51"/>
      <c r="L480" s="51"/>
      <c r="M480" s="51"/>
      <c r="O480" s="51"/>
      <c r="P480" s="45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</row>
    <row r="481" spans="4:60" s="46" customFormat="1" ht="12.75">
      <c r="D481" s="47"/>
      <c r="E481" s="48"/>
      <c r="F481" s="49"/>
      <c r="G481" s="50"/>
      <c r="K481" s="51"/>
      <c r="L481" s="51"/>
      <c r="M481" s="51"/>
      <c r="O481" s="51"/>
      <c r="P481" s="45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</row>
    <row r="482" spans="4:60" s="46" customFormat="1" ht="12.75">
      <c r="D482" s="47"/>
      <c r="E482" s="48"/>
      <c r="F482" s="49"/>
      <c r="G482" s="50"/>
      <c r="K482" s="51"/>
      <c r="L482" s="51"/>
      <c r="M482" s="51"/>
      <c r="O482" s="51"/>
      <c r="P482" s="45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</row>
    <row r="483" spans="4:60" s="46" customFormat="1" ht="12.75">
      <c r="D483" s="47"/>
      <c r="E483" s="48"/>
      <c r="F483" s="49"/>
      <c r="G483" s="50"/>
      <c r="K483" s="51"/>
      <c r="L483" s="51"/>
      <c r="M483" s="51"/>
      <c r="O483" s="51"/>
      <c r="P483" s="45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</row>
    <row r="484" spans="4:60" s="46" customFormat="1" ht="12.75">
      <c r="D484" s="47"/>
      <c r="E484" s="48"/>
      <c r="F484" s="49"/>
      <c r="G484" s="50"/>
      <c r="K484" s="51"/>
      <c r="L484" s="51"/>
      <c r="M484" s="51"/>
      <c r="O484" s="51"/>
      <c r="P484" s="45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</row>
    <row r="485" spans="4:60" s="46" customFormat="1" ht="12.75">
      <c r="D485" s="47"/>
      <c r="E485" s="48"/>
      <c r="F485" s="49"/>
      <c r="G485" s="50"/>
      <c r="K485" s="51"/>
      <c r="L485" s="51"/>
      <c r="M485" s="51"/>
      <c r="O485" s="51"/>
      <c r="P485" s="45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</row>
    <row r="486" spans="4:60" s="46" customFormat="1" ht="12.75">
      <c r="D486" s="47"/>
      <c r="E486" s="48"/>
      <c r="F486" s="49"/>
      <c r="G486" s="50"/>
      <c r="K486" s="51"/>
      <c r="L486" s="51"/>
      <c r="M486" s="51"/>
      <c r="O486" s="51"/>
      <c r="P486" s="45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</row>
    <row r="487" spans="4:60" s="46" customFormat="1" ht="12.75">
      <c r="D487" s="47"/>
      <c r="E487" s="48"/>
      <c r="F487" s="49"/>
      <c r="G487" s="50"/>
      <c r="K487" s="51"/>
      <c r="L487" s="51"/>
      <c r="M487" s="51"/>
      <c r="O487" s="51"/>
      <c r="P487" s="45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</row>
    <row r="488" spans="4:60" s="46" customFormat="1" ht="12.75">
      <c r="D488" s="47"/>
      <c r="E488" s="48"/>
      <c r="F488" s="49"/>
      <c r="G488" s="50"/>
      <c r="K488" s="51"/>
      <c r="L488" s="51"/>
      <c r="M488" s="51"/>
      <c r="O488" s="51"/>
      <c r="P488" s="45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</row>
    <row r="489" spans="4:60" s="46" customFormat="1" ht="12.75">
      <c r="D489" s="47"/>
      <c r="E489" s="48"/>
      <c r="F489" s="49"/>
      <c r="G489" s="50"/>
      <c r="K489" s="51"/>
      <c r="L489" s="51"/>
      <c r="M489" s="51"/>
      <c r="O489" s="51"/>
      <c r="P489" s="45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</row>
    <row r="490" spans="4:60" s="46" customFormat="1" ht="12.75">
      <c r="D490" s="47"/>
      <c r="E490" s="48"/>
      <c r="F490" s="49"/>
      <c r="G490" s="50"/>
      <c r="K490" s="51"/>
      <c r="L490" s="51"/>
      <c r="M490" s="51"/>
      <c r="O490" s="51"/>
      <c r="P490" s="45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</row>
    <row r="491" spans="4:60" s="46" customFormat="1" ht="12.75">
      <c r="D491" s="47"/>
      <c r="E491" s="48"/>
      <c r="F491" s="49"/>
      <c r="G491" s="50"/>
      <c r="K491" s="51"/>
      <c r="L491" s="51"/>
      <c r="M491" s="51"/>
      <c r="O491" s="51"/>
      <c r="P491" s="45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</row>
    <row r="492" spans="4:60" s="46" customFormat="1" ht="12.75">
      <c r="D492" s="47"/>
      <c r="E492" s="48"/>
      <c r="F492" s="49"/>
      <c r="G492" s="50"/>
      <c r="K492" s="51"/>
      <c r="L492" s="51"/>
      <c r="M492" s="51"/>
      <c r="O492" s="51"/>
      <c r="P492" s="45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</row>
    <row r="493" spans="4:60" s="46" customFormat="1" ht="12.75">
      <c r="D493" s="47"/>
      <c r="E493" s="48"/>
      <c r="F493" s="49"/>
      <c r="G493" s="50"/>
      <c r="K493" s="51"/>
      <c r="L493" s="51"/>
      <c r="M493" s="51"/>
      <c r="O493" s="51"/>
      <c r="P493" s="45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</row>
    <row r="494" spans="4:60" s="46" customFormat="1" ht="12.75">
      <c r="D494" s="47"/>
      <c r="E494" s="48"/>
      <c r="F494" s="49"/>
      <c r="G494" s="50"/>
      <c r="K494" s="51"/>
      <c r="L494" s="51"/>
      <c r="M494" s="51"/>
      <c r="O494" s="51"/>
      <c r="P494" s="45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</row>
    <row r="495" spans="4:60" s="46" customFormat="1" ht="12.75">
      <c r="D495" s="47"/>
      <c r="E495" s="48"/>
      <c r="F495" s="49"/>
      <c r="G495" s="50"/>
      <c r="K495" s="51"/>
      <c r="L495" s="51"/>
      <c r="M495" s="51"/>
      <c r="O495" s="51"/>
      <c r="P495" s="45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</row>
    <row r="496" spans="4:60" s="46" customFormat="1" ht="12.75">
      <c r="D496" s="47"/>
      <c r="E496" s="48"/>
      <c r="F496" s="49"/>
      <c r="G496" s="50"/>
      <c r="K496" s="51"/>
      <c r="L496" s="51"/>
      <c r="M496" s="51"/>
      <c r="O496" s="51"/>
      <c r="P496" s="45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</row>
    <row r="497" spans="4:60" s="46" customFormat="1" ht="12.75">
      <c r="D497" s="47"/>
      <c r="E497" s="48"/>
      <c r="F497" s="49"/>
      <c r="G497" s="50"/>
      <c r="K497" s="51"/>
      <c r="L497" s="51"/>
      <c r="M497" s="51"/>
      <c r="O497" s="51"/>
      <c r="P497" s="45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</row>
    <row r="498" spans="4:60" s="46" customFormat="1" ht="12.75">
      <c r="D498" s="47"/>
      <c r="E498" s="48"/>
      <c r="F498" s="49"/>
      <c r="G498" s="50"/>
      <c r="K498" s="51"/>
      <c r="L498" s="51"/>
      <c r="M498" s="51"/>
      <c r="O498" s="51"/>
      <c r="P498" s="45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</row>
    <row r="499" spans="4:60" s="46" customFormat="1" ht="12.75">
      <c r="D499" s="47"/>
      <c r="E499" s="48"/>
      <c r="F499" s="49"/>
      <c r="G499" s="50"/>
      <c r="K499" s="51"/>
      <c r="L499" s="51"/>
      <c r="M499" s="51"/>
      <c r="O499" s="51"/>
      <c r="P499" s="45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</row>
    <row r="500" spans="4:60" s="46" customFormat="1" ht="12.75">
      <c r="D500" s="47"/>
      <c r="E500" s="48"/>
      <c r="F500" s="49"/>
      <c r="G500" s="50"/>
      <c r="K500" s="51"/>
      <c r="L500" s="51"/>
      <c r="M500" s="51"/>
      <c r="O500" s="51"/>
      <c r="P500" s="45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</row>
    <row r="501" spans="4:60" s="46" customFormat="1" ht="12.75">
      <c r="D501" s="47"/>
      <c r="E501" s="48"/>
      <c r="F501" s="49"/>
      <c r="G501" s="50"/>
      <c r="K501" s="51"/>
      <c r="L501" s="51"/>
      <c r="M501" s="51"/>
      <c r="O501" s="51"/>
      <c r="P501" s="45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</row>
    <row r="502" spans="4:60" s="46" customFormat="1" ht="12.75">
      <c r="D502" s="47"/>
      <c r="E502" s="48"/>
      <c r="F502" s="49"/>
      <c r="G502" s="50"/>
      <c r="K502" s="51"/>
      <c r="L502" s="51"/>
      <c r="M502" s="51"/>
      <c r="O502" s="51"/>
      <c r="P502" s="45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</row>
    <row r="503" spans="4:60" s="46" customFormat="1" ht="12.75">
      <c r="D503" s="47"/>
      <c r="E503" s="48"/>
      <c r="F503" s="49"/>
      <c r="G503" s="50"/>
      <c r="K503" s="51"/>
      <c r="L503" s="51"/>
      <c r="M503" s="51"/>
      <c r="O503" s="51"/>
      <c r="P503" s="45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</row>
    <row r="504" spans="4:60" s="46" customFormat="1" ht="12.75">
      <c r="D504" s="47"/>
      <c r="E504" s="48"/>
      <c r="F504" s="49"/>
      <c r="G504" s="50"/>
      <c r="K504" s="51"/>
      <c r="L504" s="51"/>
      <c r="M504" s="51"/>
      <c r="O504" s="51"/>
      <c r="P504" s="45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</row>
    <row r="505" spans="4:60" s="46" customFormat="1" ht="12.75">
      <c r="D505" s="47"/>
      <c r="E505" s="48"/>
      <c r="F505" s="49"/>
      <c r="G505" s="50"/>
      <c r="K505" s="51"/>
      <c r="L505" s="51"/>
      <c r="M505" s="51"/>
      <c r="O505" s="51"/>
      <c r="P505" s="45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</row>
    <row r="506" spans="4:60" s="46" customFormat="1" ht="12.75">
      <c r="D506" s="47"/>
      <c r="E506" s="48"/>
      <c r="F506" s="49"/>
      <c r="G506" s="50"/>
      <c r="K506" s="51"/>
      <c r="L506" s="51"/>
      <c r="M506" s="51"/>
      <c r="O506" s="51"/>
      <c r="P506" s="45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</row>
    <row r="507" spans="4:60" s="46" customFormat="1" ht="12.75">
      <c r="D507" s="47"/>
      <c r="E507" s="48"/>
      <c r="F507" s="49"/>
      <c r="G507" s="50"/>
      <c r="K507" s="51"/>
      <c r="L507" s="51"/>
      <c r="M507" s="51"/>
      <c r="O507" s="51"/>
      <c r="P507" s="45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</row>
    <row r="508" spans="4:60" s="46" customFormat="1" ht="12.75">
      <c r="D508" s="47"/>
      <c r="E508" s="48"/>
      <c r="F508" s="49"/>
      <c r="G508" s="50"/>
      <c r="K508" s="51"/>
      <c r="L508" s="51"/>
      <c r="M508" s="51"/>
      <c r="O508" s="51"/>
      <c r="P508" s="45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</row>
    <row r="509" spans="4:60" s="46" customFormat="1" ht="12.75">
      <c r="D509" s="47"/>
      <c r="E509" s="48"/>
      <c r="F509" s="49"/>
      <c r="G509" s="50"/>
      <c r="K509" s="51"/>
      <c r="L509" s="51"/>
      <c r="M509" s="51"/>
      <c r="O509" s="51"/>
      <c r="P509" s="45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</row>
    <row r="510" spans="4:60" s="46" customFormat="1" ht="12.75">
      <c r="D510" s="47"/>
      <c r="E510" s="48"/>
      <c r="F510" s="49"/>
      <c r="G510" s="50"/>
      <c r="K510" s="51"/>
      <c r="L510" s="51"/>
      <c r="M510" s="51"/>
      <c r="O510" s="51"/>
      <c r="P510" s="45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</row>
    <row r="511" spans="4:60" s="46" customFormat="1" ht="12.75">
      <c r="D511" s="47"/>
      <c r="E511" s="48"/>
      <c r="F511" s="49"/>
      <c r="G511" s="50"/>
      <c r="K511" s="51"/>
      <c r="L511" s="51"/>
      <c r="M511" s="51"/>
      <c r="O511" s="51"/>
      <c r="P511" s="45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</row>
    <row r="512" spans="4:60" s="46" customFormat="1" ht="12.75">
      <c r="D512" s="47"/>
      <c r="E512" s="48"/>
      <c r="F512" s="49"/>
      <c r="G512" s="50"/>
      <c r="K512" s="51"/>
      <c r="L512" s="51"/>
      <c r="M512" s="51"/>
      <c r="O512" s="51"/>
      <c r="P512" s="45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</row>
    <row r="513" spans="4:60" s="46" customFormat="1" ht="12.75">
      <c r="D513" s="47"/>
      <c r="E513" s="48"/>
      <c r="F513" s="49"/>
      <c r="G513" s="50"/>
      <c r="K513" s="51"/>
      <c r="L513" s="51"/>
      <c r="M513" s="51"/>
      <c r="O513" s="51"/>
      <c r="P513" s="45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</row>
    <row r="514" spans="4:60" s="46" customFormat="1" ht="12.75">
      <c r="D514" s="47"/>
      <c r="E514" s="48"/>
      <c r="F514" s="49"/>
      <c r="G514" s="50"/>
      <c r="K514" s="51"/>
      <c r="L514" s="51"/>
      <c r="M514" s="51"/>
      <c r="O514" s="51"/>
      <c r="P514" s="45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</row>
    <row r="515" spans="4:60" s="46" customFormat="1" ht="12.75">
      <c r="D515" s="47"/>
      <c r="E515" s="48"/>
      <c r="F515" s="49"/>
      <c r="G515" s="50"/>
      <c r="K515" s="51"/>
      <c r="L515" s="51"/>
      <c r="M515" s="51"/>
      <c r="O515" s="51"/>
      <c r="P515" s="45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</row>
    <row r="516" spans="4:60" s="46" customFormat="1" ht="12.75">
      <c r="D516" s="47"/>
      <c r="E516" s="48"/>
      <c r="F516" s="49"/>
      <c r="G516" s="50"/>
      <c r="K516" s="51"/>
      <c r="L516" s="51"/>
      <c r="M516" s="51"/>
      <c r="O516" s="51"/>
      <c r="P516" s="45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</row>
    <row r="517" spans="4:60" s="46" customFormat="1" ht="12.75">
      <c r="D517" s="47"/>
      <c r="E517" s="48"/>
      <c r="F517" s="49"/>
      <c r="G517" s="50"/>
      <c r="K517" s="51"/>
      <c r="L517" s="51"/>
      <c r="M517" s="51"/>
      <c r="O517" s="51"/>
      <c r="P517" s="45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</row>
    <row r="518" spans="4:60" s="46" customFormat="1" ht="12.75">
      <c r="D518" s="47"/>
      <c r="E518" s="48"/>
      <c r="F518" s="49"/>
      <c r="G518" s="50"/>
      <c r="K518" s="51"/>
      <c r="L518" s="51"/>
      <c r="M518" s="51"/>
      <c r="O518" s="51"/>
      <c r="P518" s="45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</row>
    <row r="519" spans="4:60" s="46" customFormat="1" ht="12.75">
      <c r="D519" s="47"/>
      <c r="E519" s="48"/>
      <c r="F519" s="49"/>
      <c r="G519" s="50"/>
      <c r="K519" s="51"/>
      <c r="L519" s="51"/>
      <c r="M519" s="51"/>
      <c r="O519" s="51"/>
      <c r="P519" s="45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</row>
    <row r="520" spans="4:60" s="46" customFormat="1" ht="12.75">
      <c r="D520" s="47"/>
      <c r="E520" s="48"/>
      <c r="F520" s="49"/>
      <c r="G520" s="50"/>
      <c r="K520" s="51"/>
      <c r="L520" s="51"/>
      <c r="M520" s="51"/>
      <c r="O520" s="51"/>
      <c r="P520" s="45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</row>
    <row r="521" spans="4:60" s="46" customFormat="1" ht="12.75">
      <c r="D521" s="47"/>
      <c r="E521" s="48"/>
      <c r="F521" s="49"/>
      <c r="G521" s="50"/>
      <c r="K521" s="51"/>
      <c r="L521" s="51"/>
      <c r="M521" s="51"/>
      <c r="O521" s="51"/>
      <c r="P521" s="45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</row>
    <row r="522" spans="4:60" s="46" customFormat="1" ht="12.75">
      <c r="D522" s="47"/>
      <c r="E522" s="48"/>
      <c r="F522" s="49"/>
      <c r="G522" s="50"/>
      <c r="K522" s="51"/>
      <c r="L522" s="51"/>
      <c r="M522" s="51"/>
      <c r="O522" s="51"/>
      <c r="P522" s="45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</row>
    <row r="523" spans="4:60" s="46" customFormat="1">
      <c r="D523" s="47"/>
      <c r="E523" s="48"/>
      <c r="G523" s="52"/>
      <c r="K523" s="51"/>
      <c r="L523" s="51"/>
      <c r="M523" s="51"/>
      <c r="O523" s="51"/>
      <c r="P523" s="45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</row>
    <row r="524" spans="4:60" s="46" customFormat="1">
      <c r="D524" s="47"/>
      <c r="E524" s="48"/>
      <c r="G524" s="52"/>
      <c r="K524" s="51"/>
      <c r="L524" s="51"/>
      <c r="M524" s="51"/>
      <c r="O524" s="51"/>
      <c r="P524" s="45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</row>
    <row r="525" spans="4:60" s="46" customFormat="1">
      <c r="D525" s="47"/>
      <c r="E525" s="48"/>
      <c r="G525" s="52"/>
      <c r="K525" s="51"/>
      <c r="L525" s="51"/>
      <c r="M525" s="51"/>
      <c r="O525" s="51"/>
      <c r="P525" s="45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</row>
    <row r="526" spans="4:60" s="46" customFormat="1">
      <c r="D526" s="47"/>
      <c r="E526" s="48"/>
      <c r="G526" s="52"/>
      <c r="K526" s="51"/>
      <c r="L526" s="51"/>
      <c r="M526" s="51"/>
      <c r="O526" s="51"/>
      <c r="P526" s="45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</row>
    <row r="527" spans="4:60" s="46" customFormat="1">
      <c r="D527" s="47"/>
      <c r="E527" s="48"/>
      <c r="G527" s="52"/>
      <c r="K527" s="51"/>
      <c r="L527" s="51"/>
      <c r="M527" s="51"/>
      <c r="O527" s="51"/>
      <c r="P527" s="45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</row>
    <row r="528" spans="4:60" s="46" customFormat="1">
      <c r="D528" s="47"/>
      <c r="E528" s="48"/>
      <c r="G528" s="52"/>
      <c r="K528" s="51"/>
      <c r="L528" s="51"/>
      <c r="M528" s="51"/>
      <c r="O528" s="51"/>
      <c r="P528" s="45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</row>
    <row r="529" spans="4:60" s="46" customFormat="1">
      <c r="D529" s="47"/>
      <c r="E529" s="48"/>
      <c r="G529" s="52"/>
      <c r="K529" s="51"/>
      <c r="L529" s="51"/>
      <c r="M529" s="51"/>
      <c r="O529" s="51"/>
      <c r="P529" s="45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</row>
  </sheetData>
  <autoFilter ref="A3:O427">
    <filterColumn colId="6"/>
    <filterColumn colId="13"/>
  </autoFilter>
  <sortState ref="D164:O427">
    <sortCondition ref="F164:F427"/>
  </sortState>
  <mergeCells count="17">
    <mergeCell ref="W18:X19"/>
    <mergeCell ref="Y12:Z13"/>
    <mergeCell ref="AA12:AB13"/>
    <mergeCell ref="AC12:AD13"/>
    <mergeCell ref="AE12:AF13"/>
    <mergeCell ref="AG12:AH13"/>
    <mergeCell ref="W16:X17"/>
    <mergeCell ref="A1:O1"/>
    <mergeCell ref="Q1:R2"/>
    <mergeCell ref="W1:X4"/>
    <mergeCell ref="Y1:AH2"/>
    <mergeCell ref="A2:O2"/>
    <mergeCell ref="Y3:Z4"/>
    <mergeCell ref="AA3:AB4"/>
    <mergeCell ref="AC3:AD4"/>
    <mergeCell ref="AE3:AF4"/>
    <mergeCell ref="AG3:AH4"/>
  </mergeCells>
  <conditionalFormatting sqref="E9">
    <cfRule type="duplicateValues" dxfId="13" priority="13" stopIfTrue="1"/>
  </conditionalFormatting>
  <conditionalFormatting sqref="E18:E21">
    <cfRule type="duplicateValues" dxfId="12" priority="12" stopIfTrue="1"/>
  </conditionalFormatting>
  <conditionalFormatting sqref="E58:E61">
    <cfRule type="duplicateValues" dxfId="11" priority="11" stopIfTrue="1"/>
  </conditionalFormatting>
  <conditionalFormatting sqref="E62">
    <cfRule type="duplicateValues" dxfId="10" priority="10" stopIfTrue="1"/>
  </conditionalFormatting>
  <conditionalFormatting sqref="E100">
    <cfRule type="duplicateValues" dxfId="9" priority="9" stopIfTrue="1"/>
  </conditionalFormatting>
  <conditionalFormatting sqref="E180">
    <cfRule type="duplicateValues" dxfId="8" priority="8" stopIfTrue="1"/>
  </conditionalFormatting>
  <conditionalFormatting sqref="E191:E196">
    <cfRule type="duplicateValues" dxfId="7" priority="7" stopIfTrue="1"/>
  </conditionalFormatting>
  <conditionalFormatting sqref="E197:E198">
    <cfRule type="duplicateValues" dxfId="6" priority="6" stopIfTrue="1"/>
  </conditionalFormatting>
  <conditionalFormatting sqref="E221:E235 E242:E245 E251:E270">
    <cfRule type="duplicateValues" dxfId="5" priority="5" stopIfTrue="1"/>
  </conditionalFormatting>
  <conditionalFormatting sqref="E236:E241">
    <cfRule type="duplicateValues" dxfId="4" priority="4" stopIfTrue="1"/>
  </conditionalFormatting>
  <conditionalFormatting sqref="E246:E250">
    <cfRule type="duplicateValues" dxfId="3" priority="3" stopIfTrue="1"/>
  </conditionalFormatting>
  <conditionalFormatting sqref="E272:E291">
    <cfRule type="duplicateValues" dxfId="2" priority="2" stopIfTrue="1"/>
  </conditionalFormatting>
  <conditionalFormatting sqref="F430:F432 E1:E8 E10:E17 E181:E190 E271 E22:E57 E63:E99 E101:E179 E199:E238 F434 E436:E1048576 E273:E428">
    <cfRule type="duplicateValues" dxfId="1" priority="31" stopIfTrue="1"/>
  </conditionalFormatting>
  <conditionalFormatting sqref="F430:F432 F434 E436:E1048576 E1:E428">
    <cfRule type="duplicateValues" dxfId="0" priority="43"/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60" orientation="portrait" horizontalDpi="300" verticalDpi="300" r:id="rId1"/>
  <headerFooter alignWithMargins="0"/>
  <rowBreaks count="3" manualBreakCount="3">
    <brk id="88" max="16383" man="1"/>
    <brk id="187" max="17" man="1"/>
    <brk id="29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AJ468"/>
  <sheetViews>
    <sheetView tabSelected="1" view="pageBreakPreview" topLeftCell="A4" zoomScale="68" zoomScaleNormal="85" zoomScaleSheetLayoutView="68" workbookViewId="0">
      <selection activeCell="F10" sqref="F10"/>
    </sheetView>
  </sheetViews>
  <sheetFormatPr defaultRowHeight="12.75"/>
  <cols>
    <col min="1" max="1" width="28.140625" style="24" customWidth="1"/>
    <col min="2" max="2" width="19" style="24" customWidth="1"/>
    <col min="3" max="3" width="25.140625" style="24" bestFit="1" customWidth="1"/>
    <col min="4" max="4" width="15.5703125" style="24" bestFit="1" customWidth="1"/>
    <col min="5" max="5" width="23" style="24" bestFit="1" customWidth="1"/>
    <col min="6" max="6" width="15.5703125" style="24" customWidth="1"/>
    <col min="7" max="7" width="24.7109375" style="24" bestFit="1" customWidth="1"/>
    <col min="8" max="8" width="15.5703125" style="24" bestFit="1" customWidth="1"/>
    <col min="9" max="9" width="26.28515625" style="24" customWidth="1"/>
    <col min="10" max="10" width="16.28515625" style="24" customWidth="1"/>
    <col min="11" max="36" width="9.140625" style="24"/>
    <col min="37" max="16384" width="9.140625" style="41"/>
  </cols>
  <sheetData>
    <row r="1" spans="1:36" ht="28.5" customHeight="1">
      <c r="A1" s="94" t="s">
        <v>1</v>
      </c>
      <c r="B1" s="94"/>
      <c r="C1" s="95" t="s">
        <v>2</v>
      </c>
      <c r="D1" s="95"/>
      <c r="E1" s="95"/>
      <c r="F1" s="95"/>
      <c r="G1" s="95"/>
      <c r="H1" s="95"/>
      <c r="I1" s="95"/>
      <c r="J1" s="95"/>
    </row>
    <row r="2" spans="1:36" ht="33.75" customHeight="1">
      <c r="A2" s="94"/>
      <c r="B2" s="94"/>
      <c r="C2" s="95"/>
      <c r="D2" s="95"/>
      <c r="E2" s="95"/>
      <c r="F2" s="95"/>
      <c r="G2" s="95"/>
      <c r="H2" s="95"/>
      <c r="I2" s="95"/>
      <c r="J2" s="95"/>
    </row>
    <row r="3" spans="1:36" ht="53.25" customHeight="1">
      <c r="A3" s="94"/>
      <c r="B3" s="94"/>
      <c r="C3" s="96" t="s">
        <v>23</v>
      </c>
      <c r="D3" s="96"/>
      <c r="E3" s="96" t="s">
        <v>25</v>
      </c>
      <c r="F3" s="96"/>
      <c r="G3" s="96" t="s">
        <v>26</v>
      </c>
      <c r="H3" s="96"/>
      <c r="I3" s="96" t="s">
        <v>27</v>
      </c>
      <c r="J3" s="96"/>
    </row>
    <row r="4" spans="1:36" s="25" customFormat="1" ht="27.75" customHeight="1">
      <c r="A4" s="94"/>
      <c r="B4" s="94"/>
      <c r="C4" s="96"/>
      <c r="D4" s="96"/>
      <c r="E4" s="96"/>
      <c r="F4" s="96"/>
      <c r="G4" s="96"/>
      <c r="H4" s="96"/>
      <c r="I4" s="96"/>
      <c r="J4" s="96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 s="30" customFormat="1" ht="27.75" customHeight="1">
      <c r="A5" s="55" t="s">
        <v>10</v>
      </c>
      <c r="B5" s="55" t="s">
        <v>31</v>
      </c>
      <c r="C5" s="56" t="s">
        <v>32</v>
      </c>
      <c r="D5" s="57" t="s">
        <v>33</v>
      </c>
      <c r="E5" s="58" t="s">
        <v>32</v>
      </c>
      <c r="F5" s="57" t="s">
        <v>33</v>
      </c>
      <c r="G5" s="58" t="s">
        <v>32</v>
      </c>
      <c r="H5" s="57" t="s">
        <v>33</v>
      </c>
      <c r="I5" s="58" t="s">
        <v>32</v>
      </c>
      <c r="J5" s="57" t="s">
        <v>33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</row>
    <row r="6" spans="1:36" s="30" customFormat="1" ht="27.75" customHeight="1">
      <c r="A6" s="56" t="s">
        <v>35</v>
      </c>
      <c r="B6" s="59">
        <v>55</v>
      </c>
      <c r="C6" s="58" t="s">
        <v>36</v>
      </c>
      <c r="D6" s="58">
        <v>22</v>
      </c>
      <c r="E6" s="58" t="s">
        <v>38</v>
      </c>
      <c r="F6" s="58">
        <v>10</v>
      </c>
      <c r="G6" s="58" t="s">
        <v>39</v>
      </c>
      <c r="H6" s="58">
        <v>30</v>
      </c>
      <c r="I6" s="58" t="s">
        <v>40</v>
      </c>
      <c r="J6" s="58">
        <v>38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s="30" customFormat="1" ht="27.75" customHeight="1">
      <c r="A7" s="56" t="s">
        <v>42</v>
      </c>
      <c r="B7" s="59">
        <v>18</v>
      </c>
      <c r="C7" s="58" t="s">
        <v>43</v>
      </c>
      <c r="D7" s="58">
        <v>20</v>
      </c>
      <c r="E7" s="58" t="s">
        <v>45</v>
      </c>
      <c r="F7" s="58">
        <v>14</v>
      </c>
      <c r="G7" s="58" t="s">
        <v>46</v>
      </c>
      <c r="H7" s="58">
        <v>15</v>
      </c>
      <c r="I7" s="58" t="s">
        <v>47</v>
      </c>
      <c r="J7" s="58">
        <v>4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 s="30" customFormat="1" ht="27.75" customHeight="1">
      <c r="A8" s="56" t="s">
        <v>64</v>
      </c>
      <c r="B8" s="56">
        <v>51</v>
      </c>
      <c r="C8" s="58" t="s">
        <v>51</v>
      </c>
      <c r="D8" s="58">
        <v>13</v>
      </c>
      <c r="E8" s="58" t="s">
        <v>53</v>
      </c>
      <c r="F8" s="58">
        <v>20</v>
      </c>
      <c r="G8" s="58" t="s">
        <v>54</v>
      </c>
      <c r="H8" s="58">
        <v>24</v>
      </c>
      <c r="I8" s="58" t="s">
        <v>55</v>
      </c>
      <c r="J8" s="58">
        <v>24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 s="30" customFormat="1" ht="27.75" customHeight="1">
      <c r="A9" s="56" t="s">
        <v>67</v>
      </c>
      <c r="B9" s="62">
        <v>16</v>
      </c>
      <c r="C9" s="58" t="s">
        <v>58</v>
      </c>
      <c r="D9" s="58">
        <v>24</v>
      </c>
      <c r="E9" s="58" t="s">
        <v>60</v>
      </c>
      <c r="F9" s="58">
        <v>12</v>
      </c>
      <c r="G9" s="58" t="s">
        <v>61</v>
      </c>
      <c r="H9" s="58">
        <v>26</v>
      </c>
      <c r="I9" s="58" t="s">
        <v>62</v>
      </c>
      <c r="J9" s="58">
        <v>25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 s="30" customFormat="1" ht="27.75" customHeight="1">
      <c r="A10" s="56" t="s">
        <v>69</v>
      </c>
      <c r="B10" s="62">
        <v>83</v>
      </c>
      <c r="C10" s="59" t="s">
        <v>65</v>
      </c>
      <c r="D10" s="59">
        <v>79</v>
      </c>
      <c r="E10" s="59" t="s">
        <v>65</v>
      </c>
      <c r="F10" s="59" t="s">
        <v>627</v>
      </c>
      <c r="G10" s="59" t="s">
        <v>65</v>
      </c>
      <c r="H10" s="59">
        <v>95</v>
      </c>
      <c r="I10" s="59" t="s">
        <v>65</v>
      </c>
      <c r="J10" s="59">
        <v>91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6" s="30" customFormat="1" ht="27.75" customHeight="1">
      <c r="A11" s="56" t="s">
        <v>76</v>
      </c>
      <c r="B11" s="62">
        <v>79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36" s="30" customFormat="1" ht="27.75" customHeight="1">
      <c r="A12" s="56" t="s">
        <v>48</v>
      </c>
      <c r="B12" s="62">
        <v>70</v>
      </c>
      <c r="C12" s="97" t="s">
        <v>70</v>
      </c>
      <c r="D12" s="98"/>
      <c r="E12" s="97" t="s">
        <v>72</v>
      </c>
      <c r="F12" s="98"/>
      <c r="G12" s="97" t="s">
        <v>73</v>
      </c>
      <c r="H12" s="98"/>
      <c r="I12" s="97" t="s">
        <v>74</v>
      </c>
      <c r="J12" s="98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s="30" customFormat="1" ht="27.75" customHeight="1">
      <c r="A13" s="56" t="s">
        <v>29</v>
      </c>
      <c r="B13" s="62">
        <v>52</v>
      </c>
      <c r="C13" s="99"/>
      <c r="D13" s="100"/>
      <c r="E13" s="99"/>
      <c r="F13" s="100"/>
      <c r="G13" s="99"/>
      <c r="H13" s="100"/>
      <c r="I13" s="99"/>
      <c r="J13" s="100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s="30" customFormat="1" ht="27.75" customHeight="1">
      <c r="A14" s="101" t="s">
        <v>85</v>
      </c>
      <c r="B14" s="102"/>
      <c r="C14" s="58" t="s">
        <v>32</v>
      </c>
      <c r="D14" s="57" t="s">
        <v>33</v>
      </c>
      <c r="E14" s="58" t="s">
        <v>32</v>
      </c>
      <c r="F14" s="57" t="s">
        <v>33</v>
      </c>
      <c r="G14" s="58" t="s">
        <v>32</v>
      </c>
      <c r="H14" s="57" t="s">
        <v>33</v>
      </c>
      <c r="I14" s="58" t="s">
        <v>32</v>
      </c>
      <c r="J14" s="57" t="s">
        <v>33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s="30" customFormat="1" ht="27.75" customHeight="1">
      <c r="A15" s="103"/>
      <c r="B15" s="104"/>
      <c r="C15" s="58" t="s">
        <v>79</v>
      </c>
      <c r="D15" s="58">
        <v>4</v>
      </c>
      <c r="E15" s="58" t="s">
        <v>81</v>
      </c>
      <c r="F15" s="58">
        <v>3</v>
      </c>
      <c r="G15" s="58" t="s">
        <v>82</v>
      </c>
      <c r="H15" s="58">
        <v>22</v>
      </c>
      <c r="I15" s="58" t="s">
        <v>83</v>
      </c>
      <c r="J15" s="58">
        <v>27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s="30" customFormat="1" ht="27.75" customHeight="1">
      <c r="A16" s="103"/>
      <c r="B16" s="104"/>
      <c r="C16" s="58" t="s">
        <v>86</v>
      </c>
      <c r="D16" s="58">
        <v>5</v>
      </c>
      <c r="E16" s="58" t="s">
        <v>88</v>
      </c>
      <c r="F16" s="58">
        <v>5</v>
      </c>
      <c r="G16" s="58" t="s">
        <v>89</v>
      </c>
      <c r="H16" s="58">
        <v>16</v>
      </c>
      <c r="I16" s="58" t="s">
        <v>90</v>
      </c>
      <c r="J16" s="58">
        <v>15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spans="1:36" s="30" customFormat="1" ht="27.75" customHeight="1">
      <c r="A17" s="105"/>
      <c r="B17" s="106"/>
      <c r="C17" s="58" t="s">
        <v>92</v>
      </c>
      <c r="D17" s="58">
        <v>5</v>
      </c>
      <c r="E17" s="58" t="s">
        <v>94</v>
      </c>
      <c r="F17" s="58">
        <v>3</v>
      </c>
      <c r="G17" s="58" t="s">
        <v>95</v>
      </c>
      <c r="H17" s="58">
        <v>22</v>
      </c>
      <c r="I17" s="58" t="s">
        <v>96</v>
      </c>
      <c r="J17" s="58">
        <v>15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s="30" customFormat="1" ht="27.75" customHeight="1">
      <c r="A18" s="90">
        <v>424</v>
      </c>
      <c r="B18" s="91"/>
      <c r="C18" s="58" t="s">
        <v>98</v>
      </c>
      <c r="D18" s="58">
        <v>6</v>
      </c>
      <c r="E18" s="58" t="s">
        <v>100</v>
      </c>
      <c r="F18" s="58">
        <v>6</v>
      </c>
      <c r="G18" s="58" t="s">
        <v>101</v>
      </c>
      <c r="H18" s="58">
        <v>21</v>
      </c>
      <c r="I18" s="58" t="s">
        <v>102</v>
      </c>
      <c r="J18" s="58">
        <v>11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6" s="30" customFormat="1" ht="27.75" customHeight="1">
      <c r="A19" s="92"/>
      <c r="B19" s="93"/>
      <c r="C19" s="59" t="s">
        <v>65</v>
      </c>
      <c r="D19" s="59">
        <v>20</v>
      </c>
      <c r="E19" s="59" t="s">
        <v>65</v>
      </c>
      <c r="F19" s="59">
        <v>17</v>
      </c>
      <c r="G19" s="59" t="s">
        <v>65</v>
      </c>
      <c r="H19" s="59">
        <v>81</v>
      </c>
      <c r="I19" s="59" t="s">
        <v>65</v>
      </c>
      <c r="J19" s="59">
        <v>68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</row>
    <row r="20" spans="1:36" s="30" customFormat="1" ht="27.75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s="30" customFormat="1" ht="27.75" customHeight="1">
      <c r="A21" s="41"/>
      <c r="B21" s="4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</row>
    <row r="22" spans="1:36" s="30" customFormat="1" ht="27.7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s="30" customFormat="1" ht="27.75" customHeight="1">
      <c r="A23" s="41"/>
      <c r="B23" s="41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spans="1:36" s="30" customFormat="1" ht="27.7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s="30" customFormat="1" ht="27.75" customHeight="1">
      <c r="A25" s="41"/>
      <c r="B25" s="41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</row>
    <row r="26" spans="1:36" s="30" customFormat="1" ht="27.7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</row>
    <row r="27" spans="1:36" s="30" customFormat="1" ht="27.75" customHeight="1">
      <c r="A27" s="41"/>
      <c r="B27" s="4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27.75" customHeight="1"/>
    <row r="29" spans="1:36" ht="27.75" customHeight="1"/>
    <row r="30" spans="1:36" ht="27.75" customHeight="1"/>
    <row r="31" spans="1:36" ht="27.75" customHeight="1"/>
    <row r="32" spans="1:36" ht="27.75" customHeight="1"/>
    <row r="33" ht="27.75" customHeight="1"/>
    <row r="34" ht="27.75" customHeight="1"/>
    <row r="35" ht="27.75" customHeight="1"/>
    <row r="36" ht="27.75" customHeight="1"/>
    <row r="37" ht="27.75" customHeight="1"/>
    <row r="38" ht="27.75" customHeight="1"/>
    <row r="39" ht="27.75" customHeight="1"/>
    <row r="40" ht="27.75" customHeight="1"/>
    <row r="41" ht="27.75" customHeight="1"/>
    <row r="42" ht="27.75" customHeight="1"/>
    <row r="43" ht="27.75" customHeight="1"/>
    <row r="44" ht="27.75" customHeight="1"/>
    <row r="45" ht="27.75" customHeight="1"/>
    <row r="46" ht="27.75" customHeight="1"/>
    <row r="47" ht="27.75" customHeight="1"/>
    <row r="48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s="24" customFormat="1" ht="27.75" customHeight="1"/>
    <row r="91" s="24" customFormat="1" ht="27.75" customHeight="1"/>
    <row r="92" s="24" customFormat="1" ht="27.75" customHeight="1"/>
    <row r="93" s="24" customFormat="1" ht="27.75" customHeight="1"/>
    <row r="94" s="24" customFormat="1" ht="27.75" customHeight="1"/>
    <row r="95" s="24" customFormat="1" ht="27.75" customHeight="1"/>
    <row r="96" s="24" customFormat="1" ht="27.75" customHeight="1"/>
    <row r="97" s="24" customFormat="1" ht="27.75" customHeight="1"/>
    <row r="98" s="24" customFormat="1" ht="27.75" customHeight="1"/>
    <row r="99" s="24" customFormat="1" ht="27.75" customHeight="1"/>
    <row r="100" s="24" customFormat="1" ht="27.75" customHeight="1"/>
    <row r="101" s="24" customFormat="1" ht="27.75" customHeight="1"/>
    <row r="102" s="24" customFormat="1" ht="27.75" customHeight="1"/>
    <row r="103" s="24" customFormat="1" ht="27.75" customHeight="1"/>
    <row r="104" s="24" customFormat="1" ht="27.75" customHeight="1"/>
    <row r="105" s="24" customFormat="1" ht="27.75" customHeight="1"/>
    <row r="106" s="24" customFormat="1" ht="27.75" customHeight="1"/>
    <row r="107" s="24" customFormat="1" ht="27.75" customHeight="1"/>
    <row r="108" s="24" customFormat="1" ht="27.75" customHeight="1"/>
    <row r="109" s="24" customFormat="1" ht="27.75" customHeight="1"/>
    <row r="110" s="24" customFormat="1" ht="27.75" customHeight="1"/>
    <row r="111" s="24" customFormat="1" ht="27.75" customHeight="1"/>
    <row r="112" s="24" customFormat="1" ht="27.75" customHeight="1"/>
    <row r="113" s="24" customFormat="1" ht="27.75" customHeight="1"/>
    <row r="114" s="24" customFormat="1" ht="27.75" customHeight="1"/>
    <row r="115" s="24" customFormat="1" ht="27.75" customHeight="1"/>
    <row r="116" s="24" customFormat="1" ht="27.75" customHeight="1"/>
    <row r="117" s="24" customFormat="1" ht="27.75" customHeight="1"/>
    <row r="118" s="24" customFormat="1" ht="27.75" customHeight="1"/>
    <row r="119" s="24" customFormat="1" ht="27.75" customHeight="1"/>
    <row r="120" s="24" customFormat="1" ht="27.75" customHeight="1"/>
    <row r="121" s="24" customFormat="1" ht="27.75" customHeight="1"/>
    <row r="122" s="24" customFormat="1" ht="27.75" customHeight="1"/>
    <row r="123" s="24" customFormat="1" ht="27.75" customHeight="1"/>
    <row r="124" s="24" customFormat="1" ht="27.75" customHeight="1"/>
    <row r="125" s="24" customFormat="1" ht="27.75" customHeight="1"/>
    <row r="126" s="24" customFormat="1" ht="27.75" customHeight="1"/>
    <row r="127" s="24" customFormat="1" ht="27.75" customHeight="1"/>
    <row r="128" s="24" customFormat="1" ht="27.75" customHeight="1"/>
    <row r="129" s="24" customFormat="1" ht="27.75" customHeight="1"/>
    <row r="130" s="24" customFormat="1" ht="27.75" customHeight="1"/>
    <row r="131" s="24" customFormat="1" ht="27.75" customHeight="1"/>
    <row r="132" s="24" customFormat="1" ht="27.75" customHeight="1"/>
    <row r="133" s="24" customFormat="1" ht="27.75" customHeight="1"/>
    <row r="134" s="24" customFormat="1" ht="27.75" customHeight="1"/>
    <row r="135" s="24" customFormat="1" ht="27.75" customHeight="1"/>
    <row r="136" s="24" customFormat="1" ht="27.75" customHeight="1"/>
    <row r="137" s="24" customFormat="1" ht="27.75" customHeight="1"/>
    <row r="138" s="24" customFormat="1" ht="27.75" customHeight="1"/>
    <row r="139" s="24" customFormat="1" ht="27.75" customHeight="1"/>
    <row r="140" s="24" customFormat="1" ht="27.75" customHeight="1"/>
    <row r="141" s="24" customFormat="1" ht="27.75" customHeight="1"/>
    <row r="142" s="24" customFormat="1" ht="27.75" customHeight="1"/>
    <row r="143" s="24" customFormat="1" ht="27.75" customHeight="1"/>
    <row r="144" s="24" customFormat="1" ht="27.75" customHeight="1"/>
    <row r="145" s="24" customFormat="1" ht="27.75" customHeight="1"/>
    <row r="146" s="24" customFormat="1" ht="27.75" customHeight="1"/>
    <row r="147" s="24" customFormat="1" ht="27.75" customHeight="1"/>
    <row r="148" s="24" customFormat="1" ht="27.75" customHeight="1"/>
    <row r="149" s="24" customFormat="1" ht="27.75" customHeight="1"/>
    <row r="150" s="24" customFormat="1" ht="27.75" customHeight="1"/>
    <row r="151" s="24" customFormat="1" ht="27.75" customHeight="1"/>
    <row r="152" s="24" customFormat="1" ht="27.75" customHeight="1"/>
    <row r="153" s="24" customFormat="1" ht="27.75" customHeight="1"/>
    <row r="154" s="24" customFormat="1" ht="27.75" customHeight="1"/>
    <row r="155" s="24" customFormat="1" ht="27.75" customHeight="1"/>
    <row r="156" s="24" customFormat="1" ht="27.75" customHeight="1"/>
    <row r="157" s="24" customFormat="1" ht="27.75" customHeight="1"/>
    <row r="158" s="24" customFormat="1" ht="27.75" customHeight="1"/>
    <row r="159" s="24" customFormat="1" ht="27.75" customHeight="1"/>
    <row r="160" s="24" customFormat="1" ht="27.75" customHeight="1"/>
    <row r="161" s="24" customFormat="1" ht="27.75" customHeight="1"/>
    <row r="162" s="24" customFormat="1" ht="27.75" customHeight="1"/>
    <row r="163" s="24" customFormat="1" ht="27.75" customHeight="1"/>
    <row r="164" s="24" customFormat="1" ht="27.75" customHeight="1"/>
    <row r="165" s="24" customFormat="1" ht="27.75" customHeight="1"/>
    <row r="166" s="24" customFormat="1" ht="27.75" customHeight="1"/>
    <row r="167" s="24" customFormat="1" ht="27.75" customHeight="1"/>
    <row r="168" s="24" customFormat="1" ht="27.75" customHeight="1"/>
    <row r="169" s="24" customFormat="1" ht="27.75" customHeight="1"/>
    <row r="170" s="24" customFormat="1" ht="27.75" customHeight="1"/>
    <row r="171" s="24" customFormat="1" ht="27.75" customHeight="1"/>
    <row r="172" s="24" customFormat="1" ht="27.75" customHeight="1"/>
    <row r="173" s="24" customFormat="1" ht="27.75" customHeight="1"/>
    <row r="174" s="24" customFormat="1" ht="27.75" customHeight="1"/>
    <row r="175" s="24" customFormat="1" ht="27.75" customHeight="1"/>
    <row r="176" s="24" customFormat="1" ht="27.75" customHeight="1"/>
    <row r="177" spans="1:36" s="24" customFormat="1" ht="27.75" customHeight="1"/>
    <row r="178" spans="1:36" s="24" customFormat="1" ht="27.75" customHeight="1"/>
    <row r="179" spans="1:36" s="24" customFormat="1" ht="27.75" customHeight="1"/>
    <row r="180" spans="1:36" s="24" customFormat="1" ht="27.75" customHeight="1"/>
    <row r="181" spans="1:36" s="24" customFormat="1" ht="27.75" customHeight="1"/>
    <row r="182" spans="1:36" s="24" customFormat="1" ht="27.75" customHeight="1"/>
    <row r="183" spans="1:36" s="24" customFormat="1" ht="27.75" customHeight="1"/>
    <row r="184" spans="1:36" s="24" customFormat="1" ht="27.75" customHeight="1"/>
    <row r="185" spans="1:36" s="24" customFormat="1" ht="27.75" customHeight="1"/>
    <row r="186" spans="1:36" s="60" customFormat="1" ht="27.7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</row>
    <row r="187" spans="1:36" s="60" customFormat="1" ht="27.7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</row>
    <row r="188" spans="1:36" s="60" customFormat="1" ht="27.7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</row>
    <row r="189" spans="1:36" s="60" customFormat="1" ht="27.7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</row>
    <row r="190" spans="1:36" s="60" customFormat="1" ht="27.7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</row>
    <row r="191" spans="1:36" s="60" customFormat="1" ht="27.7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</row>
    <row r="192" spans="1:36" s="60" customFormat="1" ht="27.7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</row>
    <row r="193" spans="1:36" s="60" customFormat="1" ht="27.7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</row>
    <row r="194" spans="1:36" s="60" customFormat="1" ht="27.7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</row>
    <row r="195" spans="1:36" s="60" customFormat="1" ht="27.7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</row>
    <row r="196" spans="1:36" s="60" customFormat="1" ht="27.7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</row>
    <row r="197" spans="1:36" s="60" customFormat="1" ht="27.7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</row>
    <row r="198" spans="1:36" s="60" customFormat="1" ht="27.7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</row>
    <row r="199" spans="1:36" s="60" customFormat="1" ht="27.7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</row>
    <row r="200" spans="1:36" s="60" customFormat="1" ht="27.7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</row>
    <row r="201" spans="1:36" s="60" customFormat="1" ht="27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</row>
    <row r="202" spans="1:36" s="60" customFormat="1" ht="27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</row>
    <row r="203" spans="1:36" s="60" customFormat="1" ht="27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</row>
    <row r="204" spans="1:36" s="60" customFormat="1" ht="27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</row>
    <row r="205" spans="1:36" s="60" customFormat="1" ht="27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</row>
    <row r="206" spans="1:36" s="60" customFormat="1" ht="27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</row>
    <row r="207" spans="1:36" s="60" customFormat="1" ht="27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</row>
    <row r="208" spans="1:36" s="60" customFormat="1" ht="27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</row>
    <row r="209" spans="1:36" s="60" customFormat="1" ht="27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</row>
    <row r="210" spans="1:36" s="60" customFormat="1" ht="27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</row>
    <row r="211" spans="1:36" s="60" customFormat="1" ht="27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</row>
    <row r="212" spans="1:36" s="60" customFormat="1" ht="27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</row>
    <row r="213" spans="1:36" s="60" customFormat="1" ht="27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</row>
    <row r="214" spans="1:36" s="60" customFormat="1" ht="27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</row>
    <row r="215" spans="1:36" s="60" customFormat="1" ht="27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</row>
    <row r="216" spans="1:36" s="60" customFormat="1" ht="27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</row>
    <row r="217" spans="1:36" s="60" customFormat="1" ht="27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</row>
    <row r="218" spans="1:36" s="60" customFormat="1" ht="27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</row>
    <row r="219" spans="1:36" s="60" customFormat="1" ht="27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</row>
    <row r="220" spans="1:36" s="60" customFormat="1" ht="27.7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</row>
    <row r="221" spans="1:36" s="60" customFormat="1" ht="27.7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</row>
    <row r="222" spans="1:36" s="60" customFormat="1" ht="27.7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</row>
    <row r="223" spans="1:36" s="60" customFormat="1" ht="27.7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</row>
    <row r="224" spans="1:36" s="60" customFormat="1" ht="27.7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</row>
    <row r="225" spans="1:36" s="60" customFormat="1" ht="27.7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</row>
    <row r="226" spans="1:36" s="60" customFormat="1" ht="27.7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</row>
    <row r="227" spans="1:36" s="60" customFormat="1" ht="27.7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</row>
    <row r="228" spans="1:36" s="60" customFormat="1" ht="27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</row>
    <row r="229" spans="1:36" s="60" customFormat="1" ht="27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</row>
    <row r="230" spans="1:36" s="60" customFormat="1" ht="27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</row>
    <row r="231" spans="1:36" s="60" customFormat="1" ht="27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</row>
    <row r="232" spans="1:36" s="60" customFormat="1" ht="27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</row>
    <row r="233" spans="1:36" s="60" customFormat="1" ht="27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</row>
    <row r="234" spans="1:36" s="60" customFormat="1" ht="27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</row>
    <row r="235" spans="1:36" s="60" customFormat="1" ht="27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</row>
    <row r="236" spans="1:36" s="60" customFormat="1" ht="27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</row>
    <row r="237" spans="1:36" s="60" customFormat="1" ht="27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</row>
    <row r="238" spans="1:36" s="60" customFormat="1" ht="27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</row>
    <row r="239" spans="1:36" s="60" customFormat="1" ht="27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</row>
    <row r="240" spans="1:36" s="60" customFormat="1" ht="27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</row>
    <row r="241" spans="1:36" s="60" customFormat="1" ht="27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</row>
    <row r="242" spans="1:36" s="60" customFormat="1" ht="27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</row>
    <row r="243" spans="1:36" s="60" customFormat="1" ht="27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</row>
    <row r="244" spans="1:36" s="60" customFormat="1" ht="27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</row>
    <row r="245" spans="1:36" s="60" customFormat="1" ht="27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</row>
    <row r="246" spans="1:36" s="60" customFormat="1" ht="27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</row>
    <row r="247" spans="1:36" s="60" customFormat="1" ht="27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</row>
    <row r="248" spans="1:36" s="60" customFormat="1" ht="27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</row>
    <row r="249" spans="1:36" s="60" customFormat="1" ht="27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</row>
    <row r="250" spans="1:36" s="60" customFormat="1" ht="27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</row>
    <row r="251" spans="1:36" s="60" customFormat="1" ht="27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</row>
    <row r="252" spans="1:36" s="60" customFormat="1" ht="27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</row>
    <row r="253" spans="1:36" s="60" customFormat="1" ht="27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</row>
    <row r="254" spans="1:36" s="60" customFormat="1" ht="27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</row>
    <row r="255" spans="1:36" s="60" customFormat="1" ht="27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</row>
    <row r="256" spans="1:36" s="60" customFormat="1" ht="27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</row>
    <row r="257" spans="1:36" s="60" customFormat="1" ht="27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</row>
    <row r="258" spans="1:36" s="60" customFormat="1" ht="27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</row>
    <row r="259" spans="1:36" s="60" customFormat="1" ht="27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</row>
    <row r="260" spans="1:36" s="60" customFormat="1" ht="27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</row>
    <row r="261" spans="1:36" s="60" customFormat="1" ht="27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</row>
    <row r="262" spans="1:36" s="60" customFormat="1" ht="27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</row>
    <row r="263" spans="1:36" s="60" customFormat="1" ht="27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</row>
    <row r="264" spans="1:36" s="60" customFormat="1" ht="27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</row>
    <row r="265" spans="1:36" s="60" customFormat="1" ht="27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</row>
    <row r="266" spans="1:36" s="60" customFormat="1" ht="27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</row>
    <row r="267" spans="1:36" s="60" customFormat="1" ht="27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</row>
    <row r="268" spans="1:36" s="60" customFormat="1" ht="27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</row>
    <row r="269" spans="1:36" s="60" customFormat="1" ht="27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</row>
    <row r="270" spans="1:36" s="60" customFormat="1" ht="27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</row>
    <row r="271" spans="1:36" s="60" customFormat="1" ht="27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</row>
    <row r="272" spans="1:36" s="60" customFormat="1" ht="27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</row>
    <row r="273" spans="1:36" s="60" customFormat="1" ht="27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</row>
    <row r="274" spans="1:36" s="60" customFormat="1" ht="27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</row>
    <row r="275" spans="1:36" s="60" customFormat="1" ht="27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</row>
    <row r="276" spans="1:36" s="60" customFormat="1" ht="27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</row>
    <row r="277" spans="1:36" s="60" customFormat="1" ht="27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</row>
    <row r="278" spans="1:36" s="60" customFormat="1" ht="27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</row>
    <row r="279" spans="1:36" s="60" customFormat="1" ht="27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</row>
    <row r="280" spans="1:36" s="60" customFormat="1" ht="27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</row>
    <row r="281" spans="1:36" s="60" customFormat="1" ht="27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</row>
    <row r="282" spans="1:36" s="60" customFormat="1" ht="27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</row>
    <row r="283" spans="1:36" s="60" customFormat="1" ht="27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</row>
    <row r="284" spans="1:36" s="60" customFormat="1" ht="27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</row>
    <row r="285" spans="1:36" s="60" customFormat="1" ht="27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</row>
    <row r="286" spans="1:36" s="60" customFormat="1" ht="27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</row>
    <row r="287" spans="1:36" s="60" customFormat="1" ht="27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</row>
    <row r="288" spans="1:36" s="60" customFormat="1" ht="27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</row>
    <row r="289" spans="1:36" s="60" customFormat="1" ht="27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</row>
    <row r="290" spans="1:36" s="60" customFormat="1" ht="27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</row>
    <row r="291" spans="1:36" s="60" customFormat="1" ht="27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</row>
    <row r="292" spans="1:36" s="60" customFormat="1" ht="27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</row>
    <row r="293" spans="1:36" s="60" customFormat="1" ht="27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</row>
    <row r="294" spans="1:36" s="60" customFormat="1" ht="27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</row>
    <row r="295" spans="1:36" s="60" customFormat="1" ht="27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</row>
    <row r="296" spans="1:36" s="60" customFormat="1" ht="27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</row>
    <row r="297" spans="1:36" s="60" customFormat="1" ht="27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</row>
    <row r="298" spans="1:36" s="60" customFormat="1" ht="27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</row>
    <row r="299" spans="1:36" s="60" customFormat="1" ht="27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</row>
    <row r="300" spans="1:36" s="60" customFormat="1" ht="27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</row>
    <row r="301" spans="1:36" s="60" customFormat="1" ht="27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</row>
    <row r="302" spans="1:36" s="60" customFormat="1" ht="27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</row>
    <row r="303" spans="1:36" s="60" customFormat="1" ht="27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</row>
    <row r="304" spans="1:36" s="60" customFormat="1" ht="27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</row>
    <row r="305" spans="1:36" s="60" customFormat="1" ht="27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</row>
    <row r="306" spans="1:36" s="60" customFormat="1" ht="27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</row>
    <row r="307" spans="1:36" s="60" customFormat="1" ht="27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</row>
    <row r="308" spans="1:36" s="60" customFormat="1" ht="27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</row>
    <row r="309" spans="1:36" s="60" customFormat="1" ht="27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</row>
    <row r="310" spans="1:36" s="60" customFormat="1" ht="27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</row>
    <row r="311" spans="1:36" s="60" customFormat="1" ht="27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</row>
    <row r="312" spans="1:36" s="60" customFormat="1" ht="27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</row>
    <row r="313" spans="1:36" s="60" customFormat="1" ht="27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</row>
    <row r="314" spans="1:36" s="60" customFormat="1" ht="27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</row>
    <row r="315" spans="1:36" s="60" customFormat="1" ht="27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</row>
    <row r="316" spans="1:36" s="60" customFormat="1" ht="27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</row>
    <row r="317" spans="1:36" s="60" customFormat="1" ht="27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</row>
    <row r="318" spans="1:36" s="60" customFormat="1" ht="27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</row>
    <row r="319" spans="1:36" s="60" customFormat="1" ht="27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</row>
    <row r="320" spans="1:36" s="60" customFormat="1" ht="27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</row>
    <row r="321" spans="1:36" s="60" customFormat="1" ht="27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</row>
    <row r="322" spans="1:36" s="60" customFormat="1" ht="27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</row>
    <row r="323" spans="1:36" s="60" customFormat="1" ht="27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</row>
    <row r="324" spans="1:36" s="60" customFormat="1" ht="27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</row>
    <row r="325" spans="1:36" s="60" customFormat="1" ht="27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</row>
    <row r="326" spans="1:36" s="60" customFormat="1" ht="27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</row>
    <row r="327" spans="1:36" s="60" customFormat="1" ht="27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</row>
    <row r="328" spans="1:36" s="60" customFormat="1" ht="27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</row>
    <row r="329" spans="1:36" s="60" customFormat="1" ht="27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</row>
    <row r="330" spans="1:36" s="60" customFormat="1" ht="27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</row>
    <row r="331" spans="1:36" s="60" customFormat="1" ht="27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</row>
    <row r="332" spans="1:36" s="60" customFormat="1" ht="27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</row>
    <row r="333" spans="1:36" s="60" customFormat="1" ht="27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</row>
    <row r="334" spans="1:36" s="60" customFormat="1" ht="27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</row>
    <row r="335" spans="1:36" s="60" customFormat="1" ht="27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</row>
    <row r="336" spans="1:36" s="60" customFormat="1" ht="27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</row>
    <row r="337" spans="1:36" s="60" customFormat="1" ht="27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</row>
    <row r="338" spans="1:36" s="60" customFormat="1" ht="27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</row>
    <row r="339" spans="1:36" s="60" customFormat="1" ht="27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</row>
    <row r="340" spans="1:36" s="60" customFormat="1" ht="27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</row>
    <row r="341" spans="1:36" s="60" customFormat="1" ht="27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</row>
    <row r="342" spans="1:36" s="60" customFormat="1" ht="27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</row>
    <row r="343" spans="1:36" s="60" customFormat="1" ht="27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</row>
    <row r="344" spans="1:36" s="60" customFormat="1" ht="27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</row>
    <row r="345" spans="1:36" s="60" customFormat="1" ht="27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</row>
    <row r="346" spans="1:36" s="60" customFormat="1" ht="27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</row>
    <row r="347" spans="1:36" s="60" customFormat="1" ht="27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</row>
    <row r="348" spans="1:36" s="60" customFormat="1" ht="23.2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</row>
    <row r="349" spans="1:36" s="60" customFormat="1" ht="23.2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</row>
    <row r="350" spans="1:36" s="61" customForma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</row>
    <row r="351" spans="1:36" s="61" customForma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</row>
    <row r="352" spans="1:36" s="61" customForma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</row>
    <row r="353" spans="1:36" s="61" customForma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</row>
    <row r="354" spans="1:36" s="61" customForma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</row>
    <row r="355" spans="1:36" s="61" customForma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</row>
    <row r="356" spans="1:36" s="61" customForma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</row>
    <row r="357" spans="1:36" s="61" customForma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</row>
    <row r="358" spans="1:36" s="61" customForma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</row>
    <row r="359" spans="1:36" s="61" customForma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</row>
    <row r="360" spans="1:36" s="61" customForma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</row>
    <row r="361" spans="1:36" s="61" customForma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</row>
    <row r="362" spans="1:36" s="61" customForma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</row>
    <row r="363" spans="1:36" s="61" customForma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</row>
    <row r="364" spans="1:36" s="61" customForma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</row>
    <row r="365" spans="1:36" s="61" customForma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</row>
    <row r="366" spans="1:36" s="61" customForma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</row>
    <row r="367" spans="1:36" s="61" customForma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</row>
    <row r="368" spans="1:36" s="61" customForma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</row>
    <row r="369" spans="1:36" s="61" customForma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</row>
    <row r="370" spans="1:36" s="61" customForma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</row>
    <row r="371" spans="1:36" s="61" customForma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</row>
    <row r="372" spans="1:36" s="61" customForma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</row>
    <row r="373" spans="1:36" s="61" customForma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</row>
    <row r="374" spans="1:36" s="61" customForma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</row>
    <row r="375" spans="1:36" s="61" customForma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</row>
    <row r="376" spans="1:36" s="61" customForma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</row>
    <row r="377" spans="1:36" s="61" customForma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</row>
    <row r="378" spans="1:36" s="61" customForma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</row>
    <row r="379" spans="1:36" s="61" customForma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</row>
    <row r="380" spans="1:36" s="61" customForma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</row>
    <row r="381" spans="1:36" s="61" customForma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</row>
    <row r="382" spans="1:36" s="61" customForma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</row>
    <row r="383" spans="1:36" s="61" customForma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</row>
    <row r="384" spans="1:36" s="61" customForma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</row>
    <row r="385" spans="1:36" s="61" customForma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</row>
    <row r="386" spans="1:36" s="61" customForma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</row>
    <row r="387" spans="1:36" s="61" customForma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</row>
    <row r="388" spans="1:36" s="61" customForma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</row>
    <row r="389" spans="1:36" s="61" customForma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</row>
    <row r="390" spans="1:36" s="61" customForma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</row>
    <row r="391" spans="1:36" s="61" customForma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</row>
    <row r="392" spans="1:36" s="61" customForma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</row>
    <row r="393" spans="1:36" s="61" customForma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</row>
    <row r="394" spans="1:36" s="61" customForma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</row>
    <row r="395" spans="1:36" s="61" customForma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</row>
    <row r="396" spans="1:36" s="61" customForma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</row>
    <row r="397" spans="1:36" s="61" customForma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</row>
    <row r="398" spans="1:36" s="61" customForma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</row>
    <row r="399" spans="1:36" s="61" customForma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</row>
    <row r="400" spans="1:36" s="61" customForma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</row>
    <row r="401" spans="1:36" s="61" customForma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</row>
    <row r="402" spans="1:36" s="61" customForma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</row>
    <row r="403" spans="1:36" s="61" customForma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</row>
    <row r="404" spans="1:36" s="61" customForma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</row>
    <row r="405" spans="1:36" s="61" customForma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</row>
    <row r="406" spans="1:36" s="61" customForma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</row>
    <row r="407" spans="1:36" s="61" customForma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</row>
    <row r="408" spans="1:36" s="61" customForma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</row>
    <row r="409" spans="1:36" s="61" customForma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</row>
    <row r="410" spans="1:36" s="61" customForma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</row>
    <row r="411" spans="1:36" s="61" customForma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</row>
    <row r="412" spans="1:36" s="61" customForma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</row>
    <row r="413" spans="1:36" s="61" customForma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</row>
    <row r="414" spans="1:36" s="61" customForma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</row>
    <row r="415" spans="1:36" s="61" customForma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</row>
    <row r="416" spans="1:36" s="61" customForma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</row>
    <row r="417" spans="1:36" s="61" customForma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</row>
    <row r="418" spans="1:36" s="61" customForma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</row>
    <row r="419" spans="1:36" s="61" customForma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</row>
    <row r="420" spans="1:36" s="61" customForma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</row>
    <row r="421" spans="1:36" s="61" customForma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</row>
    <row r="422" spans="1:36" s="61" customForma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</row>
    <row r="423" spans="1:36" s="61" customForma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</row>
    <row r="424" spans="1:36" s="61" customForma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</row>
    <row r="425" spans="1:36" s="61" customForma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</row>
    <row r="426" spans="1:36" s="61" customForma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</row>
    <row r="427" spans="1:36" s="61" customForma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</row>
    <row r="428" spans="1:36" s="61" customForma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</row>
    <row r="429" spans="1:36" s="61" customForma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</row>
    <row r="430" spans="1:36" s="61" customForma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</row>
    <row r="431" spans="1:36" s="61" customForma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</row>
    <row r="432" spans="1:36" s="61" customForma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</row>
    <row r="433" spans="1:36" s="61" customForma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</row>
    <row r="434" spans="1:36" s="61" customForma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</row>
    <row r="435" spans="1:36" s="61" customForma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</row>
    <row r="436" spans="1:36" s="61" customForma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</row>
    <row r="437" spans="1:36" s="61" customForma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</row>
    <row r="438" spans="1:36" s="61" customForma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</row>
    <row r="439" spans="1:36" s="61" customForma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</row>
    <row r="440" spans="1:36" s="61" customForma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</row>
    <row r="441" spans="1:36" s="61" customForma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</row>
    <row r="442" spans="1:36" s="61" customForma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</row>
    <row r="443" spans="1:36" s="61" customForma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</row>
    <row r="444" spans="1:36" s="61" customForma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</row>
    <row r="445" spans="1:36" s="61" customForma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</row>
    <row r="446" spans="1:36" s="61" customForma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</row>
    <row r="447" spans="1:36" s="61" customForma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</row>
    <row r="448" spans="1:36" s="61" customForma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</row>
    <row r="449" spans="1:36" s="61" customForma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</row>
    <row r="450" spans="1:36" s="61" customForma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</row>
    <row r="451" spans="1:36" s="61" customForma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</row>
    <row r="452" spans="1:36" s="61" customForma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</row>
    <row r="453" spans="1:36" s="61" customForma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</row>
    <row r="454" spans="1:36" s="61" customForma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</row>
    <row r="455" spans="1:36" s="61" customForma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</row>
    <row r="456" spans="1:36" s="61" customForma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</row>
    <row r="457" spans="1:36" s="61" customForma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</row>
    <row r="458" spans="1:36" s="61" customForma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</row>
    <row r="459" spans="1:36" s="61" customForma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</row>
    <row r="460" spans="1:36" s="61" customForma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</row>
    <row r="461" spans="1:36" s="61" customForma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</row>
    <row r="462" spans="1:36" s="61" customForma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</row>
    <row r="463" spans="1:36" s="61" customForma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</row>
    <row r="464" spans="1:36" s="61" customForma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</row>
    <row r="465" spans="1:36" s="61" customForma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</row>
    <row r="466" spans="1:36" s="61" customForma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</row>
    <row r="467" spans="1:36" s="61" customForma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</row>
    <row r="468" spans="1:36" s="61" customForma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</row>
  </sheetData>
  <mergeCells count="12">
    <mergeCell ref="A18:B19"/>
    <mergeCell ref="A1:B4"/>
    <mergeCell ref="C1:J2"/>
    <mergeCell ref="C3:D4"/>
    <mergeCell ref="E3:F4"/>
    <mergeCell ref="G3:H4"/>
    <mergeCell ref="I3:J4"/>
    <mergeCell ref="C12:D13"/>
    <mergeCell ref="E12:F13"/>
    <mergeCell ref="G12:H13"/>
    <mergeCell ref="I12:J13"/>
    <mergeCell ref="A14:B17"/>
  </mergeCells>
  <printOptions horizontalCentered="1" verticalCentered="1"/>
  <pageMargins left="0.23622047244094491" right="0.15748031496062992" top="0.51181102362204722" bottom="0.23622047244094491" header="0.35433070866141736" footer="0.15748031496062992"/>
  <pageSetup paperSize="9" scale="6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GENEL LİSTE</vt:lpstr>
      <vt:lpstr>KATILIM SAYILARI</vt:lpstr>
      <vt:lpstr>'GENEL LİSTE'!Yazdırma_Alanı</vt:lpstr>
      <vt:lpstr>'KATILIM SAYILARI'!Yazdırma_Alanı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 Yilmaz</dc:creator>
  <cp:lastModifiedBy>Windows User</cp:lastModifiedBy>
  <cp:lastPrinted>2015-02-26T09:49:11Z</cp:lastPrinted>
  <dcterms:created xsi:type="dcterms:W3CDTF">2013-02-15T15:56:20Z</dcterms:created>
  <dcterms:modified xsi:type="dcterms:W3CDTF">2015-02-26T18:08:37Z</dcterms:modified>
</cp:coreProperties>
</file>