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2190" windowWidth="15480" windowHeight="9465" tabRatio="939"/>
  </bookViews>
  <sheets>
    <sheet name="YARIŞMA BİLGİLERİ" sheetId="68" r:id="rId1"/>
    <sheet name="YARIŞMA PROGRAMI" sheetId="150" r:id="rId2"/>
    <sheet name="KAYIT LİSTESİ" sheetId="262" r:id="rId3"/>
    <sheet name="1.Gün Start Listeleri" sheetId="304" r:id="rId4"/>
    <sheet name="400m" sheetId="283" r:id="rId5"/>
    <sheet name="Gülle" sheetId="282" r:id="rId6"/>
    <sheet name="1500m" sheetId="284" r:id="rId7"/>
    <sheet name="Sırık" sheetId="270" r:id="rId8"/>
    <sheet name="60M.Final" sheetId="285" r:id="rId9"/>
    <sheet name="Üç Adım" sheetId="273" r:id="rId10"/>
    <sheet name="60M.SEÇME " sheetId="293" state="hidden" r:id="rId11"/>
    <sheet name="60M.Seçme" sheetId="236" state="hidden" r:id="rId12"/>
    <sheet name="60M.SEÇME SONUÇ " sheetId="294" state="hidden" r:id="rId13"/>
    <sheet name="60M.Yarı Final" sheetId="280" state="hidden" r:id="rId14"/>
    <sheet name="800M.SONUÇ" sheetId="301" state="hidden" r:id="rId15"/>
    <sheet name="200m.Final" sheetId="303" state="hidden" r:id="rId16"/>
    <sheet name="60M.Eng.Yarı Final " sheetId="286" state="hidden" r:id="rId17"/>
    <sheet name="60M.Eng.Yarı Final" sheetId="291" state="hidden" r:id="rId18"/>
    <sheet name="UZUN-B" sheetId="298" state="hidden" r:id="rId19"/>
    <sheet name="800M" sheetId="289" state="hidden" r:id="rId20"/>
  </sheets>
  <definedNames>
    <definedName name="_xlnm._FilterDatabase" localSheetId="6" hidden="1">'1500m'!$B$6:$G$7</definedName>
    <definedName name="_xlnm._FilterDatabase" localSheetId="15" hidden="1">'200m.Final'!$B$6:$G$7</definedName>
    <definedName name="_xlnm._FilterDatabase" localSheetId="4" hidden="1">'400m'!$B$6:$G$7</definedName>
    <definedName name="_xlnm._FilterDatabase" localSheetId="16" hidden="1">'60M.Eng.Yarı Final '!$B$6:$G$7</definedName>
    <definedName name="_xlnm._FilterDatabase" localSheetId="8" hidden="1">'60M.Final'!$B$6:$G$7</definedName>
    <definedName name="_xlnm._FilterDatabase" localSheetId="12" hidden="1">'60M.SEÇME SONUÇ '!$B$6:$G$7</definedName>
    <definedName name="_xlnm._FilterDatabase" localSheetId="13" hidden="1">'60M.Yarı Final'!$B$6:$G$7</definedName>
    <definedName name="_xlnm._FilterDatabase" localSheetId="14" hidden="1">'800M.SONUÇ'!$B$6:$G$7</definedName>
    <definedName name="_xlnm._FilterDatabase" localSheetId="5" hidden="1">Gülle!$B$6:$O$7</definedName>
    <definedName name="_xlnm._FilterDatabase" localSheetId="2" hidden="1">'KAYIT LİSTESİ'!$A$3:$M$39</definedName>
    <definedName name="_xlnm._FilterDatabase" localSheetId="7" hidden="1">Sırık!$B$6:$BQ$7</definedName>
    <definedName name="_xlnm._FilterDatabase" localSheetId="18" hidden="1">'UZUN-B'!$B$6:$O$7</definedName>
    <definedName name="_xlnm._FilterDatabase" localSheetId="9" hidden="1">'Üç Adım'!$B$6:$O$7</definedName>
    <definedName name="Excel_BuiltIn__FilterDatabase_3" localSheetId="3">#REF!</definedName>
    <definedName name="Excel_BuiltIn__FilterDatabase_3" localSheetId="2">#REF!</definedName>
    <definedName name="Excel_BuiltIn__FilterDatabase_3">#REF!</definedName>
    <definedName name="Excel_BuiltIn_Print_Area_11" localSheetId="17">#REF!</definedName>
    <definedName name="Excel_BuiltIn_Print_Area_11" localSheetId="19">#REF!</definedName>
    <definedName name="Excel_BuiltIn_Print_Area_12" localSheetId="17">#REF!</definedName>
    <definedName name="Excel_BuiltIn_Print_Area_12" localSheetId="19">#REF!</definedName>
    <definedName name="Excel_BuiltIn_Print_Area_13" localSheetId="17">#REF!</definedName>
    <definedName name="Excel_BuiltIn_Print_Area_13" localSheetId="19">#REF!</definedName>
    <definedName name="Excel_BuiltIn_Print_Area_16" localSheetId="17">#REF!</definedName>
    <definedName name="Excel_BuiltIn_Print_Area_16" localSheetId="19">#REF!</definedName>
    <definedName name="Excel_BuiltIn_Print_Area_19" localSheetId="17">#REF!</definedName>
    <definedName name="Excel_BuiltIn_Print_Area_19" localSheetId="19">#REF!</definedName>
    <definedName name="Excel_BuiltIn_Print_Area_20" localSheetId="17">#REF!</definedName>
    <definedName name="Excel_BuiltIn_Print_Area_20" localSheetId="19">#REF!</definedName>
    <definedName name="Excel_BuiltIn_Print_Area_21" localSheetId="17">#REF!</definedName>
    <definedName name="Excel_BuiltIn_Print_Area_21" localSheetId="19">#REF!</definedName>
    <definedName name="Excel_BuiltIn_Print_Area_4" localSheetId="17">#REF!</definedName>
    <definedName name="Excel_BuiltIn_Print_Area_4" localSheetId="19">#REF!</definedName>
    <definedName name="Excel_BuiltIn_Print_Area_5" localSheetId="17">#REF!</definedName>
    <definedName name="Excel_BuiltIn_Print_Area_5" localSheetId="19">#REF!</definedName>
    <definedName name="Excel_BuiltIn_Print_Area_9" localSheetId="17">#REF!</definedName>
    <definedName name="Excel_BuiltIn_Print_Area_9" localSheetId="19">#REF!</definedName>
    <definedName name="_xlnm.Print_Area" localSheetId="6">'1500m'!$A$1:$P$63</definedName>
    <definedName name="_xlnm.Print_Area" localSheetId="15">'200m.Final'!$A$1:$P$15</definedName>
    <definedName name="_xlnm.Print_Area" localSheetId="4">'400m'!$A$1:$P$71</definedName>
    <definedName name="_xlnm.Print_Area" localSheetId="17">'60M.Eng.Yarı Final'!$A$1:$P$37</definedName>
    <definedName name="_xlnm.Print_Area" localSheetId="16">'60M.Eng.Yarı Final '!$A$1:$P$67</definedName>
    <definedName name="_xlnm.Print_Area" localSheetId="8">'60M.Final'!$A$1:$P$17</definedName>
    <definedName name="_xlnm.Print_Area" localSheetId="11">'60M.Seçme'!$A$1:$P$67</definedName>
    <definedName name="_xlnm.Print_Area" localSheetId="10">'60M.SEÇME '!$A$1:$Q$67</definedName>
    <definedName name="_xlnm.Print_Area" localSheetId="12">'60M.SEÇME SONUÇ '!$A$1:$O$49</definedName>
    <definedName name="_xlnm.Print_Area" localSheetId="13">'60M.Yarı Final'!$A$1:$P$37</definedName>
    <definedName name="_xlnm.Print_Area" localSheetId="19">'800M'!$A$1:$P$71</definedName>
    <definedName name="_xlnm.Print_Area" localSheetId="14">'800M.SONUÇ'!$A$1:$O$49</definedName>
    <definedName name="_xlnm.Print_Area" localSheetId="5">Gülle!$A$1:$O$49</definedName>
    <definedName name="_xlnm.Print_Area" localSheetId="2">'KAYIT LİSTESİ'!$A$1:$M$39</definedName>
    <definedName name="_xlnm.Print_Area" localSheetId="7">Sırık!$A$1:$BQ$35</definedName>
    <definedName name="_xlnm.Print_Area" localSheetId="18">'UZUN-B'!$A$1:$O$49</definedName>
    <definedName name="_xlnm.Print_Area" localSheetId="9">'Üç Adım'!$A$1:$O$49</definedName>
    <definedName name="_xlnm.Print_Titles" localSheetId="2">'KAYIT LİSTESİ'!$1:$3</definedName>
  </definedNames>
  <calcPr calcId="144525"/>
</workbook>
</file>

<file path=xl/calcChain.xml><?xml version="1.0" encoding="utf-8"?>
<calcChain xmlns="http://schemas.openxmlformats.org/spreadsheetml/2006/main">
  <c r="D3" i="303" l="1"/>
  <c r="N3" i="303"/>
  <c r="O4" i="303"/>
  <c r="N5" i="303"/>
  <c r="N4" i="303"/>
  <c r="D4" i="303"/>
  <c r="A2" i="303"/>
  <c r="A1" i="303"/>
  <c r="M3" i="298" l="1"/>
  <c r="J9" i="298"/>
  <c r="N9" i="298" s="1"/>
  <c r="J10" i="298"/>
  <c r="N10" i="298"/>
  <c r="J11" i="298"/>
  <c r="N11" i="298" s="1"/>
  <c r="J12" i="298"/>
  <c r="N12" i="298" s="1"/>
  <c r="J13" i="298"/>
  <c r="N13" i="298" s="1"/>
  <c r="J14" i="298"/>
  <c r="N14" i="298"/>
  <c r="J15" i="298"/>
  <c r="N15" i="298" s="1"/>
  <c r="J16" i="298"/>
  <c r="N16" i="298" s="1"/>
  <c r="J17" i="298"/>
  <c r="N17" i="298" s="1"/>
  <c r="J18" i="298"/>
  <c r="N18" i="298"/>
  <c r="J19" i="298"/>
  <c r="N19" i="298" s="1"/>
  <c r="J20" i="298"/>
  <c r="N20" i="298" s="1"/>
  <c r="J21" i="298"/>
  <c r="N21" i="298" s="1"/>
  <c r="J22" i="298"/>
  <c r="N22" i="298"/>
  <c r="J23" i="298"/>
  <c r="N23" i="298" s="1"/>
  <c r="J24" i="298"/>
  <c r="N24" i="298" s="1"/>
  <c r="J25" i="298"/>
  <c r="N25" i="298" s="1"/>
  <c r="J26" i="298"/>
  <c r="N26" i="298"/>
  <c r="J27" i="298"/>
  <c r="N27" i="298" s="1"/>
  <c r="J28" i="298"/>
  <c r="N28" i="298" s="1"/>
  <c r="J29" i="298"/>
  <c r="N29" i="298" s="1"/>
  <c r="J30" i="298"/>
  <c r="N30" i="298"/>
  <c r="J31" i="298"/>
  <c r="N31" i="298" s="1"/>
  <c r="J32" i="298"/>
  <c r="N32" i="298" s="1"/>
  <c r="J33" i="298"/>
  <c r="N33" i="298" s="1"/>
  <c r="J34" i="298"/>
  <c r="N34" i="298"/>
  <c r="J35" i="298"/>
  <c r="N35" i="298" s="1"/>
  <c r="J36" i="298"/>
  <c r="N36" i="298" s="1"/>
  <c r="J37" i="298"/>
  <c r="N37" i="298" s="1"/>
  <c r="J38" i="298"/>
  <c r="N38" i="298"/>
  <c r="J39" i="298"/>
  <c r="N39" i="298" s="1"/>
  <c r="J40" i="298"/>
  <c r="N40" i="298" s="1"/>
  <c r="J41" i="298"/>
  <c r="N41" i="298" s="1"/>
  <c r="J42" i="298"/>
  <c r="N42" i="298"/>
  <c r="J43" i="298"/>
  <c r="N43" i="298" s="1"/>
  <c r="J44" i="298"/>
  <c r="N44" i="298" s="1"/>
  <c r="J45" i="298"/>
  <c r="N45" i="298" s="1"/>
  <c r="J46" i="298"/>
  <c r="N46" i="298"/>
  <c r="J47" i="298"/>
  <c r="N47" i="298" s="1"/>
  <c r="J8" i="298"/>
  <c r="N8" i="298" s="1"/>
  <c r="N5" i="298"/>
  <c r="M4" i="298"/>
  <c r="O4" i="298"/>
  <c r="N4" i="301"/>
  <c r="O4" i="286"/>
  <c r="O4" i="280"/>
  <c r="N4" i="294"/>
  <c r="P4" i="293"/>
  <c r="P5" i="293"/>
  <c r="N4" i="286"/>
  <c r="D3" i="286"/>
  <c r="M4" i="301"/>
  <c r="M3" i="301"/>
  <c r="I3" i="301"/>
  <c r="D3" i="301"/>
  <c r="D4" i="301"/>
  <c r="A2" i="301"/>
  <c r="A1" i="301"/>
  <c r="D3" i="298"/>
  <c r="D4" i="298"/>
  <c r="G3" i="298"/>
  <c r="N4" i="280"/>
  <c r="N5" i="289"/>
  <c r="N5" i="291"/>
  <c r="N5" i="286"/>
  <c r="N5" i="280"/>
  <c r="N5" i="236"/>
  <c r="N4" i="291"/>
  <c r="N3" i="291"/>
  <c r="I3" i="291"/>
  <c r="D3" i="291"/>
  <c r="M4" i="294"/>
  <c r="D4" i="294"/>
  <c r="M3" i="294"/>
  <c r="I3" i="294"/>
  <c r="D3" i="294"/>
  <c r="A2" i="294"/>
  <c r="A1" i="294"/>
  <c r="O4" i="293"/>
  <c r="D4" i="293"/>
  <c r="O3" i="293"/>
  <c r="J3" i="293"/>
  <c r="D3" i="293"/>
  <c r="A2" i="293"/>
  <c r="A1" i="293"/>
  <c r="D4" i="291"/>
  <c r="A2" i="291"/>
  <c r="A1" i="291"/>
  <c r="D3" i="289"/>
  <c r="N4" i="289"/>
  <c r="N3" i="289"/>
  <c r="I3" i="289"/>
  <c r="D4" i="289"/>
  <c r="A2" i="289"/>
  <c r="A1" i="289"/>
  <c r="N3" i="286"/>
  <c r="I3" i="286"/>
  <c r="D4" i="286"/>
  <c r="A2" i="286"/>
  <c r="A1" i="286"/>
  <c r="D4" i="280"/>
  <c r="N3" i="280"/>
  <c r="I3" i="280"/>
  <c r="A2" i="280"/>
  <c r="A1" i="280"/>
  <c r="D4" i="236"/>
  <c r="I3" i="236"/>
  <c r="A2" i="236"/>
  <c r="N3" i="236"/>
  <c r="A1" i="236"/>
  <c r="A1" i="298" s="1"/>
  <c r="D3" i="236"/>
  <c r="N4" i="236"/>
  <c r="A2" i="298" l="1"/>
  <c r="N8" i="293"/>
  <c r="E20" i="298"/>
  <c r="M9" i="236"/>
  <c r="L25" i="289"/>
  <c r="L37" i="289"/>
  <c r="K44" i="289"/>
  <c r="L43" i="286"/>
  <c r="D20" i="298"/>
  <c r="E21" i="293"/>
  <c r="L24" i="236"/>
  <c r="D51" i="293"/>
  <c r="C58" i="293"/>
  <c r="M23" i="236"/>
  <c r="M53" i="286"/>
  <c r="L33" i="289"/>
  <c r="L20" i="286"/>
  <c r="N35" i="289"/>
  <c r="L63" i="236"/>
  <c r="N50" i="293"/>
  <c r="K23" i="286"/>
  <c r="K13" i="286"/>
  <c r="C23" i="298"/>
  <c r="K34" i="289"/>
  <c r="L19" i="236"/>
  <c r="L35" i="286"/>
  <c r="O32" i="293"/>
  <c r="M65" i="236"/>
  <c r="D39" i="293"/>
  <c r="O49" i="293"/>
  <c r="F25" i="293"/>
  <c r="E23" i="293"/>
  <c r="M41" i="293"/>
  <c r="M34" i="286"/>
  <c r="L26" i="289"/>
  <c r="D13" i="293"/>
  <c r="M37" i="289"/>
  <c r="C39" i="298"/>
  <c r="N14" i="293"/>
  <c r="K25" i="286"/>
  <c r="L68" i="289"/>
  <c r="C27" i="298"/>
  <c r="L48" i="236"/>
  <c r="K25" i="236"/>
  <c r="N62" i="293"/>
  <c r="F31" i="298"/>
  <c r="L21" i="286"/>
  <c r="D40" i="298"/>
  <c r="E19" i="298"/>
  <c r="O59" i="293"/>
  <c r="L29" i="293"/>
  <c r="N18" i="286"/>
  <c r="D60" i="293"/>
  <c r="E10" i="298"/>
  <c r="C28" i="298"/>
  <c r="F59" i="293"/>
  <c r="D38" i="298"/>
  <c r="E37" i="298"/>
  <c r="K28" i="289"/>
  <c r="E24" i="293"/>
  <c r="N53" i="293"/>
  <c r="L59" i="293"/>
  <c r="N52" i="286"/>
  <c r="M9" i="293"/>
  <c r="L9" i="286"/>
  <c r="D41" i="293"/>
  <c r="M10" i="293"/>
  <c r="L62" i="293"/>
  <c r="F41" i="298"/>
  <c r="N63" i="293"/>
  <c r="L9" i="236"/>
  <c r="K27" i="289"/>
  <c r="F15" i="293"/>
  <c r="M55" i="236"/>
  <c r="C43" i="293"/>
  <c r="F12" i="293"/>
  <c r="N69" i="289"/>
  <c r="K10" i="289"/>
  <c r="O19" i="293"/>
  <c r="E45" i="293"/>
  <c r="N54" i="236"/>
  <c r="K20" i="289"/>
  <c r="C30" i="293"/>
  <c r="N48" i="289"/>
  <c r="N61" i="236"/>
  <c r="L32" i="286"/>
  <c r="F10" i="298"/>
  <c r="K23" i="236"/>
  <c r="N20" i="289"/>
  <c r="C64" i="293"/>
  <c r="C45" i="293"/>
  <c r="M29" i="293"/>
  <c r="O48" i="293"/>
  <c r="M33" i="289"/>
  <c r="L24" i="286"/>
  <c r="K41" i="289"/>
  <c r="M61" i="286"/>
  <c r="N19" i="236"/>
  <c r="O31" i="293"/>
  <c r="M21" i="293"/>
  <c r="L35" i="289"/>
  <c r="N60" i="286"/>
  <c r="F45" i="293"/>
  <c r="K58" i="289"/>
  <c r="C21" i="293"/>
  <c r="K50" i="289"/>
  <c r="F12" i="298"/>
  <c r="L12" i="293"/>
  <c r="F27" i="298"/>
  <c r="N12" i="289"/>
  <c r="M8" i="293"/>
  <c r="F9" i="293"/>
  <c r="N67" i="289"/>
  <c r="F35" i="298"/>
  <c r="L49" i="236"/>
  <c r="O60" i="293"/>
  <c r="L42" i="236"/>
  <c r="E48" i="293"/>
  <c r="F38" i="298"/>
  <c r="N49" i="289"/>
  <c r="E54" i="293"/>
  <c r="E12" i="293"/>
  <c r="E65" i="293"/>
  <c r="F16" i="298"/>
  <c r="L59" i="236"/>
  <c r="K21" i="286"/>
  <c r="M41" i="286"/>
  <c r="M35" i="236"/>
  <c r="K9" i="286"/>
  <c r="M42" i="293"/>
  <c r="L18" i="293"/>
  <c r="E38" i="298"/>
  <c r="M59" i="236"/>
  <c r="K9" i="236"/>
  <c r="F39" i="298"/>
  <c r="L18" i="289"/>
  <c r="D9" i="293"/>
  <c r="K61" i="236"/>
  <c r="O33" i="293"/>
  <c r="D9" i="298"/>
  <c r="C26" i="298"/>
  <c r="L23" i="286"/>
  <c r="L28" i="289"/>
  <c r="L44" i="293"/>
  <c r="F24" i="298"/>
  <c r="C42" i="293"/>
  <c r="L61" i="286"/>
  <c r="K12" i="236"/>
  <c r="N34" i="289"/>
  <c r="D43" i="298"/>
  <c r="N44" i="286"/>
  <c r="N59" i="286"/>
  <c r="M62" i="293"/>
  <c r="L40" i="293"/>
  <c r="M54" i="236"/>
  <c r="M61" i="289"/>
  <c r="K68" i="289"/>
  <c r="D59" i="293"/>
  <c r="K61" i="286"/>
  <c r="N43" i="293"/>
  <c r="M41" i="236"/>
  <c r="O39" i="293"/>
  <c r="D49" i="293"/>
  <c r="E30" i="298"/>
  <c r="M10" i="236"/>
  <c r="K42" i="236"/>
  <c r="D34" i="298"/>
  <c r="K59" i="289"/>
  <c r="D28" i="298"/>
  <c r="K39" i="286"/>
  <c r="L64" i="236"/>
  <c r="M43" i="236"/>
  <c r="N51" i="236"/>
  <c r="K52" i="289"/>
  <c r="O12" i="293"/>
  <c r="M54" i="293"/>
  <c r="C49" i="293"/>
  <c r="N59" i="293"/>
  <c r="N24" i="286"/>
  <c r="E22" i="293"/>
  <c r="E39" i="293"/>
  <c r="C40" i="298"/>
  <c r="N65" i="289"/>
  <c r="F46" i="298"/>
  <c r="N30" i="286"/>
  <c r="O11" i="293"/>
  <c r="M50" i="286"/>
  <c r="L51" i="289"/>
  <c r="D62" i="293"/>
  <c r="E52" i="293"/>
  <c r="C55" i="293"/>
  <c r="L16" i="289"/>
  <c r="L39" i="286"/>
  <c r="E63" i="293"/>
  <c r="K12" i="289"/>
  <c r="M22" i="293"/>
  <c r="K67" i="289"/>
  <c r="K26" i="289"/>
  <c r="N8" i="289"/>
  <c r="D32" i="298"/>
  <c r="N28" i="236"/>
  <c r="N58" i="286"/>
  <c r="L32" i="293"/>
  <c r="C61" i="293"/>
  <c r="M8" i="286"/>
  <c r="M23" i="286"/>
  <c r="M45" i="286"/>
  <c r="E44" i="293"/>
  <c r="M44" i="236"/>
  <c r="E40" i="298"/>
  <c r="K60" i="289"/>
  <c r="L50" i="286"/>
  <c r="D45" i="293"/>
  <c r="E15" i="298"/>
  <c r="N13" i="236"/>
  <c r="K48" i="289"/>
  <c r="N15" i="236"/>
  <c r="K52" i="236"/>
  <c r="M60" i="236"/>
  <c r="O61" i="293"/>
  <c r="E34" i="293"/>
  <c r="K50" i="236"/>
  <c r="K65" i="286"/>
  <c r="K21" i="236"/>
  <c r="L8" i="293"/>
  <c r="M17" i="289"/>
  <c r="N34" i="286"/>
  <c r="M44" i="293"/>
  <c r="L49" i="286"/>
  <c r="N32" i="293"/>
  <c r="K54" i="236"/>
  <c r="M13" i="289"/>
  <c r="D55" i="293"/>
  <c r="N43" i="286"/>
  <c r="L42" i="286"/>
  <c r="L49" i="289"/>
  <c r="E64" i="293"/>
  <c r="C10" i="293"/>
  <c r="M14" i="293"/>
  <c r="N29" i="286"/>
  <c r="L14" i="236"/>
  <c r="C41" i="293"/>
  <c r="L51" i="293"/>
  <c r="F21" i="293"/>
  <c r="L21" i="289"/>
  <c r="K12" i="286"/>
  <c r="E13" i="293"/>
  <c r="L52" i="286"/>
  <c r="K57" i="289"/>
  <c r="L9" i="289"/>
  <c r="M44" i="286"/>
  <c r="E11" i="293"/>
  <c r="L8" i="286"/>
  <c r="L56" i="289"/>
  <c r="K38" i="286"/>
  <c r="D13" i="298"/>
  <c r="L12" i="286"/>
  <c r="E41" i="298"/>
  <c r="C11" i="298"/>
  <c r="E26" i="298"/>
  <c r="D17" i="298"/>
  <c r="M53" i="236"/>
  <c r="M12" i="293"/>
  <c r="M38" i="236"/>
  <c r="M25" i="293"/>
  <c r="C62" i="293"/>
  <c r="K21" i="289"/>
  <c r="F53" i="293"/>
  <c r="K13" i="289"/>
  <c r="L11" i="289"/>
  <c r="K45" i="289"/>
  <c r="L41" i="236"/>
  <c r="L33" i="293"/>
  <c r="K8" i="236"/>
  <c r="C9" i="298"/>
  <c r="D64" i="293"/>
  <c r="E14" i="298"/>
  <c r="N41" i="293"/>
  <c r="L45" i="289"/>
  <c r="K45" i="286"/>
  <c r="L19" i="289"/>
  <c r="L25" i="293"/>
  <c r="C13" i="298"/>
  <c r="N19" i="289"/>
  <c r="C40" i="293"/>
  <c r="N9" i="286"/>
  <c r="N51" i="286"/>
  <c r="M51" i="293"/>
  <c r="E51" i="293"/>
  <c r="E43" i="298"/>
  <c r="K16" i="289"/>
  <c r="M59" i="293"/>
  <c r="M30" i="293"/>
  <c r="M50" i="236"/>
  <c r="L62" i="236"/>
  <c r="M24" i="289"/>
  <c r="L10" i="236"/>
  <c r="N26" i="289"/>
  <c r="M68" i="289"/>
  <c r="L50" i="236"/>
  <c r="L54" i="293"/>
  <c r="F25" i="298"/>
  <c r="M58" i="289"/>
  <c r="K39" i="236"/>
  <c r="L8" i="236"/>
  <c r="E18" i="293"/>
  <c r="C28" i="293"/>
  <c r="L62" i="286"/>
  <c r="M52" i="293"/>
  <c r="D19" i="298"/>
  <c r="C33" i="293"/>
  <c r="F43" i="298"/>
  <c r="N39" i="286"/>
  <c r="N50" i="289"/>
  <c r="O15" i="293"/>
  <c r="N18" i="293"/>
  <c r="N66" i="289"/>
  <c r="D52" i="293"/>
  <c r="K44" i="236"/>
  <c r="N25" i="289"/>
  <c r="L65" i="286"/>
  <c r="M30" i="286"/>
  <c r="F17" i="298"/>
  <c r="E61" i="293"/>
  <c r="L21" i="293"/>
  <c r="K63" i="286"/>
  <c r="D25" i="298"/>
  <c r="N44" i="289"/>
  <c r="D39" i="298"/>
  <c r="K22" i="286"/>
  <c r="F63" i="293"/>
  <c r="O62" i="293"/>
  <c r="K53" i="236"/>
  <c r="K65" i="289"/>
  <c r="M35" i="293"/>
  <c r="D29" i="298"/>
  <c r="N49" i="286"/>
  <c r="K56" i="289"/>
  <c r="N21" i="293"/>
  <c r="L29" i="286"/>
  <c r="L51" i="286"/>
  <c r="C19" i="293"/>
  <c r="K15" i="236"/>
  <c r="C13" i="293"/>
  <c r="F18" i="298"/>
  <c r="C30" i="298"/>
  <c r="F50" i="293"/>
  <c r="E16" i="298"/>
  <c r="D21" i="298"/>
  <c r="E24" i="298"/>
  <c r="F34" i="293"/>
  <c r="L39" i="236"/>
  <c r="E13" i="298"/>
  <c r="N32" i="289"/>
  <c r="N40" i="236"/>
  <c r="M19" i="289"/>
  <c r="C32" i="298"/>
  <c r="L11" i="236"/>
  <c r="E33" i="298"/>
  <c r="N35" i="293"/>
  <c r="M58" i="293"/>
  <c r="E22" i="298"/>
  <c r="F15" i="298"/>
  <c r="O25" i="293"/>
  <c r="L45" i="286"/>
  <c r="C11" i="293"/>
  <c r="N27" i="289"/>
  <c r="N53" i="236"/>
  <c r="N10" i="286"/>
  <c r="K51" i="289"/>
  <c r="E15" i="293"/>
  <c r="D15" i="293"/>
  <c r="M69" i="289"/>
  <c r="M28" i="236"/>
  <c r="C29" i="293"/>
  <c r="D47" i="298"/>
  <c r="F28" i="298"/>
  <c r="E8" i="293"/>
  <c r="L33" i="286"/>
  <c r="E47" i="298"/>
  <c r="D44" i="298"/>
  <c r="N15" i="293"/>
  <c r="M64" i="286"/>
  <c r="E14" i="293"/>
  <c r="L31" i="286"/>
  <c r="M31" i="236"/>
  <c r="M39" i="286"/>
  <c r="M29" i="236"/>
  <c r="M29" i="289"/>
  <c r="N11" i="236"/>
  <c r="L44" i="236"/>
  <c r="C20" i="293"/>
  <c r="M34" i="236"/>
  <c r="N61" i="286"/>
  <c r="C14" i="298"/>
  <c r="C8" i="293"/>
  <c r="K66" i="289"/>
  <c r="L34" i="286"/>
  <c r="M8" i="236"/>
  <c r="N10" i="289"/>
  <c r="N9" i="289"/>
  <c r="L12" i="236"/>
  <c r="M43" i="286"/>
  <c r="D11" i="298"/>
  <c r="K14" i="286"/>
  <c r="E25" i="293"/>
  <c r="M32" i="286"/>
  <c r="K59" i="236"/>
  <c r="C39" i="293"/>
  <c r="E29" i="298"/>
  <c r="D15" i="298"/>
  <c r="F39" i="293"/>
  <c r="O34" i="293"/>
  <c r="L45" i="293"/>
  <c r="L52" i="289"/>
  <c r="N44" i="236"/>
  <c r="N13" i="286"/>
  <c r="M48" i="236"/>
  <c r="M49" i="289"/>
  <c r="D35" i="298"/>
  <c r="M11" i="286"/>
  <c r="K15" i="286"/>
  <c r="D18" i="293"/>
  <c r="E35" i="298"/>
  <c r="O41" i="293"/>
  <c r="N20" i="293"/>
  <c r="E50" i="293"/>
  <c r="M20" i="289"/>
  <c r="D40" i="293"/>
  <c r="C14" i="293"/>
  <c r="L58" i="289"/>
  <c r="L17" i="289"/>
  <c r="N36" i="289"/>
  <c r="F30" i="293"/>
  <c r="M60" i="293"/>
  <c r="L25" i="286"/>
  <c r="L8" i="289"/>
  <c r="O40" i="293"/>
  <c r="N45" i="293"/>
  <c r="E46" i="298"/>
  <c r="L59" i="286"/>
  <c r="O23" i="293"/>
  <c r="M43" i="293"/>
  <c r="K13" i="236"/>
  <c r="D30" i="298"/>
  <c r="N32" i="286"/>
  <c r="E9" i="293"/>
  <c r="F38" i="293"/>
  <c r="E40" i="293"/>
  <c r="L11" i="293"/>
  <c r="N28" i="286"/>
  <c r="N35" i="286"/>
  <c r="K64" i="286"/>
  <c r="D54" i="293"/>
  <c r="C15" i="298"/>
  <c r="D22" i="293"/>
  <c r="D31" i="293"/>
  <c r="D29" i="293"/>
  <c r="D53" i="293"/>
  <c r="C35" i="293"/>
  <c r="L40" i="289"/>
  <c r="C51" i="293"/>
  <c r="O53" i="293"/>
  <c r="D36" i="298"/>
  <c r="C52" i="293"/>
  <c r="L30" i="293"/>
  <c r="N30" i="236"/>
  <c r="E8" i="298"/>
  <c r="D61" i="293"/>
  <c r="D27" i="298"/>
  <c r="O45" i="293"/>
  <c r="C31" i="298"/>
  <c r="N12" i="286"/>
  <c r="E10" i="293"/>
  <c r="N21" i="236"/>
  <c r="E43" i="293"/>
  <c r="M51" i="289"/>
  <c r="F32" i="293"/>
  <c r="D30" i="293"/>
  <c r="M14" i="236"/>
  <c r="C53" i="293"/>
  <c r="O38" i="293"/>
  <c r="N68" i="289"/>
  <c r="C12" i="293"/>
  <c r="L9" i="293"/>
  <c r="M18" i="293"/>
  <c r="N21" i="289"/>
  <c r="D14" i="293"/>
  <c r="C38" i="293"/>
  <c r="F11" i="293"/>
  <c r="F61" i="293"/>
  <c r="N38" i="236"/>
  <c r="N10" i="293"/>
  <c r="D33" i="298"/>
  <c r="M40" i="289"/>
  <c r="M24" i="236"/>
  <c r="D12" i="298"/>
  <c r="N20" i="286"/>
  <c r="F48" i="293"/>
  <c r="M10" i="289"/>
  <c r="N55" i="286"/>
  <c r="K40" i="289"/>
  <c r="L60" i="236"/>
  <c r="L35" i="236"/>
  <c r="M25" i="236"/>
  <c r="M26" i="289"/>
  <c r="M60" i="286"/>
  <c r="M18" i="236"/>
  <c r="D24" i="298"/>
  <c r="M54" i="286"/>
  <c r="C46" i="298"/>
  <c r="E39" i="298"/>
  <c r="F62" i="293"/>
  <c r="L64" i="286"/>
  <c r="K33" i="286"/>
  <c r="N34" i="293"/>
  <c r="L48" i="286"/>
  <c r="K52" i="286"/>
  <c r="L67" i="289"/>
  <c r="L32" i="289"/>
  <c r="L20" i="293"/>
  <c r="F60" i="293"/>
  <c r="F40" i="298"/>
  <c r="L35" i="293"/>
  <c r="D44" i="293"/>
  <c r="K58" i="236"/>
  <c r="M53" i="289"/>
  <c r="K55" i="236"/>
  <c r="F26" i="298"/>
  <c r="M42" i="286"/>
  <c r="K32" i="236"/>
  <c r="O14" i="293"/>
  <c r="O29" i="293"/>
  <c r="N63" i="286"/>
  <c r="K25" i="289"/>
  <c r="L64" i="289"/>
  <c r="C18" i="293"/>
  <c r="E12" i="298"/>
  <c r="L54" i="236"/>
  <c r="N51" i="289"/>
  <c r="K14" i="236"/>
  <c r="F21" i="298"/>
  <c r="M12" i="289"/>
  <c r="F13" i="293"/>
  <c r="F52" i="293"/>
  <c r="K35" i="289"/>
  <c r="K10" i="236"/>
  <c r="N18" i="236"/>
  <c r="M29" i="286"/>
  <c r="N53" i="286"/>
  <c r="O24" i="293"/>
  <c r="K11" i="286"/>
  <c r="L45" i="236"/>
  <c r="D19" i="293"/>
  <c r="M35" i="289"/>
  <c r="M33" i="286"/>
  <c r="K28" i="286"/>
  <c r="N34" i="236"/>
  <c r="L58" i="293"/>
  <c r="L28" i="293"/>
  <c r="L31" i="236"/>
  <c r="C12" i="298"/>
  <c r="M64" i="236"/>
  <c r="C17" i="298"/>
  <c r="N42" i="236"/>
  <c r="L63" i="293"/>
  <c r="L53" i="236"/>
  <c r="E21" i="298"/>
  <c r="M20" i="293"/>
  <c r="D21" i="293"/>
  <c r="C43" i="298"/>
  <c r="K33" i="289"/>
  <c r="L48" i="289"/>
  <c r="D24" i="293"/>
  <c r="K55" i="286"/>
  <c r="L30" i="236"/>
  <c r="K51" i="236"/>
  <c r="K29" i="236"/>
  <c r="L43" i="289"/>
  <c r="L14" i="286"/>
  <c r="K19" i="286"/>
  <c r="D10" i="293"/>
  <c r="M59" i="286"/>
  <c r="L10" i="286"/>
  <c r="N59" i="236"/>
  <c r="O20" i="293"/>
  <c r="M16" i="289"/>
  <c r="M25" i="286"/>
  <c r="D28" i="293"/>
  <c r="K42" i="286"/>
  <c r="N12" i="293"/>
  <c r="C15" i="293"/>
  <c r="N28" i="289"/>
  <c r="O13" i="293"/>
  <c r="L48" i="293"/>
  <c r="M8" i="289"/>
  <c r="N9" i="236"/>
  <c r="N24" i="289"/>
  <c r="N57" i="289"/>
  <c r="N22" i="236"/>
  <c r="F42" i="293"/>
  <c r="E45" i="298"/>
  <c r="L61" i="293"/>
  <c r="F24" i="293"/>
  <c r="C29" i="298"/>
  <c r="E36" i="298"/>
  <c r="L15" i="293"/>
  <c r="E28" i="293"/>
  <c r="E44" i="298"/>
  <c r="N65" i="293"/>
  <c r="M13" i="293"/>
  <c r="K35" i="236"/>
  <c r="C41" i="298"/>
  <c r="D65" i="293"/>
  <c r="N50" i="286"/>
  <c r="K36" i="289"/>
  <c r="M28" i="293"/>
  <c r="M10" i="286"/>
  <c r="E18" i="298"/>
  <c r="N12" i="236"/>
  <c r="L39" i="293"/>
  <c r="K53" i="286"/>
  <c r="F54" i="293"/>
  <c r="D8" i="293"/>
  <c r="K18" i="289"/>
  <c r="K8" i="289"/>
  <c r="L60" i="289"/>
  <c r="M36" i="289"/>
  <c r="N48" i="293"/>
  <c r="N58" i="293"/>
  <c r="E29" i="293"/>
  <c r="K69" i="289"/>
  <c r="K58" i="286"/>
  <c r="M60" i="289"/>
  <c r="M11" i="293"/>
  <c r="N24" i="236"/>
  <c r="M66" i="289"/>
  <c r="F19" i="298"/>
  <c r="K19" i="236"/>
  <c r="L43" i="293"/>
  <c r="O42" i="293"/>
  <c r="K43" i="286"/>
  <c r="F44" i="293"/>
  <c r="K64" i="289"/>
  <c r="N42" i="289"/>
  <c r="D45" i="298"/>
  <c r="K62" i="236"/>
  <c r="C59" i="293"/>
  <c r="N29" i="289"/>
  <c r="D41" i="298"/>
  <c r="K49" i="286"/>
  <c r="M40" i="286"/>
  <c r="M48" i="286"/>
  <c r="E20" i="293"/>
  <c r="D42" i="298"/>
  <c r="K40" i="286"/>
  <c r="M12" i="286"/>
  <c r="E19" i="293"/>
  <c r="E33" i="293"/>
  <c r="F44" i="298"/>
  <c r="M19" i="236"/>
  <c r="N42" i="286"/>
  <c r="F45" i="298"/>
  <c r="L14" i="293"/>
  <c r="N11" i="286"/>
  <c r="L57" i="289"/>
  <c r="F9" i="298"/>
  <c r="M64" i="293"/>
  <c r="M44" i="289"/>
  <c r="K41" i="286"/>
  <c r="L22" i="293"/>
  <c r="L24" i="289"/>
  <c r="M31" i="286"/>
  <c r="K48" i="236"/>
  <c r="M32" i="236"/>
  <c r="C65" i="293"/>
  <c r="K50" i="286"/>
  <c r="D42" i="293"/>
  <c r="C34" i="293"/>
  <c r="K29" i="286"/>
  <c r="N63" i="236"/>
  <c r="N52" i="236"/>
  <c r="K24" i="236"/>
  <c r="C37" i="298"/>
  <c r="L28" i="286"/>
  <c r="C22" i="298"/>
  <c r="L44" i="286"/>
  <c r="L30" i="286"/>
  <c r="L15" i="236"/>
  <c r="N25" i="293"/>
  <c r="N20" i="236"/>
  <c r="L53" i="286"/>
  <c r="M45" i="293"/>
  <c r="L42" i="289"/>
  <c r="K34" i="236"/>
  <c r="M15" i="293"/>
  <c r="F20" i="293"/>
  <c r="F19" i="293"/>
  <c r="N32" i="236"/>
  <c r="O10" i="293"/>
  <c r="C48" i="293"/>
  <c r="N51" i="293"/>
  <c r="L42" i="293"/>
  <c r="N52" i="289"/>
  <c r="N44" i="293"/>
  <c r="L10" i="293"/>
  <c r="K54" i="286"/>
  <c r="E27" i="298"/>
  <c r="F14" i="293"/>
  <c r="D20" i="293"/>
  <c r="E32" i="293"/>
  <c r="K34" i="286"/>
  <c r="N10" i="236"/>
  <c r="E28" i="298"/>
  <c r="M15" i="286"/>
  <c r="N59" i="289"/>
  <c r="K11" i="236"/>
  <c r="C63" i="293"/>
  <c r="N45" i="286"/>
  <c r="C8" i="298"/>
  <c r="F23" i="298"/>
  <c r="C9" i="293"/>
  <c r="L44" i="289"/>
  <c r="L61" i="236"/>
  <c r="M49" i="293"/>
  <c r="M28" i="289"/>
  <c r="E62" i="293"/>
  <c r="M56" i="289"/>
  <c r="L15" i="286"/>
  <c r="M45" i="236"/>
  <c r="N31" i="236"/>
  <c r="N33" i="286"/>
  <c r="L18" i="236"/>
  <c r="F49" i="293"/>
  <c r="O18" i="293"/>
  <c r="E38" i="293"/>
  <c r="N60" i="289"/>
  <c r="L55" i="236"/>
  <c r="N25" i="286"/>
  <c r="O44" i="293"/>
  <c r="F8" i="293"/>
  <c r="M21" i="286"/>
  <c r="M11" i="236"/>
  <c r="K19" i="289"/>
  <c r="M51" i="236"/>
  <c r="D22" i="298"/>
  <c r="C25" i="298"/>
  <c r="K20" i="286"/>
  <c r="L24" i="293"/>
  <c r="N49" i="293"/>
  <c r="L40" i="236"/>
  <c r="N13" i="289"/>
  <c r="M22" i="236"/>
  <c r="L32" i="236"/>
  <c r="F28" i="293"/>
  <c r="M42" i="236"/>
  <c r="N56" i="289"/>
  <c r="M58" i="286"/>
  <c r="M32" i="289"/>
  <c r="M65" i="293"/>
  <c r="E31" i="293"/>
  <c r="O64" i="293"/>
  <c r="N38" i="293"/>
  <c r="N38" i="286"/>
  <c r="L34" i="236"/>
  <c r="L12" i="289"/>
  <c r="E32" i="298"/>
  <c r="C24" i="293"/>
  <c r="K63" i="236"/>
  <c r="L51" i="236"/>
  <c r="D33" i="293"/>
  <c r="K10" i="286"/>
  <c r="E58" i="293"/>
  <c r="D25" i="293"/>
  <c r="L59" i="289"/>
  <c r="L25" i="236"/>
  <c r="K49" i="236"/>
  <c r="K51" i="286"/>
  <c r="D34" i="293"/>
  <c r="L41" i="289"/>
  <c r="M48" i="293"/>
  <c r="K43" i="236"/>
  <c r="O55" i="293"/>
  <c r="L23" i="293"/>
  <c r="M63" i="286"/>
  <c r="N48" i="286"/>
  <c r="M9" i="286"/>
  <c r="F43" i="293"/>
  <c r="F64" i="293"/>
  <c r="M42" i="289"/>
  <c r="N62" i="236"/>
  <c r="M55" i="293"/>
  <c r="K65" i="236"/>
  <c r="D10" i="298"/>
  <c r="L23" i="236"/>
  <c r="O50" i="293"/>
  <c r="M38" i="293"/>
  <c r="L64" i="293"/>
  <c r="M62" i="286"/>
  <c r="N53" i="289"/>
  <c r="K31" i="286"/>
  <c r="L55" i="286"/>
  <c r="N41" i="236"/>
  <c r="K17" i="289"/>
  <c r="M33" i="236"/>
  <c r="M34" i="289"/>
  <c r="N61" i="293"/>
  <c r="L31" i="293"/>
  <c r="K40" i="236"/>
  <c r="M24" i="293"/>
  <c r="F34" i="298"/>
  <c r="L65" i="289"/>
  <c r="E11" i="298"/>
  <c r="E34" i="298"/>
  <c r="K37" i="289"/>
  <c r="E17" i="298"/>
  <c r="E41" i="293"/>
  <c r="N24" i="293"/>
  <c r="M49" i="236"/>
  <c r="E23" i="298"/>
  <c r="N11" i="289"/>
  <c r="K49" i="289"/>
  <c r="M14" i="286"/>
  <c r="F8" i="298"/>
  <c r="K60" i="286"/>
  <c r="F29" i="298"/>
  <c r="E60" i="293"/>
  <c r="C50" i="293"/>
  <c r="M50" i="289"/>
  <c r="E59" i="293"/>
  <c r="N60" i="293"/>
  <c r="D38" i="293"/>
  <c r="L50" i="289"/>
  <c r="L29" i="289"/>
  <c r="N23" i="236"/>
  <c r="C42" i="298"/>
  <c r="M15" i="236"/>
  <c r="M19" i="286"/>
  <c r="F58" i="293"/>
  <c r="F41" i="293"/>
  <c r="K60" i="236"/>
  <c r="L36" i="289"/>
  <c r="M22" i="286"/>
  <c r="N29" i="293"/>
  <c r="K45" i="236"/>
  <c r="L38" i="236"/>
  <c r="O58" i="293"/>
  <c r="D31" i="298"/>
  <c r="F51" i="293"/>
  <c r="F18" i="293"/>
  <c r="N35" i="236"/>
  <c r="N40" i="293"/>
  <c r="C45" i="298"/>
  <c r="L55" i="293"/>
  <c r="L40" i="286"/>
  <c r="O28" i="293"/>
  <c r="L34" i="289"/>
  <c r="N29" i="236"/>
  <c r="N23" i="293"/>
  <c r="L22" i="286"/>
  <c r="C33" i="298"/>
  <c r="M40" i="236"/>
  <c r="D50" i="293"/>
  <c r="N40" i="286"/>
  <c r="M35" i="286"/>
  <c r="L13" i="286"/>
  <c r="D48" i="293"/>
  <c r="L53" i="293"/>
  <c r="D37" i="298"/>
  <c r="L18" i="286"/>
  <c r="L33" i="236"/>
  <c r="K18" i="286"/>
  <c r="F20" i="298"/>
  <c r="L38" i="286"/>
  <c r="M13" i="236"/>
  <c r="C18" i="298"/>
  <c r="M61" i="236"/>
  <c r="L10" i="289"/>
  <c r="L58" i="286"/>
  <c r="N39" i="236"/>
  <c r="M27" i="289"/>
  <c r="M18" i="289"/>
  <c r="L52" i="236"/>
  <c r="F65" i="293"/>
  <c r="N42" i="293"/>
  <c r="N48" i="236"/>
  <c r="N39" i="293"/>
  <c r="M32" i="293"/>
  <c r="E31" i="298"/>
  <c r="L13" i="236"/>
  <c r="L53" i="289"/>
  <c r="M41" i="289"/>
  <c r="L34" i="293"/>
  <c r="D8" i="298"/>
  <c r="D32" i="293"/>
  <c r="N33" i="293"/>
  <c r="N40" i="289"/>
  <c r="N61" i="289"/>
  <c r="N64" i="286"/>
  <c r="M20" i="286"/>
  <c r="N37" i="289"/>
  <c r="M30" i="236"/>
  <c r="O35" i="293"/>
  <c r="L60" i="286"/>
  <c r="E35" i="293"/>
  <c r="K11" i="289"/>
  <c r="D23" i="298"/>
  <c r="N31" i="286"/>
  <c r="N19" i="293"/>
  <c r="M20" i="236"/>
  <c r="C32" i="293"/>
  <c r="M59" i="289"/>
  <c r="M18" i="286"/>
  <c r="M39" i="236"/>
  <c r="D46" i="298"/>
  <c r="N55" i="293"/>
  <c r="C54" i="293"/>
  <c r="M21" i="289"/>
  <c r="L29" i="236"/>
  <c r="M57" i="289"/>
  <c r="F13" i="298"/>
  <c r="D16" i="298"/>
  <c r="O65" i="293"/>
  <c r="F22" i="293"/>
  <c r="L22" i="236"/>
  <c r="K38" i="236"/>
  <c r="L28" i="236"/>
  <c r="D35" i="293"/>
  <c r="C44" i="298"/>
  <c r="C10" i="298"/>
  <c r="C44" i="293"/>
  <c r="K64" i="236"/>
  <c r="K59" i="286"/>
  <c r="L61" i="289"/>
  <c r="M52" i="289"/>
  <c r="M12" i="236"/>
  <c r="L50" i="293"/>
  <c r="M64" i="289"/>
  <c r="N22" i="286"/>
  <c r="F11" i="298"/>
  <c r="C38" i="298"/>
  <c r="L27" i="289"/>
  <c r="K44" i="286"/>
  <c r="N28" i="293"/>
  <c r="L11" i="286"/>
  <c r="K43" i="289"/>
  <c r="E9" i="298"/>
  <c r="M38" i="286"/>
  <c r="K18" i="236"/>
  <c r="K62" i="286"/>
  <c r="F36" i="298"/>
  <c r="F33" i="298"/>
  <c r="F10" i="293"/>
  <c r="M25" i="289"/>
  <c r="F40" i="293"/>
  <c r="M39" i="293"/>
  <c r="N41" i="286"/>
  <c r="N23" i="286"/>
  <c r="F32" i="298"/>
  <c r="K61" i="289"/>
  <c r="L65" i="293"/>
  <c r="E55" i="293"/>
  <c r="N25" i="236"/>
  <c r="L20" i="236"/>
  <c r="K53" i="289"/>
  <c r="N14" i="286"/>
  <c r="L49" i="293"/>
  <c r="M55" i="286"/>
  <c r="D26" i="298"/>
  <c r="E30" i="293"/>
  <c r="F30" i="298"/>
  <c r="L63" i="286"/>
  <c r="K31" i="236"/>
  <c r="M43" i="289"/>
  <c r="M31" i="293"/>
  <c r="M67" i="289"/>
  <c r="M48" i="289"/>
  <c r="C21" i="298"/>
  <c r="N30" i="293"/>
  <c r="N64" i="236"/>
  <c r="N16" i="289"/>
  <c r="M52" i="286"/>
  <c r="L58" i="236"/>
  <c r="O22" i="293"/>
  <c r="F14" i="298"/>
  <c r="K8" i="286"/>
  <c r="L19" i="286"/>
  <c r="F42" i="298"/>
  <c r="O9" i="293"/>
  <c r="D11" i="293"/>
  <c r="M40" i="293"/>
  <c r="O30" i="293"/>
  <c r="N17" i="289"/>
  <c r="M9" i="289"/>
  <c r="N43" i="289"/>
  <c r="K32" i="289"/>
  <c r="N33" i="289"/>
  <c r="N19" i="286"/>
  <c r="D12" i="293"/>
  <c r="M45" i="289"/>
  <c r="F22" i="298"/>
  <c r="C25" i="293"/>
  <c r="K24" i="286"/>
  <c r="F31" i="293"/>
  <c r="M65" i="289"/>
  <c r="N58" i="289"/>
  <c r="M58" i="236"/>
  <c r="N33" i="236"/>
  <c r="M19" i="293"/>
  <c r="O63" i="293"/>
  <c r="M50" i="293"/>
  <c r="N52" i="293"/>
  <c r="L60" i="293"/>
  <c r="M11" i="289"/>
  <c r="K22" i="236"/>
  <c r="D63" i="293"/>
  <c r="C47" i="298"/>
  <c r="N8" i="236"/>
  <c r="L21" i="236"/>
  <c r="M51" i="286"/>
  <c r="C22" i="293"/>
  <c r="K20" i="236"/>
  <c r="C24" i="298"/>
  <c r="N49" i="236"/>
  <c r="M13" i="286"/>
  <c r="O21" i="293"/>
  <c r="N43" i="236"/>
  <c r="K24" i="289"/>
  <c r="M53" i="293"/>
  <c r="K48" i="286"/>
  <c r="E42" i="293"/>
  <c r="E42" i="298"/>
  <c r="L66" i="289"/>
  <c r="F33" i="293"/>
  <c r="M23" i="293"/>
  <c r="N45" i="289"/>
  <c r="L13" i="293"/>
  <c r="N65" i="286"/>
  <c r="N54" i="286"/>
  <c r="K30" i="236"/>
  <c r="N13" i="293"/>
  <c r="F35" i="293"/>
  <c r="F55" i="293"/>
  <c r="N50" i="236"/>
  <c r="O54" i="293"/>
  <c r="M34" i="293"/>
  <c r="O43" i="293"/>
  <c r="L54" i="286"/>
  <c r="M33" i="293"/>
  <c r="L41" i="286"/>
  <c r="N21" i="286"/>
  <c r="K35" i="286"/>
  <c r="M21" i="236"/>
  <c r="N9" i="293"/>
  <c r="L19" i="293"/>
  <c r="K33" i="236"/>
  <c r="D14" i="298"/>
  <c r="N64" i="293"/>
  <c r="E25" i="298"/>
  <c r="C19" i="298"/>
  <c r="L13" i="289"/>
  <c r="L65" i="236"/>
  <c r="C35" i="298"/>
  <c r="K32" i="286"/>
  <c r="N65" i="236"/>
  <c r="M62" i="236"/>
  <c r="C20" i="298"/>
  <c r="D18" i="298"/>
  <c r="C31" i="293"/>
  <c r="F23" i="293"/>
  <c r="L43" i="236"/>
  <c r="O52" i="293"/>
  <c r="E49" i="293"/>
  <c r="N60" i="236"/>
  <c r="M49" i="286"/>
  <c r="M24" i="286"/>
  <c r="D58" i="293"/>
  <c r="K9" i="289"/>
  <c r="M63" i="293"/>
  <c r="M52" i="236"/>
  <c r="D23" i="293"/>
  <c r="C60" i="293"/>
  <c r="C34" i="298"/>
  <c r="N11" i="293"/>
  <c r="N55" i="236"/>
  <c r="K41" i="236"/>
  <c r="F29" i="293"/>
  <c r="N15" i="286"/>
  <c r="M65" i="286"/>
  <c r="N8" i="286"/>
  <c r="N58" i="236"/>
  <c r="N64" i="289"/>
  <c r="O8" i="293"/>
  <c r="E53" i="293"/>
  <c r="L69" i="289"/>
  <c r="L20" i="289"/>
  <c r="M63" i="236"/>
  <c r="N14" i="236"/>
  <c r="N54" i="293"/>
  <c r="K29" i="289"/>
  <c r="K28" i="236"/>
  <c r="N62" i="286"/>
  <c r="K42" i="289"/>
  <c r="N45" i="236"/>
  <c r="C36" i="298"/>
  <c r="N18" i="289"/>
  <c r="N22" i="293"/>
  <c r="K30" i="286"/>
  <c r="N31" i="293"/>
  <c r="F47" i="298"/>
  <c r="F37" i="298"/>
  <c r="L38" i="293"/>
  <c r="C23" i="293"/>
  <c r="C16" i="298"/>
  <c r="D43" i="293"/>
  <c r="N41" i="289"/>
  <c r="O51" i="293"/>
  <c r="L52" i="293"/>
  <c r="L41" i="293"/>
  <c r="M61" i="293"/>
  <c r="M28" i="286"/>
  <c r="N13" i="303"/>
  <c r="N12" i="303"/>
  <c r="N11" i="303"/>
  <c r="N10" i="303"/>
  <c r="N9" i="303"/>
  <c r="N8" i="303"/>
  <c r="K10" i="303"/>
  <c r="K8" i="303"/>
  <c r="M13" i="303"/>
  <c r="M12" i="303"/>
  <c r="M11" i="303"/>
  <c r="M10" i="303"/>
  <c r="M9" i="303"/>
  <c r="M8" i="303"/>
  <c r="L13" i="303"/>
  <c r="L12" i="303"/>
  <c r="L11" i="303"/>
  <c r="L10" i="303"/>
  <c r="L9" i="303"/>
  <c r="L8" i="303"/>
  <c r="K13" i="303"/>
  <c r="K12" i="303"/>
  <c r="K11" i="303"/>
  <c r="K9" i="303"/>
</calcChain>
</file>

<file path=xl/sharedStrings.xml><?xml version="1.0" encoding="utf-8"?>
<sst xmlns="http://schemas.openxmlformats.org/spreadsheetml/2006/main" count="2819" uniqueCount="644">
  <si>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</si>
  <si>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</si>
  <si>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</si>
  <si>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</si>
  <si>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</si>
  <si>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</si>
  <si>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</si>
  <si>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</si>
  <si>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</si>
  <si>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</si>
  <si>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</si>
  <si>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</si>
  <si>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</si>
  <si>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</si>
  <si>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</si>
  <si>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</si>
  <si>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</si>
  <si>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</si>
  <si>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</si>
  <si>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</si>
  <si>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</si>
  <si>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İli-Kulübü</t>
  </si>
  <si>
    <t>YARIŞMA PROGRAMI</t>
  </si>
  <si>
    <t>DOĞUM TARİHİ</t>
  </si>
  <si>
    <t>A  T  L  A  M  A  L  A  R</t>
  </si>
  <si>
    <t>Müsabaka Direktörü</t>
  </si>
  <si>
    <t>S.N.</t>
  </si>
  <si>
    <t>Seri Geliş</t>
  </si>
  <si>
    <t>SIRIK-1</t>
  </si>
  <si>
    <t>SIRIK-2</t>
  </si>
  <si>
    <t>SIRIK-3</t>
  </si>
  <si>
    <t>SIRIK-4</t>
  </si>
  <si>
    <t>SIRIK-5</t>
  </si>
  <si>
    <t>SIRIK-6</t>
  </si>
  <si>
    <t>SIRIK-7</t>
  </si>
  <si>
    <t>SIRIK-8</t>
  </si>
  <si>
    <t>SERİ-KULVAR FORMÜLÜ</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</si>
  <si>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</si>
  <si>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</si>
  <si>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</si>
  <si>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</si>
  <si>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</si>
  <si>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</si>
  <si>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</si>
  <si>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</si>
  <si>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</si>
  <si>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</si>
  <si>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</si>
  <si>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</si>
  <si>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</si>
  <si>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</si>
  <si>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</si>
  <si>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</si>
  <si>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</si>
  <si>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</si>
  <si>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</si>
  <si>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</si>
  <si>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</si>
  <si>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</si>
  <si>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</si>
  <si>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</si>
  <si>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</si>
  <si>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</si>
  <si>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</si>
  <si>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</si>
  <si>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</si>
  <si>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</si>
  <si>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</si>
  <si>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</si>
  <si>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</si>
  <si>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</si>
  <si>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</si>
  <si>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</si>
  <si>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</si>
  <si>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</si>
  <si>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</si>
  <si>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</si>
  <si>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</si>
  <si>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</si>
  <si>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</si>
  <si>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</si>
  <si>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</si>
  <si>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</si>
  <si>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</si>
  <si>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</si>
  <si>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</si>
  <si>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</si>
  <si>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</si>
  <si>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</si>
  <si>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</si>
  <si>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</si>
  <si>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</si>
  <si>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</si>
  <si>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</si>
  <si>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</si>
  <si>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</si>
  <si>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</si>
  <si>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</si>
  <si>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</si>
  <si>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</si>
  <si>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</si>
  <si>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</si>
  <si>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</si>
  <si>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</si>
  <si>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</si>
  <si>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</si>
  <si>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</si>
  <si>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</si>
  <si>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</si>
  <si>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</si>
  <si>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</si>
  <si>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</si>
  <si>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</si>
  <si>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</si>
  <si>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</si>
  <si>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</si>
  <si>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</si>
  <si>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</si>
  <si>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</si>
  <si>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</si>
  <si>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</si>
  <si>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</si>
  <si>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</si>
  <si>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</si>
  <si>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</si>
  <si>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</si>
  <si>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</si>
  <si>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</si>
  <si>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</si>
  <si>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</si>
  <si>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</si>
  <si>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</si>
  <si>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</si>
  <si>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</si>
  <si>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</si>
  <si>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</si>
  <si>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</si>
  <si>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</si>
  <si>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</si>
  <si>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</si>
  <si>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</si>
  <si>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</si>
  <si>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</si>
  <si>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</si>
  <si>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</si>
  <si>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</si>
  <si>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</si>
  <si>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</si>
  <si>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</si>
  <si>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</si>
  <si>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</si>
  <si>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60M-7-1</t>
  </si>
  <si>
    <t>60M-7-2</t>
  </si>
  <si>
    <t>60M-7-3</t>
  </si>
  <si>
    <t>60M-7-4</t>
  </si>
  <si>
    <t>60M-7-5</t>
  </si>
  <si>
    <t>60M-7-6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</si>
  <si>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</si>
  <si>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</si>
  <si>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</si>
  <si>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</si>
  <si>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</si>
  <si>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</si>
  <si>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</si>
  <si>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</si>
  <si>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</si>
  <si>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</si>
  <si>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</si>
  <si>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</si>
  <si>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</si>
  <si>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</si>
  <si>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</si>
  <si>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</si>
  <si>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</si>
  <si>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</si>
  <si>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</si>
  <si>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</si>
  <si>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</si>
  <si>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</si>
  <si>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</si>
  <si>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</si>
  <si>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</si>
  <si>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</si>
  <si>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</si>
  <si>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</si>
  <si>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</si>
  <si>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</si>
  <si>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</si>
  <si>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</si>
  <si>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</si>
  <si>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</si>
  <si>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</si>
  <si>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</si>
  <si>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</si>
  <si>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</si>
  <si>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</si>
  <si>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</si>
  <si>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</si>
  <si>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</si>
  <si>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</si>
  <si>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</si>
  <si>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</si>
  <si>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</si>
  <si>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</si>
  <si>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</si>
  <si>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</si>
  <si>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</si>
  <si>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</si>
  <si>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</si>
  <si>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</si>
  <si>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</si>
  <si>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</si>
  <si>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</si>
  <si>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</si>
  <si>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</si>
  <si>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</si>
  <si>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</si>
  <si>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</si>
  <si>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</si>
  <si>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</si>
  <si>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</si>
  <si>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</si>
  <si>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</si>
  <si>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</si>
  <si>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</si>
  <si>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</si>
  <si>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</si>
  <si>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</si>
  <si>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</si>
  <si>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</si>
  <si>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</si>
  <si>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</si>
  <si>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</si>
  <si>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</si>
  <si>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</si>
  <si>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</si>
  <si>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</si>
  <si>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60 Metre Seçme</t>
  </si>
  <si>
    <t>400 Metre</t>
  </si>
  <si>
    <t>1500 Metre</t>
  </si>
  <si>
    <t>60 Metre Final</t>
  </si>
  <si>
    <t>Yüksek  Atlama</t>
  </si>
  <si>
    <t xml:space="preserve">60 Metre Engelli Seçme </t>
  </si>
  <si>
    <t>Üç Adım Atlama</t>
  </si>
  <si>
    <t>800 Metre</t>
  </si>
  <si>
    <t>60 Metre Engelli Final</t>
  </si>
  <si>
    <t>60 Metre Yarı Final</t>
  </si>
  <si>
    <t>60 Metre Engelli Yarı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</si>
  <si>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</si>
  <si>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</si>
  <si>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</si>
  <si>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</si>
  <si>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</si>
  <si>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</si>
  <si>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</si>
  <si>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</si>
  <si>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</si>
  <si>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</si>
  <si>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</si>
  <si>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</si>
  <si>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</si>
  <si>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</si>
  <si>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</si>
  <si>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</si>
  <si>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</si>
  <si>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</si>
  <si>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</si>
  <si>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</si>
  <si>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</si>
  <si>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</si>
  <si>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</si>
  <si>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</si>
  <si>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</si>
  <si>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</si>
  <si>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</si>
  <si>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</si>
  <si>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</si>
  <si>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</si>
  <si>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</si>
  <si>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9. SERİ</t>
  </si>
  <si>
    <t>10. SERİ</t>
  </si>
  <si>
    <t>11. SERİ</t>
  </si>
  <si>
    <t>12. SERİ</t>
  </si>
  <si>
    <t>60M-7-7</t>
  </si>
  <si>
    <t>60M-7-8</t>
  </si>
  <si>
    <t>60M-8-1</t>
  </si>
  <si>
    <t>60M-8-2</t>
  </si>
  <si>
    <t>60M-8-3</t>
  </si>
  <si>
    <t>60M-8-4</t>
  </si>
  <si>
    <t>60M-8-5</t>
  </si>
  <si>
    <t>60M-8-6</t>
  </si>
  <si>
    <t>60M-8-7</t>
  </si>
  <si>
    <t>60M-8-8</t>
  </si>
  <si>
    <t>60M-9-1</t>
  </si>
  <si>
    <t>60M-9-2</t>
  </si>
  <si>
    <t>60M-9-3</t>
  </si>
  <si>
    <t>60M-9-4</t>
  </si>
  <si>
    <t>60M-9-5</t>
  </si>
  <si>
    <t>60M-9-6</t>
  </si>
  <si>
    <t>60M-9-7</t>
  </si>
  <si>
    <t>60M-9-8</t>
  </si>
  <si>
    <t>60M-10-1</t>
  </si>
  <si>
    <t>60M-10-2</t>
  </si>
  <si>
    <t>60M-10-3</t>
  </si>
  <si>
    <t>60M-10-4</t>
  </si>
  <si>
    <t>60M-10-5</t>
  </si>
  <si>
    <t>60M-10-6</t>
  </si>
  <si>
    <t>60M-10-7</t>
  </si>
  <si>
    <t>60M-10-8</t>
  </si>
  <si>
    <t>60M-11-1</t>
  </si>
  <si>
    <t>60M-11-2</t>
  </si>
  <si>
    <t>60M-11-3</t>
  </si>
  <si>
    <t>60M-11-4</t>
  </si>
  <si>
    <t>60M-11-5</t>
  </si>
  <si>
    <t>60M-11-6</t>
  </si>
  <si>
    <t>60M-11-7</t>
  </si>
  <si>
    <t>60M-11-8</t>
  </si>
  <si>
    <t>60M-12-1</t>
  </si>
  <si>
    <t>60M-12-2</t>
  </si>
  <si>
    <t>60M-12-3</t>
  </si>
  <si>
    <t>60M-12-4</t>
  </si>
  <si>
    <t>60M-12-5</t>
  </si>
  <si>
    <t>60M-12-6</t>
  </si>
  <si>
    <t>60M-12-7</t>
  </si>
  <si>
    <t>60M-12-8</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</si>
  <si>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</si>
  <si>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</si>
  <si>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</si>
  <si>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</si>
  <si>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</si>
  <si>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</si>
  <si>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</si>
  <si>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</si>
  <si>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</si>
  <si>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</si>
  <si>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</si>
  <si>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</si>
  <si>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</si>
  <si>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</si>
  <si>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</si>
  <si>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</si>
  <si>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Gülle-1</t>
  </si>
  <si>
    <t>Gülle-2</t>
  </si>
  <si>
    <t>Gülle-3</t>
  </si>
  <si>
    <t>Gülle-4</t>
  </si>
  <si>
    <t>Gülle-5</t>
  </si>
  <si>
    <t>Gülle-6</t>
  </si>
  <si>
    <t>Gülle-7</t>
  </si>
  <si>
    <t>Gülle-8</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</si>
  <si>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</si>
  <si>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</si>
  <si>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</si>
  <si>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</si>
  <si>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</si>
  <si>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</si>
  <si>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</si>
  <si>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</si>
  <si>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</si>
  <si>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</si>
  <si>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</si>
  <si>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</si>
  <si>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</si>
  <si>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</si>
  <si>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</si>
  <si>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</si>
  <si>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</si>
  <si>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</si>
  <si>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</si>
  <si>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</si>
  <si>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</si>
  <si>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</si>
  <si>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</si>
  <si>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</si>
  <si>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</si>
  <si>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</si>
  <si>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</si>
  <si>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</si>
  <si>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</si>
  <si>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</si>
  <si>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</si>
  <si>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</si>
  <si>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</si>
  <si>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</si>
  <si>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</si>
  <si>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</si>
  <si>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</si>
  <si>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</si>
  <si>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</si>
  <si>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</si>
  <si>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</si>
  <si>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</si>
  <si>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</si>
  <si>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</si>
  <si>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</si>
  <si>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</si>
  <si>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800M-6-1</t>
  </si>
  <si>
    <t>800M-6-2</t>
  </si>
  <si>
    <t>800M-6-3</t>
  </si>
  <si>
    <t>800M-6-4</t>
  </si>
  <si>
    <t>800M-6-5</t>
  </si>
  <si>
    <t>800M-6-6</t>
  </si>
  <si>
    <t>800M-7-1</t>
  </si>
  <si>
    <t>800M-7-2</t>
  </si>
  <si>
    <t>800M-7-3</t>
  </si>
  <si>
    <t>800M-7-4</t>
  </si>
  <si>
    <t>800M-7-5</t>
  </si>
  <si>
    <t>800M-7-6</t>
  </si>
  <si>
    <t>800M-8-1</t>
  </si>
  <si>
    <t>800M-8-2</t>
  </si>
  <si>
    <t>800M-8-3</t>
  </si>
  <si>
    <t>800M-8-4</t>
  </si>
  <si>
    <t>800M-8-5</t>
  </si>
  <si>
    <t>800M-8-6</t>
  </si>
  <si>
    <t>400M</t>
  </si>
  <si>
    <t>1500M</t>
  </si>
  <si>
    <t>800M</t>
  </si>
  <si>
    <t>Kilogram :</t>
  </si>
  <si>
    <t>GÜLLE ATMA</t>
  </si>
  <si>
    <t>KATEGORİ</t>
  </si>
  <si>
    <t>SERİ</t>
  </si>
  <si>
    <t>KULVAR</t>
  </si>
  <si>
    <t>ATMA-ATLAMA SIRASI</t>
  </si>
  <si>
    <t>YARIŞACAĞI 
BRANŞ</t>
  </si>
  <si>
    <t>3 Kg.</t>
  </si>
  <si>
    <t>PUAN</t>
  </si>
  <si>
    <t>Uzun Atlama-B</t>
  </si>
  <si>
    <t>UZUN-B-1</t>
  </si>
  <si>
    <t>UZUN-B-2</t>
  </si>
  <si>
    <t>UZUN-B-3</t>
  </si>
  <si>
    <t>UZUN-B-4</t>
  </si>
  <si>
    <t>UZUN-B-5</t>
  </si>
  <si>
    <t>UZUN-B-6</t>
  </si>
  <si>
    <t>UZUN-B-7</t>
  </si>
  <si>
    <t>UZUN-B-8</t>
  </si>
  <si>
    <t>UZUN-B-9</t>
  </si>
  <si>
    <t>UZUN-B-10</t>
  </si>
  <si>
    <t>UZUN-B-11</t>
  </si>
  <si>
    <t>UZUN-B-12</t>
  </si>
  <si>
    <t>UZUN-B-13</t>
  </si>
  <si>
    <t>UZUN-B-14</t>
  </si>
  <si>
    <t>UZUN-B-15</t>
  </si>
  <si>
    <t>UZUN-B-16</t>
  </si>
  <si>
    <t>UZUN-B-17</t>
  </si>
  <si>
    <t>UZUN-B-18</t>
  </si>
  <si>
    <t>UZUN-B-19</t>
  </si>
  <si>
    <t>UZUN-B-20</t>
  </si>
  <si>
    <t>UZUN-B-21</t>
  </si>
  <si>
    <t>UZUN-B-22</t>
  </si>
  <si>
    <t>UZUN-B-23</t>
  </si>
  <si>
    <t>UZUN-B-24</t>
  </si>
  <si>
    <t>UZUN-B-25</t>
  </si>
  <si>
    <t>UZUN-B-26</t>
  </si>
  <si>
    <t>UZUN-B-27</t>
  </si>
  <si>
    <t>UZUN-B-28</t>
  </si>
  <si>
    <t>UZUN-B-29</t>
  </si>
  <si>
    <t>UZUN-B-30</t>
  </si>
  <si>
    <t>UZUN-B-31</t>
  </si>
  <si>
    <t>UZUN-B-32</t>
  </si>
  <si>
    <t>UZUN-B-33</t>
  </si>
  <si>
    <t>UZUN-B-34</t>
  </si>
  <si>
    <t>UZUN-B-35</t>
  </si>
  <si>
    <t>UZUN-B-36</t>
  </si>
  <si>
    <t>UZUN-B-37</t>
  </si>
  <si>
    <t>UZUN-B-38</t>
  </si>
  <si>
    <t>UZUN-B-39</t>
  </si>
  <si>
    <t>UZUN-B-40</t>
  </si>
  <si>
    <t>TARİH</t>
  </si>
  <si>
    <t>Rekor:</t>
  </si>
  <si>
    <t>SIRA</t>
  </si>
  <si>
    <t>8.24</t>
  </si>
  <si>
    <t>27.60</t>
  </si>
  <si>
    <t>ARA ÇERÇEVE</t>
  </si>
  <si>
    <t>Yıldız Kızlar</t>
  </si>
  <si>
    <t>YILDIZ KIZLAR</t>
  </si>
  <si>
    <t>Yudum İLİKSİZ  7.76</t>
  </si>
  <si>
    <t>Yudum İLİKSİZ  25.33</t>
  </si>
  <si>
    <t>Özge GÜRLER  56.58</t>
  </si>
  <si>
    <t>Aslı ARIK  2:10.66</t>
  </si>
  <si>
    <t>Fatma ARIK  4:27.19</t>
  </si>
  <si>
    <t>Pınar ADAY  8.62</t>
  </si>
  <si>
    <t>Gülsün DURAK  1.81</t>
  </si>
  <si>
    <t>Demet PARLAK  3.85</t>
  </si>
  <si>
    <t>Ecem ÇALAĞAN  5.93</t>
  </si>
  <si>
    <t>Esra EMİROĞLU  12.44</t>
  </si>
  <si>
    <t>Emel DERELİ  19.40</t>
  </si>
  <si>
    <t>FİNAL</t>
  </si>
  <si>
    <t>200M-1-1</t>
  </si>
  <si>
    <t>200M-1-2</t>
  </si>
  <si>
    <t>200M-1-3</t>
  </si>
  <si>
    <t>200M-1-4</t>
  </si>
  <si>
    <t>200M-1-5</t>
  </si>
  <si>
    <t>200M-1-6</t>
  </si>
  <si>
    <t>60M</t>
  </si>
  <si>
    <t>200M</t>
  </si>
  <si>
    <t>60M.ENG</t>
  </si>
  <si>
    <t>GTR : Türkiye Gençler Rekoru</t>
  </si>
  <si>
    <t>YTR : Türkiye Yıldızlar Rekoru</t>
  </si>
  <si>
    <t>60M.ENG-1-1</t>
  </si>
  <si>
    <t>60M.ENG-1-2</t>
  </si>
  <si>
    <t>60M.ENG-1-3</t>
  </si>
  <si>
    <t>60M.ENG-1-4</t>
  </si>
  <si>
    <t>60M.ENG-1-5</t>
  </si>
  <si>
    <t>60M.ENG-1-6</t>
  </si>
  <si>
    <t>60M.ENG-1-7</t>
  </si>
  <si>
    <t>60M.ENG-1-8</t>
  </si>
  <si>
    <t>200 Metre Final</t>
  </si>
  <si>
    <t>='YARIŞMA PROGRAMI'!E21</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</si>
  <si>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</si>
  <si>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</si>
  <si>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</si>
  <si>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</si>
  <si>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</si>
  <si>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</si>
  <si>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</si>
  <si>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</si>
  <si>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</si>
  <si>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</si>
  <si>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</si>
  <si>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</si>
  <si>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</si>
  <si>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</si>
  <si>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</si>
  <si>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</si>
  <si>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</si>
  <si>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</si>
  <si>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</si>
  <si>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</si>
  <si>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</si>
  <si>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</si>
  <si>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</si>
  <si>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</si>
  <si>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</si>
  <si>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</si>
  <si>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</si>
  <si>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</si>
  <si>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</si>
  <si>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</si>
  <si>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</si>
  <si>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</si>
  <si>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</si>
  <si>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</si>
  <si>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</si>
  <si>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</si>
  <si>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</si>
  <si>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</si>
  <si>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</si>
  <si>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</si>
  <si>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</si>
  <si>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MİZGİN AY</t>
  </si>
  <si>
    <t>ANKARA</t>
  </si>
  <si>
    <t>BERİVAN YETGİL</t>
  </si>
  <si>
    <t>İZMİR</t>
  </si>
  <si>
    <t>HALENUR ÖZKAN</t>
  </si>
  <si>
    <t>SAKARYA</t>
  </si>
  <si>
    <t xml:space="preserve"> </t>
  </si>
  <si>
    <t>YAREN KURTAY</t>
  </si>
  <si>
    <t>ADANA</t>
  </si>
  <si>
    <t>DERYA ERKAN</t>
  </si>
  <si>
    <t>AYDIN</t>
  </si>
  <si>
    <t>ALEYNA ÇAKMAK</t>
  </si>
  <si>
    <t>BALIKESİR</t>
  </si>
  <si>
    <t>MERVE TAŞKIN</t>
  </si>
  <si>
    <t>FATMANUR UĞUR</t>
  </si>
  <si>
    <t>MERSİN</t>
  </si>
  <si>
    <t>27.47</t>
  </si>
  <si>
    <t>27.61</t>
  </si>
  <si>
    <t>27.63</t>
  </si>
  <si>
    <t>26.00</t>
  </si>
  <si>
    <t>27.98</t>
  </si>
  <si>
    <t>KARDELEN YILDIRIM</t>
  </si>
  <si>
    <t>ERZİNCAN</t>
  </si>
  <si>
    <t>1,02,51</t>
  </si>
  <si>
    <t>1,01,82</t>
  </si>
  <si>
    <t>SEMRA KÖK</t>
  </si>
  <si>
    <t>BOLU</t>
  </si>
  <si>
    <t>GÜLSÜN TUNÇ</t>
  </si>
  <si>
    <t>AĞRI</t>
  </si>
  <si>
    <t>HAYRUN NİSA CANBEK</t>
  </si>
  <si>
    <t>YEŞİM İTMEÇ</t>
  </si>
  <si>
    <t>KONYA</t>
  </si>
  <si>
    <t>DERYA KUNUR</t>
  </si>
  <si>
    <t>MUŞ</t>
  </si>
  <si>
    <t>ASLI KUTLU</t>
  </si>
  <si>
    <t>MEDİNE ALPER</t>
  </si>
  <si>
    <t>TUĞBA DANIŞMAZ</t>
  </si>
  <si>
    <t>EMİNE SELDA KIRDEMİR</t>
  </si>
  <si>
    <t>MERVE MENEKŞE</t>
  </si>
  <si>
    <t>MİRAY AKBULUT</t>
  </si>
  <si>
    <t>GÜLŞEN YILDIRIM</t>
  </si>
  <si>
    <t>1</t>
  </si>
  <si>
    <t>AYNURSEL PINAR</t>
  </si>
  <si>
    <t>13.00</t>
  </si>
  <si>
    <t>13.35</t>
  </si>
  <si>
    <t>13.55</t>
  </si>
  <si>
    <t>14.00</t>
  </si>
  <si>
    <t>14.25</t>
  </si>
  <si>
    <t>4</t>
  </si>
  <si>
    <t>5</t>
  </si>
  <si>
    <t>3</t>
  </si>
  <si>
    <t>6</t>
  </si>
  <si>
    <t>2</t>
  </si>
  <si>
    <t>START LİSTESİ</t>
  </si>
  <si>
    <t>CALL ROOM CONTROL</t>
  </si>
  <si>
    <t>60 METRE-FİNAL</t>
  </si>
  <si>
    <t>400 METRE-FİNAL</t>
  </si>
  <si>
    <t>400M-1-7</t>
  </si>
  <si>
    <t>400M-1-8</t>
  </si>
  <si>
    <t>1500 METRE-FİNAL</t>
  </si>
  <si>
    <t>ÜÇ ADIM ATLAMA</t>
  </si>
  <si>
    <t>SIRIKLA ATLAMA</t>
  </si>
  <si>
    <t>Sırık-1</t>
  </si>
  <si>
    <t>Sırık-2</t>
  </si>
  <si>
    <t>Sırık-3</t>
  </si>
  <si>
    <t>Sırık-4</t>
  </si>
  <si>
    <t>Sırık-5</t>
  </si>
  <si>
    <t>Sırık-6</t>
  </si>
  <si>
    <t>Sırık-7</t>
  </si>
  <si>
    <t>Sırık-8</t>
  </si>
  <si>
    <t>Spor Toto-Turkcell 2020 Olimpik Eğitim Kamp Sporcuları Test Yarışması</t>
  </si>
  <si>
    <t>06-07 Şubat 2015</t>
  </si>
  <si>
    <t>Türkcell - Spor Toto 2020 Olimpik Eğitim Kamp Sporcuları Test Yarışması</t>
  </si>
  <si>
    <t>Gülle Atma (3 KG.)</t>
  </si>
  <si>
    <t>13.45</t>
  </si>
  <si>
    <t>14.36</t>
  </si>
  <si>
    <t>Uzun Atlama</t>
  </si>
  <si>
    <t>15.10</t>
  </si>
  <si>
    <t>HATİCE NUR AYDOĞDU</t>
  </si>
  <si>
    <t>X</t>
  </si>
  <si>
    <t>DNS</t>
  </si>
  <si>
    <t>-</t>
  </si>
  <si>
    <t>O</t>
  </si>
  <si>
    <t>DQ-162.7</t>
  </si>
  <si>
    <t/>
  </si>
  <si>
    <t>200M-2-6</t>
  </si>
  <si>
    <t>200M-2-5</t>
  </si>
  <si>
    <t>200M-2-4</t>
  </si>
  <si>
    <t>200M-2-3</t>
  </si>
  <si>
    <t>UZUN-1</t>
  </si>
  <si>
    <t>UZUN-2</t>
  </si>
  <si>
    <t>ÜÇADIM-1</t>
  </si>
  <si>
    <t>YÜKSEK-1</t>
  </si>
  <si>
    <t>YÜKSEK-2</t>
  </si>
  <si>
    <t>YÜKSEK-3</t>
  </si>
  <si>
    <t>GÜLLE-1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</si>
</sst>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1F]d\ mmmm\ yyyy;@"/>
    <numFmt numFmtId="165" formatCode="[$-41F]d\ mmmm\ yyyy\ h:mm;@"/>
    <numFmt numFmtId="166" formatCode="hh:mm;@"/>
    <numFmt numFmtId="167" formatCode="00\.00"/>
    <numFmt numFmtId="168" formatCode="0\:00\.00"/>
    <numFmt numFmtId="169" formatCode="0\.00"/>
  </numFmts>
  <fonts count="109"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b/>
      <sz val="12"/>
      <color theme="1"/>
      <name val="Cambria"/>
      <family val="1"/>
      <charset val="162"/>
    </font>
    <font>
      <b/>
      <sz val="11"/>
      <color rgb="FFFF0000"/>
      <name val="Cambria"/>
      <family val="1"/>
      <charset val="162"/>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45">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89">
    <xf numFmtId="0" fontId="0" fillId="0" borderId="0" xfId="0"/>
    <xf numFmtId="0" fontId="23"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49" fillId="0" borderId="11" xfId="36" applyFont="1" applyFill="1" applyBorder="1" applyAlignment="1">
      <alignment horizontal="center" vertical="center"/>
    </xf>
    <xf numFmtId="14" fontId="49" fillId="0" borderId="11" xfId="36" applyNumberFormat="1" applyFont="1" applyFill="1" applyBorder="1" applyAlignment="1">
      <alignment horizontal="center" vertical="center"/>
    </xf>
    <xf numFmtId="0" fontId="50" fillId="0" borderId="11" xfId="36" applyFont="1" applyFill="1" applyBorder="1" applyAlignment="1">
      <alignment horizontal="center" vertical="center" wrapText="1"/>
    </xf>
    <xf numFmtId="167" fontId="49" fillId="0" borderId="11" xfId="36" applyNumberFormat="1" applyFont="1" applyFill="1" applyBorder="1" applyAlignment="1">
      <alignment horizontal="center" vertical="center"/>
    </xf>
    <xf numFmtId="1" fontId="49" fillId="0" borderId="11" xfId="36" applyNumberFormat="1" applyFont="1" applyFill="1" applyBorder="1" applyAlignment="1">
      <alignment horizontal="center" vertical="center"/>
    </xf>
    <xf numFmtId="0" fontId="51" fillId="0" borderId="0" xfId="36" applyFont="1" applyFill="1" applyAlignment="1">
      <alignment vertical="center"/>
    </xf>
    <xf numFmtId="0" fontId="52" fillId="0" borderId="11" xfId="36" applyFont="1" applyFill="1" applyBorder="1" applyAlignment="1">
      <alignment horizontal="center" vertical="center"/>
    </xf>
    <xf numFmtId="0" fontId="53" fillId="0" borderId="11" xfId="36" applyFont="1" applyFill="1" applyBorder="1" applyAlignment="1">
      <alignment horizontal="center" vertical="center"/>
    </xf>
    <xf numFmtId="1" fontId="52" fillId="0" borderId="11" xfId="36" applyNumberFormat="1" applyFont="1" applyFill="1" applyBorder="1" applyAlignment="1">
      <alignment horizontal="center" vertical="center"/>
    </xf>
    <xf numFmtId="14" fontId="52" fillId="0" borderId="11" xfId="36" applyNumberFormat="1" applyFont="1" applyFill="1" applyBorder="1" applyAlignment="1">
      <alignment horizontal="center" vertical="center"/>
    </xf>
    <xf numFmtId="167" fontId="52" fillId="0" borderId="11" xfId="36" applyNumberFormat="1" applyFont="1" applyFill="1" applyBorder="1" applyAlignment="1">
      <alignment horizontal="center"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NumberFormat="1" applyFont="1" applyFill="1" applyAlignment="1">
      <alignment horizontal="center"/>
    </xf>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2" xfId="36" applyFont="1" applyFill="1" applyBorder="1" applyAlignment="1" applyProtection="1">
      <alignment vertical="center" wrapText="1"/>
      <protection locked="0"/>
    </xf>
    <xf numFmtId="14" fontId="48"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67" fontId="49" fillId="0" borderId="0" xfId="36" applyNumberFormat="1" applyFont="1" applyFill="1" applyBorder="1" applyAlignment="1">
      <alignment horizontal="center" vertical="center"/>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2" fillId="0" borderId="0" xfId="36" applyNumberFormat="1" applyFont="1" applyFill="1" applyBorder="1" applyAlignment="1">
      <alignment horizontal="left" vertical="center"/>
    </xf>
    <xf numFmtId="167" fontId="52" fillId="0" borderId="0" xfId="36" applyNumberFormat="1" applyFont="1" applyFill="1" applyBorder="1" applyAlignment="1">
      <alignment horizontal="center" vertical="center"/>
    </xf>
    <xf numFmtId="0" fontId="49" fillId="0" borderId="0" xfId="36" applyNumberFormat="1" applyFont="1" applyFill="1" applyBorder="1" applyAlignment="1">
      <alignment horizontal="left"/>
    </xf>
    <xf numFmtId="0" fontId="49" fillId="0" borderId="0" xfId="36" applyFont="1" applyFill="1" applyAlignment="1">
      <alignment horizontal="left"/>
    </xf>
    <xf numFmtId="0" fontId="54" fillId="29" borderId="11" xfId="36" applyFont="1" applyFill="1" applyBorder="1" applyAlignment="1">
      <alignment horizontal="center" vertical="center" wrapText="1"/>
    </xf>
    <xf numFmtId="14" fontId="54" fillId="29" borderId="11" xfId="36" applyNumberFormat="1" applyFont="1" applyFill="1" applyBorder="1" applyAlignment="1">
      <alignment horizontal="center" vertical="center" wrapText="1"/>
    </xf>
    <xf numFmtId="0" fontId="54" fillId="29" borderId="11" xfId="36" applyNumberFormat="1" applyFont="1" applyFill="1" applyBorder="1" applyAlignment="1">
      <alignment horizontal="center" vertical="center" wrapText="1"/>
    </xf>
    <xf numFmtId="0" fontId="55" fillId="29" borderId="11" xfId="36" applyFont="1" applyFill="1" applyBorder="1" applyAlignment="1">
      <alignment horizontal="center" vertical="center" wrapText="1"/>
    </xf>
    <xf numFmtId="0" fontId="52" fillId="0" borderId="11" xfId="36" applyNumberFormat="1" applyFont="1" applyFill="1" applyBorder="1" applyAlignment="1">
      <alignment horizontal="left" vertical="center" wrapText="1"/>
    </xf>
    <xf numFmtId="167" fontId="49" fillId="0" borderId="0" xfId="36" applyNumberFormat="1"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11" xfId="36" applyFont="1" applyFill="1" applyBorder="1" applyAlignment="1">
      <alignment horizontal="center" vertic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14" fontId="52" fillId="0" borderId="0" xfId="36" applyNumberFormat="1" applyFont="1" applyFill="1" applyBorder="1" applyAlignment="1">
      <alignment horizontal="center" vertical="center" wrapText="1"/>
    </xf>
    <xf numFmtId="14" fontId="49" fillId="0" borderId="0" xfId="36" applyNumberFormat="1" applyFont="1" applyFill="1" applyAlignment="1">
      <alignment wrapText="1"/>
    </xf>
    <xf numFmtId="0" fontId="49" fillId="30" borderId="0" xfId="36" applyFont="1" applyFill="1" applyAlignment="1">
      <alignment vertical="center"/>
    </xf>
    <xf numFmtId="0" fontId="49" fillId="30" borderId="0" xfId="36" applyFont="1" applyFill="1" applyAlignment="1">
      <alignment horizontal="center" vertical="center"/>
    </xf>
    <xf numFmtId="0" fontId="51" fillId="30" borderId="0" xfId="36" applyFont="1" applyFill="1" applyAlignment="1">
      <alignment vertical="center"/>
    </xf>
    <xf numFmtId="0" fontId="46" fillId="0" borderId="0" xfId="36" applyFont="1" applyFill="1"/>
    <xf numFmtId="14" fontId="56" fillId="0" borderId="11" xfId="36" applyNumberFormat="1" applyFont="1" applyFill="1" applyBorder="1" applyAlignment="1">
      <alignment horizontal="center" vertical="center" wrapText="1"/>
    </xf>
    <xf numFmtId="0" fontId="56" fillId="0" borderId="11" xfId="36" applyFont="1" applyFill="1" applyBorder="1" applyAlignment="1">
      <alignment horizontal="center" vertical="center" wrapText="1"/>
    </xf>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1" fontId="56" fillId="0" borderId="11" xfId="36" applyNumberFormat="1" applyFont="1" applyFill="1" applyBorder="1" applyAlignment="1">
      <alignment horizontal="center" vertical="center" wrapText="1"/>
    </xf>
    <xf numFmtId="0" fontId="57" fillId="29" borderId="10" xfId="36" applyFont="1" applyFill="1" applyBorder="1" applyAlignment="1" applyProtection="1">
      <alignment vertical="center" wrapText="1"/>
      <protection locked="0"/>
    </xf>
    <xf numFmtId="0" fontId="58" fillId="29" borderId="10" xfId="36" applyFont="1" applyFill="1" applyBorder="1" applyAlignment="1" applyProtection="1">
      <alignment vertical="center" wrapText="1"/>
      <protection locked="0"/>
    </xf>
    <xf numFmtId="0" fontId="58" fillId="0" borderId="0" xfId="36" applyFont="1" applyAlignment="1" applyProtection="1">
      <alignment vertical="center" wrapText="1"/>
      <protection locked="0"/>
    </xf>
    <xf numFmtId="0" fontId="58" fillId="29" borderId="12" xfId="36" applyFont="1" applyFill="1" applyBorder="1" applyAlignment="1" applyProtection="1">
      <alignment vertical="center" wrapText="1"/>
      <protection locked="0"/>
    </xf>
    <xf numFmtId="0" fontId="59" fillId="0" borderId="11" xfId="36" applyFont="1" applyFill="1" applyBorder="1" applyAlignment="1">
      <alignment horizontal="center" vertical="center"/>
    </xf>
    <xf numFmtId="1" fontId="59" fillId="0" borderId="11" xfId="36" applyNumberFormat="1" applyFont="1" applyFill="1" applyBorder="1" applyAlignment="1">
      <alignment horizontal="center" vertical="center"/>
    </xf>
    <xf numFmtId="0" fontId="56" fillId="0" borderId="11" xfId="36" applyFont="1" applyFill="1" applyBorder="1" applyAlignment="1">
      <alignment horizontal="left" vertical="center" wrapText="1"/>
    </xf>
    <xf numFmtId="0" fontId="60" fillId="0" borderId="11" xfId="36" applyFont="1" applyFill="1" applyBorder="1" applyAlignment="1">
      <alignment horizontal="center" vertical="center"/>
    </xf>
    <xf numFmtId="0" fontId="61" fillId="0" borderId="0" xfId="36" applyFont="1" applyFill="1" applyAlignment="1">
      <alignment horizontal="left"/>
    </xf>
    <xf numFmtId="14" fontId="61" fillId="0" borderId="0" xfId="36" applyNumberFormat="1" applyFont="1" applyFill="1" applyAlignment="1">
      <alignment horizontal="center"/>
    </xf>
    <xf numFmtId="0" fontId="62" fillId="0" borderId="0" xfId="36" applyFont="1" applyFill="1" applyBorder="1" applyAlignment="1">
      <alignment horizontal="center" vertical="center" wrapText="1"/>
    </xf>
    <xf numFmtId="0" fontId="61" fillId="0" borderId="0" xfId="36" applyFont="1" applyFill="1" applyAlignment="1">
      <alignment horizontal="center"/>
    </xf>
    <xf numFmtId="0" fontId="61" fillId="0" borderId="0" xfId="36" applyFont="1" applyFill="1"/>
    <xf numFmtId="49" fontId="61" fillId="0" borderId="0" xfId="36" applyNumberFormat="1" applyFont="1" applyFill="1" applyAlignment="1">
      <alignment horizontal="center"/>
    </xf>
    <xf numFmtId="0" fontId="63" fillId="25" borderId="10" xfId="36" applyNumberFormat="1" applyFont="1" applyFill="1" applyBorder="1" applyAlignment="1" applyProtection="1">
      <alignment horizontal="right" vertical="center" wrapText="1"/>
      <protection locked="0"/>
    </xf>
    <xf numFmtId="0" fontId="64" fillId="29" borderId="12" xfId="36" applyNumberFormat="1" applyFont="1" applyFill="1" applyBorder="1" applyAlignment="1" applyProtection="1">
      <alignment horizontal="right" vertical="center" wrapText="1"/>
      <protection locked="0"/>
    </xf>
    <xf numFmtId="0" fontId="63"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5"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6"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7" fillId="0" borderId="0" xfId="0" applyFont="1"/>
    <xf numFmtId="0" fontId="68" fillId="0" borderId="0" xfId="0" applyFont="1" applyFill="1" applyBorder="1" applyAlignment="1">
      <alignment vertical="center" wrapText="1"/>
    </xf>
    <xf numFmtId="0" fontId="59" fillId="27" borderId="0" xfId="0" applyFont="1" applyFill="1" applyAlignment="1">
      <alignment horizontal="center" vertical="center"/>
    </xf>
    <xf numFmtId="0" fontId="59" fillId="0" borderId="0" xfId="0" applyFont="1" applyAlignment="1">
      <alignment horizontal="center" vertical="center"/>
    </xf>
    <xf numFmtId="0" fontId="59" fillId="0" borderId="0" xfId="0" applyFont="1" applyFill="1" applyAlignment="1">
      <alignment horizontal="center" vertical="center"/>
    </xf>
    <xf numFmtId="0" fontId="68" fillId="0" borderId="0" xfId="0" applyFont="1" applyAlignment="1">
      <alignment wrapText="1"/>
    </xf>
    <xf numFmtId="0" fontId="69" fillId="0" borderId="11" xfId="0" applyFont="1" applyBorder="1" applyAlignment="1">
      <alignment vertical="center" wrapText="1"/>
    </xf>
    <xf numFmtId="0" fontId="69" fillId="0" borderId="0" xfId="0" applyFont="1" applyAlignment="1">
      <alignment vertical="center" wrapText="1"/>
    </xf>
    <xf numFmtId="0" fontId="70" fillId="27" borderId="0" xfId="0" applyFont="1" applyFill="1" applyAlignment="1">
      <alignment horizontal="center" vertical="center"/>
    </xf>
    <xf numFmtId="0" fontId="71" fillId="32" borderId="11" xfId="31" applyFont="1" applyFill="1" applyBorder="1" applyAlignment="1" applyProtection="1">
      <alignment horizontal="center" vertical="center" wrapText="1"/>
    </xf>
    <xf numFmtId="0" fontId="70"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72" fillId="0" borderId="0" xfId="0" applyFont="1" applyFill="1" applyBorder="1" applyAlignment="1">
      <alignment horizontal="left" vertical="center" wrapText="1"/>
    </xf>
    <xf numFmtId="0" fontId="68" fillId="0" borderId="0" xfId="0" applyFont="1" applyAlignment="1">
      <alignment horizontal="center" vertical="center" wrapText="1"/>
    </xf>
    <xf numFmtId="0" fontId="70" fillId="0" borderId="0" xfId="0" applyFont="1" applyFill="1" applyAlignment="1">
      <alignment horizontal="center" vertical="center"/>
    </xf>
    <xf numFmtId="0" fontId="70" fillId="0" borderId="0" xfId="0" applyFont="1" applyAlignment="1">
      <alignment horizontal="center" vertical="center" wrapText="1"/>
    </xf>
    <xf numFmtId="0" fontId="70" fillId="0" borderId="0" xfId="0" applyFont="1" applyFill="1" applyAlignment="1">
      <alignment horizontal="center" vertical="center" wrapText="1"/>
    </xf>
    <xf numFmtId="0" fontId="59" fillId="0" borderId="0" xfId="0" applyFont="1" applyAlignment="1">
      <alignment horizontal="center" vertical="center" wrapText="1"/>
    </xf>
    <xf numFmtId="0" fontId="59" fillId="0" borderId="0" xfId="0" applyFont="1" applyFill="1" applyAlignment="1">
      <alignment horizontal="center" vertical="center" wrapText="1"/>
    </xf>
    <xf numFmtId="0" fontId="73" fillId="29" borderId="11" xfId="0" applyFont="1" applyFill="1" applyBorder="1" applyAlignment="1">
      <alignment horizontal="left" vertical="center" wrapText="1"/>
    </xf>
    <xf numFmtId="0" fontId="73" fillId="29" borderId="11" xfId="0" applyFont="1" applyFill="1" applyBorder="1" applyAlignment="1">
      <alignment vertical="center" wrapText="1"/>
    </xf>
    <xf numFmtId="0" fontId="74" fillId="33" borderId="11" xfId="0" applyFont="1" applyFill="1" applyBorder="1" applyAlignment="1">
      <alignment horizontal="center" vertical="center" wrapText="1"/>
    </xf>
    <xf numFmtId="14" fontId="59" fillId="0" borderId="11" xfId="36" applyNumberFormat="1" applyFont="1" applyFill="1" applyBorder="1" applyAlignment="1">
      <alignment horizontal="center" vertical="center"/>
    </xf>
    <xf numFmtId="167" fontId="59" fillId="0" borderId="11" xfId="36" applyNumberFormat="1" applyFont="1" applyFill="1" applyBorder="1" applyAlignment="1">
      <alignment horizontal="center" vertical="center"/>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5"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5"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3" fillId="32" borderId="11" xfId="31" applyFont="1" applyFill="1" applyBorder="1" applyAlignment="1" applyProtection="1">
      <alignment horizontal="left" vertical="center" wrapText="1"/>
    </xf>
    <xf numFmtId="0" fontId="73" fillId="32" borderId="11" xfId="31" applyFont="1" applyFill="1" applyBorder="1" applyAlignment="1" applyProtection="1">
      <alignment horizontal="left" vertical="center"/>
    </xf>
    <xf numFmtId="0" fontId="76" fillId="28" borderId="11" xfId="0" applyFont="1" applyFill="1" applyBorder="1" applyAlignment="1">
      <alignment horizontal="center" vertical="center" wrapText="1"/>
    </xf>
    <xf numFmtId="0" fontId="77" fillId="29" borderId="12" xfId="36" applyFont="1" applyFill="1" applyBorder="1" applyAlignment="1" applyProtection="1">
      <alignment horizontal="right" vertical="center" wrapText="1"/>
      <protection locked="0"/>
    </xf>
    <xf numFmtId="0" fontId="78" fillId="29" borderId="12" xfId="36" applyFont="1" applyFill="1" applyBorder="1" applyAlignment="1" applyProtection="1">
      <alignment vertical="center" wrapText="1"/>
      <protection locked="0"/>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79" fillId="36" borderId="19" xfId="0" applyNumberFormat="1" applyFont="1" applyFill="1" applyBorder="1" applyAlignment="1">
      <alignment vertical="center" wrapText="1"/>
    </xf>
    <xf numFmtId="164" fontId="79"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0" fillId="27" borderId="0" xfId="0" applyFont="1" applyFill="1" applyAlignment="1">
      <alignment vertical="center"/>
    </xf>
    <xf numFmtId="0" fontId="80" fillId="34" borderId="11" xfId="36" applyFont="1" applyFill="1" applyBorder="1" applyAlignment="1" applyProtection="1">
      <alignment horizontal="center" vertical="center" wrapText="1"/>
      <protection locked="0"/>
    </xf>
    <xf numFmtId="0" fontId="81" fillId="0" borderId="11" xfId="36" applyFont="1" applyFill="1" applyBorder="1" applyAlignment="1" applyProtection="1">
      <alignment horizontal="center" vertical="center" wrapText="1"/>
      <protection locked="0"/>
    </xf>
    <xf numFmtId="0" fontId="77" fillId="0" borderId="0" xfId="36" applyFont="1" applyFill="1" applyAlignment="1" applyProtection="1">
      <alignment horizontal="center" wrapText="1"/>
      <protection locked="0"/>
    </xf>
    <xf numFmtId="1" fontId="82" fillId="0" borderId="0" xfId="36" applyNumberFormat="1" applyFont="1" applyFill="1" applyAlignment="1" applyProtection="1">
      <alignment horizontal="center" wrapText="1"/>
      <protection locked="0"/>
    </xf>
    <xf numFmtId="169" fontId="39" fillId="0" borderId="11" xfId="36" applyNumberFormat="1" applyFont="1" applyFill="1" applyBorder="1" applyAlignment="1" applyProtection="1">
      <alignment horizontal="center" vertical="center" wrapText="1"/>
      <protection locked="0"/>
    </xf>
    <xf numFmtId="0" fontId="59" fillId="0" borderId="11" xfId="36" applyFont="1" applyFill="1" applyBorder="1" applyAlignment="1">
      <alignment horizontal="left" vertical="center" wrapText="1"/>
    </xf>
    <xf numFmtId="0" fontId="83" fillId="0" borderId="11" xfId="36" applyFont="1" applyFill="1" applyBorder="1" applyAlignment="1">
      <alignment horizontal="left" vertical="center" wrapText="1"/>
    </xf>
    <xf numFmtId="0" fontId="49" fillId="0" borderId="11" xfId="36" applyFont="1" applyFill="1" applyBorder="1" applyAlignment="1">
      <alignment horizontal="left" vertical="center" wrapText="1"/>
    </xf>
    <xf numFmtId="0" fontId="50"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8" fontId="55" fillId="29" borderId="11" xfId="36" applyNumberFormat="1" applyFont="1" applyFill="1" applyBorder="1" applyAlignment="1">
      <alignment horizontal="center" vertical="center" wrapText="1"/>
    </xf>
    <xf numFmtId="168" fontId="52" fillId="0" borderId="11" xfId="36" applyNumberFormat="1" applyFont="1" applyFill="1" applyBorder="1" applyAlignment="1">
      <alignment horizontal="center" vertical="center"/>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2"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9" fillId="0" borderId="11"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0" fontId="35" fillId="29" borderId="10" xfId="36" applyFont="1" applyFill="1" applyBorder="1" applyAlignment="1" applyProtection="1">
      <alignment horizontal="right" vertical="center" wrapText="1"/>
      <protection locked="0"/>
    </xf>
    <xf numFmtId="0" fontId="65" fillId="31" borderId="11" xfId="36" applyFont="1" applyFill="1" applyBorder="1" applyAlignment="1" applyProtection="1">
      <alignment horizontal="center"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63" fillId="25" borderId="10" xfId="36" applyNumberFormat="1" applyFont="1" applyFill="1" applyBorder="1" applyAlignment="1" applyProtection="1">
      <alignment horizontal="right" vertical="center" wrapText="1"/>
      <protection locked="0"/>
    </xf>
    <xf numFmtId="0" fontId="46" fillId="24" borderId="24" xfId="36" applyNumberFormat="1" applyFont="1" applyFill="1" applyBorder="1" applyAlignment="1" applyProtection="1">
      <alignment vertical="center" wrapText="1"/>
      <protection locked="0"/>
    </xf>
    <xf numFmtId="166" fontId="48" fillId="24" borderId="24" xfId="36" applyNumberFormat="1" applyFont="1" applyFill="1" applyBorder="1" applyAlignment="1" applyProtection="1">
      <alignment horizontal="center" vertical="center" wrapText="1"/>
      <protection locked="0"/>
    </xf>
    <xf numFmtId="166" fontId="59" fillId="27" borderId="0" xfId="0" applyNumberFormat="1" applyFont="1" applyFill="1" applyAlignment="1">
      <alignment horizontal="left" vertical="center"/>
    </xf>
    <xf numFmtId="166" fontId="76" fillId="28" borderId="11" xfId="0" applyNumberFormat="1" applyFont="1" applyFill="1" applyBorder="1" applyAlignment="1">
      <alignment horizontal="center" vertical="center" wrapText="1"/>
    </xf>
    <xf numFmtId="166" fontId="59" fillId="27" borderId="0" xfId="0" applyNumberFormat="1" applyFont="1" applyFill="1" applyAlignment="1">
      <alignment horizontal="center" vertical="center"/>
    </xf>
    <xf numFmtId="166" fontId="59" fillId="0" borderId="0" xfId="0" applyNumberFormat="1" applyFont="1" applyFill="1" applyAlignment="1">
      <alignment horizontal="left" vertical="center"/>
    </xf>
    <xf numFmtId="166" fontId="70" fillId="0" borderId="0" xfId="0" applyNumberFormat="1" applyFont="1" applyAlignment="1">
      <alignment horizontal="center" vertical="center"/>
    </xf>
    <xf numFmtId="166" fontId="70" fillId="0" borderId="0" xfId="0" applyNumberFormat="1" applyFont="1" applyAlignment="1">
      <alignment horizontal="center" vertical="center" wrapText="1"/>
    </xf>
    <xf numFmtId="166" fontId="59" fillId="0" borderId="0" xfId="0" applyNumberFormat="1" applyFont="1" applyAlignment="1">
      <alignment horizontal="center" vertical="center" wrapText="1"/>
    </xf>
    <xf numFmtId="166" fontId="59" fillId="0" borderId="0" xfId="0" applyNumberFormat="1" applyFont="1" applyAlignment="1">
      <alignment horizontal="left" vertical="center"/>
    </xf>
    <xf numFmtId="14" fontId="59" fillId="27" borderId="0" xfId="0" applyNumberFormat="1" applyFont="1" applyFill="1" applyAlignment="1">
      <alignment horizontal="left" vertical="center"/>
    </xf>
    <xf numFmtId="14" fontId="76" fillId="28" borderId="11" xfId="0" applyNumberFormat="1" applyFont="1" applyFill="1" applyBorder="1" applyAlignment="1">
      <alignment horizontal="center" vertical="center" wrapText="1"/>
    </xf>
    <xf numFmtId="14" fontId="59" fillId="27" borderId="0" xfId="0" applyNumberFormat="1" applyFont="1" applyFill="1" applyAlignment="1">
      <alignment horizontal="center" vertical="center"/>
    </xf>
    <xf numFmtId="14" fontId="59" fillId="0" borderId="0" xfId="0" applyNumberFormat="1" applyFont="1" applyFill="1" applyAlignment="1">
      <alignment horizontal="left" vertical="center"/>
    </xf>
    <xf numFmtId="14" fontId="70" fillId="0" borderId="0" xfId="0" applyNumberFormat="1" applyFont="1" applyAlignment="1">
      <alignment horizontal="center" vertical="center"/>
    </xf>
    <xf numFmtId="14" fontId="70" fillId="0" borderId="0" xfId="0" applyNumberFormat="1" applyFont="1" applyAlignment="1">
      <alignment horizontal="center" vertical="center" wrapText="1"/>
    </xf>
    <xf numFmtId="14" fontId="59" fillId="0" borderId="0" xfId="0" applyNumberFormat="1" applyFont="1" applyAlignment="1">
      <alignment horizontal="center" vertical="center" wrapText="1"/>
    </xf>
    <xf numFmtId="14" fontId="59" fillId="0" borderId="0" xfId="0" applyNumberFormat="1" applyFont="1" applyAlignment="1">
      <alignment horizontal="left" vertical="center"/>
    </xf>
    <xf numFmtId="0" fontId="85" fillId="29" borderId="12" xfId="36" applyNumberFormat="1" applyFont="1" applyFill="1" applyBorder="1" applyAlignment="1" applyProtection="1">
      <alignment vertical="center" wrapText="1"/>
      <protection locked="0"/>
    </xf>
    <xf numFmtId="14" fontId="85" fillId="29" borderId="12" xfId="36" applyNumberFormat="1" applyFont="1" applyFill="1" applyBorder="1" applyAlignment="1" applyProtection="1">
      <alignment vertical="center" wrapText="1"/>
      <protection locked="0"/>
    </xf>
    <xf numFmtId="166" fontId="85"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86" fillId="29" borderId="12" xfId="36" applyNumberFormat="1" applyFont="1" applyFill="1" applyBorder="1" applyAlignment="1" applyProtection="1">
      <alignment vertical="center" wrapText="1"/>
      <protection locked="0"/>
    </xf>
    <xf numFmtId="14" fontId="87" fillId="34" borderId="11" xfId="0" applyNumberFormat="1" applyFont="1" applyFill="1" applyBorder="1" applyAlignment="1">
      <alignment horizontal="center" vertical="center" wrapText="1"/>
    </xf>
    <xf numFmtId="166" fontId="87" fillId="34" borderId="11" xfId="0" applyNumberFormat="1" applyFont="1" applyFill="1" applyBorder="1" applyAlignment="1">
      <alignment horizontal="center" vertical="center" wrapText="1"/>
    </xf>
    <xf numFmtId="49" fontId="88" fillId="0" borderId="11" xfId="36" applyNumberFormat="1" applyFont="1" applyFill="1" applyBorder="1" applyAlignment="1">
      <alignment horizontal="center" vertical="center"/>
    </xf>
    <xf numFmtId="49" fontId="88" fillId="0" borderId="11" xfId="36" applyNumberFormat="1" applyFont="1" applyFill="1" applyBorder="1" applyAlignment="1" applyProtection="1">
      <alignment horizontal="center" vertical="center"/>
      <protection locked="0" hidden="1"/>
    </xf>
    <xf numFmtId="49" fontId="88" fillId="0" borderId="11" xfId="36" applyNumberFormat="1" applyFont="1" applyFill="1" applyBorder="1" applyAlignment="1">
      <alignment vertical="center"/>
    </xf>
    <xf numFmtId="49" fontId="88" fillId="38" borderId="11" xfId="36" applyNumberFormat="1" applyFont="1" applyFill="1" applyBorder="1" applyAlignment="1" applyProtection="1">
      <alignment horizontal="center" vertical="center"/>
      <protection locked="0" hidden="1"/>
    </xf>
    <xf numFmtId="49" fontId="88" fillId="38" borderId="11" xfId="36" applyNumberFormat="1" applyFont="1" applyFill="1" applyBorder="1" applyAlignment="1">
      <alignment horizontal="center" vertical="center"/>
    </xf>
    <xf numFmtId="49" fontId="88" fillId="38" borderId="11" xfId="36" applyNumberFormat="1" applyFont="1" applyFill="1" applyBorder="1" applyAlignment="1">
      <alignment vertical="center"/>
    </xf>
    <xf numFmtId="169" fontId="88" fillId="0" borderId="11" xfId="36" applyNumberFormat="1" applyFont="1" applyFill="1" applyBorder="1" applyAlignment="1">
      <alignment horizontal="center" vertical="center"/>
    </xf>
    <xf numFmtId="14" fontId="42"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horizontal="center" vertical="center" wrapText="1"/>
      <protection locked="0"/>
    </xf>
    <xf numFmtId="0" fontId="70" fillId="27" borderId="0" xfId="0" applyFont="1" applyFill="1" applyAlignment="1">
      <alignment horizontal="center" vertical="center"/>
    </xf>
    <xf numFmtId="0" fontId="63" fillId="25" borderId="10" xfId="36" applyNumberFormat="1" applyFont="1" applyFill="1" applyBorder="1" applyAlignment="1" applyProtection="1">
      <alignment horizontal="right" vertical="center" wrapText="1"/>
      <protection locked="0"/>
    </xf>
    <xf numFmtId="0" fontId="65" fillId="31" borderId="11" xfId="36" applyFont="1" applyFill="1" applyBorder="1" applyAlignment="1" applyProtection="1">
      <alignment horizontal="center" vertical="center" wrapText="1"/>
      <protection locked="0"/>
    </xf>
    <xf numFmtId="0" fontId="82"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87" fillId="32" borderId="11" xfId="31" applyNumberFormat="1" applyFont="1" applyFill="1" applyBorder="1" applyAlignment="1" applyProtection="1">
      <alignment horizontal="center" vertical="center" wrapText="1"/>
    </xf>
    <xf numFmtId="0" fontId="89" fillId="31" borderId="11" xfId="36" applyFont="1" applyFill="1" applyBorder="1" applyAlignment="1" applyProtection="1">
      <alignment horizontal="center" vertical="center" wrapText="1"/>
      <protection locked="0"/>
    </xf>
    <xf numFmtId="0" fontId="90" fillId="0" borderId="11" xfId="36" applyFont="1" applyFill="1" applyBorder="1" applyAlignment="1">
      <alignment horizontal="center" vertical="center"/>
    </xf>
    <xf numFmtId="0" fontId="91"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3" fillId="0" borderId="11" xfId="36" applyNumberFormat="1" applyFont="1" applyFill="1" applyBorder="1" applyAlignment="1" applyProtection="1">
      <alignment horizontal="center" vertical="center" wrapText="1"/>
      <protection hidden="1"/>
    </xf>
    <xf numFmtId="169" fontId="44" fillId="0" borderId="11" xfId="36" applyNumberFormat="1" applyFont="1" applyFill="1" applyBorder="1" applyAlignment="1" applyProtection="1">
      <alignment horizontal="center" vertical="center" wrapText="1"/>
      <protection locked="0"/>
    </xf>
    <xf numFmtId="14" fontId="81" fillId="0" borderId="11" xfId="36" applyNumberFormat="1" applyFont="1" applyFill="1" applyBorder="1" applyAlignment="1" applyProtection="1">
      <alignment horizontal="center" vertical="center" wrapText="1"/>
      <protection locked="0"/>
    </xf>
    <xf numFmtId="169" fontId="48" fillId="29" borderId="12"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54" fillId="29" borderId="11" xfId="36" applyNumberFormat="1" applyFont="1" applyFill="1" applyBorder="1" applyAlignment="1">
      <alignment horizontal="center" vertical="center" wrapText="1"/>
    </xf>
    <xf numFmtId="169" fontId="52" fillId="0" borderId="11" xfId="36" applyNumberFormat="1" applyFont="1" applyFill="1" applyBorder="1" applyAlignment="1">
      <alignment horizontal="center" vertical="center"/>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6" fillId="0" borderId="0" xfId="36" applyNumberFormat="1" applyFont="1" applyFill="1" applyAlignment="1">
      <alignment horizontal="center"/>
    </xf>
    <xf numFmtId="0" fontId="70" fillId="27" borderId="0" xfId="0" applyFont="1" applyFill="1" applyAlignment="1">
      <alignment horizontal="center" vertical="center"/>
    </xf>
    <xf numFmtId="0" fontId="63" fillId="25" borderId="10" xfId="36" applyNumberFormat="1" applyFont="1" applyFill="1" applyBorder="1" applyAlignment="1" applyProtection="1">
      <alignment horizontal="right" vertical="center" wrapText="1"/>
      <protection locked="0"/>
    </xf>
    <xf numFmtId="0" fontId="86" fillId="29" borderId="12" xfId="36" applyNumberFormat="1" applyFont="1" applyFill="1" applyBorder="1" applyAlignment="1" applyProtection="1">
      <alignment vertical="center" wrapText="1"/>
      <protection locked="0"/>
    </xf>
    <xf numFmtId="0" fontId="88" fillId="0" borderId="11" xfId="36" applyNumberFormat="1" applyFont="1" applyFill="1" applyBorder="1" applyAlignment="1">
      <alignment horizontal="center" vertical="center"/>
    </xf>
    <xf numFmtId="0" fontId="46" fillId="0" borderId="0" xfId="36" applyNumberFormat="1" applyFont="1" applyFill="1" applyAlignment="1">
      <alignment horizontal="center"/>
    </xf>
    <xf numFmtId="0" fontId="61" fillId="0" borderId="0" xfId="36" applyNumberFormat="1" applyFont="1" applyFill="1" applyAlignment="1">
      <alignment horizontal="center"/>
    </xf>
    <xf numFmtId="0" fontId="23" fillId="0" borderId="41" xfId="36" applyFont="1" applyFill="1" applyBorder="1" applyAlignment="1" applyProtection="1">
      <alignment horizontal="center" vertical="center" wrapText="1"/>
      <protection locked="0"/>
    </xf>
    <xf numFmtId="0" fontId="75" fillId="0" borderId="41" xfId="36" applyFont="1" applyFill="1" applyBorder="1" applyAlignment="1" applyProtection="1">
      <alignment horizontal="center" vertical="center" wrapText="1"/>
      <protection hidden="1"/>
    </xf>
    <xf numFmtId="14" fontId="81" fillId="0" borderId="41" xfId="36" applyNumberFormat="1" applyFont="1" applyFill="1" applyBorder="1" applyAlignment="1" applyProtection="1">
      <alignment horizontal="center" vertical="center" wrapText="1"/>
      <protection locked="0"/>
    </xf>
    <xf numFmtId="0" fontId="23" fillId="0" borderId="41" xfId="36" applyFont="1" applyFill="1" applyBorder="1" applyAlignment="1" applyProtection="1">
      <alignment vertical="center" wrapText="1"/>
      <protection locked="0"/>
    </xf>
    <xf numFmtId="0" fontId="81" fillId="0" borderId="41" xfId="36" applyFont="1" applyFill="1" applyBorder="1" applyAlignment="1" applyProtection="1">
      <alignment horizontal="center" vertical="center" wrapText="1"/>
      <protection locked="0"/>
    </xf>
    <xf numFmtId="49" fontId="23" fillId="0" borderId="41" xfId="36" applyNumberFormat="1" applyFont="1" applyFill="1" applyBorder="1" applyAlignment="1" applyProtection="1">
      <alignment horizontal="center" vertical="center" wrapText="1"/>
      <protection locked="0"/>
    </xf>
    <xf numFmtId="1" fontId="23" fillId="0" borderId="41" xfId="36" applyNumberFormat="1" applyFont="1" applyFill="1" applyBorder="1" applyAlignment="1" applyProtection="1">
      <alignment horizontal="center" vertical="center" wrapText="1"/>
      <protection locked="0"/>
    </xf>
    <xf numFmtId="167" fontId="23" fillId="0" borderId="41" xfId="36" applyNumberFormat="1" applyFont="1" applyFill="1" applyBorder="1" applyAlignment="1" applyProtection="1">
      <alignment horizontal="center" vertical="center" wrapText="1"/>
      <protection locked="0"/>
    </xf>
    <xf numFmtId="0" fontId="23" fillId="39" borderId="40" xfId="36" applyFont="1" applyFill="1" applyBorder="1" applyAlignment="1" applyProtection="1">
      <alignment horizontal="center" vertical="center" wrapText="1"/>
      <protection locked="0"/>
    </xf>
    <xf numFmtId="0" fontId="75" fillId="39" borderId="40" xfId="36" applyFont="1" applyFill="1" applyBorder="1" applyAlignment="1" applyProtection="1">
      <alignment horizontal="center" vertical="center" wrapText="1"/>
      <protection hidden="1"/>
    </xf>
    <xf numFmtId="14" fontId="81" fillId="39" borderId="40" xfId="36" applyNumberFormat="1" applyFont="1" applyFill="1" applyBorder="1" applyAlignment="1" applyProtection="1">
      <alignment horizontal="center" vertical="center" wrapText="1"/>
      <protection locked="0"/>
    </xf>
    <xf numFmtId="0" fontId="23" fillId="39" borderId="40" xfId="36" applyFont="1" applyFill="1" applyBorder="1" applyAlignment="1" applyProtection="1">
      <alignment vertical="center" wrapText="1"/>
      <protection locked="0"/>
    </xf>
    <xf numFmtId="0" fontId="81" fillId="39" borderId="40" xfId="36" applyFont="1" applyFill="1" applyBorder="1" applyAlignment="1" applyProtection="1">
      <alignment horizontal="center" vertical="center" wrapText="1"/>
      <protection locked="0"/>
    </xf>
    <xf numFmtId="167" fontId="23" fillId="39" borderId="40" xfId="36" applyNumberFormat="1" applyFont="1" applyFill="1" applyBorder="1" applyAlignment="1" applyProtection="1">
      <alignment horizontal="center" vertical="center" wrapText="1"/>
      <protection locked="0"/>
    </xf>
    <xf numFmtId="49" fontId="23" fillId="39" borderId="40" xfId="36" applyNumberFormat="1" applyFont="1" applyFill="1" applyBorder="1" applyAlignment="1" applyProtection="1">
      <alignment horizontal="center" vertical="center" wrapText="1"/>
      <protection locked="0"/>
    </xf>
    <xf numFmtId="1" fontId="23" fillId="39" borderId="40" xfId="36" applyNumberFormat="1" applyFont="1" applyFill="1" applyBorder="1" applyAlignment="1" applyProtection="1">
      <alignment horizontal="center" vertical="center" wrapText="1"/>
      <protection locked="0"/>
    </xf>
    <xf numFmtId="0" fontId="23" fillId="39" borderId="11" xfId="36" applyFont="1" applyFill="1" applyBorder="1" applyAlignment="1" applyProtection="1">
      <alignment horizontal="center" vertical="center" wrapText="1"/>
      <protection locked="0"/>
    </xf>
    <xf numFmtId="0" fontId="75" fillId="39" borderId="11" xfId="36" applyFont="1" applyFill="1" applyBorder="1" applyAlignment="1" applyProtection="1">
      <alignment horizontal="center" vertical="center" wrapText="1"/>
      <protection hidden="1"/>
    </xf>
    <xf numFmtId="14" fontId="81" fillId="39" borderId="11" xfId="36" applyNumberFormat="1" applyFont="1" applyFill="1" applyBorder="1" applyAlignment="1" applyProtection="1">
      <alignment horizontal="center" vertical="center" wrapText="1"/>
      <protection locked="0"/>
    </xf>
    <xf numFmtId="0" fontId="23" fillId="39" borderId="11" xfId="36" applyFont="1" applyFill="1" applyBorder="1" applyAlignment="1" applyProtection="1">
      <alignment vertical="center" wrapText="1"/>
      <protection locked="0"/>
    </xf>
    <xf numFmtId="0" fontId="81" fillId="39" borderId="11" xfId="36" applyFont="1" applyFill="1" applyBorder="1" applyAlignment="1" applyProtection="1">
      <alignment horizontal="center" vertical="center" wrapText="1"/>
      <protection locked="0"/>
    </xf>
    <xf numFmtId="167" fontId="23" fillId="39" borderId="11" xfId="36" applyNumberFormat="1" applyFont="1" applyFill="1" applyBorder="1" applyAlignment="1" applyProtection="1">
      <alignment horizontal="center" vertical="center" wrapText="1"/>
      <protection locked="0"/>
    </xf>
    <xf numFmtId="49" fontId="23" fillId="39" borderId="11" xfId="36" applyNumberFormat="1" applyFont="1" applyFill="1" applyBorder="1" applyAlignment="1" applyProtection="1">
      <alignment horizontal="center" vertical="center" wrapText="1"/>
      <protection locked="0"/>
    </xf>
    <xf numFmtId="1" fontId="23" fillId="39" borderId="11" xfId="36" applyNumberFormat="1" applyFont="1" applyFill="1" applyBorder="1" applyAlignment="1" applyProtection="1">
      <alignment horizontal="center" vertical="center" wrapText="1"/>
      <protection locked="0"/>
    </xf>
    <xf numFmtId="0" fontId="84" fillId="39" borderId="11" xfId="36" applyFont="1" applyFill="1" applyBorder="1" applyAlignment="1" applyProtection="1">
      <alignment vertical="center" wrapText="1"/>
      <protection locked="0"/>
    </xf>
    <xf numFmtId="0" fontId="84" fillId="39" borderId="11" xfId="36" applyFont="1" applyFill="1" applyBorder="1" applyAlignment="1" applyProtection="1">
      <alignment horizontal="center" vertical="center" wrapText="1"/>
      <protection locked="0"/>
    </xf>
    <xf numFmtId="0" fontId="23" fillId="39" borderId="41" xfId="36" applyFont="1" applyFill="1" applyBorder="1" applyAlignment="1" applyProtection="1">
      <alignment horizontal="center" vertical="center" wrapText="1"/>
      <protection locked="0"/>
    </xf>
    <xf numFmtId="0" fontId="75" fillId="39" borderId="41" xfId="36" applyFont="1" applyFill="1" applyBorder="1" applyAlignment="1" applyProtection="1">
      <alignment horizontal="center" vertical="center" wrapText="1"/>
      <protection hidden="1"/>
    </xf>
    <xf numFmtId="14" fontId="81" fillId="39" borderId="41" xfId="36" applyNumberFormat="1" applyFont="1" applyFill="1" applyBorder="1" applyAlignment="1" applyProtection="1">
      <alignment horizontal="center" vertical="center" wrapText="1"/>
      <protection locked="0"/>
    </xf>
    <xf numFmtId="0" fontId="84" fillId="39" borderId="41" xfId="36" applyFont="1" applyFill="1" applyBorder="1" applyAlignment="1" applyProtection="1">
      <alignment vertical="center" wrapText="1"/>
      <protection locked="0"/>
    </xf>
    <xf numFmtId="0" fontId="84" fillId="39" borderId="41" xfId="36" applyFont="1" applyFill="1" applyBorder="1" applyAlignment="1" applyProtection="1">
      <alignment horizontal="center" vertical="center" wrapText="1"/>
      <protection locked="0"/>
    </xf>
    <xf numFmtId="0" fontId="81" fillId="39" borderId="41" xfId="36" applyFont="1" applyFill="1" applyBorder="1" applyAlignment="1" applyProtection="1">
      <alignment horizontal="center" vertical="center" wrapText="1"/>
      <protection locked="0"/>
    </xf>
    <xf numFmtId="167" fontId="23" fillId="39" borderId="41" xfId="36" applyNumberFormat="1" applyFont="1" applyFill="1" applyBorder="1" applyAlignment="1" applyProtection="1">
      <alignment horizontal="center" vertical="center" wrapText="1"/>
      <protection locked="0"/>
    </xf>
    <xf numFmtId="49" fontId="23" fillId="39" borderId="41" xfId="36" applyNumberFormat="1" applyFont="1" applyFill="1" applyBorder="1" applyAlignment="1" applyProtection="1">
      <alignment horizontal="center" vertical="center" wrapText="1"/>
      <protection locked="0"/>
    </xf>
    <xf numFmtId="1" fontId="23" fillId="39" borderId="41" xfId="36" applyNumberFormat="1" applyFont="1" applyFill="1" applyBorder="1" applyAlignment="1" applyProtection="1">
      <alignment horizontal="center" vertical="center" wrapText="1"/>
      <protection locked="0"/>
    </xf>
    <xf numFmtId="0" fontId="23" fillId="0" borderId="43" xfId="36" applyFont="1" applyFill="1" applyBorder="1" applyAlignment="1" applyProtection="1">
      <alignment horizontal="center" vertical="center" wrapText="1"/>
      <protection locked="0"/>
    </xf>
    <xf numFmtId="0" fontId="75" fillId="0" borderId="43" xfId="36" applyFont="1" applyFill="1" applyBorder="1" applyAlignment="1" applyProtection="1">
      <alignment horizontal="center" vertical="center" wrapText="1"/>
      <protection hidden="1"/>
    </xf>
    <xf numFmtId="14" fontId="81" fillId="0" borderId="43" xfId="36" applyNumberFormat="1" applyFont="1" applyFill="1" applyBorder="1" applyAlignment="1" applyProtection="1">
      <alignment horizontal="center" vertical="center" wrapText="1"/>
      <protection locked="0"/>
    </xf>
    <xf numFmtId="0" fontId="23" fillId="0" borderId="43" xfId="36" applyFont="1" applyFill="1" applyBorder="1" applyAlignment="1" applyProtection="1">
      <alignment vertical="center" wrapText="1"/>
      <protection locked="0"/>
    </xf>
    <xf numFmtId="0" fontId="81" fillId="0" borderId="43" xfId="36" applyFont="1" applyFill="1" applyBorder="1" applyAlignment="1" applyProtection="1">
      <alignment horizontal="center" vertical="center" wrapText="1"/>
      <protection locked="0"/>
    </xf>
    <xf numFmtId="167" fontId="23" fillId="0" borderId="43" xfId="36" applyNumberFormat="1" applyFont="1" applyFill="1" applyBorder="1" applyAlignment="1" applyProtection="1">
      <alignment horizontal="center" vertical="center" wrapText="1"/>
      <protection locked="0"/>
    </xf>
    <xf numFmtId="49" fontId="23" fillId="0" borderId="43" xfId="36" applyNumberFormat="1" applyFont="1" applyFill="1" applyBorder="1" applyAlignment="1" applyProtection="1">
      <alignment horizontal="center" vertical="center" wrapText="1"/>
      <protection locked="0"/>
    </xf>
    <xf numFmtId="1" fontId="23" fillId="0" borderId="43" xfId="36" applyNumberFormat="1" applyFont="1" applyFill="1" applyBorder="1" applyAlignment="1" applyProtection="1">
      <alignment horizontal="center" vertical="center" wrapText="1"/>
      <protection locked="0"/>
    </xf>
    <xf numFmtId="0" fontId="23" fillId="39" borderId="43" xfId="36" applyFont="1" applyFill="1" applyBorder="1" applyAlignment="1" applyProtection="1">
      <alignment horizontal="center" vertical="center" wrapText="1"/>
      <protection locked="0"/>
    </xf>
    <xf numFmtId="0" fontId="75" fillId="39" borderId="43" xfId="36" applyFont="1" applyFill="1" applyBorder="1" applyAlignment="1" applyProtection="1">
      <alignment horizontal="center" vertical="center" wrapText="1"/>
      <protection hidden="1"/>
    </xf>
    <xf numFmtId="14" fontId="81" fillId="39" borderId="43" xfId="36" applyNumberFormat="1" applyFont="1" applyFill="1" applyBorder="1" applyAlignment="1" applyProtection="1">
      <alignment horizontal="center" vertical="center" wrapText="1"/>
      <protection locked="0"/>
    </xf>
    <xf numFmtId="0" fontId="23" fillId="39" borderId="43" xfId="36" applyFont="1" applyFill="1" applyBorder="1" applyAlignment="1" applyProtection="1">
      <alignment vertical="center" wrapText="1"/>
      <protection locked="0"/>
    </xf>
    <xf numFmtId="0" fontId="81" fillId="39" borderId="43" xfId="36" applyFont="1" applyFill="1" applyBorder="1" applyAlignment="1" applyProtection="1">
      <alignment horizontal="center" vertical="center" wrapText="1"/>
      <protection locked="0"/>
    </xf>
    <xf numFmtId="167" fontId="23" fillId="39" borderId="43" xfId="36" applyNumberFormat="1" applyFont="1" applyFill="1" applyBorder="1" applyAlignment="1" applyProtection="1">
      <alignment horizontal="center" vertical="center" wrapText="1"/>
      <protection locked="0"/>
    </xf>
    <xf numFmtId="49" fontId="23" fillId="39" borderId="43" xfId="36" applyNumberFormat="1" applyFont="1" applyFill="1" applyBorder="1" applyAlignment="1" applyProtection="1">
      <alignment horizontal="center" vertical="center" wrapText="1"/>
      <protection locked="0"/>
    </xf>
    <xf numFmtId="1" fontId="23" fillId="39" borderId="43" xfId="36" applyNumberFormat="1" applyFont="1" applyFill="1" applyBorder="1" applyAlignment="1" applyProtection="1">
      <alignment horizontal="center" vertical="center" wrapText="1"/>
      <protection locked="0"/>
    </xf>
    <xf numFmtId="0" fontId="23" fillId="39" borderId="41" xfId="36" applyFont="1" applyFill="1" applyBorder="1" applyAlignment="1" applyProtection="1">
      <alignment vertical="center" wrapText="1"/>
      <protection locked="0"/>
    </xf>
    <xf numFmtId="168" fontId="23" fillId="0" borderId="43" xfId="36" applyNumberFormat="1" applyFont="1" applyFill="1" applyBorder="1" applyAlignment="1" applyProtection="1">
      <alignment horizontal="center" vertical="center" wrapText="1"/>
      <protection locked="0"/>
    </xf>
    <xf numFmtId="168" fontId="23" fillId="0" borderId="41" xfId="36" applyNumberFormat="1" applyFont="1" applyFill="1" applyBorder="1" applyAlignment="1" applyProtection="1">
      <alignment horizontal="center" vertical="center" wrapText="1"/>
      <protection locked="0"/>
    </xf>
    <xf numFmtId="0" fontId="23" fillId="39" borderId="42" xfId="36" applyFont="1" applyFill="1" applyBorder="1" applyAlignment="1" applyProtection="1">
      <alignment horizontal="center" vertical="center" wrapText="1"/>
      <protection locked="0"/>
    </xf>
    <xf numFmtId="0" fontId="75" fillId="39" borderId="42" xfId="36" applyFont="1" applyFill="1" applyBorder="1" applyAlignment="1" applyProtection="1">
      <alignment horizontal="center" vertical="center" wrapText="1"/>
      <protection hidden="1"/>
    </xf>
    <xf numFmtId="14" fontId="81" fillId="39" borderId="42" xfId="36" applyNumberFormat="1" applyFont="1" applyFill="1" applyBorder="1" applyAlignment="1" applyProtection="1">
      <alignment horizontal="center" vertical="center" wrapText="1"/>
      <protection locked="0"/>
    </xf>
    <xf numFmtId="0" fontId="23" fillId="39" borderId="42" xfId="36" applyFont="1" applyFill="1" applyBorder="1" applyAlignment="1" applyProtection="1">
      <alignment vertical="center" wrapText="1"/>
      <protection locked="0"/>
    </xf>
    <xf numFmtId="0" fontId="81" fillId="39" borderId="42" xfId="36" applyFont="1" applyFill="1" applyBorder="1" applyAlignment="1" applyProtection="1">
      <alignment horizontal="center" vertical="center" wrapText="1"/>
      <protection locked="0"/>
    </xf>
    <xf numFmtId="167" fontId="23" fillId="39" borderId="42" xfId="36" applyNumberFormat="1" applyFont="1" applyFill="1" applyBorder="1" applyAlignment="1" applyProtection="1">
      <alignment horizontal="center" vertical="center" wrapText="1"/>
      <protection locked="0"/>
    </xf>
    <xf numFmtId="49" fontId="23" fillId="39" borderId="42" xfId="36" applyNumberFormat="1" applyFont="1" applyFill="1" applyBorder="1" applyAlignment="1" applyProtection="1">
      <alignment horizontal="center" vertical="center" wrapText="1"/>
      <protection locked="0"/>
    </xf>
    <xf numFmtId="1" fontId="23" fillId="39" borderId="42" xfId="36" applyNumberFormat="1" applyFont="1" applyFill="1" applyBorder="1" applyAlignment="1" applyProtection="1">
      <alignment horizontal="center" vertical="center" wrapText="1"/>
      <protection locked="0"/>
    </xf>
    <xf numFmtId="0" fontId="23" fillId="39" borderId="39" xfId="36" applyFont="1" applyFill="1" applyBorder="1" applyAlignment="1" applyProtection="1">
      <alignment horizontal="center" vertical="center" wrapText="1"/>
      <protection locked="0"/>
    </xf>
    <xf numFmtId="0" fontId="75" fillId="39" borderId="39" xfId="36" applyFont="1" applyFill="1" applyBorder="1" applyAlignment="1" applyProtection="1">
      <alignment horizontal="center" vertical="center" wrapText="1"/>
      <protection hidden="1"/>
    </xf>
    <xf numFmtId="14" fontId="81" fillId="39" borderId="39" xfId="36" applyNumberFormat="1" applyFont="1" applyFill="1" applyBorder="1" applyAlignment="1" applyProtection="1">
      <alignment horizontal="center" vertical="center" wrapText="1"/>
      <protection locked="0"/>
    </xf>
    <xf numFmtId="0" fontId="23" fillId="39" borderId="39" xfId="36" applyFont="1" applyFill="1" applyBorder="1" applyAlignment="1" applyProtection="1">
      <alignment vertical="center" wrapText="1"/>
      <protection locked="0"/>
    </xf>
    <xf numFmtId="167" fontId="23" fillId="39" borderId="39" xfId="36" applyNumberFormat="1" applyFont="1" applyFill="1" applyBorder="1" applyAlignment="1" applyProtection="1">
      <alignment horizontal="center" vertical="center" wrapText="1"/>
      <protection locked="0"/>
    </xf>
    <xf numFmtId="49" fontId="23" fillId="39" borderId="39" xfId="36" applyNumberFormat="1" applyFont="1" applyFill="1" applyBorder="1" applyAlignment="1" applyProtection="1">
      <alignment horizontal="center" vertical="center" wrapText="1"/>
      <protection locked="0"/>
    </xf>
    <xf numFmtId="1" fontId="23" fillId="39" borderId="39" xfId="36" applyNumberFormat="1" applyFont="1" applyFill="1" applyBorder="1" applyAlignment="1" applyProtection="1">
      <alignment horizontal="center" vertical="center" wrapText="1"/>
      <protection locked="0"/>
    </xf>
    <xf numFmtId="0" fontId="21" fillId="0" borderId="0" xfId="36"/>
    <xf numFmtId="0" fontId="105" fillId="0" borderId="0" xfId="36" applyFont="1" applyBorder="1" applyAlignment="1">
      <alignment horizontal="center" vertical="center"/>
    </xf>
    <xf numFmtId="0" fontId="21" fillId="0" borderId="0" xfId="36" applyBorder="1"/>
    <xf numFmtId="49" fontId="87" fillId="34" borderId="11" xfId="0" applyNumberFormat="1" applyFont="1" applyFill="1" applyBorder="1" applyAlignment="1">
      <alignment horizontal="center" vertical="center" wrapText="1"/>
    </xf>
    <xf numFmtId="0" fontId="23" fillId="39" borderId="44" xfId="36" applyFont="1" applyFill="1" applyBorder="1" applyAlignment="1" applyProtection="1">
      <alignment horizontal="center" vertical="center" wrapText="1"/>
      <protection locked="0"/>
    </xf>
    <xf numFmtId="0" fontId="75" fillId="39" borderId="44" xfId="36" applyFont="1" applyFill="1" applyBorder="1" applyAlignment="1" applyProtection="1">
      <alignment horizontal="center" vertical="center" wrapText="1"/>
      <protection hidden="1"/>
    </xf>
    <xf numFmtId="14" fontId="81" fillId="39" borderId="44" xfId="36" applyNumberFormat="1" applyFont="1" applyFill="1" applyBorder="1" applyAlignment="1" applyProtection="1">
      <alignment horizontal="center" vertical="center" wrapText="1"/>
      <protection locked="0"/>
    </xf>
    <xf numFmtId="0" fontId="23" fillId="39" borderId="44" xfId="36" applyFont="1" applyFill="1" applyBorder="1" applyAlignment="1" applyProtection="1">
      <alignment vertical="center" wrapText="1"/>
      <protection locked="0"/>
    </xf>
    <xf numFmtId="167" fontId="23" fillId="39" borderId="44" xfId="36" applyNumberFormat="1" applyFont="1" applyFill="1" applyBorder="1" applyAlignment="1" applyProtection="1">
      <alignment horizontal="center" vertical="center" wrapText="1"/>
      <protection locked="0"/>
    </xf>
    <xf numFmtId="49" fontId="23" fillId="39" borderId="44" xfId="36" applyNumberFormat="1" applyFont="1" applyFill="1" applyBorder="1" applyAlignment="1" applyProtection="1">
      <alignment horizontal="center" vertical="center" wrapText="1"/>
      <protection locked="0"/>
    </xf>
    <xf numFmtId="1" fontId="23" fillId="39" borderId="44" xfId="36" applyNumberFormat="1" applyFont="1" applyFill="1" applyBorder="1" applyAlignment="1" applyProtection="1">
      <alignment horizontal="center" vertical="center" wrapText="1"/>
      <protection locked="0"/>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92" fillId="36" borderId="29" xfId="0" applyNumberFormat="1" applyFont="1" applyFill="1" applyBorder="1" applyAlignment="1">
      <alignment horizontal="right" vertical="center"/>
    </xf>
    <xf numFmtId="164" fontId="92" fillId="36" borderId="30" xfId="0" applyNumberFormat="1" applyFont="1" applyFill="1" applyBorder="1" applyAlignment="1">
      <alignment horizontal="right" vertical="center"/>
    </xf>
    <xf numFmtId="164" fontId="92" fillId="36" borderId="31" xfId="0" applyNumberFormat="1" applyFont="1" applyFill="1" applyBorder="1" applyAlignment="1">
      <alignment horizontal="right" vertical="center"/>
    </xf>
    <xf numFmtId="164" fontId="92" fillId="36" borderId="17" xfId="0" applyNumberFormat="1" applyFont="1" applyFill="1" applyBorder="1" applyAlignment="1">
      <alignment horizontal="right" vertical="center"/>
    </xf>
    <xf numFmtId="164" fontId="92" fillId="36" borderId="0" xfId="0" applyNumberFormat="1" applyFont="1" applyFill="1" applyBorder="1" applyAlignment="1">
      <alignment horizontal="right" vertical="center"/>
    </xf>
    <xf numFmtId="164" fontId="92" fillId="36" borderId="32" xfId="0" applyNumberFormat="1" applyFont="1" applyFill="1" applyBorder="1" applyAlignment="1">
      <alignment horizontal="right" vertical="center"/>
    </xf>
    <xf numFmtId="164" fontId="92" fillId="36" borderId="33" xfId="0" applyNumberFormat="1" applyFont="1" applyFill="1" applyBorder="1" applyAlignment="1">
      <alignment horizontal="right" vertical="center"/>
    </xf>
    <xf numFmtId="164" fontId="92" fillId="36" borderId="34" xfId="0" applyNumberFormat="1" applyFont="1" applyFill="1" applyBorder="1" applyAlignment="1">
      <alignment horizontal="right" vertical="center"/>
    </xf>
    <xf numFmtId="164" fontId="92" fillId="36" borderId="35" xfId="0" applyNumberFormat="1" applyFont="1" applyFill="1" applyBorder="1" applyAlignment="1">
      <alignment horizontal="right" vertical="center"/>
    </xf>
    <xf numFmtId="0" fontId="92" fillId="36" borderId="17" xfId="0" applyFont="1" applyFill="1" applyBorder="1" applyAlignment="1">
      <alignment horizontal="center" vertical="center" wrapText="1"/>
    </xf>
    <xf numFmtId="0" fontId="92" fillId="36" borderId="0" xfId="0" applyFont="1" applyFill="1" applyBorder="1" applyAlignment="1">
      <alignment horizontal="center" vertical="center" wrapText="1"/>
    </xf>
    <xf numFmtId="0" fontId="92"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93" fillId="36" borderId="17" xfId="0" applyNumberFormat="1" applyFont="1" applyFill="1" applyBorder="1" applyAlignment="1">
      <alignment horizontal="center" vertical="center" wrapText="1"/>
    </xf>
    <xf numFmtId="0" fontId="93" fillId="36" borderId="0" xfId="0" applyFont="1" applyFill="1" applyBorder="1" applyAlignment="1">
      <alignment horizontal="center" vertical="center" wrapText="1"/>
    </xf>
    <xf numFmtId="0" fontId="93" fillId="36" borderId="18" xfId="0" applyFont="1" applyFill="1" applyBorder="1" applyAlignment="1">
      <alignment horizontal="center" vertical="center" wrapText="1"/>
    </xf>
    <xf numFmtId="164" fontId="82" fillId="36" borderId="17" xfId="0" applyNumberFormat="1" applyFont="1" applyFill="1" applyBorder="1" applyAlignment="1">
      <alignment horizontal="right"/>
    </xf>
    <xf numFmtId="164" fontId="82" fillId="36" borderId="0" xfId="0" applyNumberFormat="1" applyFont="1" applyFill="1" applyBorder="1" applyAlignment="1">
      <alignment horizontal="right"/>
    </xf>
    <xf numFmtId="164" fontId="79" fillId="36" borderId="25" xfId="0" applyNumberFormat="1" applyFont="1" applyFill="1" applyBorder="1" applyAlignment="1">
      <alignment horizontal="left" vertical="center" wrapText="1"/>
    </xf>
    <xf numFmtId="164" fontId="79" fillId="36" borderId="19" xfId="0" applyNumberFormat="1" applyFont="1" applyFill="1" applyBorder="1" applyAlignment="1">
      <alignment horizontal="left" vertical="center" wrapText="1"/>
    </xf>
    <xf numFmtId="164" fontId="79" fillId="36" borderId="20" xfId="0" applyNumberFormat="1" applyFont="1" applyFill="1" applyBorder="1" applyAlignment="1">
      <alignment horizontal="left" vertical="center" wrapText="1"/>
    </xf>
    <xf numFmtId="164" fontId="94" fillId="29" borderId="26" xfId="0" applyNumberFormat="1" applyFont="1" applyFill="1" applyBorder="1" applyAlignment="1">
      <alignment horizontal="center" vertical="center"/>
    </xf>
    <xf numFmtId="164" fontId="94" fillId="29" borderId="27" xfId="0" applyNumberFormat="1" applyFont="1" applyFill="1" applyBorder="1" applyAlignment="1">
      <alignment horizontal="center" vertical="center"/>
    </xf>
    <xf numFmtId="164" fontId="94"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70" fillId="27" borderId="0" xfId="0" applyFont="1" applyFill="1" applyAlignment="1">
      <alignment horizontal="center" vertical="center"/>
    </xf>
    <xf numFmtId="0" fontId="95" fillId="33" borderId="11" xfId="0" applyFont="1" applyFill="1" applyBorder="1" applyAlignment="1">
      <alignment horizontal="center" vertical="center" wrapText="1"/>
    </xf>
    <xf numFmtId="0" fontId="90" fillId="33" borderId="11" xfId="0" applyFont="1" applyFill="1" applyBorder="1" applyAlignment="1">
      <alignment horizontal="center" vertical="center" wrapText="1"/>
    </xf>
    <xf numFmtId="0" fontId="96" fillId="29" borderId="21" xfId="0" applyFont="1" applyFill="1" applyBorder="1" applyAlignment="1">
      <alignment horizontal="right" vertical="center" wrapText="1"/>
    </xf>
    <xf numFmtId="0" fontId="96" fillId="29" borderId="13" xfId="0" applyFont="1" applyFill="1" applyBorder="1" applyAlignment="1">
      <alignment horizontal="right" vertical="center" wrapText="1"/>
    </xf>
    <xf numFmtId="0" fontId="96" fillId="29" borderId="13" xfId="0" applyFont="1" applyFill="1" applyBorder="1" applyAlignment="1">
      <alignment horizontal="left" vertical="center" wrapText="1"/>
    </xf>
    <xf numFmtId="0" fontId="96" fillId="29" borderId="22" xfId="0" applyFont="1" applyFill="1" applyBorder="1" applyAlignment="1">
      <alignment horizontal="left" vertical="center" wrapText="1"/>
    </xf>
    <xf numFmtId="0" fontId="61" fillId="28" borderId="17" xfId="0" applyFont="1" applyFill="1" applyBorder="1" applyAlignment="1">
      <alignment horizontal="center" vertical="center" wrapText="1"/>
    </xf>
    <xf numFmtId="0" fontId="61" fillId="28" borderId="0" xfId="0" applyFont="1" applyFill="1" applyBorder="1" applyAlignment="1">
      <alignment horizontal="center" vertical="center" wrapText="1"/>
    </xf>
    <xf numFmtId="0" fontId="61" fillId="28" borderId="18" xfId="0" applyFont="1" applyFill="1" applyBorder="1" applyAlignment="1">
      <alignment horizontal="center" vertical="center" wrapText="1"/>
    </xf>
    <xf numFmtId="0" fontId="97" fillId="26" borderId="14" xfId="0" applyFont="1" applyFill="1" applyBorder="1" applyAlignment="1">
      <alignment horizontal="center" vertical="center" wrapText="1"/>
    </xf>
    <xf numFmtId="0" fontId="97" fillId="26" borderId="15" xfId="0" applyFont="1" applyFill="1" applyBorder="1" applyAlignment="1">
      <alignment horizontal="center" vertical="center" wrapText="1"/>
    </xf>
    <xf numFmtId="0" fontId="97"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73" fillId="33" borderId="36" xfId="36" applyFont="1" applyFill="1" applyBorder="1" applyAlignment="1">
      <alignment horizontal="center" vertical="center"/>
    </xf>
    <xf numFmtId="0" fontId="21" fillId="0" borderId="23" xfId="36" applyBorder="1"/>
    <xf numFmtId="0" fontId="105" fillId="40" borderId="13" xfId="36" applyFont="1" applyFill="1" applyBorder="1" applyAlignment="1">
      <alignment horizontal="center" vertical="center"/>
    </xf>
    <xf numFmtId="0" fontId="98" fillId="29" borderId="0" xfId="36" applyFont="1" applyFill="1" applyBorder="1" applyAlignment="1" applyProtection="1">
      <alignment horizontal="center" vertical="center" wrapText="1"/>
      <protection locked="0"/>
    </xf>
    <xf numFmtId="0" fontId="99" fillId="31" borderId="38" xfId="36" applyFont="1" applyFill="1" applyBorder="1" applyAlignment="1" applyProtection="1">
      <alignment horizontal="center" vertical="center" wrapText="1"/>
      <protection locked="0"/>
    </xf>
    <xf numFmtId="0" fontId="105" fillId="0" borderId="10" xfId="36" applyFont="1" applyBorder="1" applyAlignment="1">
      <alignment horizontal="center" vertical="center"/>
    </xf>
    <xf numFmtId="0" fontId="54" fillId="33" borderId="11" xfId="36" applyFont="1" applyFill="1" applyBorder="1" applyAlignment="1">
      <alignment horizontal="center" vertical="center" wrapText="1"/>
    </xf>
    <xf numFmtId="0" fontId="73" fillId="33" borderId="23" xfId="36" applyFont="1" applyFill="1" applyBorder="1" applyAlignment="1">
      <alignment horizontal="center" vertical="center"/>
    </xf>
    <xf numFmtId="0" fontId="73" fillId="33" borderId="37" xfId="36" applyFont="1" applyFill="1" applyBorder="1" applyAlignment="1">
      <alignment horizontal="center" vertical="center"/>
    </xf>
    <xf numFmtId="0" fontId="54" fillId="33" borderId="39" xfId="36" applyFont="1" applyFill="1" applyBorder="1" applyAlignment="1">
      <alignment horizontal="center" vertical="center" wrapText="1"/>
    </xf>
    <xf numFmtId="0" fontId="54" fillId="33" borderId="40" xfId="36" applyFont="1" applyFill="1" applyBorder="1" applyAlignment="1">
      <alignment horizontal="center" vertical="center" wrapText="1"/>
    </xf>
    <xf numFmtId="0" fontId="55" fillId="33" borderId="11"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5" fillId="33" borderId="40" xfId="36" applyFont="1" applyFill="1" applyBorder="1" applyAlignment="1">
      <alignment horizontal="center" textRotation="90" wrapText="1"/>
    </xf>
    <xf numFmtId="0" fontId="54" fillId="33" borderId="11" xfId="36" applyFont="1" applyFill="1" applyBorder="1" applyAlignment="1" applyProtection="1">
      <alignment horizontal="center" vertical="center" wrapText="1"/>
      <protection locked="0"/>
    </xf>
    <xf numFmtId="166" fontId="64" fillId="24" borderId="24" xfId="36" applyNumberFormat="1" applyFont="1" applyFill="1" applyBorder="1" applyAlignment="1" applyProtection="1">
      <alignment horizontal="center" vertical="center" wrapText="1"/>
      <protection locked="0"/>
    </xf>
    <xf numFmtId="0" fontId="99" fillId="33" borderId="38" xfId="36" applyFont="1" applyFill="1" applyBorder="1" applyAlignment="1" applyProtection="1">
      <alignment horizontal="center" vertical="center" wrapText="1"/>
      <protection locked="0"/>
    </xf>
    <xf numFmtId="0" fontId="64" fillId="25" borderId="10" xfId="36" applyFont="1" applyFill="1" applyBorder="1" applyAlignment="1" applyProtection="1">
      <alignment horizontal="right" vertical="center" wrapText="1"/>
      <protection locked="0"/>
    </xf>
    <xf numFmtId="0" fontId="100" fillId="25" borderId="10" xfId="31" applyFont="1" applyFill="1" applyBorder="1" applyAlignment="1" applyProtection="1">
      <alignment horizontal="left" vertical="center" wrapText="1"/>
      <protection locked="0"/>
    </xf>
    <xf numFmtId="0" fontId="63" fillId="25" borderId="10" xfId="36" applyNumberFormat="1" applyFont="1" applyFill="1" applyBorder="1" applyAlignment="1" applyProtection="1">
      <alignment horizontal="center" vertical="center" wrapText="1"/>
      <protection locked="0"/>
    </xf>
    <xf numFmtId="0" fontId="85" fillId="25" borderId="10" xfId="36" applyNumberFormat="1" applyFont="1" applyFill="1" applyBorder="1" applyAlignment="1" applyProtection="1">
      <alignment horizontal="left" vertical="center" wrapText="1"/>
      <protection locked="0"/>
    </xf>
    <xf numFmtId="0" fontId="47" fillId="25" borderId="10" xfId="36" applyFont="1" applyFill="1" applyBorder="1" applyAlignment="1" applyProtection="1">
      <alignment horizontal="left" vertical="center" wrapText="1"/>
      <protection locked="0"/>
    </xf>
    <xf numFmtId="0" fontId="64" fillId="29" borderId="12" xfId="36" applyFont="1" applyFill="1" applyBorder="1" applyAlignment="1" applyProtection="1">
      <alignment horizontal="right" vertical="center" wrapText="1"/>
      <protection locked="0"/>
    </xf>
    <xf numFmtId="0" fontId="85" fillId="29" borderId="12" xfId="36" applyFont="1" applyFill="1" applyBorder="1" applyAlignment="1" applyProtection="1">
      <alignment horizontal="left" vertical="center" wrapText="1"/>
      <protection locked="0"/>
    </xf>
    <xf numFmtId="2" fontId="101" fillId="31" borderId="39" xfId="36" applyNumberFormat="1" applyFont="1" applyFill="1" applyBorder="1" applyAlignment="1" applyProtection="1">
      <alignment horizontal="center" vertical="center" wrapText="1"/>
      <protection locked="0"/>
    </xf>
    <xf numFmtId="2" fontId="101" fillId="31" borderId="40" xfId="36" applyNumberFormat="1" applyFont="1" applyFill="1" applyBorder="1" applyAlignment="1" applyProtection="1">
      <alignment horizontal="center" vertical="center" wrapText="1"/>
      <protection locked="0"/>
    </xf>
    <xf numFmtId="0" fontId="101" fillId="31" borderId="11" xfId="36" applyFont="1" applyFill="1" applyBorder="1" applyAlignment="1" applyProtection="1">
      <alignment horizontal="center" vertical="center" wrapText="1"/>
      <protection locked="0"/>
    </xf>
    <xf numFmtId="14" fontId="101" fillId="31" borderId="11"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02" fillId="29" borderId="10" xfId="31"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2" fillId="29" borderId="12" xfId="36" applyFont="1" applyFill="1" applyBorder="1" applyAlignment="1" applyProtection="1">
      <alignment horizontal="left" vertical="center" wrapText="1"/>
      <protection locked="0"/>
    </xf>
    <xf numFmtId="0" fontId="82" fillId="29" borderId="10" xfId="36" applyFont="1" applyFill="1" applyBorder="1" applyAlignment="1" applyProtection="1">
      <alignment horizontal="center" vertical="center" wrapText="1"/>
      <protection locked="0"/>
    </xf>
    <xf numFmtId="0" fontId="82" fillId="29" borderId="10"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5" fillId="31" borderId="11" xfId="36" applyFont="1" applyFill="1" applyBorder="1" applyAlignment="1" applyProtection="1">
      <alignment horizontal="center" vertical="center" wrapText="1"/>
      <protection locked="0"/>
    </xf>
    <xf numFmtId="168" fontId="54" fillId="33" borderId="11" xfId="36" applyNumberFormat="1" applyFont="1" applyFill="1" applyBorder="1" applyAlignment="1">
      <alignment horizontal="center" vertical="center" wrapText="1"/>
    </xf>
    <xf numFmtId="14" fontId="86" fillId="29" borderId="12" xfId="36" applyNumberFormat="1" applyFont="1" applyFill="1" applyBorder="1" applyAlignment="1" applyProtection="1">
      <alignment horizontal="center" vertical="center" wrapText="1"/>
      <protection locked="0"/>
    </xf>
    <xf numFmtId="169" fontId="103" fillId="33" borderId="11" xfId="36" applyNumberFormat="1" applyFont="1" applyFill="1" applyBorder="1" applyAlignment="1">
      <alignment horizontal="center" vertical="center"/>
    </xf>
    <xf numFmtId="166" fontId="86" fillId="29" borderId="12" xfId="36" applyNumberFormat="1" applyFont="1" applyFill="1" applyBorder="1" applyAlignment="1" applyProtection="1">
      <alignment horizontal="center" vertical="center" wrapText="1"/>
      <protection locked="0"/>
    </xf>
    <xf numFmtId="0" fontId="58" fillId="29" borderId="12" xfId="36" applyFont="1" applyFill="1" applyBorder="1" applyAlignment="1" applyProtection="1">
      <alignment horizontal="right" vertical="center" wrapText="1"/>
      <protection locked="0"/>
    </xf>
    <xf numFmtId="0" fontId="57" fillId="29" borderId="12" xfId="36" applyFont="1" applyFill="1" applyBorder="1" applyAlignment="1" applyProtection="1">
      <alignment horizontal="left" vertical="center" wrapText="1"/>
      <protection locked="0"/>
    </xf>
    <xf numFmtId="0" fontId="76" fillId="33" borderId="11" xfId="36" applyFont="1" applyFill="1" applyBorder="1" applyAlignment="1">
      <alignment horizontal="center" vertical="center"/>
    </xf>
    <xf numFmtId="0" fontId="104" fillId="33" borderId="39" xfId="36" applyFont="1" applyFill="1" applyBorder="1" applyAlignment="1">
      <alignment horizontal="center" vertical="center" wrapText="1"/>
    </xf>
    <xf numFmtId="0" fontId="104" fillId="33" borderId="40" xfId="36" applyFont="1" applyFill="1" applyBorder="1" applyAlignment="1">
      <alignment horizontal="center" vertical="center" wrapText="1"/>
    </xf>
    <xf numFmtId="0" fontId="104" fillId="33" borderId="11" xfId="36" applyFont="1" applyFill="1" applyBorder="1" applyAlignment="1">
      <alignment horizontal="center" textRotation="90"/>
    </xf>
    <xf numFmtId="0" fontId="105" fillId="29" borderId="0" xfId="36" applyFont="1" applyFill="1" applyBorder="1" applyAlignment="1" applyProtection="1">
      <alignment horizontal="center" vertical="center" wrapText="1"/>
      <protection locked="0"/>
    </xf>
    <xf numFmtId="0" fontId="106" fillId="31" borderId="38" xfId="36" applyFont="1" applyFill="1" applyBorder="1" applyAlignment="1" applyProtection="1">
      <alignment horizontal="center" vertical="center" wrapText="1"/>
      <protection locked="0"/>
    </xf>
    <xf numFmtId="0" fontId="58" fillId="29" borderId="10" xfId="36" applyFont="1" applyFill="1" applyBorder="1" applyAlignment="1" applyProtection="1">
      <alignment horizontal="right" vertical="center" wrapText="1"/>
      <protection locked="0"/>
    </xf>
    <xf numFmtId="0" fontId="107" fillId="29" borderId="10" xfId="31" applyFont="1" applyFill="1" applyBorder="1" applyAlignment="1" applyProtection="1">
      <alignment horizontal="left" vertical="center" wrapText="1"/>
      <protection locked="0"/>
    </xf>
    <xf numFmtId="0" fontId="108" fillId="29" borderId="10" xfId="36" applyFont="1" applyFill="1" applyBorder="1" applyAlignment="1" applyProtection="1">
      <alignment horizontal="center" vertical="center" wrapText="1"/>
      <protection locked="0"/>
    </xf>
    <xf numFmtId="0" fontId="86" fillId="29" borderId="10" xfId="36" applyFont="1" applyFill="1" applyBorder="1" applyAlignment="1" applyProtection="1">
      <alignment horizontal="left" vertical="center" wrapText="1"/>
      <protection locked="0"/>
    </xf>
    <xf numFmtId="0" fontId="76" fillId="33" borderId="11" xfId="36" applyNumberFormat="1" applyFont="1" applyFill="1" applyBorder="1" applyAlignment="1">
      <alignment horizontal="center" textRotation="90" wrapText="1"/>
    </xf>
    <xf numFmtId="49" fontId="76" fillId="33" borderId="11" xfId="36" applyNumberFormat="1" applyFont="1" applyFill="1" applyBorder="1" applyAlignment="1">
      <alignment horizontal="center" textRotation="90" wrapText="1"/>
    </xf>
    <xf numFmtId="2" fontId="76" fillId="33" borderId="11" xfId="36" applyNumberFormat="1" applyFont="1" applyFill="1" applyBorder="1" applyAlignment="1">
      <alignment horizontal="center" textRotation="90" wrapText="1"/>
    </xf>
    <xf numFmtId="166" fontId="46" fillId="24" borderId="24" xfId="36" applyNumberFormat="1" applyFont="1" applyFill="1" applyBorder="1" applyAlignment="1" applyProtection="1">
      <alignment horizontal="center" vertical="center" wrapText="1"/>
      <protection locked="0"/>
    </xf>
    <xf numFmtId="2" fontId="101"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63" fillId="25" borderId="10" xfId="36" applyNumberFormat="1" applyFont="1" applyFill="1" applyBorder="1" applyAlignment="1" applyProtection="1">
      <alignment horizontal="right" vertical="center" wrapText="1"/>
      <protection locked="0"/>
    </xf>
    <xf numFmtId="0" fontId="0" fillId="0" borderId="23" xfId="0" applyBorder="1"/>
    <xf numFmtId="0" fontId="0" fillId="0" borderId="37" xfId="0" applyBorder="1"/>
    <xf numFmtId="0" fontId="85" fillId="29" borderId="12" xfId="36" applyNumberFormat="1" applyFont="1" applyFill="1" applyBorder="1" applyAlignment="1" applyProtection="1">
      <alignment horizontal="left" vertical="center" wrapText="1"/>
      <protection locked="0"/>
    </xf>
    <xf numFmtId="0" fontId="46" fillId="24" borderId="10" xfId="36" applyNumberFormat="1" applyFont="1" applyFill="1" applyBorder="1" applyAlignment="1" applyProtection="1">
      <alignment horizontal="left" vertical="center" wrapText="1"/>
      <protection locked="0"/>
    </xf>
    <xf numFmtId="0" fontId="54" fillId="33" borderId="11" xfId="36" applyFont="1" applyFill="1" applyBorder="1" applyAlignment="1">
      <alignment horizontal="center" vertical="center"/>
    </xf>
    <xf numFmtId="49" fontId="47" fillId="25" borderId="10" xfId="36" applyNumberFormat="1" applyFont="1" applyFill="1" applyBorder="1" applyAlignment="1" applyProtection="1">
      <alignment horizontal="left" vertical="center" wrapText="1"/>
      <protection locked="0"/>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5">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638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285750</xdr:colOff>
      <xdr:row>0</xdr:row>
      <xdr:rowOff>38100</xdr:rowOff>
    </xdr:from>
    <xdr:to>
      <xdr:col>3</xdr:col>
      <xdr:colOff>257175</xdr:colOff>
      <xdr:row>1</xdr:row>
      <xdr:rowOff>276225</xdr:rowOff>
    </xdr:to>
    <xdr:pic>
      <xdr:nvPicPr>
        <xdr:cNvPr id="11127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38100"/>
          <a:ext cx="933450" cy="8096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161925</xdr:colOff>
      <xdr:row>0</xdr:row>
      <xdr:rowOff>38100</xdr:rowOff>
    </xdr:from>
    <xdr:to>
      <xdr:col>3</xdr:col>
      <xdr:colOff>381000</xdr:colOff>
      <xdr:row>2</xdr:row>
      <xdr:rowOff>19050</xdr:rowOff>
    </xdr:to>
    <xdr:pic>
      <xdr:nvPicPr>
        <xdr:cNvPr id="17229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38100"/>
          <a:ext cx="10477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342900</xdr:colOff>
      <xdr:row>0</xdr:row>
      <xdr:rowOff>238125</xdr:rowOff>
    </xdr:from>
    <xdr:to>
      <xdr:col>13</xdr:col>
      <xdr:colOff>228600</xdr:colOff>
      <xdr:row>1</xdr:row>
      <xdr:rowOff>247650</xdr:rowOff>
    </xdr:to>
    <xdr:pic>
      <xdr:nvPicPr>
        <xdr:cNvPr id="17229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238125"/>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323850</xdr:colOff>
      <xdr:row>0</xdr:row>
      <xdr:rowOff>47625</xdr:rowOff>
    </xdr:from>
    <xdr:to>
      <xdr:col>3</xdr:col>
      <xdr:colOff>238125</xdr:colOff>
      <xdr:row>2</xdr:row>
      <xdr:rowOff>9525</xdr:rowOff>
    </xdr:to>
    <xdr:pic>
      <xdr:nvPicPr>
        <xdr:cNvPr id="15900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71550" y="47625"/>
          <a:ext cx="9429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171450</xdr:colOff>
      <xdr:row>0</xdr:row>
      <xdr:rowOff>257175</xdr:rowOff>
    </xdr:from>
    <xdr:to>
      <xdr:col>14</xdr:col>
      <xdr:colOff>171450</xdr:colOff>
      <xdr:row>1</xdr:row>
      <xdr:rowOff>266700</xdr:rowOff>
    </xdr:to>
    <xdr:pic>
      <xdr:nvPicPr>
        <xdr:cNvPr id="15900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9525" y="25717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247650</xdr:colOff>
      <xdr:row>0</xdr:row>
      <xdr:rowOff>38100</xdr:rowOff>
    </xdr:from>
    <xdr:to>
      <xdr:col>2</xdr:col>
      <xdr:colOff>714375</xdr:colOff>
      <xdr:row>2</xdr:row>
      <xdr:rowOff>142875</xdr:rowOff>
    </xdr:to>
    <xdr:pic>
      <xdr:nvPicPr>
        <xdr:cNvPr id="18230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38100"/>
          <a:ext cx="88582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485775</xdr:colOff>
      <xdr:row>0</xdr:row>
      <xdr:rowOff>238125</xdr:rowOff>
    </xdr:from>
    <xdr:to>
      <xdr:col>13</xdr:col>
      <xdr:colOff>371475</xdr:colOff>
      <xdr:row>1</xdr:row>
      <xdr:rowOff>247650</xdr:rowOff>
    </xdr:to>
    <xdr:pic>
      <xdr:nvPicPr>
        <xdr:cNvPr id="18230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53375" y="238125"/>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409575</xdr:colOff>
      <xdr:row>0</xdr:row>
      <xdr:rowOff>152400</xdr:rowOff>
    </xdr:from>
    <xdr:to>
      <xdr:col>14</xdr:col>
      <xdr:colOff>419100</xdr:colOff>
      <xdr:row>1</xdr:row>
      <xdr:rowOff>285750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77150" y="15240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257175</xdr:colOff>
      <xdr:row>0</xdr:row>
      <xdr:rowOff>28575</xdr:rowOff>
    </xdr:from>
    <xdr:to>
      <xdr:col>3</xdr:col>
      <xdr:colOff>161925</xdr:colOff>
      <xdr:row>2</xdr:row>
      <xdr:rowOff>38100</xdr:rowOff>
    </xdr:to>
    <xdr:pic>
      <xdr:nvPicPr>
        <xdr:cNvPr id="16410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28575"/>
          <a:ext cx="7905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247650</xdr:colOff>
      <xdr:row>0</xdr:row>
      <xdr:rowOff>266700</xdr:rowOff>
    </xdr:from>
    <xdr:to>
      <xdr:col>14</xdr:col>
      <xdr:colOff>257176</xdr:colOff>
      <xdr:row>1</xdr:row>
      <xdr:rowOff>276225</xdr:rowOff>
    </xdr:to>
    <xdr:pic>
      <xdr:nvPicPr>
        <xdr:cNvPr id="16410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86700" y="26670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152400</xdr:colOff>
      <xdr:row>0</xdr:row>
      <xdr:rowOff>76200</xdr:rowOff>
    </xdr:from>
    <xdr:to>
      <xdr:col>3</xdr:col>
      <xdr:colOff>85725</xdr:colOff>
      <xdr:row>1</xdr:row>
      <xdr:rowOff>285750</xdr:rowOff>
    </xdr:to>
    <xdr:pic>
      <xdr:nvPicPr>
        <xdr:cNvPr id="169211"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76200"/>
          <a:ext cx="819150" cy="82867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447675</xdr:colOff>
      <xdr:row>0</xdr:row>
      <xdr:rowOff>104775</xdr:rowOff>
    </xdr:from>
    <xdr:to>
      <xdr:col>3</xdr:col>
      <xdr:colOff>876300</xdr:colOff>
      <xdr:row>2</xdr:row>
      <xdr:rowOff>66675</xdr:rowOff>
    </xdr:to>
    <xdr:pic>
      <xdr:nvPicPr>
        <xdr:cNvPr id="17632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47725" y="104775"/>
          <a:ext cx="8953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209550</xdr:colOff>
      <xdr:row>0</xdr:row>
      <xdr:rowOff>257175</xdr:rowOff>
    </xdr:from>
    <xdr:to>
      <xdr:col>13</xdr:col>
      <xdr:colOff>390525</xdr:colOff>
      <xdr:row>1</xdr:row>
      <xdr:rowOff>257175</xdr:rowOff>
    </xdr:to>
    <xdr:pic>
      <xdr:nvPicPr>
        <xdr:cNvPr id="17632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96250" y="257175"/>
          <a:ext cx="25527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209550</xdr:colOff>
      <xdr:row>0</xdr:row>
      <xdr:rowOff>28575</xdr:rowOff>
    </xdr:from>
    <xdr:to>
      <xdr:col>3</xdr:col>
      <xdr:colOff>114300</xdr:colOff>
      <xdr:row>1</xdr:row>
      <xdr:rowOff>314325</xdr:rowOff>
    </xdr:to>
    <xdr:pic>
      <xdr:nvPicPr>
        <xdr:cNvPr id="16716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8575"/>
          <a:ext cx="876300" cy="78105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0</xdr:row>
      <xdr:rowOff>28575</xdr:rowOff>
    </xdr:from>
    <xdr:to>
      <xdr:col>4</xdr:col>
      <xdr:colOff>209550</xdr:colOff>
      <xdr:row>3</xdr:row>
      <xdr:rowOff>85725</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28575"/>
          <a:ext cx="169545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0</xdr:row>
      <xdr:rowOff>371475</xdr:rowOff>
    </xdr:from>
    <xdr:to>
      <xdr:col>14</xdr:col>
      <xdr:colOff>135731</xdr:colOff>
      <xdr:row>2</xdr:row>
      <xdr:rowOff>285750</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86900" y="371475"/>
          <a:ext cx="2116931"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16104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409575</xdr:colOff>
      <xdr:row>0</xdr:row>
      <xdr:rowOff>152400</xdr:rowOff>
    </xdr:from>
    <xdr:to>
      <xdr:col>14</xdr:col>
      <xdr:colOff>419101</xdr:colOff>
      <xdr:row>1</xdr:row>
      <xdr:rowOff>285750</xdr:rowOff>
    </xdr:to>
    <xdr:pic>
      <xdr:nvPicPr>
        <xdr:cNvPr id="16104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77150" y="15240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19050</xdr:colOff>
      <xdr:row>0</xdr:row>
      <xdr:rowOff>19050</xdr:rowOff>
    </xdr:from>
    <xdr:to>
      <xdr:col>3</xdr:col>
      <xdr:colOff>895350</xdr:colOff>
      <xdr:row>1</xdr:row>
      <xdr:rowOff>304800</xdr:rowOff>
    </xdr:to>
    <xdr:pic>
      <xdr:nvPicPr>
        <xdr:cNvPr id="16002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5825" y="19050"/>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200025</xdr:colOff>
      <xdr:row>0</xdr:row>
      <xdr:rowOff>314325</xdr:rowOff>
    </xdr:from>
    <xdr:to>
      <xdr:col>13</xdr:col>
      <xdr:colOff>381000</xdr:colOff>
      <xdr:row>1</xdr:row>
      <xdr:rowOff>323850</xdr:rowOff>
    </xdr:to>
    <xdr:pic>
      <xdr:nvPicPr>
        <xdr:cNvPr id="16003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3143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161925</xdr:colOff>
      <xdr:row>0</xdr:row>
      <xdr:rowOff>28575</xdr:rowOff>
    </xdr:from>
    <xdr:to>
      <xdr:col>2</xdr:col>
      <xdr:colOff>952500</xdr:colOff>
      <xdr:row>2</xdr:row>
      <xdr:rowOff>180975</xdr:rowOff>
    </xdr:to>
    <xdr:pic>
      <xdr:nvPicPr>
        <xdr:cNvPr id="16206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9625" y="28575"/>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447675</xdr:colOff>
      <xdr:row>0</xdr:row>
      <xdr:rowOff>152400</xdr:rowOff>
    </xdr:from>
    <xdr:to>
      <xdr:col>14</xdr:col>
      <xdr:colOff>447675</xdr:colOff>
      <xdr:row>1</xdr:row>
      <xdr:rowOff>285750</xdr:rowOff>
    </xdr:to>
    <xdr:pic>
      <xdr:nvPicPr>
        <xdr:cNvPr id="16206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34300" y="152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104775</xdr:colOff>
      <xdr:row>0</xdr:row>
      <xdr:rowOff>85725</xdr:rowOff>
    </xdr:from>
    <xdr:to>
      <xdr:col>10</xdr:col>
      <xdr:colOff>85725</xdr:colOff>
      <xdr:row>2</xdr:row>
      <xdr:rowOff>228600</xdr:rowOff>
    </xdr:to>
    <xdr:pic>
      <xdr:nvPicPr>
        <xdr:cNvPr id="14783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4925" y="85725"/>
          <a:ext cx="12954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371475</xdr:colOff>
      <xdr:row>0</xdr:row>
      <xdr:rowOff>19050</xdr:rowOff>
    </xdr:from>
    <xdr:to>
      <xdr:col>3</xdr:col>
      <xdr:colOff>381000</xdr:colOff>
      <xdr:row>2</xdr:row>
      <xdr:rowOff>19050</xdr:rowOff>
    </xdr:to>
    <xdr:pic>
      <xdr:nvPicPr>
        <xdr:cNvPr id="16308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19175" y="19050"/>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352425</xdr:colOff>
      <xdr:row>0</xdr:row>
      <xdr:rowOff>257175</xdr:rowOff>
    </xdr:from>
    <xdr:to>
      <xdr:col>14</xdr:col>
      <xdr:colOff>352425</xdr:colOff>
      <xdr:row>2</xdr:row>
      <xdr:rowOff>9525</xdr:rowOff>
    </xdr:to>
    <xdr:pic>
      <xdr:nvPicPr>
        <xdr:cNvPr id="16308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86675" y="25717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28575</xdr:rowOff>
    </xdr:from>
    <xdr:to>
      <xdr:col>4</xdr:col>
      <xdr:colOff>1095375</xdr:colOff>
      <xdr:row>2</xdr:row>
      <xdr:rowOff>85725</xdr:rowOff>
    </xdr:to>
    <xdr:pic>
      <xdr:nvPicPr>
        <xdr:cNvPr id="17126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38325" y="285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342900</xdr:colOff>
      <xdr:row>0</xdr:row>
      <xdr:rowOff>238125</xdr:rowOff>
    </xdr:from>
    <xdr:to>
      <xdr:col>15</xdr:col>
      <xdr:colOff>85725</xdr:colOff>
      <xdr:row>1</xdr:row>
      <xdr:rowOff>295275</xdr:rowOff>
    </xdr:to>
    <xdr:pic>
      <xdr:nvPicPr>
        <xdr:cNvPr id="17126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34300" y="2381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SheetLayoutView="112" workbookViewId="0">
      <selection activeCell="A2" sqref="A2:K2"/>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73"/>
      <c r="B1" s="174"/>
      <c r="C1" s="174"/>
      <c r="D1" s="174"/>
      <c r="E1" s="174"/>
      <c r="F1" s="174"/>
      <c r="G1" s="174"/>
      <c r="H1" s="174"/>
      <c r="I1" s="174"/>
      <c r="J1" s="174"/>
      <c r="K1" s="175"/>
    </row>
    <row r="2" spans="1:11" ht="116.25" customHeight="1" x14ac:dyDescent="0.2">
      <c r="A2" s="372" t="s">
        <v>248</v>
      </c>
      <c r="B2" s="373"/>
      <c r="C2" s="373"/>
      <c r="D2" s="373"/>
      <c r="E2" s="373"/>
      <c r="F2" s="373"/>
      <c r="G2" s="373"/>
      <c r="H2" s="373"/>
      <c r="I2" s="373"/>
      <c r="J2" s="373"/>
      <c r="K2" s="374"/>
    </row>
    <row r="3" spans="1:11" ht="14.25" x14ac:dyDescent="0.2">
      <c r="A3" s="176"/>
      <c r="B3" s="177"/>
      <c r="C3" s="177"/>
      <c r="D3" s="177"/>
      <c r="E3" s="177"/>
      <c r="F3" s="177"/>
      <c r="G3" s="177"/>
      <c r="H3" s="177"/>
      <c r="I3" s="177"/>
      <c r="J3" s="177"/>
      <c r="K3" s="178"/>
    </row>
    <row r="4" spans="1:11" x14ac:dyDescent="0.2">
      <c r="A4" s="179"/>
      <c r="B4" s="180"/>
      <c r="C4" s="180"/>
      <c r="D4" s="180"/>
      <c r="E4" s="180"/>
      <c r="F4" s="180"/>
      <c r="G4" s="180"/>
      <c r="H4" s="180"/>
      <c r="I4" s="180"/>
      <c r="J4" s="180"/>
      <c r="K4" s="181"/>
    </row>
    <row r="5" spans="1:11" x14ac:dyDescent="0.2">
      <c r="A5" s="179"/>
      <c r="B5" s="180"/>
      <c r="C5" s="180"/>
      <c r="D5" s="180"/>
      <c r="E5" s="180"/>
      <c r="F5" s="180"/>
      <c r="G5" s="180"/>
      <c r="H5" s="180"/>
      <c r="I5" s="180"/>
      <c r="J5" s="180"/>
      <c r="K5" s="181"/>
    </row>
    <row r="6" spans="1:11" x14ac:dyDescent="0.2">
      <c r="A6" s="179"/>
      <c r="B6" s="180"/>
      <c r="C6" s="180"/>
      <c r="D6" s="180"/>
      <c r="E6" s="180"/>
      <c r="F6" s="180"/>
      <c r="G6" s="180"/>
      <c r="H6" s="180"/>
      <c r="I6" s="180"/>
      <c r="J6" s="180"/>
      <c r="K6" s="181"/>
    </row>
    <row r="7" spans="1:11" x14ac:dyDescent="0.2">
      <c r="A7" s="179"/>
      <c r="B7" s="180"/>
      <c r="C7" s="180"/>
      <c r="D7" s="180"/>
      <c r="E7" s="180"/>
      <c r="F7" s="180"/>
      <c r="G7" s="180"/>
      <c r="H7" s="180"/>
      <c r="I7" s="180"/>
      <c r="J7" s="180"/>
      <c r="K7" s="181"/>
    </row>
    <row r="8" spans="1:11" x14ac:dyDescent="0.2">
      <c r="A8" s="179"/>
      <c r="B8" s="180"/>
      <c r="C8" s="180"/>
      <c r="D8" s="180"/>
      <c r="E8" s="180"/>
      <c r="F8" s="180"/>
      <c r="G8" s="180"/>
      <c r="H8" s="180"/>
      <c r="I8" s="180"/>
      <c r="J8" s="180"/>
      <c r="K8" s="181"/>
    </row>
    <row r="9" spans="1:11" x14ac:dyDescent="0.2">
      <c r="A9" s="179"/>
      <c r="B9" s="180"/>
      <c r="C9" s="180"/>
      <c r="D9" s="180"/>
      <c r="E9" s="180"/>
      <c r="F9" s="180"/>
      <c r="G9" s="180"/>
      <c r="H9" s="180"/>
      <c r="I9" s="180"/>
      <c r="J9" s="180"/>
      <c r="K9" s="181"/>
    </row>
    <row r="10" spans="1:11" x14ac:dyDescent="0.2">
      <c r="A10" s="179"/>
      <c r="B10" s="180"/>
      <c r="C10" s="180"/>
      <c r="D10" s="180"/>
      <c r="E10" s="180"/>
      <c r="F10" s="180"/>
      <c r="G10" s="180"/>
      <c r="H10" s="180"/>
      <c r="I10" s="180"/>
      <c r="J10" s="180"/>
      <c r="K10" s="181"/>
    </row>
    <row r="11" spans="1:11" x14ac:dyDescent="0.2">
      <c r="A11" s="179"/>
      <c r="B11" s="180"/>
      <c r="C11" s="180"/>
      <c r="D11" s="180"/>
      <c r="E11" s="180"/>
      <c r="F11" s="180"/>
      <c r="G11" s="180"/>
      <c r="H11" s="180"/>
      <c r="I11" s="180"/>
      <c r="J11" s="180"/>
      <c r="K11" s="181"/>
    </row>
    <row r="12" spans="1:11" ht="51.75" customHeight="1" x14ac:dyDescent="0.35">
      <c r="A12" s="392"/>
      <c r="B12" s="393"/>
      <c r="C12" s="393"/>
      <c r="D12" s="393"/>
      <c r="E12" s="393"/>
      <c r="F12" s="393"/>
      <c r="G12" s="393"/>
      <c r="H12" s="393"/>
      <c r="I12" s="393"/>
      <c r="J12" s="393"/>
      <c r="K12" s="394"/>
    </row>
    <row r="13" spans="1:11" ht="71.25" customHeight="1" x14ac:dyDescent="0.2">
      <c r="A13" s="375"/>
      <c r="B13" s="376"/>
      <c r="C13" s="376"/>
      <c r="D13" s="376"/>
      <c r="E13" s="376"/>
      <c r="F13" s="376"/>
      <c r="G13" s="376"/>
      <c r="H13" s="376"/>
      <c r="I13" s="376"/>
      <c r="J13" s="376"/>
      <c r="K13" s="377"/>
    </row>
    <row r="14" spans="1:11" ht="72" customHeight="1" x14ac:dyDescent="0.2">
      <c r="A14" s="381" t="s">
        <v>620</v>
      </c>
      <c r="B14" s="382"/>
      <c r="C14" s="382"/>
      <c r="D14" s="382"/>
      <c r="E14" s="382"/>
      <c r="F14" s="382"/>
      <c r="G14" s="382"/>
      <c r="H14" s="382"/>
      <c r="I14" s="382"/>
      <c r="J14" s="382"/>
      <c r="K14" s="383"/>
    </row>
    <row r="15" spans="1:11" ht="51.75" customHeight="1" x14ac:dyDescent="0.2">
      <c r="A15" s="378"/>
      <c r="B15" s="379"/>
      <c r="C15" s="379"/>
      <c r="D15" s="379"/>
      <c r="E15" s="379"/>
      <c r="F15" s="379"/>
      <c r="G15" s="379"/>
      <c r="H15" s="379"/>
      <c r="I15" s="379"/>
      <c r="J15" s="379"/>
      <c r="K15" s="380"/>
    </row>
    <row r="16" spans="1:11" x14ac:dyDescent="0.2">
      <c r="A16" s="179"/>
      <c r="B16" s="180"/>
      <c r="C16" s="180"/>
      <c r="D16" s="180"/>
      <c r="E16" s="180"/>
      <c r="F16" s="180"/>
      <c r="G16" s="180"/>
      <c r="H16" s="180"/>
      <c r="I16" s="180"/>
      <c r="J16" s="180"/>
      <c r="K16" s="181"/>
    </row>
    <row r="17" spans="1:11" ht="25.5" x14ac:dyDescent="0.35">
      <c r="A17" s="395"/>
      <c r="B17" s="396"/>
      <c r="C17" s="396"/>
      <c r="D17" s="396"/>
      <c r="E17" s="396"/>
      <c r="F17" s="396"/>
      <c r="G17" s="396"/>
      <c r="H17" s="396"/>
      <c r="I17" s="396"/>
      <c r="J17" s="396"/>
      <c r="K17" s="397"/>
    </row>
    <row r="18" spans="1:11" ht="24.75" customHeight="1" x14ac:dyDescent="0.2">
      <c r="A18" s="389" t="s">
        <v>261</v>
      </c>
      <c r="B18" s="390"/>
      <c r="C18" s="390"/>
      <c r="D18" s="390"/>
      <c r="E18" s="390"/>
      <c r="F18" s="390"/>
      <c r="G18" s="390"/>
      <c r="H18" s="390"/>
      <c r="I18" s="390"/>
      <c r="J18" s="390"/>
      <c r="K18" s="391"/>
    </row>
    <row r="19" spans="1:11" s="42" customFormat="1" ht="35.25" customHeight="1" x14ac:dyDescent="0.2">
      <c r="A19" s="363" t="s">
        <v>257</v>
      </c>
      <c r="B19" s="364"/>
      <c r="C19" s="364"/>
      <c r="D19" s="364"/>
      <c r="E19" s="365"/>
      <c r="F19" s="386" t="s">
        <v>620</v>
      </c>
      <c r="G19" s="387"/>
      <c r="H19" s="387"/>
      <c r="I19" s="387"/>
      <c r="J19" s="387"/>
      <c r="K19" s="388"/>
    </row>
    <row r="20" spans="1:11" s="42" customFormat="1" ht="35.25" customHeight="1" x14ac:dyDescent="0.2">
      <c r="A20" s="366" t="s">
        <v>258</v>
      </c>
      <c r="B20" s="367"/>
      <c r="C20" s="367"/>
      <c r="D20" s="367"/>
      <c r="E20" s="368"/>
      <c r="F20" s="386" t="s">
        <v>263</v>
      </c>
      <c r="G20" s="387"/>
      <c r="H20" s="387"/>
      <c r="I20" s="387"/>
      <c r="J20" s="387"/>
      <c r="K20" s="388"/>
    </row>
    <row r="21" spans="1:11" s="42" customFormat="1" ht="35.25" customHeight="1" x14ac:dyDescent="0.2">
      <c r="A21" s="366" t="s">
        <v>259</v>
      </c>
      <c r="B21" s="367"/>
      <c r="C21" s="367"/>
      <c r="D21" s="367"/>
      <c r="E21" s="368"/>
      <c r="F21" s="386" t="s">
        <v>472</v>
      </c>
      <c r="G21" s="387"/>
      <c r="H21" s="387"/>
      <c r="I21" s="387"/>
      <c r="J21" s="387"/>
      <c r="K21" s="388"/>
    </row>
    <row r="22" spans="1:11" s="42" customFormat="1" ht="35.25" customHeight="1" x14ac:dyDescent="0.2">
      <c r="A22" s="366" t="s">
        <v>260</v>
      </c>
      <c r="B22" s="367"/>
      <c r="C22" s="367"/>
      <c r="D22" s="367"/>
      <c r="E22" s="368"/>
      <c r="F22" s="386" t="s">
        <v>619</v>
      </c>
      <c r="G22" s="387"/>
      <c r="H22" s="387"/>
      <c r="I22" s="387"/>
      <c r="J22" s="387"/>
      <c r="K22" s="388"/>
    </row>
    <row r="23" spans="1:11" s="42" customFormat="1" ht="35.25" customHeight="1" x14ac:dyDescent="0.2">
      <c r="A23" s="369" t="s">
        <v>262</v>
      </c>
      <c r="B23" s="370"/>
      <c r="C23" s="370"/>
      <c r="D23" s="370"/>
      <c r="E23" s="371"/>
      <c r="F23" s="259">
        <v>24</v>
      </c>
      <c r="G23" s="182"/>
      <c r="H23" s="182"/>
      <c r="I23" s="182"/>
      <c r="J23" s="182"/>
      <c r="K23" s="183"/>
    </row>
    <row r="24" spans="1:11" ht="15.75" x14ac:dyDescent="0.25">
      <c r="A24" s="384"/>
      <c r="B24" s="385"/>
      <c r="C24" s="385"/>
      <c r="D24" s="385"/>
      <c r="E24" s="385"/>
      <c r="F24" s="398"/>
      <c r="G24" s="398"/>
      <c r="H24" s="398"/>
      <c r="I24" s="398"/>
      <c r="J24" s="398"/>
      <c r="K24" s="399"/>
    </row>
    <row r="25" spans="1:11" ht="20.25" x14ac:dyDescent="0.3">
      <c r="A25" s="360"/>
      <c r="B25" s="361"/>
      <c r="C25" s="361"/>
      <c r="D25" s="361"/>
      <c r="E25" s="361"/>
      <c r="F25" s="361"/>
      <c r="G25" s="361"/>
      <c r="H25" s="361"/>
      <c r="I25" s="361"/>
      <c r="J25" s="361"/>
      <c r="K25" s="362"/>
    </row>
    <row r="26" spans="1:11" x14ac:dyDescent="0.2">
      <c r="A26" s="179"/>
      <c r="B26" s="180"/>
      <c r="C26" s="180"/>
      <c r="D26" s="180"/>
      <c r="E26" s="180"/>
      <c r="F26" s="180"/>
      <c r="G26" s="180"/>
      <c r="H26" s="180"/>
      <c r="I26" s="180"/>
      <c r="J26" s="180"/>
      <c r="K26" s="181"/>
    </row>
    <row r="27" spans="1:11" ht="20.25" x14ac:dyDescent="0.3">
      <c r="A27" s="357"/>
      <c r="B27" s="358"/>
      <c r="C27" s="358"/>
      <c r="D27" s="358"/>
      <c r="E27" s="358"/>
      <c r="F27" s="358"/>
      <c r="G27" s="358"/>
      <c r="H27" s="358"/>
      <c r="I27" s="358"/>
      <c r="J27" s="358"/>
      <c r="K27" s="359"/>
    </row>
    <row r="28" spans="1:11" x14ac:dyDescent="0.2">
      <c r="A28" s="179"/>
      <c r="B28" s="180"/>
      <c r="C28" s="180"/>
      <c r="D28" s="180"/>
      <c r="E28" s="180"/>
      <c r="F28" s="180"/>
      <c r="G28" s="180"/>
      <c r="H28" s="180"/>
      <c r="I28" s="180"/>
      <c r="J28" s="180"/>
      <c r="K28" s="181"/>
    </row>
    <row r="29" spans="1:11" x14ac:dyDescent="0.2">
      <c r="A29" s="179"/>
      <c r="B29" s="180"/>
      <c r="C29" s="180"/>
      <c r="D29" s="180"/>
      <c r="E29" s="180"/>
      <c r="F29" s="180"/>
      <c r="G29" s="180"/>
      <c r="H29" s="180"/>
      <c r="I29" s="180"/>
      <c r="J29" s="180"/>
      <c r="K29" s="181"/>
    </row>
    <row r="30" spans="1:11" x14ac:dyDescent="0.2">
      <c r="A30" s="184"/>
      <c r="B30" s="185"/>
      <c r="C30" s="185"/>
      <c r="D30" s="185"/>
      <c r="E30" s="185"/>
      <c r="F30" s="185"/>
      <c r="G30" s="185"/>
      <c r="H30" s="185"/>
      <c r="I30" s="185"/>
      <c r="J30" s="185"/>
      <c r="K30" s="186"/>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49"/>
  <sheetViews>
    <sheetView view="pageBreakPreview" zoomScale="90" zoomScaleSheetLayoutView="90" workbookViewId="0"/>
  </sheetViews>
  <sheetFormatPr defaultRowHeight="12.75" x14ac:dyDescent="0.2"/>
  <cols>
    <col min="1" max="1" width="6" style="116" customWidth="1"/>
    <col min="2" max="2" width="4" style="116" hidden="1" customWidth="1"/>
    <col min="3" max="3" width="7" style="116" customWidth="1"/>
    <col min="4" max="4" width="13.5703125" style="117" customWidth="1"/>
    <col min="5" max="5" width="35.5703125" style="116" customWidth="1"/>
    <col min="6" max="6" width="18.42578125" style="2" customWidth="1"/>
    <col min="7" max="13" width="11.140625" style="2" customWidth="1"/>
    <col min="14" max="14" width="11.140625" style="118" customWidth="1"/>
    <col min="15" max="15" width="11.140625" style="116" customWidth="1"/>
    <col min="16" max="16" width="9.140625" style="2" customWidth="1"/>
    <col min="17" max="16384" width="9.140625" style="2"/>
  </cols>
  <sheetData>
    <row r="1" spans="1:16" ht="48.75" customHeight="1" x14ac:dyDescent="0.2">
      <c r="A1" s="449" t="s">
        <v>248</v>
      </c>
      <c r="B1" s="449"/>
      <c r="C1" s="449"/>
      <c r="D1" s="449"/>
      <c r="E1" s="449"/>
      <c r="F1" s="449"/>
      <c r="G1" s="449"/>
      <c r="H1" s="449"/>
      <c r="I1" s="449"/>
      <c r="J1" s="449"/>
      <c r="K1" s="449"/>
      <c r="L1" s="449"/>
      <c r="M1" s="449"/>
      <c r="N1" s="449"/>
      <c r="O1" s="449"/>
    </row>
    <row r="2" spans="1:16" ht="25.5" customHeight="1" x14ac:dyDescent="0.2">
      <c r="A2" s="450" t="s">
        <v>620</v>
      </c>
      <c r="B2" s="450"/>
      <c r="C2" s="450"/>
      <c r="D2" s="450"/>
      <c r="E2" s="450"/>
      <c r="F2" s="450"/>
      <c r="G2" s="450"/>
      <c r="H2" s="450"/>
      <c r="I2" s="450"/>
      <c r="J2" s="450"/>
      <c r="K2" s="450"/>
      <c r="L2" s="450"/>
      <c r="M2" s="450"/>
      <c r="N2" s="450"/>
      <c r="O2" s="450"/>
    </row>
    <row r="3" spans="1:16" s="3" customFormat="1" ht="24.75" customHeight="1" x14ac:dyDescent="0.2">
      <c r="A3" s="451" t="s">
        <v>329</v>
      </c>
      <c r="B3" s="451"/>
      <c r="C3" s="451"/>
      <c r="D3" s="452" t="s">
        <v>243</v>
      </c>
      <c r="E3" s="452"/>
      <c r="F3" s="119" t="s">
        <v>325</v>
      </c>
      <c r="G3" s="456">
        <v>0</v>
      </c>
      <c r="H3" s="456"/>
      <c r="I3" s="456"/>
      <c r="J3" s="254"/>
      <c r="K3" s="254"/>
      <c r="L3" s="252" t="s">
        <v>467</v>
      </c>
      <c r="M3" s="456" t="s">
        <v>483</v>
      </c>
      <c r="N3" s="456"/>
      <c r="O3" s="456"/>
    </row>
    <row r="4" spans="1:16" s="3" customFormat="1" ht="17.25" customHeight="1" x14ac:dyDescent="0.2">
      <c r="A4" s="453" t="s">
        <v>330</v>
      </c>
      <c r="B4" s="453"/>
      <c r="C4" s="453"/>
      <c r="D4" s="454" t="s">
        <v>472</v>
      </c>
      <c r="E4" s="454"/>
      <c r="F4" s="453"/>
      <c r="G4" s="453"/>
      <c r="H4" s="453"/>
      <c r="I4" s="453"/>
      <c r="J4" s="255"/>
      <c r="K4" s="453" t="s">
        <v>328</v>
      </c>
      <c r="L4" s="453"/>
      <c r="M4" s="481">
        <v>42041</v>
      </c>
      <c r="N4" s="481"/>
      <c r="O4" s="238" t="s">
        <v>594</v>
      </c>
    </row>
    <row r="5" spans="1:16" ht="18.75" customHeight="1" x14ac:dyDescent="0.2">
      <c r="A5" s="4"/>
      <c r="B5" s="4"/>
      <c r="C5" s="4"/>
      <c r="D5" s="8"/>
      <c r="E5" s="5"/>
      <c r="F5" s="6"/>
      <c r="G5" s="7"/>
      <c r="H5" s="7"/>
      <c r="I5" s="7"/>
      <c r="J5" s="7"/>
      <c r="K5" s="7"/>
      <c r="L5" s="7"/>
      <c r="M5" s="7"/>
      <c r="N5" s="479"/>
      <c r="O5" s="479"/>
    </row>
    <row r="6" spans="1:16" ht="15.75" x14ac:dyDescent="0.2">
      <c r="A6" s="447" t="s">
        <v>6</v>
      </c>
      <c r="B6" s="447"/>
      <c r="C6" s="448" t="s">
        <v>251</v>
      </c>
      <c r="D6" s="448" t="s">
        <v>332</v>
      </c>
      <c r="E6" s="447" t="s">
        <v>7</v>
      </c>
      <c r="F6" s="447" t="s">
        <v>48</v>
      </c>
      <c r="G6" s="459" t="s">
        <v>37</v>
      </c>
      <c r="H6" s="459"/>
      <c r="I6" s="459"/>
      <c r="J6" s="459"/>
      <c r="K6" s="459"/>
      <c r="L6" s="459"/>
      <c r="M6" s="459"/>
      <c r="N6" s="480" t="s">
        <v>8</v>
      </c>
      <c r="O6" s="480" t="s">
        <v>468</v>
      </c>
    </row>
    <row r="7" spans="1:16" ht="21.75" customHeight="1" x14ac:dyDescent="0.2">
      <c r="A7" s="447"/>
      <c r="B7" s="447"/>
      <c r="C7" s="448"/>
      <c r="D7" s="448"/>
      <c r="E7" s="447"/>
      <c r="F7" s="447"/>
      <c r="G7" s="122">
        <v>1</v>
      </c>
      <c r="H7" s="122">
        <v>2</v>
      </c>
      <c r="I7" s="122">
        <v>3</v>
      </c>
      <c r="J7" s="257" t="s">
        <v>471</v>
      </c>
      <c r="K7" s="253">
        <v>4</v>
      </c>
      <c r="L7" s="253">
        <v>5</v>
      </c>
      <c r="M7" s="122">
        <v>6</v>
      </c>
      <c r="N7" s="480"/>
      <c r="O7" s="480"/>
    </row>
    <row r="8" spans="1:16" s="109" customFormat="1" ht="24" customHeight="1" x14ac:dyDescent="0.2">
      <c r="A8" s="123">
        <v>1</v>
      </c>
      <c r="B8" s="124" t="s">
        <v>333</v>
      </c>
      <c r="C8" s="125">
        <v>323</v>
      </c>
      <c r="D8" s="126">
        <v>36404</v>
      </c>
      <c r="E8" s="211" t="s">
        <v>584</v>
      </c>
      <c r="F8" s="211" t="s">
        <v>549</v>
      </c>
      <c r="G8" s="195">
        <v>1120</v>
      </c>
      <c r="H8" s="195">
        <v>1174</v>
      </c>
      <c r="I8" s="195">
        <v>1013</v>
      </c>
      <c r="J8" s="261">
        <v>1174</v>
      </c>
      <c r="K8" s="262" t="s">
        <v>629</v>
      </c>
      <c r="L8" s="262">
        <v>938</v>
      </c>
      <c r="M8" s="262" t="s">
        <v>629</v>
      </c>
      <c r="N8" s="261">
        <v>1174</v>
      </c>
      <c r="O8" s="127"/>
    </row>
    <row r="9" spans="1:16" s="109" customFormat="1" ht="24" customHeight="1" x14ac:dyDescent="0.2">
      <c r="A9" s="123"/>
      <c r="B9" s="124"/>
      <c r="C9" s="125"/>
      <c r="D9" s="126" t="s">
        <v>632</v>
      </c>
      <c r="E9" s="211" t="s">
        <v>632</v>
      </c>
      <c r="F9" s="211" t="s">
        <v>632</v>
      </c>
      <c r="G9" s="195"/>
      <c r="H9" s="195"/>
      <c r="I9" s="195"/>
      <c r="J9" s="261" t="s">
        <v>632</v>
      </c>
      <c r="K9" s="262"/>
      <c r="L9" s="262"/>
      <c r="M9" s="262"/>
      <c r="N9" s="261">
        <v>0</v>
      </c>
      <c r="O9" s="127"/>
    </row>
    <row r="10" spans="1:16" s="109" customFormat="1" ht="24" customHeight="1" x14ac:dyDescent="0.2">
      <c r="A10" s="123"/>
      <c r="B10" s="124"/>
      <c r="C10" s="125"/>
      <c r="D10" s="126" t="s">
        <v>632</v>
      </c>
      <c r="E10" s="211" t="s">
        <v>632</v>
      </c>
      <c r="F10" s="211" t="s">
        <v>632</v>
      </c>
      <c r="G10" s="195"/>
      <c r="H10" s="195"/>
      <c r="I10" s="195"/>
      <c r="J10" s="261" t="s">
        <v>632</v>
      </c>
      <c r="K10" s="262"/>
      <c r="L10" s="262"/>
      <c r="M10" s="262"/>
      <c r="N10" s="261">
        <v>0</v>
      </c>
      <c r="O10" s="127"/>
    </row>
    <row r="11" spans="1:16" s="109" customFormat="1" ht="24" customHeight="1" x14ac:dyDescent="0.2">
      <c r="A11" s="123"/>
      <c r="B11" s="124"/>
      <c r="C11" s="125"/>
      <c r="D11" s="126" t="s">
        <v>632</v>
      </c>
      <c r="E11" s="211" t="s">
        <v>632</v>
      </c>
      <c r="F11" s="211" t="s">
        <v>632</v>
      </c>
      <c r="G11" s="195"/>
      <c r="H11" s="195"/>
      <c r="I11" s="195"/>
      <c r="J11" s="261" t="s">
        <v>632</v>
      </c>
      <c r="K11" s="262"/>
      <c r="L11" s="262"/>
      <c r="M11" s="262"/>
      <c r="N11" s="261">
        <v>0</v>
      </c>
      <c r="O11" s="127"/>
    </row>
    <row r="12" spans="1:16" s="109" customFormat="1" ht="24" customHeight="1" x14ac:dyDescent="0.2">
      <c r="A12" s="123"/>
      <c r="B12" s="124"/>
      <c r="C12" s="125"/>
      <c r="D12" s="126" t="s">
        <v>632</v>
      </c>
      <c r="E12" s="211" t="s">
        <v>632</v>
      </c>
      <c r="F12" s="211" t="s">
        <v>632</v>
      </c>
      <c r="G12" s="195"/>
      <c r="H12" s="195"/>
      <c r="I12" s="195"/>
      <c r="J12" s="261" t="s">
        <v>632</v>
      </c>
      <c r="K12" s="262"/>
      <c r="L12" s="262"/>
      <c r="M12" s="262"/>
      <c r="N12" s="261">
        <v>0</v>
      </c>
      <c r="O12" s="127"/>
      <c r="P12" s="110"/>
    </row>
    <row r="13" spans="1:16" s="109" customFormat="1" ht="24" customHeight="1" x14ac:dyDescent="0.2">
      <c r="A13" s="123"/>
      <c r="B13" s="124"/>
      <c r="C13" s="125"/>
      <c r="D13" s="126" t="s">
        <v>632</v>
      </c>
      <c r="E13" s="211" t="s">
        <v>632</v>
      </c>
      <c r="F13" s="211" t="s">
        <v>632</v>
      </c>
      <c r="G13" s="195"/>
      <c r="H13" s="195"/>
      <c r="I13" s="195"/>
      <c r="J13" s="261" t="s">
        <v>632</v>
      </c>
      <c r="K13" s="262"/>
      <c r="L13" s="262"/>
      <c r="M13" s="262"/>
      <c r="N13" s="261">
        <v>0</v>
      </c>
      <c r="O13" s="127"/>
    </row>
    <row r="14" spans="1:16" s="109" customFormat="1" ht="24" customHeight="1" x14ac:dyDescent="0.2">
      <c r="A14" s="123"/>
      <c r="B14" s="124"/>
      <c r="C14" s="125"/>
      <c r="D14" s="126" t="s">
        <v>632</v>
      </c>
      <c r="E14" s="211" t="s">
        <v>632</v>
      </c>
      <c r="F14" s="211" t="s">
        <v>632</v>
      </c>
      <c r="G14" s="195"/>
      <c r="H14" s="195"/>
      <c r="I14" s="195"/>
      <c r="J14" s="261" t="s">
        <v>632</v>
      </c>
      <c r="K14" s="262"/>
      <c r="L14" s="262"/>
      <c r="M14" s="262"/>
      <c r="N14" s="261">
        <v>0</v>
      </c>
      <c r="O14" s="127"/>
    </row>
    <row r="15" spans="1:16" s="109" customFormat="1" ht="24" customHeight="1" x14ac:dyDescent="0.2">
      <c r="A15" s="123"/>
      <c r="B15" s="124"/>
      <c r="C15" s="125"/>
      <c r="D15" s="126" t="s">
        <v>632</v>
      </c>
      <c r="E15" s="211" t="s">
        <v>632</v>
      </c>
      <c r="F15" s="211" t="s">
        <v>632</v>
      </c>
      <c r="G15" s="195"/>
      <c r="H15" s="195"/>
      <c r="I15" s="195"/>
      <c r="J15" s="261" t="s">
        <v>632</v>
      </c>
      <c r="K15" s="262"/>
      <c r="L15" s="262"/>
      <c r="M15" s="262"/>
      <c r="N15" s="261">
        <v>0</v>
      </c>
      <c r="O15" s="127"/>
    </row>
    <row r="16" spans="1:16" s="109" customFormat="1" ht="24" customHeight="1" x14ac:dyDescent="0.2">
      <c r="A16" s="123"/>
      <c r="B16" s="124"/>
      <c r="C16" s="125"/>
      <c r="D16" s="126" t="s">
        <v>632</v>
      </c>
      <c r="E16" s="211" t="s">
        <v>632</v>
      </c>
      <c r="F16" s="211" t="s">
        <v>632</v>
      </c>
      <c r="G16" s="195"/>
      <c r="H16" s="195"/>
      <c r="I16" s="195"/>
      <c r="J16" s="261" t="s">
        <v>632</v>
      </c>
      <c r="K16" s="262"/>
      <c r="L16" s="262"/>
      <c r="M16" s="262"/>
      <c r="N16" s="261">
        <v>0</v>
      </c>
      <c r="O16" s="127"/>
    </row>
    <row r="17" spans="1:16" s="109" customFormat="1" ht="24" customHeight="1" x14ac:dyDescent="0.2">
      <c r="A17" s="123"/>
      <c r="B17" s="124"/>
      <c r="C17" s="125"/>
      <c r="D17" s="126" t="s">
        <v>632</v>
      </c>
      <c r="E17" s="211" t="s">
        <v>632</v>
      </c>
      <c r="F17" s="211" t="s">
        <v>632</v>
      </c>
      <c r="G17" s="195"/>
      <c r="H17" s="195"/>
      <c r="I17" s="195"/>
      <c r="J17" s="261" t="s">
        <v>632</v>
      </c>
      <c r="K17" s="262"/>
      <c r="L17" s="262"/>
      <c r="M17" s="262"/>
      <c r="N17" s="261">
        <v>0</v>
      </c>
      <c r="O17" s="127"/>
    </row>
    <row r="18" spans="1:16" s="109" customFormat="1" ht="24" customHeight="1" x14ac:dyDescent="0.2">
      <c r="A18" s="123"/>
      <c r="B18" s="124"/>
      <c r="C18" s="125"/>
      <c r="D18" s="126" t="s">
        <v>632</v>
      </c>
      <c r="E18" s="211" t="s">
        <v>632</v>
      </c>
      <c r="F18" s="211" t="s">
        <v>632</v>
      </c>
      <c r="G18" s="195"/>
      <c r="H18" s="195"/>
      <c r="I18" s="195"/>
      <c r="J18" s="261" t="s">
        <v>632</v>
      </c>
      <c r="K18" s="262"/>
      <c r="L18" s="262"/>
      <c r="M18" s="262"/>
      <c r="N18" s="261">
        <v>0</v>
      </c>
      <c r="O18" s="127"/>
    </row>
    <row r="19" spans="1:16" s="109" customFormat="1" ht="24" customHeight="1" x14ac:dyDescent="0.2">
      <c r="A19" s="123"/>
      <c r="B19" s="124"/>
      <c r="C19" s="125"/>
      <c r="D19" s="126" t="s">
        <v>632</v>
      </c>
      <c r="E19" s="211" t="s">
        <v>632</v>
      </c>
      <c r="F19" s="211" t="s">
        <v>632</v>
      </c>
      <c r="G19" s="195"/>
      <c r="H19" s="195"/>
      <c r="I19" s="195"/>
      <c r="J19" s="261" t="s">
        <v>632</v>
      </c>
      <c r="K19" s="262"/>
      <c r="L19" s="262"/>
      <c r="M19" s="262"/>
      <c r="N19" s="261">
        <v>0</v>
      </c>
      <c r="O19" s="127"/>
      <c r="P19" s="110"/>
    </row>
    <row r="20" spans="1:16" s="109" customFormat="1" ht="24" customHeight="1" x14ac:dyDescent="0.2">
      <c r="A20" s="123"/>
      <c r="B20" s="124"/>
      <c r="C20" s="125"/>
      <c r="D20" s="126" t="s">
        <v>632</v>
      </c>
      <c r="E20" s="211" t="s">
        <v>632</v>
      </c>
      <c r="F20" s="211" t="s">
        <v>632</v>
      </c>
      <c r="G20" s="195"/>
      <c r="H20" s="195"/>
      <c r="I20" s="195"/>
      <c r="J20" s="261" t="s">
        <v>632</v>
      </c>
      <c r="K20" s="262"/>
      <c r="L20" s="262"/>
      <c r="M20" s="262"/>
      <c r="N20" s="261">
        <v>0</v>
      </c>
      <c r="O20" s="127"/>
    </row>
    <row r="21" spans="1:16" s="109" customFormat="1" ht="24" customHeight="1" x14ac:dyDescent="0.2">
      <c r="A21" s="123"/>
      <c r="B21" s="124"/>
      <c r="C21" s="125"/>
      <c r="D21" s="126" t="s">
        <v>632</v>
      </c>
      <c r="E21" s="211" t="s">
        <v>632</v>
      </c>
      <c r="F21" s="211" t="s">
        <v>632</v>
      </c>
      <c r="G21" s="195"/>
      <c r="H21" s="195"/>
      <c r="I21" s="195"/>
      <c r="J21" s="261" t="s">
        <v>632</v>
      </c>
      <c r="K21" s="262"/>
      <c r="L21" s="262"/>
      <c r="M21" s="262"/>
      <c r="N21" s="261">
        <v>0</v>
      </c>
      <c r="O21" s="127"/>
    </row>
    <row r="22" spans="1:16" s="109" customFormat="1" ht="24" customHeight="1" x14ac:dyDescent="0.2">
      <c r="A22" s="123"/>
      <c r="B22" s="124"/>
      <c r="C22" s="125"/>
      <c r="D22" s="126" t="s">
        <v>632</v>
      </c>
      <c r="E22" s="211" t="s">
        <v>632</v>
      </c>
      <c r="F22" s="211" t="s">
        <v>632</v>
      </c>
      <c r="G22" s="195"/>
      <c r="H22" s="195"/>
      <c r="I22" s="195"/>
      <c r="J22" s="261" t="s">
        <v>632</v>
      </c>
      <c r="K22" s="262"/>
      <c r="L22" s="262"/>
      <c r="M22" s="262"/>
      <c r="N22" s="261">
        <v>0</v>
      </c>
      <c r="O22" s="127"/>
    </row>
    <row r="23" spans="1:16" s="109" customFormat="1" ht="24" customHeight="1" x14ac:dyDescent="0.2">
      <c r="A23" s="123"/>
      <c r="B23" s="124"/>
      <c r="C23" s="125"/>
      <c r="D23" s="126" t="s">
        <v>632</v>
      </c>
      <c r="E23" s="211" t="s">
        <v>632</v>
      </c>
      <c r="F23" s="211" t="s">
        <v>632</v>
      </c>
      <c r="G23" s="195"/>
      <c r="H23" s="195"/>
      <c r="I23" s="195"/>
      <c r="J23" s="261" t="s">
        <v>632</v>
      </c>
      <c r="K23" s="262"/>
      <c r="L23" s="262"/>
      <c r="M23" s="262"/>
      <c r="N23" s="261">
        <v>0</v>
      </c>
      <c r="O23" s="127"/>
    </row>
    <row r="24" spans="1:16" s="109" customFormat="1" ht="24" customHeight="1" x14ac:dyDescent="0.2">
      <c r="A24" s="123"/>
      <c r="B24" s="124"/>
      <c r="C24" s="125"/>
      <c r="D24" s="126" t="s">
        <v>632</v>
      </c>
      <c r="E24" s="211" t="s">
        <v>632</v>
      </c>
      <c r="F24" s="211" t="s">
        <v>632</v>
      </c>
      <c r="G24" s="195"/>
      <c r="H24" s="195"/>
      <c r="I24" s="195"/>
      <c r="J24" s="261" t="s">
        <v>632</v>
      </c>
      <c r="K24" s="262"/>
      <c r="L24" s="262"/>
      <c r="M24" s="262"/>
      <c r="N24" s="261">
        <v>0</v>
      </c>
      <c r="O24" s="127"/>
    </row>
    <row r="25" spans="1:16" s="109" customFormat="1" ht="24" customHeight="1" x14ac:dyDescent="0.2">
      <c r="A25" s="123"/>
      <c r="B25" s="124"/>
      <c r="C25" s="125"/>
      <c r="D25" s="126" t="s">
        <v>632</v>
      </c>
      <c r="E25" s="211" t="s">
        <v>632</v>
      </c>
      <c r="F25" s="211" t="s">
        <v>632</v>
      </c>
      <c r="G25" s="195"/>
      <c r="H25" s="195"/>
      <c r="I25" s="195"/>
      <c r="J25" s="261" t="s">
        <v>632</v>
      </c>
      <c r="K25" s="262"/>
      <c r="L25" s="262"/>
      <c r="M25" s="262"/>
      <c r="N25" s="261">
        <v>0</v>
      </c>
      <c r="O25" s="127"/>
    </row>
    <row r="26" spans="1:16" s="109" customFormat="1" ht="24" customHeight="1" x14ac:dyDescent="0.2">
      <c r="A26" s="123"/>
      <c r="B26" s="124"/>
      <c r="C26" s="125"/>
      <c r="D26" s="126" t="s">
        <v>632</v>
      </c>
      <c r="E26" s="211" t="s">
        <v>632</v>
      </c>
      <c r="F26" s="211" t="s">
        <v>632</v>
      </c>
      <c r="G26" s="195"/>
      <c r="H26" s="195"/>
      <c r="I26" s="195"/>
      <c r="J26" s="261" t="s">
        <v>632</v>
      </c>
      <c r="K26" s="262"/>
      <c r="L26" s="262"/>
      <c r="M26" s="262"/>
      <c r="N26" s="261">
        <v>0</v>
      </c>
      <c r="O26" s="127"/>
      <c r="P26" s="110"/>
    </row>
    <row r="27" spans="1:16" s="109" customFormat="1" ht="24" customHeight="1" x14ac:dyDescent="0.2">
      <c r="A27" s="123"/>
      <c r="B27" s="124"/>
      <c r="C27" s="125"/>
      <c r="D27" s="126" t="s">
        <v>632</v>
      </c>
      <c r="E27" s="211" t="s">
        <v>632</v>
      </c>
      <c r="F27" s="211" t="s">
        <v>632</v>
      </c>
      <c r="G27" s="195"/>
      <c r="H27" s="195"/>
      <c r="I27" s="195"/>
      <c r="J27" s="261" t="s">
        <v>632</v>
      </c>
      <c r="K27" s="262"/>
      <c r="L27" s="262"/>
      <c r="M27" s="262"/>
      <c r="N27" s="261">
        <v>0</v>
      </c>
      <c r="O27" s="127"/>
    </row>
    <row r="28" spans="1:16" s="109" customFormat="1" ht="24" customHeight="1" x14ac:dyDescent="0.2">
      <c r="A28" s="123"/>
      <c r="B28" s="124"/>
      <c r="C28" s="125"/>
      <c r="D28" s="126" t="s">
        <v>632</v>
      </c>
      <c r="E28" s="211" t="s">
        <v>632</v>
      </c>
      <c r="F28" s="211" t="s">
        <v>632</v>
      </c>
      <c r="G28" s="195"/>
      <c r="H28" s="195"/>
      <c r="I28" s="195"/>
      <c r="J28" s="261" t="s">
        <v>632</v>
      </c>
      <c r="K28" s="262"/>
      <c r="L28" s="262"/>
      <c r="M28" s="262"/>
      <c r="N28" s="261">
        <v>0</v>
      </c>
      <c r="O28" s="127"/>
    </row>
    <row r="29" spans="1:16" s="109" customFormat="1" ht="24" customHeight="1" x14ac:dyDescent="0.2">
      <c r="A29" s="123"/>
      <c r="B29" s="124"/>
      <c r="C29" s="125"/>
      <c r="D29" s="126" t="s">
        <v>632</v>
      </c>
      <c r="E29" s="211" t="s">
        <v>632</v>
      </c>
      <c r="F29" s="211" t="s">
        <v>632</v>
      </c>
      <c r="G29" s="195"/>
      <c r="H29" s="195"/>
      <c r="I29" s="195"/>
      <c r="J29" s="261" t="s">
        <v>632</v>
      </c>
      <c r="K29" s="262"/>
      <c r="L29" s="262"/>
      <c r="M29" s="262"/>
      <c r="N29" s="261">
        <v>0</v>
      </c>
      <c r="O29" s="127"/>
    </row>
    <row r="30" spans="1:16" s="109" customFormat="1" ht="24" customHeight="1" x14ac:dyDescent="0.2">
      <c r="A30" s="123"/>
      <c r="B30" s="124"/>
      <c r="C30" s="125"/>
      <c r="D30" s="126" t="s">
        <v>632</v>
      </c>
      <c r="E30" s="211" t="s">
        <v>632</v>
      </c>
      <c r="F30" s="211" t="s">
        <v>632</v>
      </c>
      <c r="G30" s="195"/>
      <c r="H30" s="195"/>
      <c r="I30" s="195"/>
      <c r="J30" s="261" t="s">
        <v>632</v>
      </c>
      <c r="K30" s="262"/>
      <c r="L30" s="262"/>
      <c r="M30" s="262"/>
      <c r="N30" s="261">
        <v>0</v>
      </c>
      <c r="O30" s="127"/>
    </row>
    <row r="31" spans="1:16" s="109" customFormat="1" ht="24" customHeight="1" x14ac:dyDescent="0.2">
      <c r="A31" s="123"/>
      <c r="B31" s="124"/>
      <c r="C31" s="125"/>
      <c r="D31" s="126" t="s">
        <v>632</v>
      </c>
      <c r="E31" s="211" t="s">
        <v>632</v>
      </c>
      <c r="F31" s="211" t="s">
        <v>632</v>
      </c>
      <c r="G31" s="195"/>
      <c r="H31" s="195"/>
      <c r="I31" s="195"/>
      <c r="J31" s="261" t="s">
        <v>632</v>
      </c>
      <c r="K31" s="262"/>
      <c r="L31" s="262"/>
      <c r="M31" s="262"/>
      <c r="N31" s="261">
        <v>0</v>
      </c>
      <c r="O31" s="127"/>
    </row>
    <row r="32" spans="1:16" s="109" customFormat="1" ht="24" customHeight="1" x14ac:dyDescent="0.2">
      <c r="A32" s="123"/>
      <c r="B32" s="124"/>
      <c r="C32" s="125"/>
      <c r="D32" s="126" t="s">
        <v>632</v>
      </c>
      <c r="E32" s="211" t="s">
        <v>632</v>
      </c>
      <c r="F32" s="211" t="s">
        <v>632</v>
      </c>
      <c r="G32" s="195"/>
      <c r="H32" s="195"/>
      <c r="I32" s="195"/>
      <c r="J32" s="261" t="s">
        <v>632</v>
      </c>
      <c r="K32" s="262"/>
      <c r="L32" s="262"/>
      <c r="M32" s="262"/>
      <c r="N32" s="261">
        <v>0</v>
      </c>
      <c r="O32" s="127"/>
    </row>
    <row r="33" spans="1:16" s="109" customFormat="1" ht="24" customHeight="1" x14ac:dyDescent="0.2">
      <c r="A33" s="123"/>
      <c r="B33" s="124"/>
      <c r="C33" s="125"/>
      <c r="D33" s="126" t="s">
        <v>632</v>
      </c>
      <c r="E33" s="211" t="s">
        <v>632</v>
      </c>
      <c r="F33" s="211" t="s">
        <v>632</v>
      </c>
      <c r="G33" s="195"/>
      <c r="H33" s="195"/>
      <c r="I33" s="195"/>
      <c r="J33" s="261" t="s">
        <v>632</v>
      </c>
      <c r="K33" s="262"/>
      <c r="L33" s="262"/>
      <c r="M33" s="262"/>
      <c r="N33" s="261">
        <v>0</v>
      </c>
      <c r="O33" s="127"/>
      <c r="P33" s="110"/>
    </row>
    <row r="34" spans="1:16" s="109" customFormat="1" ht="24" customHeight="1" x14ac:dyDescent="0.2">
      <c r="A34" s="123"/>
      <c r="B34" s="124"/>
      <c r="C34" s="125"/>
      <c r="D34" s="126" t="s">
        <v>632</v>
      </c>
      <c r="E34" s="211" t="s">
        <v>632</v>
      </c>
      <c r="F34" s="211" t="s">
        <v>632</v>
      </c>
      <c r="G34" s="195"/>
      <c r="H34" s="195"/>
      <c r="I34" s="195"/>
      <c r="J34" s="261" t="s">
        <v>632</v>
      </c>
      <c r="K34" s="262"/>
      <c r="L34" s="262"/>
      <c r="M34" s="262"/>
      <c r="N34" s="261">
        <v>0</v>
      </c>
      <c r="O34" s="127"/>
    </row>
    <row r="35" spans="1:16" s="109" customFormat="1" ht="24" customHeight="1" x14ac:dyDescent="0.2">
      <c r="A35" s="123"/>
      <c r="B35" s="124"/>
      <c r="C35" s="125"/>
      <c r="D35" s="126" t="s">
        <v>632</v>
      </c>
      <c r="E35" s="211" t="s">
        <v>632</v>
      </c>
      <c r="F35" s="211" t="s">
        <v>632</v>
      </c>
      <c r="G35" s="195"/>
      <c r="H35" s="195"/>
      <c r="I35" s="195"/>
      <c r="J35" s="261" t="s">
        <v>632</v>
      </c>
      <c r="K35" s="262"/>
      <c r="L35" s="262"/>
      <c r="M35" s="262"/>
      <c r="N35" s="261">
        <v>0</v>
      </c>
      <c r="O35" s="127"/>
    </row>
    <row r="36" spans="1:16" s="109" customFormat="1" ht="24" customHeight="1" x14ac:dyDescent="0.2">
      <c r="A36" s="123"/>
      <c r="B36" s="124"/>
      <c r="C36" s="125"/>
      <c r="D36" s="126" t="s">
        <v>632</v>
      </c>
      <c r="E36" s="211" t="s">
        <v>632</v>
      </c>
      <c r="F36" s="211" t="s">
        <v>632</v>
      </c>
      <c r="G36" s="195"/>
      <c r="H36" s="195"/>
      <c r="I36" s="195"/>
      <c r="J36" s="261" t="s">
        <v>632</v>
      </c>
      <c r="K36" s="262"/>
      <c r="L36" s="262"/>
      <c r="M36" s="262"/>
      <c r="N36" s="261">
        <v>0</v>
      </c>
      <c r="O36" s="127"/>
    </row>
    <row r="37" spans="1:16" s="109" customFormat="1" ht="24" customHeight="1" x14ac:dyDescent="0.2">
      <c r="A37" s="123"/>
      <c r="B37" s="124"/>
      <c r="C37" s="125"/>
      <c r="D37" s="126" t="s">
        <v>632</v>
      </c>
      <c r="E37" s="211" t="s">
        <v>632</v>
      </c>
      <c r="F37" s="211" t="s">
        <v>632</v>
      </c>
      <c r="G37" s="195"/>
      <c r="H37" s="195"/>
      <c r="I37" s="195"/>
      <c r="J37" s="261" t="s">
        <v>632</v>
      </c>
      <c r="K37" s="262"/>
      <c r="L37" s="262"/>
      <c r="M37" s="262"/>
      <c r="N37" s="261">
        <v>0</v>
      </c>
      <c r="O37" s="127"/>
    </row>
    <row r="38" spans="1:16" s="109" customFormat="1" ht="24" customHeight="1" x14ac:dyDescent="0.2">
      <c r="A38" s="123"/>
      <c r="B38" s="124"/>
      <c r="C38" s="125"/>
      <c r="D38" s="126" t="s">
        <v>632</v>
      </c>
      <c r="E38" s="211" t="s">
        <v>632</v>
      </c>
      <c r="F38" s="211" t="s">
        <v>632</v>
      </c>
      <c r="G38" s="195"/>
      <c r="H38" s="195"/>
      <c r="I38" s="195"/>
      <c r="J38" s="261" t="s">
        <v>632</v>
      </c>
      <c r="K38" s="262"/>
      <c r="L38" s="262"/>
      <c r="M38" s="262"/>
      <c r="N38" s="261">
        <v>0</v>
      </c>
      <c r="O38" s="127"/>
    </row>
    <row r="39" spans="1:16" s="109" customFormat="1" ht="24" customHeight="1" x14ac:dyDescent="0.2">
      <c r="A39" s="123"/>
      <c r="B39" s="124"/>
      <c r="C39" s="125"/>
      <c r="D39" s="126" t="s">
        <v>632</v>
      </c>
      <c r="E39" s="211" t="s">
        <v>632</v>
      </c>
      <c r="F39" s="211" t="s">
        <v>632</v>
      </c>
      <c r="G39" s="195"/>
      <c r="H39" s="195"/>
      <c r="I39" s="195"/>
      <c r="J39" s="261" t="s">
        <v>632</v>
      </c>
      <c r="K39" s="262"/>
      <c r="L39" s="262"/>
      <c r="M39" s="262"/>
      <c r="N39" s="261">
        <v>0</v>
      </c>
      <c r="O39" s="127"/>
    </row>
    <row r="40" spans="1:16" s="109" customFormat="1" ht="24" customHeight="1" x14ac:dyDescent="0.2">
      <c r="A40" s="123"/>
      <c r="B40" s="124"/>
      <c r="C40" s="125"/>
      <c r="D40" s="126" t="s">
        <v>632</v>
      </c>
      <c r="E40" s="211" t="s">
        <v>632</v>
      </c>
      <c r="F40" s="211" t="s">
        <v>632</v>
      </c>
      <c r="G40" s="195"/>
      <c r="H40" s="195"/>
      <c r="I40" s="195"/>
      <c r="J40" s="261" t="s">
        <v>632</v>
      </c>
      <c r="K40" s="262"/>
      <c r="L40" s="262"/>
      <c r="M40" s="262"/>
      <c r="N40" s="261">
        <v>0</v>
      </c>
      <c r="O40" s="127"/>
    </row>
    <row r="41" spans="1:16" s="109" customFormat="1" ht="24" customHeight="1" x14ac:dyDescent="0.2">
      <c r="A41" s="123"/>
      <c r="B41" s="124"/>
      <c r="C41" s="125"/>
      <c r="D41" s="126" t="s">
        <v>632</v>
      </c>
      <c r="E41" s="211" t="s">
        <v>632</v>
      </c>
      <c r="F41" s="211" t="s">
        <v>632</v>
      </c>
      <c r="G41" s="195"/>
      <c r="H41" s="195"/>
      <c r="I41" s="195"/>
      <c r="J41" s="261" t="s">
        <v>632</v>
      </c>
      <c r="K41" s="262"/>
      <c r="L41" s="262"/>
      <c r="M41" s="262"/>
      <c r="N41" s="261">
        <v>0</v>
      </c>
      <c r="O41" s="127"/>
    </row>
    <row r="42" spans="1:16" s="109" customFormat="1" ht="24" customHeight="1" x14ac:dyDescent="0.2">
      <c r="A42" s="123"/>
      <c r="B42" s="124"/>
      <c r="C42" s="125"/>
      <c r="D42" s="126" t="s">
        <v>632</v>
      </c>
      <c r="E42" s="211" t="s">
        <v>632</v>
      </c>
      <c r="F42" s="211" t="s">
        <v>632</v>
      </c>
      <c r="G42" s="195"/>
      <c r="H42" s="195"/>
      <c r="I42" s="195"/>
      <c r="J42" s="261" t="s">
        <v>632</v>
      </c>
      <c r="K42" s="262"/>
      <c r="L42" s="262"/>
      <c r="M42" s="262"/>
      <c r="N42" s="261">
        <v>0</v>
      </c>
      <c r="O42" s="127"/>
      <c r="P42" s="110"/>
    </row>
    <row r="43" spans="1:16" s="109" customFormat="1" ht="24" customHeight="1" x14ac:dyDescent="0.2">
      <c r="A43" s="123"/>
      <c r="B43" s="124"/>
      <c r="C43" s="125"/>
      <c r="D43" s="126" t="s">
        <v>632</v>
      </c>
      <c r="E43" s="211" t="s">
        <v>632</v>
      </c>
      <c r="F43" s="211" t="s">
        <v>632</v>
      </c>
      <c r="G43" s="195"/>
      <c r="H43" s="195"/>
      <c r="I43" s="195"/>
      <c r="J43" s="261" t="s">
        <v>632</v>
      </c>
      <c r="K43" s="262"/>
      <c r="L43" s="262"/>
      <c r="M43" s="262"/>
      <c r="N43" s="261">
        <v>0</v>
      </c>
      <c r="O43" s="127"/>
    </row>
    <row r="44" spans="1:16" s="109" customFormat="1" ht="24" customHeight="1" x14ac:dyDescent="0.2">
      <c r="A44" s="123"/>
      <c r="B44" s="124"/>
      <c r="C44" s="125"/>
      <c r="D44" s="126" t="s">
        <v>632</v>
      </c>
      <c r="E44" s="211" t="s">
        <v>632</v>
      </c>
      <c r="F44" s="211" t="s">
        <v>632</v>
      </c>
      <c r="G44" s="195"/>
      <c r="H44" s="195"/>
      <c r="I44" s="195"/>
      <c r="J44" s="261" t="s">
        <v>632</v>
      </c>
      <c r="K44" s="262"/>
      <c r="L44" s="262"/>
      <c r="M44" s="262"/>
      <c r="N44" s="261">
        <v>0</v>
      </c>
      <c r="O44" s="127"/>
    </row>
    <row r="45" spans="1:16" s="109" customFormat="1" ht="24" customHeight="1" x14ac:dyDescent="0.2">
      <c r="A45" s="123"/>
      <c r="B45" s="124"/>
      <c r="C45" s="125"/>
      <c r="D45" s="126" t="s">
        <v>632</v>
      </c>
      <c r="E45" s="211" t="s">
        <v>632</v>
      </c>
      <c r="F45" s="211" t="s">
        <v>632</v>
      </c>
      <c r="G45" s="195"/>
      <c r="H45" s="195"/>
      <c r="I45" s="195"/>
      <c r="J45" s="261" t="s">
        <v>632</v>
      </c>
      <c r="K45" s="262"/>
      <c r="L45" s="262"/>
      <c r="M45" s="262"/>
      <c r="N45" s="261">
        <v>0</v>
      </c>
      <c r="O45" s="127"/>
    </row>
    <row r="46" spans="1:16" s="109" customFormat="1" ht="24" customHeight="1" x14ac:dyDescent="0.2">
      <c r="A46" s="123"/>
      <c r="B46" s="124"/>
      <c r="C46" s="125"/>
      <c r="D46" s="126" t="s">
        <v>632</v>
      </c>
      <c r="E46" s="211" t="s">
        <v>632</v>
      </c>
      <c r="F46" s="211" t="s">
        <v>632</v>
      </c>
      <c r="G46" s="195"/>
      <c r="H46" s="195"/>
      <c r="I46" s="195"/>
      <c r="J46" s="261" t="s">
        <v>632</v>
      </c>
      <c r="K46" s="262"/>
      <c r="L46" s="262"/>
      <c r="M46" s="262"/>
      <c r="N46" s="261">
        <v>0</v>
      </c>
      <c r="O46" s="127"/>
    </row>
    <row r="47" spans="1:16" s="109" customFormat="1" ht="24" customHeight="1" x14ac:dyDescent="0.2">
      <c r="A47" s="123"/>
      <c r="B47" s="124"/>
      <c r="C47" s="125"/>
      <c r="D47" s="126" t="s">
        <v>632</v>
      </c>
      <c r="E47" s="211" t="s">
        <v>632</v>
      </c>
      <c r="F47" s="211" t="s">
        <v>632</v>
      </c>
      <c r="G47" s="195"/>
      <c r="H47" s="195"/>
      <c r="I47" s="195"/>
      <c r="J47" s="261" t="s">
        <v>632</v>
      </c>
      <c r="K47" s="262"/>
      <c r="L47" s="262"/>
      <c r="M47" s="262"/>
      <c r="N47" s="261">
        <v>0</v>
      </c>
      <c r="O47" s="127"/>
    </row>
    <row r="48" spans="1:16" s="113" customFormat="1" ht="9" customHeight="1" x14ac:dyDescent="0.2">
      <c r="A48" s="111"/>
      <c r="B48" s="111"/>
      <c r="C48" s="111"/>
      <c r="D48" s="112"/>
      <c r="E48" s="111"/>
      <c r="N48" s="114"/>
      <c r="O48" s="111"/>
    </row>
    <row r="49" spans="1:15" s="113" customFormat="1" ht="25.5" customHeight="1" x14ac:dyDescent="0.2">
      <c r="A49" s="457" t="s">
        <v>4</v>
      </c>
      <c r="B49" s="457"/>
      <c r="C49" s="457"/>
      <c r="D49" s="457"/>
      <c r="E49" s="115" t="s">
        <v>0</v>
      </c>
      <c r="F49" s="115" t="s">
        <v>1</v>
      </c>
      <c r="G49" s="458" t="s">
        <v>2</v>
      </c>
      <c r="H49" s="458"/>
      <c r="I49" s="458"/>
      <c r="J49" s="458"/>
      <c r="K49" s="458"/>
      <c r="L49" s="458"/>
      <c r="M49" s="458"/>
      <c r="N49" s="458" t="s">
        <v>3</v>
      </c>
      <c r="O49" s="458"/>
    </row>
  </sheetData>
  <autoFilter ref="B6:O7">
    <filterColumn colId="5" showButton="0"/>
    <filterColumn colId="6" showButton="0"/>
    <filterColumn colId="7" showButton="0"/>
    <filterColumn colId="8" showButton="0"/>
    <filterColumn colId="9" showButton="0"/>
    <filterColumn colId="10" showButton="0"/>
  </autoFilter>
  <mergeCells count="25">
    <mergeCell ref="N5:O5"/>
    <mergeCell ref="M3:O3"/>
    <mergeCell ref="D4:E4"/>
    <mergeCell ref="K4:L4"/>
    <mergeCell ref="A1:O1"/>
    <mergeCell ref="A2:O2"/>
    <mergeCell ref="D3:E3"/>
    <mergeCell ref="A3:C3"/>
    <mergeCell ref="G3:I3"/>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67"/>
  <sheetViews>
    <sheetView view="pageBreakPreview" zoomScale="90" zoomScaleSheetLayoutView="90" workbookViewId="0">
      <selection activeCell="B8" sqref="B8"/>
    </sheetView>
  </sheetViews>
  <sheetFormatPr defaultRowHeight="12.75" x14ac:dyDescent="0.2"/>
  <cols>
    <col min="1" max="1" width="6.5703125" style="33" customWidth="1"/>
    <col min="2" max="2" width="13.7109375" style="33" customWidth="1"/>
    <col min="3" max="3" width="6.85546875" style="21" customWidth="1"/>
    <col min="4" max="4" width="11.7109375" style="21" customWidth="1"/>
    <col min="5" max="5" width="23.28515625" style="63" customWidth="1"/>
    <col min="6" max="6" width="15.5703125" style="63" customWidth="1"/>
    <col min="7" max="7" width="15.5703125" style="270" customWidth="1"/>
    <col min="8" max="8" width="7.140625" style="34" customWidth="1"/>
    <col min="9" max="9" width="2.140625" style="21" customWidth="1"/>
    <col min="10" max="10" width="7" style="33" customWidth="1"/>
    <col min="11" max="11" width="14" style="33" hidden="1" customWidth="1"/>
    <col min="12" max="12" width="6.5703125" style="33" customWidth="1"/>
    <col min="13" max="13" width="12.7109375" style="35" customWidth="1"/>
    <col min="14" max="14" width="26.42578125" style="67" customWidth="1"/>
    <col min="15" max="15" width="15.85546875" style="67" customWidth="1"/>
    <col min="16" max="16" width="14.140625" style="21" customWidth="1"/>
    <col min="17" max="17" width="7.28515625" style="21" customWidth="1"/>
    <col min="18" max="18" width="5.7109375" style="21" customWidth="1"/>
    <col min="19" max="16384" width="9.140625" style="21"/>
  </cols>
  <sheetData>
    <row r="1" spans="1:17" s="9" customFormat="1" ht="45" customHeight="1" x14ac:dyDescent="0.2">
      <c r="A1" s="424" t="str">
        <f>('YARIŞMA BİLGİLERİ'!A2)</f>
        <v>Türkiye Atletizm Federasyonu
İstanbul Atletizm İl Temsilciliği</v>
      </c>
      <c r="B1" s="424"/>
      <c r="C1" s="424"/>
      <c r="D1" s="424"/>
      <c r="E1" s="424"/>
      <c r="F1" s="424"/>
      <c r="G1" s="424"/>
      <c r="H1" s="424"/>
      <c r="I1" s="424"/>
      <c r="J1" s="424"/>
      <c r="K1" s="424"/>
      <c r="L1" s="424"/>
      <c r="M1" s="424"/>
      <c r="N1" s="424"/>
      <c r="O1" s="424"/>
      <c r="P1" s="424"/>
      <c r="Q1" s="424"/>
    </row>
    <row r="2" spans="1:17" s="9" customFormat="1" ht="23.25" customHeight="1" x14ac:dyDescent="0.2">
      <c r="A2" s="425" t="str">
        <f>'YARIŞMA BİLGİLERİ'!F19</f>
        <v>Türkcell - Spor Toto 2020 Olimpik Eğitim Kamp Sporcuları Test Yarışması</v>
      </c>
      <c r="B2" s="425"/>
      <c r="C2" s="425"/>
      <c r="D2" s="425"/>
      <c r="E2" s="425"/>
      <c r="F2" s="425"/>
      <c r="G2" s="425"/>
      <c r="H2" s="425"/>
      <c r="I2" s="425"/>
      <c r="J2" s="425"/>
      <c r="K2" s="425"/>
      <c r="L2" s="425"/>
      <c r="M2" s="425"/>
      <c r="N2" s="425"/>
      <c r="O2" s="425"/>
      <c r="P2" s="425"/>
      <c r="Q2" s="425"/>
    </row>
    <row r="3" spans="1:17" s="12" customFormat="1" ht="17.25" customHeight="1" x14ac:dyDescent="0.2">
      <c r="A3" s="438" t="s">
        <v>329</v>
      </c>
      <c r="B3" s="438"/>
      <c r="C3" s="438"/>
      <c r="D3" s="439" t="str">
        <f>('YARIŞMA PROGRAMI'!D7)</f>
        <v>60 Metre Seçme</v>
      </c>
      <c r="E3" s="439"/>
      <c r="F3" s="482" t="s">
        <v>50</v>
      </c>
      <c r="G3" s="482"/>
      <c r="H3" s="482"/>
      <c r="I3" s="10" t="s">
        <v>254</v>
      </c>
      <c r="J3" s="442" t="str">
        <f>'YARIŞMA PROGRAMI'!E7</f>
        <v>8.24</v>
      </c>
      <c r="K3" s="442"/>
      <c r="L3" s="442"/>
      <c r="M3" s="442"/>
      <c r="N3" s="105" t="s">
        <v>255</v>
      </c>
      <c r="O3" s="441" t="str">
        <f>('YARIŞMA PROGRAMI'!F7)</f>
        <v>Yudum İLİKSİZ  7.76</v>
      </c>
      <c r="P3" s="441"/>
      <c r="Q3" s="441"/>
    </row>
    <row r="4" spans="1:17" s="12" customFormat="1" ht="17.25" customHeight="1" x14ac:dyDescent="0.2">
      <c r="A4" s="443" t="s">
        <v>259</v>
      </c>
      <c r="B4" s="443"/>
      <c r="C4" s="443"/>
      <c r="D4" s="444" t="str">
        <f>'YARIŞMA BİLGİLERİ'!F21</f>
        <v>Yıldız Kızlar</v>
      </c>
      <c r="E4" s="444"/>
      <c r="F4" s="40"/>
      <c r="G4" s="264"/>
      <c r="H4" s="40"/>
      <c r="I4" s="40"/>
      <c r="J4" s="40"/>
      <c r="K4" s="40"/>
      <c r="L4" s="40"/>
      <c r="M4" s="41"/>
      <c r="N4" s="104" t="s">
        <v>5</v>
      </c>
      <c r="O4" s="236">
        <f>'YARIŞMA PROGRAMI'!B7</f>
        <v>42031</v>
      </c>
      <c r="P4" s="237">
        <f>'YARIŞMA PROGRAMI'!C7</f>
        <v>0</v>
      </c>
      <c r="Q4" s="235"/>
    </row>
    <row r="5" spans="1:17" s="9" customFormat="1" ht="16.5" customHeight="1" x14ac:dyDescent="0.2">
      <c r="A5" s="13"/>
      <c r="B5" s="13"/>
      <c r="C5" s="14"/>
      <c r="D5" s="15"/>
      <c r="E5" s="16"/>
      <c r="F5" s="16"/>
      <c r="G5" s="265"/>
      <c r="H5" s="16"/>
      <c r="I5" s="16"/>
      <c r="J5" s="13"/>
      <c r="K5" s="13"/>
      <c r="L5" s="13"/>
      <c r="M5" s="17"/>
      <c r="N5" s="18"/>
      <c r="O5" s="217"/>
      <c r="P5" s="218">
        <f ca="1">NOW()</f>
        <v>42041.706482175927</v>
      </c>
      <c r="Q5" s="13"/>
    </row>
    <row r="6" spans="1:17" s="19" customFormat="1" ht="24.75" customHeight="1" x14ac:dyDescent="0.2">
      <c r="A6" s="421" t="s">
        <v>17</v>
      </c>
      <c r="B6" s="483"/>
      <c r="C6" s="483"/>
      <c r="D6" s="483"/>
      <c r="E6" s="483"/>
      <c r="F6" s="483"/>
      <c r="G6" s="483"/>
      <c r="H6" s="484"/>
      <c r="J6" s="421" t="s">
        <v>49</v>
      </c>
      <c r="K6" s="428"/>
      <c r="L6" s="428"/>
      <c r="M6" s="428"/>
      <c r="N6" s="428"/>
      <c r="O6" s="428"/>
      <c r="P6" s="428"/>
      <c r="Q6" s="429"/>
    </row>
    <row r="7" spans="1:17" ht="24.75" customHeight="1" x14ac:dyDescent="0.2">
      <c r="A7" s="59" t="s">
        <v>547</v>
      </c>
      <c r="B7" s="56" t="s">
        <v>253</v>
      </c>
      <c r="C7" s="56" t="s">
        <v>252</v>
      </c>
      <c r="D7" s="57" t="s">
        <v>13</v>
      </c>
      <c r="E7" s="58" t="s">
        <v>14</v>
      </c>
      <c r="F7" s="58" t="s">
        <v>21</v>
      </c>
      <c r="G7" s="266" t="s">
        <v>15</v>
      </c>
      <c r="H7" s="56" t="s">
        <v>27</v>
      </c>
      <c r="I7" s="20"/>
      <c r="J7" s="59" t="s">
        <v>547</v>
      </c>
      <c r="K7" s="56" t="s">
        <v>253</v>
      </c>
      <c r="L7" s="56" t="s">
        <v>252</v>
      </c>
      <c r="M7" s="57" t="s">
        <v>13</v>
      </c>
      <c r="N7" s="58" t="s">
        <v>14</v>
      </c>
      <c r="O7" s="58" t="s">
        <v>21</v>
      </c>
      <c r="P7" s="56" t="s">
        <v>15</v>
      </c>
      <c r="Q7" s="56" t="s">
        <v>27</v>
      </c>
    </row>
    <row r="8" spans="1:17" s="19" customFormat="1" ht="24.75" customHeight="1" x14ac:dyDescent="0.2">
      <c r="A8" s="28">
        <v>1</v>
      </c>
      <c r="B8" s="29" t="s">
        <v>115</v>
      </c>
      <c r="C8" s="30" t="str">
        <f>IF(ISERROR(VLOOKUP(B8,'KAYIT LİSTESİ'!$B$4:$I$141,2,0)),"",(VLOOKUP(B8,'KAYIT LİSTESİ'!$B$4:$I$141,2,0)))</f>
        <v/>
      </c>
      <c r="D8" s="31" t="str">
        <f>IF(ISERROR(VLOOKUP(B8,'KAYIT LİSTESİ'!$B$4:$I$141,4,0)),"",(VLOOKUP(B8,'KAYIT LİSTESİ'!$B$4:$I$141,4,0)))</f>
        <v/>
      </c>
      <c r="E8" s="60" t="str">
        <f>IF(ISERROR(VLOOKUP(B8,'KAYIT LİSTESİ'!$B$4:$I$141,5,0)),"",(VLOOKUP(B8,'KAYIT LİSTESİ'!$B$4:$I$141,5,0)))</f>
        <v/>
      </c>
      <c r="F8" s="60" t="str">
        <f>IF(ISERROR(VLOOKUP(B8,'KAYIT LİSTESİ'!$B$4:$I$141,6,0)),"",(VLOOKUP(B8,'KAYIT LİSTESİ'!$B$4:$I$141,6,0)))</f>
        <v/>
      </c>
      <c r="G8" s="267"/>
      <c r="H8" s="30"/>
      <c r="I8" s="27"/>
      <c r="J8" s="28">
        <v>1</v>
      </c>
      <c r="K8" s="29" t="s">
        <v>151</v>
      </c>
      <c r="L8" s="30" t="str">
        <f>IF(ISERROR(VLOOKUP(K8,'KAYIT LİSTESİ'!$B$4:$I$141,2,0)),"",(VLOOKUP(K8,'KAYIT LİSTESİ'!$B$4:$I$141,2,0)))</f>
        <v/>
      </c>
      <c r="M8" s="31" t="str">
        <f>IF(ISERROR(VLOOKUP(K8,'KAYIT LİSTESİ'!$B$4:$I$141,4,0)),"",(VLOOKUP(K8,'KAYIT LİSTESİ'!$B$4:$I$141,4,0)))</f>
        <v/>
      </c>
      <c r="N8" s="60" t="str">
        <f>IF(ISERROR(VLOOKUP(K8,'KAYIT LİSTESİ'!$B$4:$I$141,5,0)),"",(VLOOKUP(K8,'KAYIT LİSTESİ'!$B$4:$I$141,5,0)))</f>
        <v/>
      </c>
      <c r="O8" s="60" t="str">
        <f>IF(ISERROR(VLOOKUP(K8,'KAYIT LİSTESİ'!$B$4:$I$141,6,0)),"",(VLOOKUP(K8,'KAYIT LİSTESİ'!$B$4:$I$141,6,0)))</f>
        <v/>
      </c>
      <c r="P8" s="267"/>
      <c r="Q8" s="30"/>
    </row>
    <row r="9" spans="1:17" s="19" customFormat="1" ht="24.75" customHeight="1" x14ac:dyDescent="0.2">
      <c r="A9" s="28">
        <v>2</v>
      </c>
      <c r="B9" s="29" t="s">
        <v>116</v>
      </c>
      <c r="C9" s="30" t="str">
        <f>IF(ISERROR(VLOOKUP(B9,'KAYIT LİSTESİ'!$B$4:$I$141,2,0)),"",(VLOOKUP(B9,'KAYIT LİSTESİ'!$B$4:$I$141,2,0)))</f>
        <v/>
      </c>
      <c r="D9" s="31" t="str">
        <f>IF(ISERROR(VLOOKUP(B9,'KAYIT LİSTESİ'!$B$4:$I$141,4,0)),"",(VLOOKUP(B9,'KAYIT LİSTESİ'!$B$4:$I$141,4,0)))</f>
        <v/>
      </c>
      <c r="E9" s="60" t="str">
        <f>IF(ISERROR(VLOOKUP(B9,'KAYIT LİSTESİ'!$B$4:$I$141,5,0)),"",(VLOOKUP(B9,'KAYIT LİSTESİ'!$B$4:$I$141,5,0)))</f>
        <v/>
      </c>
      <c r="F9" s="60" t="str">
        <f>IF(ISERROR(VLOOKUP(B9,'KAYIT LİSTESİ'!$B$4:$I$141,6,0)),"",(VLOOKUP(B9,'KAYIT LİSTESİ'!$B$4:$I$141,6,0)))</f>
        <v/>
      </c>
      <c r="G9" s="267"/>
      <c r="H9" s="30"/>
      <c r="I9" s="27"/>
      <c r="J9" s="28">
        <v>2</v>
      </c>
      <c r="K9" s="29" t="s">
        <v>152</v>
      </c>
      <c r="L9" s="30" t="str">
        <f>IF(ISERROR(VLOOKUP(K9,'KAYIT LİSTESİ'!$B$4:$I$141,2,0)),"",(VLOOKUP(K9,'KAYIT LİSTESİ'!$B$4:$I$141,2,0)))</f>
        <v/>
      </c>
      <c r="M9" s="31" t="str">
        <f>IF(ISERROR(VLOOKUP(K9,'KAYIT LİSTESİ'!$B$4:$I$141,4,0)),"",(VLOOKUP(K9,'KAYIT LİSTESİ'!$B$4:$I$141,4,0)))</f>
        <v/>
      </c>
      <c r="N9" s="60" t="str">
        <f>IF(ISERROR(VLOOKUP(K9,'KAYIT LİSTESİ'!$B$4:$I$141,5,0)),"",(VLOOKUP(K9,'KAYIT LİSTESİ'!$B$4:$I$141,5,0)))</f>
        <v/>
      </c>
      <c r="O9" s="60" t="str">
        <f>IF(ISERROR(VLOOKUP(K9,'KAYIT LİSTESİ'!$B$4:$I$141,6,0)),"",(VLOOKUP(K9,'KAYIT LİSTESİ'!$B$4:$I$141,6,0)))</f>
        <v/>
      </c>
      <c r="P9" s="267"/>
      <c r="Q9" s="30"/>
    </row>
    <row r="10" spans="1:17" s="19" customFormat="1" ht="24.75" customHeight="1" x14ac:dyDescent="0.2">
      <c r="A10" s="28">
        <v>3</v>
      </c>
      <c r="B10" s="29" t="s">
        <v>117</v>
      </c>
      <c r="C10" s="30">
        <f>IF(ISERROR(VLOOKUP(B10,'KAYIT LİSTESİ'!$B$4:$I$141,2,0)),"",(VLOOKUP(B10,'KAYIT LİSTESİ'!$B$4:$I$141,2,0)))</f>
        <v>322</v>
      </c>
      <c r="D10" s="31">
        <f>IF(ISERROR(VLOOKUP(B10,'KAYIT LİSTESİ'!$B$4:$I$141,4,0)),"",(VLOOKUP(B10,'KAYIT LİSTESİ'!$B$4:$I$141,4,0)))</f>
        <v>36526</v>
      </c>
      <c r="E10" s="60" t="str">
        <f>IF(ISERROR(VLOOKUP(B10,'KAYIT LİSTESİ'!$B$4:$I$141,5,0)),"",(VLOOKUP(B10,'KAYIT LİSTESİ'!$B$4:$I$141,5,0)))</f>
        <v>MİZGİN AY</v>
      </c>
      <c r="F10" s="60" t="str">
        <f>IF(ISERROR(VLOOKUP(B10,'KAYIT LİSTESİ'!$B$4:$I$141,6,0)),"",(VLOOKUP(B10,'KAYIT LİSTESİ'!$B$4:$I$141,6,0)))</f>
        <v>ANKARA</v>
      </c>
      <c r="G10" s="267"/>
      <c r="H10" s="30"/>
      <c r="I10" s="27"/>
      <c r="J10" s="28">
        <v>3</v>
      </c>
      <c r="K10" s="29" t="s">
        <v>153</v>
      </c>
      <c r="L10" s="30" t="str">
        <f>IF(ISERROR(VLOOKUP(K10,'KAYIT LİSTESİ'!$B$4:$I$141,2,0)),"",(VLOOKUP(K10,'KAYIT LİSTESİ'!$B$4:$I$141,2,0)))</f>
        <v/>
      </c>
      <c r="M10" s="31" t="str">
        <f>IF(ISERROR(VLOOKUP(K10,'KAYIT LİSTESİ'!$B$4:$I$141,4,0)),"",(VLOOKUP(K10,'KAYIT LİSTESİ'!$B$4:$I$141,4,0)))</f>
        <v/>
      </c>
      <c r="N10" s="60" t="str">
        <f>IF(ISERROR(VLOOKUP(K10,'KAYIT LİSTESİ'!$B$4:$I$141,5,0)),"",(VLOOKUP(K10,'KAYIT LİSTESİ'!$B$4:$I$141,5,0)))</f>
        <v/>
      </c>
      <c r="O10" s="60" t="str">
        <f>IF(ISERROR(VLOOKUP(K10,'KAYIT LİSTESİ'!$B$4:$I$141,6,0)),"",(VLOOKUP(K10,'KAYIT LİSTESİ'!$B$4:$I$141,6,0)))</f>
        <v/>
      </c>
      <c r="P10" s="267"/>
      <c r="Q10" s="30"/>
    </row>
    <row r="11" spans="1:17" s="19" customFormat="1" ht="24.75" customHeight="1" x14ac:dyDescent="0.2">
      <c r="A11" s="28">
        <v>4</v>
      </c>
      <c r="B11" s="29" t="s">
        <v>118</v>
      </c>
      <c r="C11" s="30">
        <f>IF(ISERROR(VLOOKUP(B11,'KAYIT LİSTESİ'!$B$4:$I$141,2,0)),"",(VLOOKUP(B11,'KAYIT LİSTESİ'!$B$4:$I$141,2,0)))</f>
        <v>348</v>
      </c>
      <c r="D11" s="31">
        <f>IF(ISERROR(VLOOKUP(B11,'KAYIT LİSTESİ'!$B$4:$I$141,4,0)),"",(VLOOKUP(B11,'KAYIT LİSTESİ'!$B$4:$I$141,4,0)))</f>
        <v>36662</v>
      </c>
      <c r="E11" s="60" t="str">
        <f>IF(ISERROR(VLOOKUP(B11,'KAYIT LİSTESİ'!$B$4:$I$141,5,0)),"",(VLOOKUP(B11,'KAYIT LİSTESİ'!$B$4:$I$141,5,0)))</f>
        <v>BERİVAN YETGİL</v>
      </c>
      <c r="F11" s="60" t="str">
        <f>IF(ISERROR(VLOOKUP(B11,'KAYIT LİSTESİ'!$B$4:$I$141,6,0)),"",(VLOOKUP(B11,'KAYIT LİSTESİ'!$B$4:$I$141,6,0)))</f>
        <v>İZMİR</v>
      </c>
      <c r="G11" s="267"/>
      <c r="H11" s="30"/>
      <c r="I11" s="27"/>
      <c r="J11" s="28">
        <v>4</v>
      </c>
      <c r="K11" s="29" t="s">
        <v>154</v>
      </c>
      <c r="L11" s="30" t="str">
        <f>IF(ISERROR(VLOOKUP(K11,'KAYIT LİSTESİ'!$B$4:$I$141,2,0)),"",(VLOOKUP(K11,'KAYIT LİSTESİ'!$B$4:$I$141,2,0)))</f>
        <v/>
      </c>
      <c r="M11" s="31" t="str">
        <f>IF(ISERROR(VLOOKUP(K11,'KAYIT LİSTESİ'!$B$4:$I$141,4,0)),"",(VLOOKUP(K11,'KAYIT LİSTESİ'!$B$4:$I$141,4,0)))</f>
        <v/>
      </c>
      <c r="N11" s="60" t="str">
        <f>IF(ISERROR(VLOOKUP(K11,'KAYIT LİSTESİ'!$B$4:$I$141,5,0)),"",(VLOOKUP(K11,'KAYIT LİSTESİ'!$B$4:$I$141,5,0)))</f>
        <v/>
      </c>
      <c r="O11" s="60" t="str">
        <f>IF(ISERROR(VLOOKUP(K11,'KAYIT LİSTESİ'!$B$4:$I$141,6,0)),"",(VLOOKUP(K11,'KAYIT LİSTESİ'!$B$4:$I$141,6,0)))</f>
        <v/>
      </c>
      <c r="P11" s="267"/>
      <c r="Q11" s="30"/>
    </row>
    <row r="12" spans="1:17" s="19" customFormat="1" ht="24.75" customHeight="1" x14ac:dyDescent="0.2">
      <c r="A12" s="28">
        <v>5</v>
      </c>
      <c r="B12" s="29" t="s">
        <v>119</v>
      </c>
      <c r="C12" s="30">
        <f>IF(ISERROR(VLOOKUP(B12,'KAYIT LİSTESİ'!$B$4:$I$141,2,0)),"",(VLOOKUP(B12,'KAYIT LİSTESİ'!$B$4:$I$141,2,0)))</f>
        <v>364</v>
      </c>
      <c r="D12" s="31">
        <f>IF(ISERROR(VLOOKUP(B12,'KAYIT LİSTESİ'!$B$4:$I$141,4,0)),"",(VLOOKUP(B12,'KAYIT LİSTESİ'!$B$4:$I$141,4,0)))</f>
        <v>35955</v>
      </c>
      <c r="E12" s="60" t="str">
        <f>IF(ISERROR(VLOOKUP(B12,'KAYIT LİSTESİ'!$B$4:$I$141,5,0)),"",(VLOOKUP(B12,'KAYIT LİSTESİ'!$B$4:$I$141,5,0)))</f>
        <v>HALENUR ÖZKAN</v>
      </c>
      <c r="F12" s="60" t="str">
        <f>IF(ISERROR(VLOOKUP(B12,'KAYIT LİSTESİ'!$B$4:$I$141,6,0)),"",(VLOOKUP(B12,'KAYIT LİSTESİ'!$B$4:$I$141,6,0)))</f>
        <v>SAKARYA</v>
      </c>
      <c r="G12" s="267"/>
      <c r="H12" s="30"/>
      <c r="I12" s="27"/>
      <c r="J12" s="28">
        <v>5</v>
      </c>
      <c r="K12" s="29" t="s">
        <v>155</v>
      </c>
      <c r="L12" s="30" t="str">
        <f>IF(ISERROR(VLOOKUP(K12,'KAYIT LİSTESİ'!$B$4:$I$141,2,0)),"",(VLOOKUP(K12,'KAYIT LİSTESİ'!$B$4:$I$141,2,0)))</f>
        <v/>
      </c>
      <c r="M12" s="31" t="str">
        <f>IF(ISERROR(VLOOKUP(K12,'KAYIT LİSTESİ'!$B$4:$I$141,4,0)),"",(VLOOKUP(K12,'KAYIT LİSTESİ'!$B$4:$I$141,4,0)))</f>
        <v/>
      </c>
      <c r="N12" s="60" t="str">
        <f>IF(ISERROR(VLOOKUP(K12,'KAYIT LİSTESİ'!$B$4:$I$141,5,0)),"",(VLOOKUP(K12,'KAYIT LİSTESİ'!$B$4:$I$141,5,0)))</f>
        <v/>
      </c>
      <c r="O12" s="60" t="str">
        <f>IF(ISERROR(VLOOKUP(K12,'KAYIT LİSTESİ'!$B$4:$I$141,6,0)),"",(VLOOKUP(K12,'KAYIT LİSTESİ'!$B$4:$I$141,6,0)))</f>
        <v/>
      </c>
      <c r="P12" s="267"/>
      <c r="Q12" s="30"/>
    </row>
    <row r="13" spans="1:17" s="19" customFormat="1" ht="24.75" customHeight="1" x14ac:dyDescent="0.2">
      <c r="A13" s="28">
        <v>6</v>
      </c>
      <c r="B13" s="29" t="s">
        <v>120</v>
      </c>
      <c r="C13" s="30" t="str">
        <f>IF(ISERROR(VLOOKUP(B13,'KAYIT LİSTESİ'!$B$4:$I$141,2,0)),"",(VLOOKUP(B13,'KAYIT LİSTESİ'!$B$4:$I$141,2,0)))</f>
        <v/>
      </c>
      <c r="D13" s="31" t="str">
        <f>IF(ISERROR(VLOOKUP(B13,'KAYIT LİSTESİ'!$B$4:$I$141,4,0)),"",(VLOOKUP(B13,'KAYIT LİSTESİ'!$B$4:$I$141,4,0)))</f>
        <v/>
      </c>
      <c r="E13" s="60" t="str">
        <f>IF(ISERROR(VLOOKUP(B13,'KAYIT LİSTESİ'!$B$4:$I$141,5,0)),"",(VLOOKUP(B13,'KAYIT LİSTESİ'!$B$4:$I$141,5,0)))</f>
        <v/>
      </c>
      <c r="F13" s="60" t="str">
        <f>IF(ISERROR(VLOOKUP(B13,'KAYIT LİSTESİ'!$B$4:$I$141,6,0)),"",(VLOOKUP(B13,'KAYIT LİSTESİ'!$B$4:$I$141,6,0)))</f>
        <v/>
      </c>
      <c r="G13" s="267"/>
      <c r="H13" s="30"/>
      <c r="I13" s="27"/>
      <c r="J13" s="28">
        <v>6</v>
      </c>
      <c r="K13" s="29" t="s">
        <v>156</v>
      </c>
      <c r="L13" s="30" t="str">
        <f>IF(ISERROR(VLOOKUP(K13,'KAYIT LİSTESİ'!$B$4:$I$141,2,0)),"",(VLOOKUP(K13,'KAYIT LİSTESİ'!$B$4:$I$141,2,0)))</f>
        <v/>
      </c>
      <c r="M13" s="31" t="str">
        <f>IF(ISERROR(VLOOKUP(K13,'KAYIT LİSTESİ'!$B$4:$I$141,4,0)),"",(VLOOKUP(K13,'KAYIT LİSTESİ'!$B$4:$I$141,4,0)))</f>
        <v/>
      </c>
      <c r="N13" s="60" t="str">
        <f>IF(ISERROR(VLOOKUP(K13,'KAYIT LİSTESİ'!$B$4:$I$141,5,0)),"",(VLOOKUP(K13,'KAYIT LİSTESİ'!$B$4:$I$141,5,0)))</f>
        <v/>
      </c>
      <c r="O13" s="60" t="str">
        <f>IF(ISERROR(VLOOKUP(K13,'KAYIT LİSTESİ'!$B$4:$I$141,6,0)),"",(VLOOKUP(K13,'KAYIT LİSTESİ'!$B$4:$I$141,6,0)))</f>
        <v/>
      </c>
      <c r="P13" s="267"/>
      <c r="Q13" s="30"/>
    </row>
    <row r="14" spans="1:17" s="19" customFormat="1" ht="24.75" customHeight="1" x14ac:dyDescent="0.2">
      <c r="A14" s="28">
        <v>7</v>
      </c>
      <c r="B14" s="29" t="s">
        <v>249</v>
      </c>
      <c r="C14" s="30" t="str">
        <f>IF(ISERROR(VLOOKUP(B14,'KAYIT LİSTESİ'!$B$4:$I$141,2,0)),"",(VLOOKUP(B14,'KAYIT LİSTESİ'!$B$4:$I$141,2,0)))</f>
        <v/>
      </c>
      <c r="D14" s="31" t="str">
        <f>IF(ISERROR(VLOOKUP(B14,'KAYIT LİSTESİ'!$B$4:$I$141,4,0)),"",(VLOOKUP(B14,'KAYIT LİSTESİ'!$B$4:$I$141,4,0)))</f>
        <v/>
      </c>
      <c r="E14" s="60" t="str">
        <f>IF(ISERROR(VLOOKUP(B14,'KAYIT LİSTESİ'!$B$4:$I$141,5,0)),"",(VLOOKUP(B14,'KAYIT LİSTESİ'!$B$4:$I$141,5,0)))</f>
        <v/>
      </c>
      <c r="F14" s="60" t="str">
        <f>IF(ISERROR(VLOOKUP(B14,'KAYIT LİSTESİ'!$B$4:$I$141,6,0)),"",(VLOOKUP(B14,'KAYIT LİSTESİ'!$B$4:$I$141,6,0)))</f>
        <v/>
      </c>
      <c r="G14" s="267"/>
      <c r="H14" s="30"/>
      <c r="I14" s="27"/>
      <c r="J14" s="28">
        <v>7</v>
      </c>
      <c r="K14" s="29" t="s">
        <v>283</v>
      </c>
      <c r="L14" s="30" t="str">
        <f>IF(ISERROR(VLOOKUP(K14,'KAYIT LİSTESİ'!$B$4:$I$141,2,0)),"",(VLOOKUP(K14,'KAYIT LİSTESİ'!$B$4:$I$141,2,0)))</f>
        <v/>
      </c>
      <c r="M14" s="31" t="str">
        <f>IF(ISERROR(VLOOKUP(K14,'KAYIT LİSTESİ'!$B$4:$I$141,4,0)),"",(VLOOKUP(K14,'KAYIT LİSTESİ'!$B$4:$I$141,4,0)))</f>
        <v/>
      </c>
      <c r="N14" s="60" t="str">
        <f>IF(ISERROR(VLOOKUP(K14,'KAYIT LİSTESİ'!$B$4:$I$141,5,0)),"",(VLOOKUP(K14,'KAYIT LİSTESİ'!$B$4:$I$141,5,0)))</f>
        <v/>
      </c>
      <c r="O14" s="60" t="str">
        <f>IF(ISERROR(VLOOKUP(K14,'KAYIT LİSTESİ'!$B$4:$I$141,6,0)),"",(VLOOKUP(K14,'KAYIT LİSTESİ'!$B$4:$I$141,6,0)))</f>
        <v/>
      </c>
      <c r="P14" s="267"/>
      <c r="Q14" s="30"/>
    </row>
    <row r="15" spans="1:17" s="19" customFormat="1" ht="24.75" customHeight="1" x14ac:dyDescent="0.2">
      <c r="A15" s="28">
        <v>8</v>
      </c>
      <c r="B15" s="29" t="s">
        <v>250</v>
      </c>
      <c r="C15" s="30" t="str">
        <f>IF(ISERROR(VLOOKUP(B15,'KAYIT LİSTESİ'!$B$4:$I$141,2,0)),"",(VLOOKUP(B15,'KAYIT LİSTESİ'!$B$4:$I$141,2,0)))</f>
        <v/>
      </c>
      <c r="D15" s="31" t="str">
        <f>IF(ISERROR(VLOOKUP(B15,'KAYIT LİSTESİ'!$B$4:$I$141,4,0)),"",(VLOOKUP(B15,'KAYIT LİSTESİ'!$B$4:$I$141,4,0)))</f>
        <v/>
      </c>
      <c r="E15" s="60" t="str">
        <f>IF(ISERROR(VLOOKUP(B15,'KAYIT LİSTESİ'!$B$4:$I$141,5,0)),"",(VLOOKUP(B15,'KAYIT LİSTESİ'!$B$4:$I$141,5,0)))</f>
        <v/>
      </c>
      <c r="F15" s="60" t="str">
        <f>IF(ISERROR(VLOOKUP(B15,'KAYIT LİSTESİ'!$B$4:$I$141,6,0)),"",(VLOOKUP(B15,'KAYIT LİSTESİ'!$B$4:$I$141,6,0)))</f>
        <v/>
      </c>
      <c r="G15" s="267"/>
      <c r="H15" s="30"/>
      <c r="I15" s="27"/>
      <c r="J15" s="28">
        <v>8</v>
      </c>
      <c r="K15" s="29" t="s">
        <v>284</v>
      </c>
      <c r="L15" s="30" t="str">
        <f>IF(ISERROR(VLOOKUP(K15,'KAYIT LİSTESİ'!$B$4:$I$141,2,0)),"",(VLOOKUP(K15,'KAYIT LİSTESİ'!$B$4:$I$141,2,0)))</f>
        <v/>
      </c>
      <c r="M15" s="31" t="str">
        <f>IF(ISERROR(VLOOKUP(K15,'KAYIT LİSTESİ'!$B$4:$I$141,4,0)),"",(VLOOKUP(K15,'KAYIT LİSTESİ'!$B$4:$I$141,4,0)))</f>
        <v/>
      </c>
      <c r="N15" s="60" t="str">
        <f>IF(ISERROR(VLOOKUP(K15,'KAYIT LİSTESİ'!$B$4:$I$141,5,0)),"",(VLOOKUP(K15,'KAYIT LİSTESİ'!$B$4:$I$141,5,0)))</f>
        <v/>
      </c>
      <c r="O15" s="60" t="str">
        <f>IF(ISERROR(VLOOKUP(K15,'KAYIT LİSTESİ'!$B$4:$I$141,6,0)),"",(VLOOKUP(K15,'KAYIT LİSTESİ'!$B$4:$I$141,6,0)))</f>
        <v/>
      </c>
      <c r="P15" s="267"/>
      <c r="Q15" s="30"/>
    </row>
    <row r="16" spans="1:17" s="19" customFormat="1" ht="24.75" customHeight="1" x14ac:dyDescent="0.2">
      <c r="A16" s="421" t="s">
        <v>18</v>
      </c>
      <c r="B16" s="483"/>
      <c r="C16" s="483"/>
      <c r="D16" s="483"/>
      <c r="E16" s="483"/>
      <c r="F16" s="483"/>
      <c r="G16" s="483"/>
      <c r="H16" s="484"/>
      <c r="I16" s="27"/>
      <c r="J16" s="421" t="s">
        <v>278</v>
      </c>
      <c r="K16" s="428"/>
      <c r="L16" s="428"/>
      <c r="M16" s="428"/>
      <c r="N16" s="428"/>
      <c r="O16" s="428"/>
      <c r="P16" s="428"/>
      <c r="Q16" s="429"/>
    </row>
    <row r="17" spans="1:17" s="19" customFormat="1" ht="24.75" customHeight="1" x14ac:dyDescent="0.2">
      <c r="A17" s="59" t="s">
        <v>547</v>
      </c>
      <c r="B17" s="56" t="s">
        <v>253</v>
      </c>
      <c r="C17" s="56" t="s">
        <v>252</v>
      </c>
      <c r="D17" s="57" t="s">
        <v>13</v>
      </c>
      <c r="E17" s="58" t="s">
        <v>14</v>
      </c>
      <c r="F17" s="58" t="s">
        <v>21</v>
      </c>
      <c r="G17" s="266" t="s">
        <v>15</v>
      </c>
      <c r="H17" s="56" t="s">
        <v>27</v>
      </c>
      <c r="I17" s="27"/>
      <c r="J17" s="59" t="s">
        <v>547</v>
      </c>
      <c r="K17" s="56" t="s">
        <v>253</v>
      </c>
      <c r="L17" s="56" t="s">
        <v>252</v>
      </c>
      <c r="M17" s="57" t="s">
        <v>13</v>
      </c>
      <c r="N17" s="58" t="s">
        <v>14</v>
      </c>
      <c r="O17" s="58" t="s">
        <v>21</v>
      </c>
      <c r="P17" s="56" t="s">
        <v>15</v>
      </c>
      <c r="Q17" s="56" t="s">
        <v>27</v>
      </c>
    </row>
    <row r="18" spans="1:17" s="19" customFormat="1" ht="24.75" customHeight="1" x14ac:dyDescent="0.2">
      <c r="A18" s="28">
        <v>1</v>
      </c>
      <c r="B18" s="29" t="s">
        <v>121</v>
      </c>
      <c r="C18" s="30" t="str">
        <f>IF(ISERROR(VLOOKUP(B18,'KAYIT LİSTESİ'!$B$4:$I$141,2,0)),"",(VLOOKUP(B18,'KAYIT LİSTESİ'!$B$4:$I$141,2,0)))</f>
        <v/>
      </c>
      <c r="D18" s="31" t="str">
        <f>IF(ISERROR(VLOOKUP(B18,'KAYIT LİSTESİ'!$B$4:$I$141,4,0)),"",(VLOOKUP(B18,'KAYIT LİSTESİ'!$B$4:$I$141,4,0)))</f>
        <v/>
      </c>
      <c r="E18" s="60" t="str">
        <f>IF(ISERROR(VLOOKUP(B18,'KAYIT LİSTESİ'!$B$4:$I$141,5,0)),"",(VLOOKUP(B18,'KAYIT LİSTESİ'!$B$4:$I$141,5,0)))</f>
        <v/>
      </c>
      <c r="F18" s="60" t="str">
        <f>IF(ISERROR(VLOOKUP(B18,'KAYIT LİSTESİ'!$B$4:$I$141,6,0)),"",(VLOOKUP(B18,'KAYIT LİSTESİ'!$B$4:$I$141,6,0)))</f>
        <v/>
      </c>
      <c r="G18" s="267"/>
      <c r="H18" s="30"/>
      <c r="I18" s="27"/>
      <c r="J18" s="28">
        <v>1</v>
      </c>
      <c r="K18" s="29" t="s">
        <v>285</v>
      </c>
      <c r="L18" s="30" t="str">
        <f>IF(ISERROR(VLOOKUP(K18,'KAYIT LİSTESİ'!$B$4:$I$141,2,0)),"",(VLOOKUP(K18,'KAYIT LİSTESİ'!$B$4:$I$141,2,0)))</f>
        <v/>
      </c>
      <c r="M18" s="31" t="str">
        <f>IF(ISERROR(VLOOKUP(K18,'KAYIT LİSTESİ'!$B$4:$I$141,4,0)),"",(VLOOKUP(K18,'KAYIT LİSTESİ'!$B$4:$I$141,4,0)))</f>
        <v/>
      </c>
      <c r="N18" s="60" t="str">
        <f>IF(ISERROR(VLOOKUP(K18,'KAYIT LİSTESİ'!$B$4:$I$141,5,0)),"",(VLOOKUP(K18,'KAYIT LİSTESİ'!$B$4:$I$141,5,0)))</f>
        <v/>
      </c>
      <c r="O18" s="60" t="str">
        <f>IF(ISERROR(VLOOKUP(K18,'KAYIT LİSTESİ'!$B$4:$I$141,6,0)),"",(VLOOKUP(K18,'KAYIT LİSTESİ'!$B$4:$I$141,6,0)))</f>
        <v/>
      </c>
      <c r="P18" s="267"/>
      <c r="Q18" s="30"/>
    </row>
    <row r="19" spans="1:17" s="19" customFormat="1" ht="24.75" customHeight="1" x14ac:dyDescent="0.2">
      <c r="A19" s="28">
        <v>2</v>
      </c>
      <c r="B19" s="29" t="s">
        <v>122</v>
      </c>
      <c r="C19" s="30" t="str">
        <f>IF(ISERROR(VLOOKUP(B19,'KAYIT LİSTESİ'!$B$4:$I$141,2,0)),"",(VLOOKUP(B19,'KAYIT LİSTESİ'!$B$4:$I$141,2,0)))</f>
        <v/>
      </c>
      <c r="D19" s="31" t="str">
        <f>IF(ISERROR(VLOOKUP(B19,'KAYIT LİSTESİ'!$B$4:$I$141,4,0)),"",(VLOOKUP(B19,'KAYIT LİSTESİ'!$B$4:$I$141,4,0)))</f>
        <v/>
      </c>
      <c r="E19" s="60" t="str">
        <f>IF(ISERROR(VLOOKUP(B19,'KAYIT LİSTESİ'!$B$4:$I$141,5,0)),"",(VLOOKUP(B19,'KAYIT LİSTESİ'!$B$4:$I$141,5,0)))</f>
        <v/>
      </c>
      <c r="F19" s="60" t="str">
        <f>IF(ISERROR(VLOOKUP(B19,'KAYIT LİSTESİ'!$B$4:$I$141,6,0)),"",(VLOOKUP(B19,'KAYIT LİSTESİ'!$B$4:$I$141,6,0)))</f>
        <v/>
      </c>
      <c r="G19" s="267"/>
      <c r="H19" s="30"/>
      <c r="I19" s="27"/>
      <c r="J19" s="28">
        <v>2</v>
      </c>
      <c r="K19" s="29" t="s">
        <v>286</v>
      </c>
      <c r="L19" s="30" t="str">
        <f>IF(ISERROR(VLOOKUP(K19,'KAYIT LİSTESİ'!$B$4:$I$141,2,0)),"",(VLOOKUP(K19,'KAYIT LİSTESİ'!$B$4:$I$141,2,0)))</f>
        <v/>
      </c>
      <c r="M19" s="31" t="str">
        <f>IF(ISERROR(VLOOKUP(K19,'KAYIT LİSTESİ'!$B$4:$I$141,4,0)),"",(VLOOKUP(K19,'KAYIT LİSTESİ'!$B$4:$I$141,4,0)))</f>
        <v/>
      </c>
      <c r="N19" s="60" t="str">
        <f>IF(ISERROR(VLOOKUP(K19,'KAYIT LİSTESİ'!$B$4:$I$141,5,0)),"",(VLOOKUP(K19,'KAYIT LİSTESİ'!$B$4:$I$141,5,0)))</f>
        <v/>
      </c>
      <c r="O19" s="60" t="str">
        <f>IF(ISERROR(VLOOKUP(K19,'KAYIT LİSTESİ'!$B$4:$I$141,6,0)),"",(VLOOKUP(K19,'KAYIT LİSTESİ'!$B$4:$I$141,6,0)))</f>
        <v/>
      </c>
      <c r="P19" s="267"/>
      <c r="Q19" s="30"/>
    </row>
    <row r="20" spans="1:17" s="19" customFormat="1" ht="24.75" customHeight="1" x14ac:dyDescent="0.2">
      <c r="A20" s="28">
        <v>3</v>
      </c>
      <c r="B20" s="29" t="s">
        <v>123</v>
      </c>
      <c r="C20" s="30" t="str">
        <f>IF(ISERROR(VLOOKUP(B20,'KAYIT LİSTESİ'!$B$4:$I$141,2,0)),"",(VLOOKUP(B20,'KAYIT LİSTESİ'!$B$4:$I$141,2,0)))</f>
        <v/>
      </c>
      <c r="D20" s="31" t="str">
        <f>IF(ISERROR(VLOOKUP(B20,'KAYIT LİSTESİ'!$B$4:$I$141,4,0)),"",(VLOOKUP(B20,'KAYIT LİSTESİ'!$B$4:$I$141,4,0)))</f>
        <v/>
      </c>
      <c r="E20" s="60" t="str">
        <f>IF(ISERROR(VLOOKUP(B20,'KAYIT LİSTESİ'!$B$4:$I$141,5,0)),"",(VLOOKUP(B20,'KAYIT LİSTESİ'!$B$4:$I$141,5,0)))</f>
        <v/>
      </c>
      <c r="F20" s="60" t="str">
        <f>IF(ISERROR(VLOOKUP(B20,'KAYIT LİSTESİ'!$B$4:$I$141,6,0)),"",(VLOOKUP(B20,'KAYIT LİSTESİ'!$B$4:$I$141,6,0)))</f>
        <v/>
      </c>
      <c r="G20" s="267"/>
      <c r="H20" s="30"/>
      <c r="I20" s="27"/>
      <c r="J20" s="28">
        <v>3</v>
      </c>
      <c r="K20" s="29" t="s">
        <v>287</v>
      </c>
      <c r="L20" s="30" t="str">
        <f>IF(ISERROR(VLOOKUP(K20,'KAYIT LİSTESİ'!$B$4:$I$141,2,0)),"",(VLOOKUP(K20,'KAYIT LİSTESİ'!$B$4:$I$141,2,0)))</f>
        <v/>
      </c>
      <c r="M20" s="31" t="str">
        <f>IF(ISERROR(VLOOKUP(K20,'KAYIT LİSTESİ'!$B$4:$I$141,4,0)),"",(VLOOKUP(K20,'KAYIT LİSTESİ'!$B$4:$I$141,4,0)))</f>
        <v/>
      </c>
      <c r="N20" s="60" t="str">
        <f>IF(ISERROR(VLOOKUP(K20,'KAYIT LİSTESİ'!$B$4:$I$141,5,0)),"",(VLOOKUP(K20,'KAYIT LİSTESİ'!$B$4:$I$141,5,0)))</f>
        <v/>
      </c>
      <c r="O20" s="60" t="str">
        <f>IF(ISERROR(VLOOKUP(K20,'KAYIT LİSTESİ'!$B$4:$I$141,6,0)),"",(VLOOKUP(K20,'KAYIT LİSTESİ'!$B$4:$I$141,6,0)))</f>
        <v/>
      </c>
      <c r="P20" s="267"/>
      <c r="Q20" s="30"/>
    </row>
    <row r="21" spans="1:17" s="19" customFormat="1" ht="24.75" customHeight="1" x14ac:dyDescent="0.2">
      <c r="A21" s="28">
        <v>4</v>
      </c>
      <c r="B21" s="29" t="s">
        <v>124</v>
      </c>
      <c r="C21" s="30" t="str">
        <f>IF(ISERROR(VLOOKUP(B21,'KAYIT LİSTESİ'!$B$4:$I$141,2,0)),"",(VLOOKUP(B21,'KAYIT LİSTESİ'!$B$4:$I$141,2,0)))</f>
        <v/>
      </c>
      <c r="D21" s="31" t="str">
        <f>IF(ISERROR(VLOOKUP(B21,'KAYIT LİSTESİ'!$B$4:$I$141,4,0)),"",(VLOOKUP(B21,'KAYIT LİSTESİ'!$B$4:$I$141,4,0)))</f>
        <v/>
      </c>
      <c r="E21" s="60" t="str">
        <f>IF(ISERROR(VLOOKUP(B21,'KAYIT LİSTESİ'!$B$4:$I$141,5,0)),"",(VLOOKUP(B21,'KAYIT LİSTESİ'!$B$4:$I$141,5,0)))</f>
        <v/>
      </c>
      <c r="F21" s="60" t="str">
        <f>IF(ISERROR(VLOOKUP(B21,'KAYIT LİSTESİ'!$B$4:$I$141,6,0)),"",(VLOOKUP(B21,'KAYIT LİSTESİ'!$B$4:$I$141,6,0)))</f>
        <v/>
      </c>
      <c r="G21" s="267"/>
      <c r="H21" s="30"/>
      <c r="I21" s="27"/>
      <c r="J21" s="28">
        <v>4</v>
      </c>
      <c r="K21" s="29" t="s">
        <v>288</v>
      </c>
      <c r="L21" s="30" t="str">
        <f>IF(ISERROR(VLOOKUP(K21,'KAYIT LİSTESİ'!$B$4:$I$141,2,0)),"",(VLOOKUP(K21,'KAYIT LİSTESİ'!$B$4:$I$141,2,0)))</f>
        <v/>
      </c>
      <c r="M21" s="31" t="str">
        <f>IF(ISERROR(VLOOKUP(K21,'KAYIT LİSTESİ'!$B$4:$I$141,4,0)),"",(VLOOKUP(K21,'KAYIT LİSTESİ'!$B$4:$I$141,4,0)))</f>
        <v/>
      </c>
      <c r="N21" s="60" t="str">
        <f>IF(ISERROR(VLOOKUP(K21,'KAYIT LİSTESİ'!$B$4:$I$141,5,0)),"",(VLOOKUP(K21,'KAYIT LİSTESİ'!$B$4:$I$141,5,0)))</f>
        <v/>
      </c>
      <c r="O21" s="60" t="str">
        <f>IF(ISERROR(VLOOKUP(K21,'KAYIT LİSTESİ'!$B$4:$I$141,6,0)),"",(VLOOKUP(K21,'KAYIT LİSTESİ'!$B$4:$I$141,6,0)))</f>
        <v/>
      </c>
      <c r="P21" s="267"/>
      <c r="Q21" s="30"/>
    </row>
    <row r="22" spans="1:17" s="19" customFormat="1" ht="24.75" customHeight="1" x14ac:dyDescent="0.2">
      <c r="A22" s="28">
        <v>5</v>
      </c>
      <c r="B22" s="29" t="s">
        <v>125</v>
      </c>
      <c r="C22" s="30" t="str">
        <f>IF(ISERROR(VLOOKUP(B22,'KAYIT LİSTESİ'!$B$4:$I$141,2,0)),"",(VLOOKUP(B22,'KAYIT LİSTESİ'!$B$4:$I$141,2,0)))</f>
        <v/>
      </c>
      <c r="D22" s="31" t="str">
        <f>IF(ISERROR(VLOOKUP(B22,'KAYIT LİSTESİ'!$B$4:$I$141,4,0)),"",(VLOOKUP(B22,'KAYIT LİSTESİ'!$B$4:$I$141,4,0)))</f>
        <v/>
      </c>
      <c r="E22" s="60" t="str">
        <f>IF(ISERROR(VLOOKUP(B22,'KAYIT LİSTESİ'!$B$4:$I$141,5,0)),"",(VLOOKUP(B22,'KAYIT LİSTESİ'!$B$4:$I$141,5,0)))</f>
        <v/>
      </c>
      <c r="F22" s="60" t="str">
        <f>IF(ISERROR(VLOOKUP(B22,'KAYIT LİSTESİ'!$B$4:$I$141,6,0)),"",(VLOOKUP(B22,'KAYIT LİSTESİ'!$B$4:$I$141,6,0)))</f>
        <v/>
      </c>
      <c r="G22" s="267"/>
      <c r="H22" s="30"/>
      <c r="I22" s="27"/>
      <c r="J22" s="28">
        <v>5</v>
      </c>
      <c r="K22" s="29" t="s">
        <v>289</v>
      </c>
      <c r="L22" s="30" t="str">
        <f>IF(ISERROR(VLOOKUP(K22,'KAYIT LİSTESİ'!$B$4:$I$141,2,0)),"",(VLOOKUP(K22,'KAYIT LİSTESİ'!$B$4:$I$141,2,0)))</f>
        <v/>
      </c>
      <c r="M22" s="31" t="str">
        <f>IF(ISERROR(VLOOKUP(K22,'KAYIT LİSTESİ'!$B$4:$I$141,4,0)),"",(VLOOKUP(K22,'KAYIT LİSTESİ'!$B$4:$I$141,4,0)))</f>
        <v/>
      </c>
      <c r="N22" s="60" t="str">
        <f>IF(ISERROR(VLOOKUP(K22,'KAYIT LİSTESİ'!$B$4:$I$141,5,0)),"",(VLOOKUP(K22,'KAYIT LİSTESİ'!$B$4:$I$141,5,0)))</f>
        <v/>
      </c>
      <c r="O22" s="60" t="str">
        <f>IF(ISERROR(VLOOKUP(K22,'KAYIT LİSTESİ'!$B$4:$I$141,6,0)),"",(VLOOKUP(K22,'KAYIT LİSTESİ'!$B$4:$I$141,6,0)))</f>
        <v/>
      </c>
      <c r="P22" s="267"/>
      <c r="Q22" s="30"/>
    </row>
    <row r="23" spans="1:17" s="19" customFormat="1" ht="24.75" customHeight="1" x14ac:dyDescent="0.2">
      <c r="A23" s="28">
        <v>6</v>
      </c>
      <c r="B23" s="29" t="s">
        <v>126</v>
      </c>
      <c r="C23" s="30" t="str">
        <f>IF(ISERROR(VLOOKUP(B23,'KAYIT LİSTESİ'!$B$4:$I$141,2,0)),"",(VLOOKUP(B23,'KAYIT LİSTESİ'!$B$4:$I$141,2,0)))</f>
        <v/>
      </c>
      <c r="D23" s="31" t="str">
        <f>IF(ISERROR(VLOOKUP(B23,'KAYIT LİSTESİ'!$B$4:$I$141,4,0)),"",(VLOOKUP(B23,'KAYIT LİSTESİ'!$B$4:$I$141,4,0)))</f>
        <v/>
      </c>
      <c r="E23" s="60" t="str">
        <f>IF(ISERROR(VLOOKUP(B23,'KAYIT LİSTESİ'!$B$4:$I$141,5,0)),"",(VLOOKUP(B23,'KAYIT LİSTESİ'!$B$4:$I$141,5,0)))</f>
        <v/>
      </c>
      <c r="F23" s="60" t="str">
        <f>IF(ISERROR(VLOOKUP(B23,'KAYIT LİSTESİ'!$B$4:$I$141,6,0)),"",(VLOOKUP(B23,'KAYIT LİSTESİ'!$B$4:$I$141,6,0)))</f>
        <v/>
      </c>
      <c r="G23" s="267"/>
      <c r="H23" s="30"/>
      <c r="I23" s="27"/>
      <c r="J23" s="28">
        <v>6</v>
      </c>
      <c r="K23" s="29" t="s">
        <v>290</v>
      </c>
      <c r="L23" s="30" t="str">
        <f>IF(ISERROR(VLOOKUP(K23,'KAYIT LİSTESİ'!$B$4:$I$141,2,0)),"",(VLOOKUP(K23,'KAYIT LİSTESİ'!$B$4:$I$141,2,0)))</f>
        <v/>
      </c>
      <c r="M23" s="31" t="str">
        <f>IF(ISERROR(VLOOKUP(K23,'KAYIT LİSTESİ'!$B$4:$I$141,4,0)),"",(VLOOKUP(K23,'KAYIT LİSTESİ'!$B$4:$I$141,4,0)))</f>
        <v/>
      </c>
      <c r="N23" s="60" t="str">
        <f>IF(ISERROR(VLOOKUP(K23,'KAYIT LİSTESİ'!$B$4:$I$141,5,0)),"",(VLOOKUP(K23,'KAYIT LİSTESİ'!$B$4:$I$141,5,0)))</f>
        <v/>
      </c>
      <c r="O23" s="60" t="str">
        <f>IF(ISERROR(VLOOKUP(K23,'KAYIT LİSTESİ'!$B$4:$I$141,6,0)),"",(VLOOKUP(K23,'KAYIT LİSTESİ'!$B$4:$I$141,6,0)))</f>
        <v/>
      </c>
      <c r="P23" s="267"/>
      <c r="Q23" s="30"/>
    </row>
    <row r="24" spans="1:17" s="19" customFormat="1" ht="24.75" customHeight="1" x14ac:dyDescent="0.2">
      <c r="A24" s="28">
        <v>7</v>
      </c>
      <c r="B24" s="29" t="s">
        <v>265</v>
      </c>
      <c r="C24" s="30" t="str">
        <f>IF(ISERROR(VLOOKUP(B24,'KAYIT LİSTESİ'!$B$4:$I$141,2,0)),"",(VLOOKUP(B24,'KAYIT LİSTESİ'!$B$4:$I$141,2,0)))</f>
        <v/>
      </c>
      <c r="D24" s="31" t="str">
        <f>IF(ISERROR(VLOOKUP(B24,'KAYIT LİSTESİ'!$B$4:$I$141,4,0)),"",(VLOOKUP(B24,'KAYIT LİSTESİ'!$B$4:$I$141,4,0)))</f>
        <v/>
      </c>
      <c r="E24" s="60" t="str">
        <f>IF(ISERROR(VLOOKUP(B24,'KAYIT LİSTESİ'!$B$4:$I$141,5,0)),"",(VLOOKUP(B24,'KAYIT LİSTESİ'!$B$4:$I$141,5,0)))</f>
        <v/>
      </c>
      <c r="F24" s="60" t="str">
        <f>IF(ISERROR(VLOOKUP(B24,'KAYIT LİSTESİ'!$B$4:$I$141,6,0)),"",(VLOOKUP(B24,'KAYIT LİSTESİ'!$B$4:$I$141,6,0)))</f>
        <v/>
      </c>
      <c r="G24" s="267"/>
      <c r="H24" s="30"/>
      <c r="I24" s="27"/>
      <c r="J24" s="28">
        <v>7</v>
      </c>
      <c r="K24" s="29" t="s">
        <v>291</v>
      </c>
      <c r="L24" s="30" t="str">
        <f>IF(ISERROR(VLOOKUP(K24,'KAYIT LİSTESİ'!$B$4:$I$141,2,0)),"",(VLOOKUP(K24,'KAYIT LİSTESİ'!$B$4:$I$141,2,0)))</f>
        <v/>
      </c>
      <c r="M24" s="31" t="str">
        <f>IF(ISERROR(VLOOKUP(K24,'KAYIT LİSTESİ'!$B$4:$I$141,4,0)),"",(VLOOKUP(K24,'KAYIT LİSTESİ'!$B$4:$I$141,4,0)))</f>
        <v/>
      </c>
      <c r="N24" s="60" t="str">
        <f>IF(ISERROR(VLOOKUP(K24,'KAYIT LİSTESİ'!$B$4:$I$141,5,0)),"",(VLOOKUP(K24,'KAYIT LİSTESİ'!$B$4:$I$141,5,0)))</f>
        <v/>
      </c>
      <c r="O24" s="60" t="str">
        <f>IF(ISERROR(VLOOKUP(K24,'KAYIT LİSTESİ'!$B$4:$I$141,6,0)),"",(VLOOKUP(K24,'KAYIT LİSTESİ'!$B$4:$I$141,6,0)))</f>
        <v/>
      </c>
      <c r="P24" s="267"/>
      <c r="Q24" s="30"/>
    </row>
    <row r="25" spans="1:17" s="19" customFormat="1" ht="24.75" customHeight="1" x14ac:dyDescent="0.2">
      <c r="A25" s="28">
        <v>8</v>
      </c>
      <c r="B25" s="29" t="s">
        <v>266</v>
      </c>
      <c r="C25" s="30" t="str">
        <f>IF(ISERROR(VLOOKUP(B25,'KAYIT LİSTESİ'!$B$4:$I$141,2,0)),"",(VLOOKUP(B25,'KAYIT LİSTESİ'!$B$4:$I$141,2,0)))</f>
        <v/>
      </c>
      <c r="D25" s="31" t="str">
        <f>IF(ISERROR(VLOOKUP(B25,'KAYIT LİSTESİ'!$B$4:$I$141,4,0)),"",(VLOOKUP(B25,'KAYIT LİSTESİ'!$B$4:$I$141,4,0)))</f>
        <v/>
      </c>
      <c r="E25" s="60" t="str">
        <f>IF(ISERROR(VLOOKUP(B25,'KAYIT LİSTESİ'!$B$4:$I$141,5,0)),"",(VLOOKUP(B25,'KAYIT LİSTESİ'!$B$4:$I$141,5,0)))</f>
        <v/>
      </c>
      <c r="F25" s="60" t="str">
        <f>IF(ISERROR(VLOOKUP(B25,'KAYIT LİSTESİ'!$B$4:$I$141,6,0)),"",(VLOOKUP(B25,'KAYIT LİSTESİ'!$B$4:$I$141,6,0)))</f>
        <v/>
      </c>
      <c r="G25" s="267"/>
      <c r="H25" s="30"/>
      <c r="I25" s="27"/>
      <c r="J25" s="28">
        <v>8</v>
      </c>
      <c r="K25" s="29" t="s">
        <v>292</v>
      </c>
      <c r="L25" s="30" t="str">
        <f>IF(ISERROR(VLOOKUP(K25,'KAYIT LİSTESİ'!$B$4:$I$141,2,0)),"",(VLOOKUP(K25,'KAYIT LİSTESİ'!$B$4:$I$141,2,0)))</f>
        <v/>
      </c>
      <c r="M25" s="31" t="str">
        <f>IF(ISERROR(VLOOKUP(K25,'KAYIT LİSTESİ'!$B$4:$I$141,4,0)),"",(VLOOKUP(K25,'KAYIT LİSTESİ'!$B$4:$I$141,4,0)))</f>
        <v/>
      </c>
      <c r="N25" s="60" t="str">
        <f>IF(ISERROR(VLOOKUP(K25,'KAYIT LİSTESİ'!$B$4:$I$141,5,0)),"",(VLOOKUP(K25,'KAYIT LİSTESİ'!$B$4:$I$141,5,0)))</f>
        <v/>
      </c>
      <c r="O25" s="60" t="str">
        <f>IF(ISERROR(VLOOKUP(K25,'KAYIT LİSTESİ'!$B$4:$I$141,6,0)),"",(VLOOKUP(K25,'KAYIT LİSTESİ'!$B$4:$I$141,6,0)))</f>
        <v/>
      </c>
      <c r="P25" s="267"/>
      <c r="Q25" s="30"/>
    </row>
    <row r="26" spans="1:17" s="19" customFormat="1" ht="24.75" customHeight="1" x14ac:dyDescent="0.2">
      <c r="A26" s="421" t="s">
        <v>19</v>
      </c>
      <c r="B26" s="483"/>
      <c r="C26" s="483"/>
      <c r="D26" s="483"/>
      <c r="E26" s="483"/>
      <c r="F26" s="483"/>
      <c r="G26" s="483"/>
      <c r="H26" s="484"/>
      <c r="I26" s="27"/>
      <c r="J26" s="421" t="s">
        <v>279</v>
      </c>
      <c r="K26" s="428"/>
      <c r="L26" s="428"/>
      <c r="M26" s="428"/>
      <c r="N26" s="428"/>
      <c r="O26" s="428"/>
      <c r="P26" s="428"/>
      <c r="Q26" s="429"/>
    </row>
    <row r="27" spans="1:17" s="19" customFormat="1" ht="24.75" customHeight="1" x14ac:dyDescent="0.2">
      <c r="A27" s="59" t="s">
        <v>547</v>
      </c>
      <c r="B27" s="56" t="s">
        <v>253</v>
      </c>
      <c r="C27" s="56" t="s">
        <v>252</v>
      </c>
      <c r="D27" s="57" t="s">
        <v>13</v>
      </c>
      <c r="E27" s="58" t="s">
        <v>14</v>
      </c>
      <c r="F27" s="58" t="s">
        <v>21</v>
      </c>
      <c r="G27" s="266" t="s">
        <v>15</v>
      </c>
      <c r="H27" s="56" t="s">
        <v>27</v>
      </c>
      <c r="I27" s="27"/>
      <c r="J27" s="59" t="s">
        <v>547</v>
      </c>
      <c r="K27" s="56" t="s">
        <v>253</v>
      </c>
      <c r="L27" s="56" t="s">
        <v>252</v>
      </c>
      <c r="M27" s="57" t="s">
        <v>13</v>
      </c>
      <c r="N27" s="58" t="s">
        <v>14</v>
      </c>
      <c r="O27" s="58" t="s">
        <v>21</v>
      </c>
      <c r="P27" s="56" t="s">
        <v>15</v>
      </c>
      <c r="Q27" s="56" t="s">
        <v>27</v>
      </c>
    </row>
    <row r="28" spans="1:17" s="19" customFormat="1" ht="24.75" customHeight="1" x14ac:dyDescent="0.2">
      <c r="A28" s="28">
        <v>1</v>
      </c>
      <c r="B28" s="29" t="s">
        <v>127</v>
      </c>
      <c r="C28" s="30" t="str">
        <f>IF(ISERROR(VLOOKUP(B28,'KAYIT LİSTESİ'!$B$4:$I$141,2,0)),"",(VLOOKUP(B28,'KAYIT LİSTESİ'!$B$4:$I$141,2,0)))</f>
        <v/>
      </c>
      <c r="D28" s="31" t="str">
        <f>IF(ISERROR(VLOOKUP(B28,'KAYIT LİSTESİ'!$B$4:$I$141,4,0)),"",(VLOOKUP(B28,'KAYIT LİSTESİ'!$B$4:$I$141,4,0)))</f>
        <v/>
      </c>
      <c r="E28" s="60" t="str">
        <f>IF(ISERROR(VLOOKUP(B28,'KAYIT LİSTESİ'!$B$4:$I$141,5,0)),"",(VLOOKUP(B28,'KAYIT LİSTESİ'!$B$4:$I$141,5,0)))</f>
        <v/>
      </c>
      <c r="F28" s="60" t="str">
        <f>IF(ISERROR(VLOOKUP(B28,'KAYIT LİSTESİ'!$B$4:$I$141,6,0)),"",(VLOOKUP(B28,'KAYIT LİSTESİ'!$B$4:$I$141,6,0)))</f>
        <v/>
      </c>
      <c r="G28" s="267"/>
      <c r="H28" s="30"/>
      <c r="I28" s="27"/>
      <c r="J28" s="28">
        <v>1</v>
      </c>
      <c r="K28" s="29" t="s">
        <v>293</v>
      </c>
      <c r="L28" s="30" t="str">
        <f>IF(ISERROR(VLOOKUP(K28,'KAYIT LİSTESİ'!$B$4:$I$141,2,0)),"",(VLOOKUP(K28,'KAYIT LİSTESİ'!$B$4:$I$141,2,0)))</f>
        <v/>
      </c>
      <c r="M28" s="31" t="str">
        <f>IF(ISERROR(VLOOKUP(K28,'KAYIT LİSTESİ'!$B$4:$I$141,4,0)),"",(VLOOKUP(K28,'KAYIT LİSTESİ'!$B$4:$I$141,4,0)))</f>
        <v/>
      </c>
      <c r="N28" s="60" t="str">
        <f>IF(ISERROR(VLOOKUP(K28,'KAYIT LİSTESİ'!$B$4:$I$141,5,0)),"",(VLOOKUP(K28,'KAYIT LİSTESİ'!$B$4:$I$141,5,0)))</f>
        <v/>
      </c>
      <c r="O28" s="60" t="str">
        <f>IF(ISERROR(VLOOKUP(K28,'KAYIT LİSTESİ'!$B$4:$I$141,6,0)),"",(VLOOKUP(K28,'KAYIT LİSTESİ'!$B$4:$I$141,6,0)))</f>
        <v/>
      </c>
      <c r="P28" s="267"/>
      <c r="Q28" s="30"/>
    </row>
    <row r="29" spans="1:17" s="19" customFormat="1" ht="24.75" customHeight="1" x14ac:dyDescent="0.2">
      <c r="A29" s="28">
        <v>2</v>
      </c>
      <c r="B29" s="29" t="s">
        <v>128</v>
      </c>
      <c r="C29" s="30" t="str">
        <f>IF(ISERROR(VLOOKUP(B29,'KAYIT LİSTESİ'!$B$4:$I$141,2,0)),"",(VLOOKUP(B29,'KAYIT LİSTESİ'!$B$4:$I$141,2,0)))</f>
        <v/>
      </c>
      <c r="D29" s="31" t="str">
        <f>IF(ISERROR(VLOOKUP(B29,'KAYIT LİSTESİ'!$B$4:$I$141,4,0)),"",(VLOOKUP(B29,'KAYIT LİSTESİ'!$B$4:$I$141,4,0)))</f>
        <v/>
      </c>
      <c r="E29" s="60" t="str">
        <f>IF(ISERROR(VLOOKUP(B29,'KAYIT LİSTESİ'!$B$4:$I$141,5,0)),"",(VLOOKUP(B29,'KAYIT LİSTESİ'!$B$4:$I$141,5,0)))</f>
        <v/>
      </c>
      <c r="F29" s="60" t="str">
        <f>IF(ISERROR(VLOOKUP(B29,'KAYIT LİSTESİ'!$B$4:$I$141,6,0)),"",(VLOOKUP(B29,'KAYIT LİSTESİ'!$B$4:$I$141,6,0)))</f>
        <v/>
      </c>
      <c r="G29" s="267"/>
      <c r="H29" s="30"/>
      <c r="I29" s="27"/>
      <c r="J29" s="28">
        <v>2</v>
      </c>
      <c r="K29" s="29" t="s">
        <v>294</v>
      </c>
      <c r="L29" s="30" t="str">
        <f>IF(ISERROR(VLOOKUP(K29,'KAYIT LİSTESİ'!$B$4:$I$141,2,0)),"",(VLOOKUP(K29,'KAYIT LİSTESİ'!$B$4:$I$141,2,0)))</f>
        <v/>
      </c>
      <c r="M29" s="31" t="str">
        <f>IF(ISERROR(VLOOKUP(K29,'KAYIT LİSTESİ'!$B$4:$I$141,4,0)),"",(VLOOKUP(K29,'KAYIT LİSTESİ'!$B$4:$I$141,4,0)))</f>
        <v/>
      </c>
      <c r="N29" s="60" t="str">
        <f>IF(ISERROR(VLOOKUP(K29,'KAYIT LİSTESİ'!$B$4:$I$141,5,0)),"",(VLOOKUP(K29,'KAYIT LİSTESİ'!$B$4:$I$141,5,0)))</f>
        <v/>
      </c>
      <c r="O29" s="60" t="str">
        <f>IF(ISERROR(VLOOKUP(K29,'KAYIT LİSTESİ'!$B$4:$I$141,6,0)),"",(VLOOKUP(K29,'KAYIT LİSTESİ'!$B$4:$I$141,6,0)))</f>
        <v/>
      </c>
      <c r="P29" s="267"/>
      <c r="Q29" s="30"/>
    </row>
    <row r="30" spans="1:17" s="19" customFormat="1" ht="24.75" customHeight="1" x14ac:dyDescent="0.2">
      <c r="A30" s="28">
        <v>3</v>
      </c>
      <c r="B30" s="29" t="s">
        <v>129</v>
      </c>
      <c r="C30" s="30" t="str">
        <f>IF(ISERROR(VLOOKUP(B30,'KAYIT LİSTESİ'!$B$4:$I$141,2,0)),"",(VLOOKUP(B30,'KAYIT LİSTESİ'!$B$4:$I$141,2,0)))</f>
        <v/>
      </c>
      <c r="D30" s="31" t="str">
        <f>IF(ISERROR(VLOOKUP(B30,'KAYIT LİSTESİ'!$B$4:$I$141,4,0)),"",(VLOOKUP(B30,'KAYIT LİSTESİ'!$B$4:$I$141,4,0)))</f>
        <v/>
      </c>
      <c r="E30" s="60" t="str">
        <f>IF(ISERROR(VLOOKUP(B30,'KAYIT LİSTESİ'!$B$4:$I$141,5,0)),"",(VLOOKUP(B30,'KAYIT LİSTESİ'!$B$4:$I$141,5,0)))</f>
        <v/>
      </c>
      <c r="F30" s="60" t="str">
        <f>IF(ISERROR(VLOOKUP(B30,'KAYIT LİSTESİ'!$B$4:$I$141,6,0)),"",(VLOOKUP(B30,'KAYIT LİSTESİ'!$B$4:$I$141,6,0)))</f>
        <v/>
      </c>
      <c r="G30" s="267"/>
      <c r="H30" s="30"/>
      <c r="I30" s="27"/>
      <c r="J30" s="28">
        <v>3</v>
      </c>
      <c r="K30" s="29" t="s">
        <v>295</v>
      </c>
      <c r="L30" s="30" t="str">
        <f>IF(ISERROR(VLOOKUP(K30,'KAYIT LİSTESİ'!$B$4:$I$141,2,0)),"",(VLOOKUP(K30,'KAYIT LİSTESİ'!$B$4:$I$141,2,0)))</f>
        <v/>
      </c>
      <c r="M30" s="31" t="str">
        <f>IF(ISERROR(VLOOKUP(K30,'KAYIT LİSTESİ'!$B$4:$I$141,4,0)),"",(VLOOKUP(K30,'KAYIT LİSTESİ'!$B$4:$I$141,4,0)))</f>
        <v/>
      </c>
      <c r="N30" s="60" t="str">
        <f>IF(ISERROR(VLOOKUP(K30,'KAYIT LİSTESİ'!$B$4:$I$141,5,0)),"",(VLOOKUP(K30,'KAYIT LİSTESİ'!$B$4:$I$141,5,0)))</f>
        <v/>
      </c>
      <c r="O30" s="60" t="str">
        <f>IF(ISERROR(VLOOKUP(K30,'KAYIT LİSTESİ'!$B$4:$I$141,6,0)),"",(VLOOKUP(K30,'KAYIT LİSTESİ'!$B$4:$I$141,6,0)))</f>
        <v/>
      </c>
      <c r="P30" s="267"/>
      <c r="Q30" s="30"/>
    </row>
    <row r="31" spans="1:17" s="19" customFormat="1" ht="24.75" customHeight="1" x14ac:dyDescent="0.2">
      <c r="A31" s="28">
        <v>4</v>
      </c>
      <c r="B31" s="29" t="s">
        <v>130</v>
      </c>
      <c r="C31" s="30" t="str">
        <f>IF(ISERROR(VLOOKUP(B31,'KAYIT LİSTESİ'!$B$4:$I$141,2,0)),"",(VLOOKUP(B31,'KAYIT LİSTESİ'!$B$4:$I$141,2,0)))</f>
        <v/>
      </c>
      <c r="D31" s="31" t="str">
        <f>IF(ISERROR(VLOOKUP(B31,'KAYIT LİSTESİ'!$B$4:$I$141,4,0)),"",(VLOOKUP(B31,'KAYIT LİSTESİ'!$B$4:$I$141,4,0)))</f>
        <v/>
      </c>
      <c r="E31" s="60" t="str">
        <f>IF(ISERROR(VLOOKUP(B31,'KAYIT LİSTESİ'!$B$4:$I$141,5,0)),"",(VLOOKUP(B31,'KAYIT LİSTESİ'!$B$4:$I$141,5,0)))</f>
        <v/>
      </c>
      <c r="F31" s="60" t="str">
        <f>IF(ISERROR(VLOOKUP(B31,'KAYIT LİSTESİ'!$B$4:$I$141,6,0)),"",(VLOOKUP(B31,'KAYIT LİSTESİ'!$B$4:$I$141,6,0)))</f>
        <v/>
      </c>
      <c r="G31" s="267"/>
      <c r="H31" s="30"/>
      <c r="I31" s="27"/>
      <c r="J31" s="28">
        <v>4</v>
      </c>
      <c r="K31" s="29" t="s">
        <v>296</v>
      </c>
      <c r="L31" s="30" t="str">
        <f>IF(ISERROR(VLOOKUP(K31,'KAYIT LİSTESİ'!$B$4:$I$141,2,0)),"",(VLOOKUP(K31,'KAYIT LİSTESİ'!$B$4:$I$141,2,0)))</f>
        <v/>
      </c>
      <c r="M31" s="31" t="str">
        <f>IF(ISERROR(VLOOKUP(K31,'KAYIT LİSTESİ'!$B$4:$I$141,4,0)),"",(VLOOKUP(K31,'KAYIT LİSTESİ'!$B$4:$I$141,4,0)))</f>
        <v/>
      </c>
      <c r="N31" s="60" t="str">
        <f>IF(ISERROR(VLOOKUP(K31,'KAYIT LİSTESİ'!$B$4:$I$141,5,0)),"",(VLOOKUP(K31,'KAYIT LİSTESİ'!$B$4:$I$141,5,0)))</f>
        <v/>
      </c>
      <c r="O31" s="60" t="str">
        <f>IF(ISERROR(VLOOKUP(K31,'KAYIT LİSTESİ'!$B$4:$I$141,6,0)),"",(VLOOKUP(K31,'KAYIT LİSTESİ'!$B$4:$I$141,6,0)))</f>
        <v/>
      </c>
      <c r="P31" s="267"/>
      <c r="Q31" s="30"/>
    </row>
    <row r="32" spans="1:17" s="19" customFormat="1" ht="24.75" customHeight="1" x14ac:dyDescent="0.2">
      <c r="A32" s="28">
        <v>5</v>
      </c>
      <c r="B32" s="29" t="s">
        <v>131</v>
      </c>
      <c r="C32" s="30" t="str">
        <f>IF(ISERROR(VLOOKUP(B32,'KAYIT LİSTESİ'!$B$4:$I$141,2,0)),"",(VLOOKUP(B32,'KAYIT LİSTESİ'!$B$4:$I$141,2,0)))</f>
        <v/>
      </c>
      <c r="D32" s="31" t="str">
        <f>IF(ISERROR(VLOOKUP(B32,'KAYIT LİSTESİ'!$B$4:$I$141,4,0)),"",(VLOOKUP(B32,'KAYIT LİSTESİ'!$B$4:$I$141,4,0)))</f>
        <v/>
      </c>
      <c r="E32" s="60" t="str">
        <f>IF(ISERROR(VLOOKUP(B32,'KAYIT LİSTESİ'!$B$4:$I$141,5,0)),"",(VLOOKUP(B32,'KAYIT LİSTESİ'!$B$4:$I$141,5,0)))</f>
        <v/>
      </c>
      <c r="F32" s="60" t="str">
        <f>IF(ISERROR(VLOOKUP(B32,'KAYIT LİSTESİ'!$B$4:$I$141,6,0)),"",(VLOOKUP(B32,'KAYIT LİSTESİ'!$B$4:$I$141,6,0)))</f>
        <v/>
      </c>
      <c r="G32" s="267"/>
      <c r="H32" s="30"/>
      <c r="I32" s="27"/>
      <c r="J32" s="28">
        <v>5</v>
      </c>
      <c r="K32" s="29" t="s">
        <v>297</v>
      </c>
      <c r="L32" s="30" t="str">
        <f>IF(ISERROR(VLOOKUP(K32,'KAYIT LİSTESİ'!$B$4:$I$141,2,0)),"",(VLOOKUP(K32,'KAYIT LİSTESİ'!$B$4:$I$141,2,0)))</f>
        <v/>
      </c>
      <c r="M32" s="31" t="str">
        <f>IF(ISERROR(VLOOKUP(K32,'KAYIT LİSTESİ'!$B$4:$I$141,4,0)),"",(VLOOKUP(K32,'KAYIT LİSTESİ'!$B$4:$I$141,4,0)))</f>
        <v/>
      </c>
      <c r="N32" s="60" t="str">
        <f>IF(ISERROR(VLOOKUP(K32,'KAYIT LİSTESİ'!$B$4:$I$141,5,0)),"",(VLOOKUP(K32,'KAYIT LİSTESİ'!$B$4:$I$141,5,0)))</f>
        <v/>
      </c>
      <c r="O32" s="60" t="str">
        <f>IF(ISERROR(VLOOKUP(K32,'KAYIT LİSTESİ'!$B$4:$I$141,6,0)),"",(VLOOKUP(K32,'KAYIT LİSTESİ'!$B$4:$I$141,6,0)))</f>
        <v/>
      </c>
      <c r="P32" s="267"/>
      <c r="Q32" s="30"/>
    </row>
    <row r="33" spans="1:17" s="19" customFormat="1" ht="24.75" customHeight="1" x14ac:dyDescent="0.2">
      <c r="A33" s="28">
        <v>6</v>
      </c>
      <c r="B33" s="29" t="s">
        <v>132</v>
      </c>
      <c r="C33" s="30" t="str">
        <f>IF(ISERROR(VLOOKUP(B33,'KAYIT LİSTESİ'!$B$4:$I$141,2,0)),"",(VLOOKUP(B33,'KAYIT LİSTESİ'!$B$4:$I$141,2,0)))</f>
        <v/>
      </c>
      <c r="D33" s="31" t="str">
        <f>IF(ISERROR(VLOOKUP(B33,'KAYIT LİSTESİ'!$B$4:$I$141,4,0)),"",(VLOOKUP(B33,'KAYIT LİSTESİ'!$B$4:$I$141,4,0)))</f>
        <v/>
      </c>
      <c r="E33" s="60" t="str">
        <f>IF(ISERROR(VLOOKUP(B33,'KAYIT LİSTESİ'!$B$4:$I$141,5,0)),"",(VLOOKUP(B33,'KAYIT LİSTESİ'!$B$4:$I$141,5,0)))</f>
        <v/>
      </c>
      <c r="F33" s="60" t="str">
        <f>IF(ISERROR(VLOOKUP(B33,'KAYIT LİSTESİ'!$B$4:$I$141,6,0)),"",(VLOOKUP(B33,'KAYIT LİSTESİ'!$B$4:$I$141,6,0)))</f>
        <v/>
      </c>
      <c r="G33" s="267"/>
      <c r="H33" s="30"/>
      <c r="I33" s="27"/>
      <c r="J33" s="28">
        <v>6</v>
      </c>
      <c r="K33" s="29" t="s">
        <v>298</v>
      </c>
      <c r="L33" s="30" t="str">
        <f>IF(ISERROR(VLOOKUP(K33,'KAYIT LİSTESİ'!$B$4:$I$141,2,0)),"",(VLOOKUP(K33,'KAYIT LİSTESİ'!$B$4:$I$141,2,0)))</f>
        <v/>
      </c>
      <c r="M33" s="31" t="str">
        <f>IF(ISERROR(VLOOKUP(K33,'KAYIT LİSTESİ'!$B$4:$I$141,4,0)),"",(VLOOKUP(K33,'KAYIT LİSTESİ'!$B$4:$I$141,4,0)))</f>
        <v/>
      </c>
      <c r="N33" s="60" t="str">
        <f>IF(ISERROR(VLOOKUP(K33,'KAYIT LİSTESİ'!$B$4:$I$141,5,0)),"",(VLOOKUP(K33,'KAYIT LİSTESİ'!$B$4:$I$141,5,0)))</f>
        <v/>
      </c>
      <c r="O33" s="60" t="str">
        <f>IF(ISERROR(VLOOKUP(K33,'KAYIT LİSTESİ'!$B$4:$I$141,6,0)),"",(VLOOKUP(K33,'KAYIT LİSTESİ'!$B$4:$I$141,6,0)))</f>
        <v/>
      </c>
      <c r="P33" s="267"/>
      <c r="Q33" s="30"/>
    </row>
    <row r="34" spans="1:17" s="19" customFormat="1" ht="24.75" customHeight="1" x14ac:dyDescent="0.2">
      <c r="A34" s="28">
        <v>7</v>
      </c>
      <c r="B34" s="29" t="s">
        <v>267</v>
      </c>
      <c r="C34" s="30" t="str">
        <f>IF(ISERROR(VLOOKUP(B34,'KAYIT LİSTESİ'!$B$4:$I$141,2,0)),"",(VLOOKUP(B34,'KAYIT LİSTESİ'!$B$4:$I$141,2,0)))</f>
        <v/>
      </c>
      <c r="D34" s="31" t="str">
        <f>IF(ISERROR(VLOOKUP(B34,'KAYIT LİSTESİ'!$B$4:$I$141,4,0)),"",(VLOOKUP(B34,'KAYIT LİSTESİ'!$B$4:$I$141,4,0)))</f>
        <v/>
      </c>
      <c r="E34" s="60" t="str">
        <f>IF(ISERROR(VLOOKUP(B34,'KAYIT LİSTESİ'!$B$4:$I$141,5,0)),"",(VLOOKUP(B34,'KAYIT LİSTESİ'!$B$4:$I$141,5,0)))</f>
        <v/>
      </c>
      <c r="F34" s="60" t="str">
        <f>IF(ISERROR(VLOOKUP(B34,'KAYIT LİSTESİ'!$B$4:$I$141,6,0)),"",(VLOOKUP(B34,'KAYIT LİSTESİ'!$B$4:$I$141,6,0)))</f>
        <v/>
      </c>
      <c r="G34" s="267"/>
      <c r="H34" s="30"/>
      <c r="I34" s="27"/>
      <c r="J34" s="28">
        <v>7</v>
      </c>
      <c r="K34" s="29" t="s">
        <v>299</v>
      </c>
      <c r="L34" s="30" t="str">
        <f>IF(ISERROR(VLOOKUP(K34,'KAYIT LİSTESİ'!$B$4:$I$141,2,0)),"",(VLOOKUP(K34,'KAYIT LİSTESİ'!$B$4:$I$141,2,0)))</f>
        <v/>
      </c>
      <c r="M34" s="31" t="str">
        <f>IF(ISERROR(VLOOKUP(K34,'KAYIT LİSTESİ'!$B$4:$I$141,4,0)),"",(VLOOKUP(K34,'KAYIT LİSTESİ'!$B$4:$I$141,4,0)))</f>
        <v/>
      </c>
      <c r="N34" s="60" t="str">
        <f>IF(ISERROR(VLOOKUP(K34,'KAYIT LİSTESİ'!$B$4:$I$141,5,0)),"",(VLOOKUP(K34,'KAYIT LİSTESİ'!$B$4:$I$141,5,0)))</f>
        <v/>
      </c>
      <c r="O34" s="60" t="str">
        <f>IF(ISERROR(VLOOKUP(K34,'KAYIT LİSTESİ'!$B$4:$I$141,6,0)),"",(VLOOKUP(K34,'KAYIT LİSTESİ'!$B$4:$I$141,6,0)))</f>
        <v/>
      </c>
      <c r="P34" s="267"/>
      <c r="Q34" s="30"/>
    </row>
    <row r="35" spans="1:17" s="19" customFormat="1" ht="24.75" customHeight="1" x14ac:dyDescent="0.2">
      <c r="A35" s="28">
        <v>8</v>
      </c>
      <c r="B35" s="29" t="s">
        <v>268</v>
      </c>
      <c r="C35" s="30" t="str">
        <f>IF(ISERROR(VLOOKUP(B35,'KAYIT LİSTESİ'!$B$4:$I$141,2,0)),"",(VLOOKUP(B35,'KAYIT LİSTESİ'!$B$4:$I$141,2,0)))</f>
        <v/>
      </c>
      <c r="D35" s="31" t="str">
        <f>IF(ISERROR(VLOOKUP(B35,'KAYIT LİSTESİ'!$B$4:$I$141,4,0)),"",(VLOOKUP(B35,'KAYIT LİSTESİ'!$B$4:$I$141,4,0)))</f>
        <v/>
      </c>
      <c r="E35" s="60" t="str">
        <f>IF(ISERROR(VLOOKUP(B35,'KAYIT LİSTESİ'!$B$4:$I$141,5,0)),"",(VLOOKUP(B35,'KAYIT LİSTESİ'!$B$4:$I$141,5,0)))</f>
        <v/>
      </c>
      <c r="F35" s="60" t="str">
        <f>IF(ISERROR(VLOOKUP(B35,'KAYIT LİSTESİ'!$B$4:$I$141,6,0)),"",(VLOOKUP(B35,'KAYIT LİSTESİ'!$B$4:$I$141,6,0)))</f>
        <v/>
      </c>
      <c r="G35" s="267"/>
      <c r="H35" s="30"/>
      <c r="I35" s="27"/>
      <c r="J35" s="28">
        <v>8</v>
      </c>
      <c r="K35" s="29" t="s">
        <v>300</v>
      </c>
      <c r="L35" s="30" t="str">
        <f>IF(ISERROR(VLOOKUP(K35,'KAYIT LİSTESİ'!$B$4:$I$141,2,0)),"",(VLOOKUP(K35,'KAYIT LİSTESİ'!$B$4:$I$141,2,0)))</f>
        <v/>
      </c>
      <c r="M35" s="31" t="str">
        <f>IF(ISERROR(VLOOKUP(K35,'KAYIT LİSTESİ'!$B$4:$I$141,4,0)),"",(VLOOKUP(K35,'KAYIT LİSTESİ'!$B$4:$I$141,4,0)))</f>
        <v/>
      </c>
      <c r="N35" s="60" t="str">
        <f>IF(ISERROR(VLOOKUP(K35,'KAYIT LİSTESİ'!$B$4:$I$141,5,0)),"",(VLOOKUP(K35,'KAYIT LİSTESİ'!$B$4:$I$141,5,0)))</f>
        <v/>
      </c>
      <c r="O35" s="60" t="str">
        <f>IF(ISERROR(VLOOKUP(K35,'KAYIT LİSTESİ'!$B$4:$I$141,6,0)),"",(VLOOKUP(K35,'KAYIT LİSTESİ'!$B$4:$I$141,6,0)))</f>
        <v/>
      </c>
      <c r="P35" s="267"/>
      <c r="Q35" s="30"/>
    </row>
    <row r="36" spans="1:17" s="19" customFormat="1" ht="24.75" customHeight="1" x14ac:dyDescent="0.2">
      <c r="A36" s="421" t="s">
        <v>45</v>
      </c>
      <c r="B36" s="483"/>
      <c r="C36" s="483"/>
      <c r="D36" s="483"/>
      <c r="E36" s="483"/>
      <c r="F36" s="483"/>
      <c r="G36" s="483"/>
      <c r="H36" s="484"/>
      <c r="I36" s="27"/>
      <c r="J36" s="421" t="s">
        <v>280</v>
      </c>
      <c r="K36" s="428"/>
      <c r="L36" s="428"/>
      <c r="M36" s="428"/>
      <c r="N36" s="428"/>
      <c r="O36" s="428"/>
      <c r="P36" s="428"/>
      <c r="Q36" s="429"/>
    </row>
    <row r="37" spans="1:17" s="19" customFormat="1" ht="24.75" customHeight="1" x14ac:dyDescent="0.2">
      <c r="A37" s="59" t="s">
        <v>547</v>
      </c>
      <c r="B37" s="56" t="s">
        <v>253</v>
      </c>
      <c r="C37" s="56" t="s">
        <v>252</v>
      </c>
      <c r="D37" s="57" t="s">
        <v>13</v>
      </c>
      <c r="E37" s="58" t="s">
        <v>14</v>
      </c>
      <c r="F37" s="58" t="s">
        <v>21</v>
      </c>
      <c r="G37" s="266" t="s">
        <v>15</v>
      </c>
      <c r="H37" s="56" t="s">
        <v>27</v>
      </c>
      <c r="I37" s="27"/>
      <c r="J37" s="59" t="s">
        <v>547</v>
      </c>
      <c r="K37" s="56" t="s">
        <v>253</v>
      </c>
      <c r="L37" s="56" t="s">
        <v>252</v>
      </c>
      <c r="M37" s="57" t="s">
        <v>13</v>
      </c>
      <c r="N37" s="58" t="s">
        <v>14</v>
      </c>
      <c r="O37" s="58" t="s">
        <v>21</v>
      </c>
      <c r="P37" s="56" t="s">
        <v>15</v>
      </c>
      <c r="Q37" s="56" t="s">
        <v>27</v>
      </c>
    </row>
    <row r="38" spans="1:17" s="19" customFormat="1" ht="24.75" customHeight="1" x14ac:dyDescent="0.2">
      <c r="A38" s="28">
        <v>1</v>
      </c>
      <c r="B38" s="29" t="s">
        <v>133</v>
      </c>
      <c r="C38" s="30" t="str">
        <f>IF(ISERROR(VLOOKUP(B38,'KAYIT LİSTESİ'!$B$4:$I$141,2,0)),"",(VLOOKUP(B38,'KAYIT LİSTESİ'!$B$4:$I$141,2,0)))</f>
        <v/>
      </c>
      <c r="D38" s="31" t="str">
        <f>IF(ISERROR(VLOOKUP(B38,'KAYIT LİSTESİ'!$B$4:$I$141,4,0)),"",(VLOOKUP(B38,'KAYIT LİSTESİ'!$B$4:$I$141,4,0)))</f>
        <v/>
      </c>
      <c r="E38" s="60" t="str">
        <f>IF(ISERROR(VLOOKUP(B38,'KAYIT LİSTESİ'!$B$4:$I$141,5,0)),"",(VLOOKUP(B38,'KAYIT LİSTESİ'!$B$4:$I$141,5,0)))</f>
        <v/>
      </c>
      <c r="F38" s="60" t="str">
        <f>IF(ISERROR(VLOOKUP(B38,'KAYIT LİSTESİ'!$B$4:$I$141,6,0)),"",(VLOOKUP(B38,'KAYIT LİSTESİ'!$B$4:$I$141,6,0)))</f>
        <v/>
      </c>
      <c r="G38" s="267"/>
      <c r="H38" s="30"/>
      <c r="I38" s="27"/>
      <c r="J38" s="28">
        <v>1</v>
      </c>
      <c r="K38" s="29" t="s">
        <v>301</v>
      </c>
      <c r="L38" s="30" t="str">
        <f>IF(ISERROR(VLOOKUP(K38,'KAYIT LİSTESİ'!$B$4:$I$141,2,0)),"",(VLOOKUP(K38,'KAYIT LİSTESİ'!$B$4:$I$141,2,0)))</f>
        <v/>
      </c>
      <c r="M38" s="31" t="str">
        <f>IF(ISERROR(VLOOKUP(K38,'KAYIT LİSTESİ'!$B$4:$I$141,4,0)),"",(VLOOKUP(K38,'KAYIT LİSTESİ'!$B$4:$I$141,4,0)))</f>
        <v/>
      </c>
      <c r="N38" s="60" t="str">
        <f>IF(ISERROR(VLOOKUP(K38,'KAYIT LİSTESİ'!$B$4:$I$141,5,0)),"",(VLOOKUP(K38,'KAYIT LİSTESİ'!$B$4:$I$141,5,0)))</f>
        <v/>
      </c>
      <c r="O38" s="60" t="str">
        <f>IF(ISERROR(VLOOKUP(K38,'KAYIT LİSTESİ'!$B$4:$I$141,6,0)),"",(VLOOKUP(K38,'KAYIT LİSTESİ'!$B$4:$I$141,6,0)))</f>
        <v/>
      </c>
      <c r="P38" s="267"/>
      <c r="Q38" s="30"/>
    </row>
    <row r="39" spans="1:17" s="19" customFormat="1" ht="24.75" customHeight="1" x14ac:dyDescent="0.2">
      <c r="A39" s="28">
        <v>2</v>
      </c>
      <c r="B39" s="29" t="s">
        <v>134</v>
      </c>
      <c r="C39" s="30" t="str">
        <f>IF(ISERROR(VLOOKUP(B39,'KAYIT LİSTESİ'!$B$4:$I$141,2,0)),"",(VLOOKUP(B39,'KAYIT LİSTESİ'!$B$4:$I$141,2,0)))</f>
        <v/>
      </c>
      <c r="D39" s="31" t="str">
        <f>IF(ISERROR(VLOOKUP(B39,'KAYIT LİSTESİ'!$B$4:$I$141,4,0)),"",(VLOOKUP(B39,'KAYIT LİSTESİ'!$B$4:$I$141,4,0)))</f>
        <v/>
      </c>
      <c r="E39" s="60" t="str">
        <f>IF(ISERROR(VLOOKUP(B39,'KAYIT LİSTESİ'!$B$4:$I$141,5,0)),"",(VLOOKUP(B39,'KAYIT LİSTESİ'!$B$4:$I$141,5,0)))</f>
        <v/>
      </c>
      <c r="F39" s="60" t="str">
        <f>IF(ISERROR(VLOOKUP(B39,'KAYIT LİSTESİ'!$B$4:$I$141,6,0)),"",(VLOOKUP(B39,'KAYIT LİSTESİ'!$B$4:$I$141,6,0)))</f>
        <v/>
      </c>
      <c r="G39" s="267"/>
      <c r="H39" s="30"/>
      <c r="I39" s="27"/>
      <c r="J39" s="28">
        <v>2</v>
      </c>
      <c r="K39" s="29" t="s">
        <v>302</v>
      </c>
      <c r="L39" s="30" t="str">
        <f>IF(ISERROR(VLOOKUP(K39,'KAYIT LİSTESİ'!$B$4:$I$141,2,0)),"",(VLOOKUP(K39,'KAYIT LİSTESİ'!$B$4:$I$141,2,0)))</f>
        <v/>
      </c>
      <c r="M39" s="31" t="str">
        <f>IF(ISERROR(VLOOKUP(K39,'KAYIT LİSTESİ'!$B$4:$I$141,4,0)),"",(VLOOKUP(K39,'KAYIT LİSTESİ'!$B$4:$I$141,4,0)))</f>
        <v/>
      </c>
      <c r="N39" s="60" t="str">
        <f>IF(ISERROR(VLOOKUP(K39,'KAYIT LİSTESİ'!$B$4:$I$141,5,0)),"",(VLOOKUP(K39,'KAYIT LİSTESİ'!$B$4:$I$141,5,0)))</f>
        <v/>
      </c>
      <c r="O39" s="60" t="str">
        <f>IF(ISERROR(VLOOKUP(K39,'KAYIT LİSTESİ'!$B$4:$I$141,6,0)),"",(VLOOKUP(K39,'KAYIT LİSTESİ'!$B$4:$I$141,6,0)))</f>
        <v/>
      </c>
      <c r="P39" s="267"/>
      <c r="Q39" s="30"/>
    </row>
    <row r="40" spans="1:17" s="19" customFormat="1" ht="24.75" customHeight="1" x14ac:dyDescent="0.2">
      <c r="A40" s="28">
        <v>3</v>
      </c>
      <c r="B40" s="29" t="s">
        <v>135</v>
      </c>
      <c r="C40" s="30" t="str">
        <f>IF(ISERROR(VLOOKUP(B40,'KAYIT LİSTESİ'!$B$4:$I$141,2,0)),"",(VLOOKUP(B40,'KAYIT LİSTESİ'!$B$4:$I$141,2,0)))</f>
        <v/>
      </c>
      <c r="D40" s="31" t="str">
        <f>IF(ISERROR(VLOOKUP(B40,'KAYIT LİSTESİ'!$B$4:$I$141,4,0)),"",(VLOOKUP(B40,'KAYIT LİSTESİ'!$B$4:$I$141,4,0)))</f>
        <v/>
      </c>
      <c r="E40" s="60" t="str">
        <f>IF(ISERROR(VLOOKUP(B40,'KAYIT LİSTESİ'!$B$4:$I$141,5,0)),"",(VLOOKUP(B40,'KAYIT LİSTESİ'!$B$4:$I$141,5,0)))</f>
        <v/>
      </c>
      <c r="F40" s="60" t="str">
        <f>IF(ISERROR(VLOOKUP(B40,'KAYIT LİSTESİ'!$B$4:$I$141,6,0)),"",(VLOOKUP(B40,'KAYIT LİSTESİ'!$B$4:$I$141,6,0)))</f>
        <v/>
      </c>
      <c r="G40" s="267"/>
      <c r="H40" s="30"/>
      <c r="I40" s="27"/>
      <c r="J40" s="28">
        <v>3</v>
      </c>
      <c r="K40" s="29" t="s">
        <v>303</v>
      </c>
      <c r="L40" s="30" t="str">
        <f>IF(ISERROR(VLOOKUP(K40,'KAYIT LİSTESİ'!$B$4:$I$141,2,0)),"",(VLOOKUP(K40,'KAYIT LİSTESİ'!$B$4:$I$141,2,0)))</f>
        <v/>
      </c>
      <c r="M40" s="31" t="str">
        <f>IF(ISERROR(VLOOKUP(K40,'KAYIT LİSTESİ'!$B$4:$I$141,4,0)),"",(VLOOKUP(K40,'KAYIT LİSTESİ'!$B$4:$I$141,4,0)))</f>
        <v/>
      </c>
      <c r="N40" s="60" t="str">
        <f>IF(ISERROR(VLOOKUP(K40,'KAYIT LİSTESİ'!$B$4:$I$141,5,0)),"",(VLOOKUP(K40,'KAYIT LİSTESİ'!$B$4:$I$141,5,0)))</f>
        <v/>
      </c>
      <c r="O40" s="60" t="str">
        <f>IF(ISERROR(VLOOKUP(K40,'KAYIT LİSTESİ'!$B$4:$I$141,6,0)),"",(VLOOKUP(K40,'KAYIT LİSTESİ'!$B$4:$I$141,6,0)))</f>
        <v/>
      </c>
      <c r="P40" s="267"/>
      <c r="Q40" s="30"/>
    </row>
    <row r="41" spans="1:17" s="19" customFormat="1" ht="24.75" customHeight="1" x14ac:dyDescent="0.2">
      <c r="A41" s="28">
        <v>4</v>
      </c>
      <c r="B41" s="29" t="s">
        <v>136</v>
      </c>
      <c r="C41" s="30" t="str">
        <f>IF(ISERROR(VLOOKUP(B41,'KAYIT LİSTESİ'!$B$4:$I$141,2,0)),"",(VLOOKUP(B41,'KAYIT LİSTESİ'!$B$4:$I$141,2,0)))</f>
        <v/>
      </c>
      <c r="D41" s="31" t="str">
        <f>IF(ISERROR(VLOOKUP(B41,'KAYIT LİSTESİ'!$B$4:$I$141,4,0)),"",(VLOOKUP(B41,'KAYIT LİSTESİ'!$B$4:$I$141,4,0)))</f>
        <v/>
      </c>
      <c r="E41" s="60" t="str">
        <f>IF(ISERROR(VLOOKUP(B41,'KAYIT LİSTESİ'!$B$4:$I$141,5,0)),"",(VLOOKUP(B41,'KAYIT LİSTESİ'!$B$4:$I$141,5,0)))</f>
        <v/>
      </c>
      <c r="F41" s="60" t="str">
        <f>IF(ISERROR(VLOOKUP(B41,'KAYIT LİSTESİ'!$B$4:$I$141,6,0)),"",(VLOOKUP(B41,'KAYIT LİSTESİ'!$B$4:$I$141,6,0)))</f>
        <v/>
      </c>
      <c r="G41" s="267"/>
      <c r="H41" s="30"/>
      <c r="I41" s="27"/>
      <c r="J41" s="28">
        <v>4</v>
      </c>
      <c r="K41" s="29" t="s">
        <v>304</v>
      </c>
      <c r="L41" s="30" t="str">
        <f>IF(ISERROR(VLOOKUP(K41,'KAYIT LİSTESİ'!$B$4:$I$141,2,0)),"",(VLOOKUP(K41,'KAYIT LİSTESİ'!$B$4:$I$141,2,0)))</f>
        <v/>
      </c>
      <c r="M41" s="31" t="str">
        <f>IF(ISERROR(VLOOKUP(K41,'KAYIT LİSTESİ'!$B$4:$I$141,4,0)),"",(VLOOKUP(K41,'KAYIT LİSTESİ'!$B$4:$I$141,4,0)))</f>
        <v/>
      </c>
      <c r="N41" s="60" t="str">
        <f>IF(ISERROR(VLOOKUP(K41,'KAYIT LİSTESİ'!$B$4:$I$141,5,0)),"",(VLOOKUP(K41,'KAYIT LİSTESİ'!$B$4:$I$141,5,0)))</f>
        <v/>
      </c>
      <c r="O41" s="60" t="str">
        <f>IF(ISERROR(VLOOKUP(K41,'KAYIT LİSTESİ'!$B$4:$I$141,6,0)),"",(VLOOKUP(K41,'KAYIT LİSTESİ'!$B$4:$I$141,6,0)))</f>
        <v/>
      </c>
      <c r="P41" s="267"/>
      <c r="Q41" s="30"/>
    </row>
    <row r="42" spans="1:17" s="19" customFormat="1" ht="24.75" customHeight="1" x14ac:dyDescent="0.2">
      <c r="A42" s="28">
        <v>5</v>
      </c>
      <c r="B42" s="29" t="s">
        <v>137</v>
      </c>
      <c r="C42" s="30" t="str">
        <f>IF(ISERROR(VLOOKUP(B42,'KAYIT LİSTESİ'!$B$4:$I$141,2,0)),"",(VLOOKUP(B42,'KAYIT LİSTESİ'!$B$4:$I$141,2,0)))</f>
        <v/>
      </c>
      <c r="D42" s="31" t="str">
        <f>IF(ISERROR(VLOOKUP(B42,'KAYIT LİSTESİ'!$B$4:$I$141,4,0)),"",(VLOOKUP(B42,'KAYIT LİSTESİ'!$B$4:$I$141,4,0)))</f>
        <v/>
      </c>
      <c r="E42" s="60" t="str">
        <f>IF(ISERROR(VLOOKUP(B42,'KAYIT LİSTESİ'!$B$4:$I$141,5,0)),"",(VLOOKUP(B42,'KAYIT LİSTESİ'!$B$4:$I$141,5,0)))</f>
        <v/>
      </c>
      <c r="F42" s="60" t="str">
        <f>IF(ISERROR(VLOOKUP(B42,'KAYIT LİSTESİ'!$B$4:$I$141,6,0)),"",(VLOOKUP(B42,'KAYIT LİSTESİ'!$B$4:$I$141,6,0)))</f>
        <v/>
      </c>
      <c r="G42" s="267"/>
      <c r="H42" s="30"/>
      <c r="I42" s="27"/>
      <c r="J42" s="28">
        <v>5</v>
      </c>
      <c r="K42" s="29" t="s">
        <v>305</v>
      </c>
      <c r="L42" s="30" t="str">
        <f>IF(ISERROR(VLOOKUP(K42,'KAYIT LİSTESİ'!$B$4:$I$141,2,0)),"",(VLOOKUP(K42,'KAYIT LİSTESİ'!$B$4:$I$141,2,0)))</f>
        <v/>
      </c>
      <c r="M42" s="31" t="str">
        <f>IF(ISERROR(VLOOKUP(K42,'KAYIT LİSTESİ'!$B$4:$I$141,4,0)),"",(VLOOKUP(K42,'KAYIT LİSTESİ'!$B$4:$I$141,4,0)))</f>
        <v/>
      </c>
      <c r="N42" s="60" t="str">
        <f>IF(ISERROR(VLOOKUP(K42,'KAYIT LİSTESİ'!$B$4:$I$141,5,0)),"",(VLOOKUP(K42,'KAYIT LİSTESİ'!$B$4:$I$141,5,0)))</f>
        <v/>
      </c>
      <c r="O42" s="60" t="str">
        <f>IF(ISERROR(VLOOKUP(K42,'KAYIT LİSTESİ'!$B$4:$I$141,6,0)),"",(VLOOKUP(K42,'KAYIT LİSTESİ'!$B$4:$I$141,6,0)))</f>
        <v/>
      </c>
      <c r="P42" s="267"/>
      <c r="Q42" s="30"/>
    </row>
    <row r="43" spans="1:17" s="19" customFormat="1" ht="24.75" customHeight="1" x14ac:dyDescent="0.2">
      <c r="A43" s="28">
        <v>6</v>
      </c>
      <c r="B43" s="29" t="s">
        <v>138</v>
      </c>
      <c r="C43" s="30" t="str">
        <f>IF(ISERROR(VLOOKUP(B43,'KAYIT LİSTESİ'!$B$4:$I$141,2,0)),"",(VLOOKUP(B43,'KAYIT LİSTESİ'!$B$4:$I$141,2,0)))</f>
        <v/>
      </c>
      <c r="D43" s="31" t="str">
        <f>IF(ISERROR(VLOOKUP(B43,'KAYIT LİSTESİ'!$B$4:$I$141,4,0)),"",(VLOOKUP(B43,'KAYIT LİSTESİ'!$B$4:$I$141,4,0)))</f>
        <v/>
      </c>
      <c r="E43" s="60" t="str">
        <f>IF(ISERROR(VLOOKUP(B43,'KAYIT LİSTESİ'!$B$4:$I$141,5,0)),"",(VLOOKUP(B43,'KAYIT LİSTESİ'!$B$4:$I$141,5,0)))</f>
        <v/>
      </c>
      <c r="F43" s="60" t="str">
        <f>IF(ISERROR(VLOOKUP(B43,'KAYIT LİSTESİ'!$B$4:$I$141,6,0)),"",(VLOOKUP(B43,'KAYIT LİSTESİ'!$B$4:$I$141,6,0)))</f>
        <v/>
      </c>
      <c r="G43" s="267"/>
      <c r="H43" s="30"/>
      <c r="I43" s="27"/>
      <c r="J43" s="28">
        <v>6</v>
      </c>
      <c r="K43" s="29" t="s">
        <v>306</v>
      </c>
      <c r="L43" s="30" t="str">
        <f>IF(ISERROR(VLOOKUP(K43,'KAYIT LİSTESİ'!$B$4:$I$141,2,0)),"",(VLOOKUP(K43,'KAYIT LİSTESİ'!$B$4:$I$141,2,0)))</f>
        <v/>
      </c>
      <c r="M43" s="31" t="str">
        <f>IF(ISERROR(VLOOKUP(K43,'KAYIT LİSTESİ'!$B$4:$I$141,4,0)),"",(VLOOKUP(K43,'KAYIT LİSTESİ'!$B$4:$I$141,4,0)))</f>
        <v/>
      </c>
      <c r="N43" s="60" t="str">
        <f>IF(ISERROR(VLOOKUP(K43,'KAYIT LİSTESİ'!$B$4:$I$141,5,0)),"",(VLOOKUP(K43,'KAYIT LİSTESİ'!$B$4:$I$141,5,0)))</f>
        <v/>
      </c>
      <c r="O43" s="60" t="str">
        <f>IF(ISERROR(VLOOKUP(K43,'KAYIT LİSTESİ'!$B$4:$I$141,6,0)),"",(VLOOKUP(K43,'KAYIT LİSTESİ'!$B$4:$I$141,6,0)))</f>
        <v/>
      </c>
      <c r="P43" s="267"/>
      <c r="Q43" s="30"/>
    </row>
    <row r="44" spans="1:17" s="19" customFormat="1" ht="24.75" customHeight="1" x14ac:dyDescent="0.2">
      <c r="A44" s="28">
        <v>7</v>
      </c>
      <c r="B44" s="29" t="s">
        <v>269</v>
      </c>
      <c r="C44" s="30" t="str">
        <f>IF(ISERROR(VLOOKUP(B44,'KAYIT LİSTESİ'!$B$4:$I$141,2,0)),"",(VLOOKUP(B44,'KAYIT LİSTESİ'!$B$4:$I$141,2,0)))</f>
        <v/>
      </c>
      <c r="D44" s="31" t="str">
        <f>IF(ISERROR(VLOOKUP(B44,'KAYIT LİSTESİ'!$B$4:$I$141,4,0)),"",(VLOOKUP(B44,'KAYIT LİSTESİ'!$B$4:$I$141,4,0)))</f>
        <v/>
      </c>
      <c r="E44" s="60" t="str">
        <f>IF(ISERROR(VLOOKUP(B44,'KAYIT LİSTESİ'!$B$4:$I$141,5,0)),"",(VLOOKUP(B44,'KAYIT LİSTESİ'!$B$4:$I$141,5,0)))</f>
        <v/>
      </c>
      <c r="F44" s="60" t="str">
        <f>IF(ISERROR(VLOOKUP(B44,'KAYIT LİSTESİ'!$B$4:$I$141,6,0)),"",(VLOOKUP(B44,'KAYIT LİSTESİ'!$B$4:$I$141,6,0)))</f>
        <v/>
      </c>
      <c r="G44" s="267"/>
      <c r="H44" s="30"/>
      <c r="I44" s="27"/>
      <c r="J44" s="28">
        <v>7</v>
      </c>
      <c r="K44" s="29" t="s">
        <v>307</v>
      </c>
      <c r="L44" s="30" t="str">
        <f>IF(ISERROR(VLOOKUP(K44,'KAYIT LİSTESİ'!$B$4:$I$141,2,0)),"",(VLOOKUP(K44,'KAYIT LİSTESİ'!$B$4:$I$141,2,0)))</f>
        <v/>
      </c>
      <c r="M44" s="31" t="str">
        <f>IF(ISERROR(VLOOKUP(K44,'KAYIT LİSTESİ'!$B$4:$I$141,4,0)),"",(VLOOKUP(K44,'KAYIT LİSTESİ'!$B$4:$I$141,4,0)))</f>
        <v/>
      </c>
      <c r="N44" s="60" t="str">
        <f>IF(ISERROR(VLOOKUP(K44,'KAYIT LİSTESİ'!$B$4:$I$141,5,0)),"",(VLOOKUP(K44,'KAYIT LİSTESİ'!$B$4:$I$141,5,0)))</f>
        <v/>
      </c>
      <c r="O44" s="60" t="str">
        <f>IF(ISERROR(VLOOKUP(K44,'KAYIT LİSTESİ'!$B$4:$I$141,6,0)),"",(VLOOKUP(K44,'KAYIT LİSTESİ'!$B$4:$I$141,6,0)))</f>
        <v/>
      </c>
      <c r="P44" s="267"/>
      <c r="Q44" s="30"/>
    </row>
    <row r="45" spans="1:17" s="19" customFormat="1" ht="24.75" customHeight="1" x14ac:dyDescent="0.2">
      <c r="A45" s="28">
        <v>8</v>
      </c>
      <c r="B45" s="29" t="s">
        <v>270</v>
      </c>
      <c r="C45" s="30" t="str">
        <f>IF(ISERROR(VLOOKUP(B45,'KAYIT LİSTESİ'!$B$4:$I$141,2,0)),"",(VLOOKUP(B45,'KAYIT LİSTESİ'!$B$4:$I$141,2,0)))</f>
        <v/>
      </c>
      <c r="D45" s="31" t="str">
        <f>IF(ISERROR(VLOOKUP(B45,'KAYIT LİSTESİ'!$B$4:$I$141,4,0)),"",(VLOOKUP(B45,'KAYIT LİSTESİ'!$B$4:$I$141,4,0)))</f>
        <v/>
      </c>
      <c r="E45" s="60" t="str">
        <f>IF(ISERROR(VLOOKUP(B45,'KAYIT LİSTESİ'!$B$4:$I$141,5,0)),"",(VLOOKUP(B45,'KAYIT LİSTESİ'!$B$4:$I$141,5,0)))</f>
        <v/>
      </c>
      <c r="F45" s="60" t="str">
        <f>IF(ISERROR(VLOOKUP(B45,'KAYIT LİSTESİ'!$B$4:$I$141,6,0)),"",(VLOOKUP(B45,'KAYIT LİSTESİ'!$B$4:$I$141,6,0)))</f>
        <v/>
      </c>
      <c r="G45" s="267"/>
      <c r="H45" s="30"/>
      <c r="I45" s="27"/>
      <c r="J45" s="28">
        <v>8</v>
      </c>
      <c r="K45" s="29" t="s">
        <v>308</v>
      </c>
      <c r="L45" s="30" t="str">
        <f>IF(ISERROR(VLOOKUP(K45,'KAYIT LİSTESİ'!$B$4:$I$141,2,0)),"",(VLOOKUP(K45,'KAYIT LİSTESİ'!$B$4:$I$141,2,0)))</f>
        <v/>
      </c>
      <c r="M45" s="31" t="str">
        <f>IF(ISERROR(VLOOKUP(K45,'KAYIT LİSTESİ'!$B$4:$I$141,4,0)),"",(VLOOKUP(K45,'KAYIT LİSTESİ'!$B$4:$I$141,4,0)))</f>
        <v/>
      </c>
      <c r="N45" s="60" t="str">
        <f>IF(ISERROR(VLOOKUP(K45,'KAYIT LİSTESİ'!$B$4:$I$141,5,0)),"",(VLOOKUP(K45,'KAYIT LİSTESİ'!$B$4:$I$141,5,0)))</f>
        <v/>
      </c>
      <c r="O45" s="60" t="str">
        <f>IF(ISERROR(VLOOKUP(K45,'KAYIT LİSTESİ'!$B$4:$I$141,6,0)),"",(VLOOKUP(K45,'KAYIT LİSTESİ'!$B$4:$I$141,6,0)))</f>
        <v/>
      </c>
      <c r="P45" s="267"/>
      <c r="Q45" s="30"/>
    </row>
    <row r="46" spans="1:17" s="19" customFormat="1" ht="19.5" customHeight="1" x14ac:dyDescent="0.2">
      <c r="A46" s="421" t="s">
        <v>46</v>
      </c>
      <c r="B46" s="483"/>
      <c r="C46" s="483"/>
      <c r="D46" s="483"/>
      <c r="E46" s="483"/>
      <c r="F46" s="483"/>
      <c r="G46" s="483"/>
      <c r="H46" s="484"/>
      <c r="I46" s="27"/>
      <c r="J46" s="421" t="s">
        <v>281</v>
      </c>
      <c r="K46" s="428"/>
      <c r="L46" s="428"/>
      <c r="M46" s="428"/>
      <c r="N46" s="428"/>
      <c r="O46" s="428"/>
      <c r="P46" s="428"/>
      <c r="Q46" s="429"/>
    </row>
    <row r="47" spans="1:17" s="19" customFormat="1" ht="24.75" customHeight="1" x14ac:dyDescent="0.2">
      <c r="A47" s="59" t="s">
        <v>547</v>
      </c>
      <c r="B47" s="56" t="s">
        <v>253</v>
      </c>
      <c r="C47" s="56" t="s">
        <v>252</v>
      </c>
      <c r="D47" s="57" t="s">
        <v>13</v>
      </c>
      <c r="E47" s="58" t="s">
        <v>14</v>
      </c>
      <c r="F47" s="58" t="s">
        <v>21</v>
      </c>
      <c r="G47" s="266" t="s">
        <v>15</v>
      </c>
      <c r="H47" s="56" t="s">
        <v>27</v>
      </c>
      <c r="I47" s="27"/>
      <c r="J47" s="59" t="s">
        <v>547</v>
      </c>
      <c r="K47" s="56" t="s">
        <v>253</v>
      </c>
      <c r="L47" s="56" t="s">
        <v>252</v>
      </c>
      <c r="M47" s="57" t="s">
        <v>13</v>
      </c>
      <c r="N47" s="58" t="s">
        <v>14</v>
      </c>
      <c r="O47" s="58" t="s">
        <v>21</v>
      </c>
      <c r="P47" s="56" t="s">
        <v>15</v>
      </c>
      <c r="Q47" s="56" t="s">
        <v>27</v>
      </c>
    </row>
    <row r="48" spans="1:17" s="19" customFormat="1" ht="24.75" customHeight="1" x14ac:dyDescent="0.2">
      <c r="A48" s="28">
        <v>1</v>
      </c>
      <c r="B48" s="29" t="s">
        <v>139</v>
      </c>
      <c r="C48" s="30" t="str">
        <f>IF(ISERROR(VLOOKUP(B48,'KAYIT LİSTESİ'!$B$4:$I$141,2,0)),"",(VLOOKUP(B48,'KAYIT LİSTESİ'!$B$4:$I$141,2,0)))</f>
        <v/>
      </c>
      <c r="D48" s="31" t="str">
        <f>IF(ISERROR(VLOOKUP(B48,'KAYIT LİSTESİ'!$B$4:$I$141,4,0)),"",(VLOOKUP(B48,'KAYIT LİSTESİ'!$B$4:$I$141,4,0)))</f>
        <v/>
      </c>
      <c r="E48" s="60" t="str">
        <f>IF(ISERROR(VLOOKUP(B48,'KAYIT LİSTESİ'!$B$4:$I$141,5,0)),"",(VLOOKUP(B48,'KAYIT LİSTESİ'!$B$4:$I$141,5,0)))</f>
        <v/>
      </c>
      <c r="F48" s="60" t="str">
        <f>IF(ISERROR(VLOOKUP(B48,'KAYIT LİSTESİ'!$B$4:$I$141,6,0)),"",(VLOOKUP(B48,'KAYIT LİSTESİ'!$B$4:$I$141,6,0)))</f>
        <v/>
      </c>
      <c r="G48" s="267"/>
      <c r="H48" s="30"/>
      <c r="I48" s="27"/>
      <c r="J48" s="28">
        <v>1</v>
      </c>
      <c r="K48" s="29" t="s">
        <v>309</v>
      </c>
      <c r="L48" s="30" t="str">
        <f>IF(ISERROR(VLOOKUP(K48,'KAYIT LİSTESİ'!$B$4:$I$141,2,0)),"",(VLOOKUP(K48,'KAYIT LİSTESİ'!$B$4:$I$141,2,0)))</f>
        <v/>
      </c>
      <c r="M48" s="31" t="str">
        <f>IF(ISERROR(VLOOKUP(K48,'KAYIT LİSTESİ'!$B$4:$I$141,4,0)),"",(VLOOKUP(K48,'KAYIT LİSTESİ'!$B$4:$I$141,4,0)))</f>
        <v/>
      </c>
      <c r="N48" s="60" t="str">
        <f>IF(ISERROR(VLOOKUP(K48,'KAYIT LİSTESİ'!$B$4:$I$141,5,0)),"",(VLOOKUP(K48,'KAYIT LİSTESİ'!$B$4:$I$141,5,0)))</f>
        <v/>
      </c>
      <c r="O48" s="60" t="str">
        <f>IF(ISERROR(VLOOKUP(K48,'KAYIT LİSTESİ'!$B$4:$I$141,6,0)),"",(VLOOKUP(K48,'KAYIT LİSTESİ'!$B$4:$I$141,6,0)))</f>
        <v/>
      </c>
      <c r="P48" s="267"/>
      <c r="Q48" s="30"/>
    </row>
    <row r="49" spans="1:17" s="19" customFormat="1" ht="24.75" customHeight="1" x14ac:dyDescent="0.2">
      <c r="A49" s="28">
        <v>2</v>
      </c>
      <c r="B49" s="29" t="s">
        <v>140</v>
      </c>
      <c r="C49" s="30" t="str">
        <f>IF(ISERROR(VLOOKUP(B49,'KAYIT LİSTESİ'!$B$4:$I$141,2,0)),"",(VLOOKUP(B49,'KAYIT LİSTESİ'!$B$4:$I$141,2,0)))</f>
        <v/>
      </c>
      <c r="D49" s="31" t="str">
        <f>IF(ISERROR(VLOOKUP(B49,'KAYIT LİSTESİ'!$B$4:$I$141,4,0)),"",(VLOOKUP(B49,'KAYIT LİSTESİ'!$B$4:$I$141,4,0)))</f>
        <v/>
      </c>
      <c r="E49" s="60" t="str">
        <f>IF(ISERROR(VLOOKUP(B49,'KAYIT LİSTESİ'!$B$4:$I$141,5,0)),"",(VLOOKUP(B49,'KAYIT LİSTESİ'!$B$4:$I$141,5,0)))</f>
        <v/>
      </c>
      <c r="F49" s="60" t="str">
        <f>IF(ISERROR(VLOOKUP(B49,'KAYIT LİSTESİ'!$B$4:$I$141,6,0)),"",(VLOOKUP(B49,'KAYIT LİSTESİ'!$B$4:$I$141,6,0)))</f>
        <v/>
      </c>
      <c r="G49" s="267"/>
      <c r="H49" s="30"/>
      <c r="I49" s="27"/>
      <c r="J49" s="28">
        <v>2</v>
      </c>
      <c r="K49" s="29" t="s">
        <v>310</v>
      </c>
      <c r="L49" s="30" t="str">
        <f>IF(ISERROR(VLOOKUP(K49,'KAYIT LİSTESİ'!$B$4:$I$141,2,0)),"",(VLOOKUP(K49,'KAYIT LİSTESİ'!$B$4:$I$141,2,0)))</f>
        <v/>
      </c>
      <c r="M49" s="31" t="str">
        <f>IF(ISERROR(VLOOKUP(K49,'KAYIT LİSTESİ'!$B$4:$I$141,4,0)),"",(VLOOKUP(K49,'KAYIT LİSTESİ'!$B$4:$I$141,4,0)))</f>
        <v/>
      </c>
      <c r="N49" s="60" t="str">
        <f>IF(ISERROR(VLOOKUP(K49,'KAYIT LİSTESİ'!$B$4:$I$141,5,0)),"",(VLOOKUP(K49,'KAYIT LİSTESİ'!$B$4:$I$141,5,0)))</f>
        <v/>
      </c>
      <c r="O49" s="60" t="str">
        <f>IF(ISERROR(VLOOKUP(K49,'KAYIT LİSTESİ'!$B$4:$I$141,6,0)),"",(VLOOKUP(K49,'KAYIT LİSTESİ'!$B$4:$I$141,6,0)))</f>
        <v/>
      </c>
      <c r="P49" s="267"/>
      <c r="Q49" s="30"/>
    </row>
    <row r="50" spans="1:17" s="19" customFormat="1" ht="24.75" customHeight="1" x14ac:dyDescent="0.2">
      <c r="A50" s="28">
        <v>3</v>
      </c>
      <c r="B50" s="29" t="s">
        <v>141</v>
      </c>
      <c r="C50" s="30" t="str">
        <f>IF(ISERROR(VLOOKUP(B50,'KAYIT LİSTESİ'!$B$4:$I$141,2,0)),"",(VLOOKUP(B50,'KAYIT LİSTESİ'!$B$4:$I$141,2,0)))</f>
        <v/>
      </c>
      <c r="D50" s="31" t="str">
        <f>IF(ISERROR(VLOOKUP(B50,'KAYIT LİSTESİ'!$B$4:$I$141,4,0)),"",(VLOOKUP(B50,'KAYIT LİSTESİ'!$B$4:$I$141,4,0)))</f>
        <v/>
      </c>
      <c r="E50" s="60" t="str">
        <f>IF(ISERROR(VLOOKUP(B50,'KAYIT LİSTESİ'!$B$4:$I$141,5,0)),"",(VLOOKUP(B50,'KAYIT LİSTESİ'!$B$4:$I$141,5,0)))</f>
        <v/>
      </c>
      <c r="F50" s="60" t="str">
        <f>IF(ISERROR(VLOOKUP(B50,'KAYIT LİSTESİ'!$B$4:$I$141,6,0)),"",(VLOOKUP(B50,'KAYIT LİSTESİ'!$B$4:$I$141,6,0)))</f>
        <v/>
      </c>
      <c r="G50" s="267"/>
      <c r="H50" s="30"/>
      <c r="I50" s="27"/>
      <c r="J50" s="28">
        <v>3</v>
      </c>
      <c r="K50" s="29" t="s">
        <v>311</v>
      </c>
      <c r="L50" s="30" t="str">
        <f>IF(ISERROR(VLOOKUP(K50,'KAYIT LİSTESİ'!$B$4:$I$141,2,0)),"",(VLOOKUP(K50,'KAYIT LİSTESİ'!$B$4:$I$141,2,0)))</f>
        <v/>
      </c>
      <c r="M50" s="31" t="str">
        <f>IF(ISERROR(VLOOKUP(K50,'KAYIT LİSTESİ'!$B$4:$I$141,4,0)),"",(VLOOKUP(K50,'KAYIT LİSTESİ'!$B$4:$I$141,4,0)))</f>
        <v/>
      </c>
      <c r="N50" s="60" t="str">
        <f>IF(ISERROR(VLOOKUP(K50,'KAYIT LİSTESİ'!$B$4:$I$141,5,0)),"",(VLOOKUP(K50,'KAYIT LİSTESİ'!$B$4:$I$141,5,0)))</f>
        <v/>
      </c>
      <c r="O50" s="60" t="str">
        <f>IF(ISERROR(VLOOKUP(K50,'KAYIT LİSTESİ'!$B$4:$I$141,6,0)),"",(VLOOKUP(K50,'KAYIT LİSTESİ'!$B$4:$I$141,6,0)))</f>
        <v/>
      </c>
      <c r="P50" s="267"/>
      <c r="Q50" s="30"/>
    </row>
    <row r="51" spans="1:17" s="19" customFormat="1" ht="24.75" customHeight="1" x14ac:dyDescent="0.2">
      <c r="A51" s="28">
        <v>4</v>
      </c>
      <c r="B51" s="29" t="s">
        <v>142</v>
      </c>
      <c r="C51" s="30" t="str">
        <f>IF(ISERROR(VLOOKUP(B51,'KAYIT LİSTESİ'!$B$4:$I$141,2,0)),"",(VLOOKUP(B51,'KAYIT LİSTESİ'!$B$4:$I$141,2,0)))</f>
        <v/>
      </c>
      <c r="D51" s="31" t="str">
        <f>IF(ISERROR(VLOOKUP(B51,'KAYIT LİSTESİ'!$B$4:$I$141,4,0)),"",(VLOOKUP(B51,'KAYIT LİSTESİ'!$B$4:$I$141,4,0)))</f>
        <v/>
      </c>
      <c r="E51" s="60" t="str">
        <f>IF(ISERROR(VLOOKUP(B51,'KAYIT LİSTESİ'!$B$4:$I$141,5,0)),"",(VLOOKUP(B51,'KAYIT LİSTESİ'!$B$4:$I$141,5,0)))</f>
        <v/>
      </c>
      <c r="F51" s="60" t="str">
        <f>IF(ISERROR(VLOOKUP(B51,'KAYIT LİSTESİ'!$B$4:$I$141,6,0)),"",(VLOOKUP(B51,'KAYIT LİSTESİ'!$B$4:$I$141,6,0)))</f>
        <v/>
      </c>
      <c r="G51" s="267"/>
      <c r="H51" s="30"/>
      <c r="I51" s="27"/>
      <c r="J51" s="28">
        <v>4</v>
      </c>
      <c r="K51" s="29" t="s">
        <v>312</v>
      </c>
      <c r="L51" s="30" t="str">
        <f>IF(ISERROR(VLOOKUP(K51,'KAYIT LİSTESİ'!$B$4:$I$141,2,0)),"",(VLOOKUP(K51,'KAYIT LİSTESİ'!$B$4:$I$141,2,0)))</f>
        <v/>
      </c>
      <c r="M51" s="31" t="str">
        <f>IF(ISERROR(VLOOKUP(K51,'KAYIT LİSTESİ'!$B$4:$I$141,4,0)),"",(VLOOKUP(K51,'KAYIT LİSTESİ'!$B$4:$I$141,4,0)))</f>
        <v/>
      </c>
      <c r="N51" s="60" t="str">
        <f>IF(ISERROR(VLOOKUP(K51,'KAYIT LİSTESİ'!$B$4:$I$141,5,0)),"",(VLOOKUP(K51,'KAYIT LİSTESİ'!$B$4:$I$141,5,0)))</f>
        <v/>
      </c>
      <c r="O51" s="60" t="str">
        <f>IF(ISERROR(VLOOKUP(K51,'KAYIT LİSTESİ'!$B$4:$I$141,6,0)),"",(VLOOKUP(K51,'KAYIT LİSTESİ'!$B$4:$I$141,6,0)))</f>
        <v/>
      </c>
      <c r="P51" s="267"/>
      <c r="Q51" s="30"/>
    </row>
    <row r="52" spans="1:17" s="19" customFormat="1" ht="24.75" customHeight="1" x14ac:dyDescent="0.2">
      <c r="A52" s="28">
        <v>5</v>
      </c>
      <c r="B52" s="29" t="s">
        <v>143</v>
      </c>
      <c r="C52" s="30" t="str">
        <f>IF(ISERROR(VLOOKUP(B52,'KAYIT LİSTESİ'!$B$4:$I$141,2,0)),"",(VLOOKUP(B52,'KAYIT LİSTESİ'!$B$4:$I$141,2,0)))</f>
        <v/>
      </c>
      <c r="D52" s="31" t="str">
        <f>IF(ISERROR(VLOOKUP(B52,'KAYIT LİSTESİ'!$B$4:$I$141,4,0)),"",(VLOOKUP(B52,'KAYIT LİSTESİ'!$B$4:$I$141,4,0)))</f>
        <v/>
      </c>
      <c r="E52" s="60" t="str">
        <f>IF(ISERROR(VLOOKUP(B52,'KAYIT LİSTESİ'!$B$4:$I$141,5,0)),"",(VLOOKUP(B52,'KAYIT LİSTESİ'!$B$4:$I$141,5,0)))</f>
        <v/>
      </c>
      <c r="F52" s="60" t="str">
        <f>IF(ISERROR(VLOOKUP(B52,'KAYIT LİSTESİ'!$B$4:$I$141,6,0)),"",(VLOOKUP(B52,'KAYIT LİSTESİ'!$B$4:$I$141,6,0)))</f>
        <v/>
      </c>
      <c r="G52" s="267"/>
      <c r="H52" s="30"/>
      <c r="I52" s="27"/>
      <c r="J52" s="28">
        <v>5</v>
      </c>
      <c r="K52" s="29" t="s">
        <v>313</v>
      </c>
      <c r="L52" s="30" t="str">
        <f>IF(ISERROR(VLOOKUP(K52,'KAYIT LİSTESİ'!$B$4:$I$141,2,0)),"",(VLOOKUP(K52,'KAYIT LİSTESİ'!$B$4:$I$141,2,0)))</f>
        <v/>
      </c>
      <c r="M52" s="31" t="str">
        <f>IF(ISERROR(VLOOKUP(K52,'KAYIT LİSTESİ'!$B$4:$I$141,4,0)),"",(VLOOKUP(K52,'KAYIT LİSTESİ'!$B$4:$I$141,4,0)))</f>
        <v/>
      </c>
      <c r="N52" s="60" t="str">
        <f>IF(ISERROR(VLOOKUP(K52,'KAYIT LİSTESİ'!$B$4:$I$141,5,0)),"",(VLOOKUP(K52,'KAYIT LİSTESİ'!$B$4:$I$141,5,0)))</f>
        <v/>
      </c>
      <c r="O52" s="60" t="str">
        <f>IF(ISERROR(VLOOKUP(K52,'KAYIT LİSTESİ'!$B$4:$I$141,6,0)),"",(VLOOKUP(K52,'KAYIT LİSTESİ'!$B$4:$I$141,6,0)))</f>
        <v/>
      </c>
      <c r="P52" s="267"/>
      <c r="Q52" s="30"/>
    </row>
    <row r="53" spans="1:17" s="19" customFormat="1" ht="24.75" customHeight="1" x14ac:dyDescent="0.2">
      <c r="A53" s="28">
        <v>6</v>
      </c>
      <c r="B53" s="29" t="s">
        <v>144</v>
      </c>
      <c r="C53" s="30" t="str">
        <f>IF(ISERROR(VLOOKUP(B53,'KAYIT LİSTESİ'!$B$4:$I$141,2,0)),"",(VLOOKUP(B53,'KAYIT LİSTESİ'!$B$4:$I$141,2,0)))</f>
        <v/>
      </c>
      <c r="D53" s="31" t="str">
        <f>IF(ISERROR(VLOOKUP(B53,'KAYIT LİSTESİ'!$B$4:$I$141,4,0)),"",(VLOOKUP(B53,'KAYIT LİSTESİ'!$B$4:$I$141,4,0)))</f>
        <v/>
      </c>
      <c r="E53" s="60" t="str">
        <f>IF(ISERROR(VLOOKUP(B53,'KAYIT LİSTESİ'!$B$4:$I$141,5,0)),"",(VLOOKUP(B53,'KAYIT LİSTESİ'!$B$4:$I$141,5,0)))</f>
        <v/>
      </c>
      <c r="F53" s="60" t="str">
        <f>IF(ISERROR(VLOOKUP(B53,'KAYIT LİSTESİ'!$B$4:$I$141,6,0)),"",(VLOOKUP(B53,'KAYIT LİSTESİ'!$B$4:$I$141,6,0)))</f>
        <v/>
      </c>
      <c r="G53" s="267"/>
      <c r="H53" s="30"/>
      <c r="I53" s="27"/>
      <c r="J53" s="28">
        <v>6</v>
      </c>
      <c r="K53" s="29" t="s">
        <v>314</v>
      </c>
      <c r="L53" s="30" t="str">
        <f>IF(ISERROR(VLOOKUP(K53,'KAYIT LİSTESİ'!$B$4:$I$141,2,0)),"",(VLOOKUP(K53,'KAYIT LİSTESİ'!$B$4:$I$141,2,0)))</f>
        <v/>
      </c>
      <c r="M53" s="31" t="str">
        <f>IF(ISERROR(VLOOKUP(K53,'KAYIT LİSTESİ'!$B$4:$I$141,4,0)),"",(VLOOKUP(K53,'KAYIT LİSTESİ'!$B$4:$I$141,4,0)))</f>
        <v/>
      </c>
      <c r="N53" s="60" t="str">
        <f>IF(ISERROR(VLOOKUP(K53,'KAYIT LİSTESİ'!$B$4:$I$141,5,0)),"",(VLOOKUP(K53,'KAYIT LİSTESİ'!$B$4:$I$141,5,0)))</f>
        <v/>
      </c>
      <c r="O53" s="60" t="str">
        <f>IF(ISERROR(VLOOKUP(K53,'KAYIT LİSTESİ'!$B$4:$I$141,6,0)),"",(VLOOKUP(K53,'KAYIT LİSTESİ'!$B$4:$I$141,6,0)))</f>
        <v/>
      </c>
      <c r="P53" s="267"/>
      <c r="Q53" s="30"/>
    </row>
    <row r="54" spans="1:17" s="19" customFormat="1" ht="24.75" customHeight="1" x14ac:dyDescent="0.2">
      <c r="A54" s="28">
        <v>7</v>
      </c>
      <c r="B54" s="29" t="s">
        <v>271</v>
      </c>
      <c r="C54" s="30" t="str">
        <f>IF(ISERROR(VLOOKUP(B54,'KAYIT LİSTESİ'!$B$4:$I$141,2,0)),"",(VLOOKUP(B54,'KAYIT LİSTESİ'!$B$4:$I$141,2,0)))</f>
        <v/>
      </c>
      <c r="D54" s="31" t="str">
        <f>IF(ISERROR(VLOOKUP(B54,'KAYIT LİSTESİ'!$B$4:$I$141,4,0)),"",(VLOOKUP(B54,'KAYIT LİSTESİ'!$B$4:$I$141,4,0)))</f>
        <v/>
      </c>
      <c r="E54" s="60" t="str">
        <f>IF(ISERROR(VLOOKUP(B54,'KAYIT LİSTESİ'!$B$4:$I$141,5,0)),"",(VLOOKUP(B54,'KAYIT LİSTESİ'!$B$4:$I$141,5,0)))</f>
        <v/>
      </c>
      <c r="F54" s="60" t="str">
        <f>IF(ISERROR(VLOOKUP(B54,'KAYIT LİSTESİ'!$B$4:$I$141,6,0)),"",(VLOOKUP(B54,'KAYIT LİSTESİ'!$B$4:$I$141,6,0)))</f>
        <v/>
      </c>
      <c r="G54" s="267"/>
      <c r="H54" s="30"/>
      <c r="I54" s="27"/>
      <c r="J54" s="28">
        <v>7</v>
      </c>
      <c r="K54" s="29" t="s">
        <v>315</v>
      </c>
      <c r="L54" s="30" t="str">
        <f>IF(ISERROR(VLOOKUP(K54,'KAYIT LİSTESİ'!$B$4:$I$141,2,0)),"",(VLOOKUP(K54,'KAYIT LİSTESİ'!$B$4:$I$141,2,0)))</f>
        <v/>
      </c>
      <c r="M54" s="31" t="str">
        <f>IF(ISERROR(VLOOKUP(K54,'KAYIT LİSTESİ'!$B$4:$I$141,4,0)),"",(VLOOKUP(K54,'KAYIT LİSTESİ'!$B$4:$I$141,4,0)))</f>
        <v/>
      </c>
      <c r="N54" s="60" t="str">
        <f>IF(ISERROR(VLOOKUP(K54,'KAYIT LİSTESİ'!$B$4:$I$141,5,0)),"",(VLOOKUP(K54,'KAYIT LİSTESİ'!$B$4:$I$141,5,0)))</f>
        <v/>
      </c>
      <c r="O54" s="60" t="str">
        <f>IF(ISERROR(VLOOKUP(K54,'KAYIT LİSTESİ'!$B$4:$I$141,6,0)),"",(VLOOKUP(K54,'KAYIT LİSTESİ'!$B$4:$I$141,6,0)))</f>
        <v/>
      </c>
      <c r="P54" s="267"/>
      <c r="Q54" s="30"/>
    </row>
    <row r="55" spans="1:17" s="19" customFormat="1" ht="24.75" customHeight="1" x14ac:dyDescent="0.2">
      <c r="A55" s="28">
        <v>8</v>
      </c>
      <c r="B55" s="29" t="s">
        <v>272</v>
      </c>
      <c r="C55" s="30" t="str">
        <f>IF(ISERROR(VLOOKUP(B55,'KAYIT LİSTESİ'!$B$4:$I$141,2,0)),"",(VLOOKUP(B55,'KAYIT LİSTESİ'!$B$4:$I$141,2,0)))</f>
        <v/>
      </c>
      <c r="D55" s="31" t="str">
        <f>IF(ISERROR(VLOOKUP(B55,'KAYIT LİSTESİ'!$B$4:$I$141,4,0)),"",(VLOOKUP(B55,'KAYIT LİSTESİ'!$B$4:$I$141,4,0)))</f>
        <v/>
      </c>
      <c r="E55" s="60" t="str">
        <f>IF(ISERROR(VLOOKUP(B55,'KAYIT LİSTESİ'!$B$4:$I$141,5,0)),"",(VLOOKUP(B55,'KAYIT LİSTESİ'!$B$4:$I$141,5,0)))</f>
        <v/>
      </c>
      <c r="F55" s="60" t="str">
        <f>IF(ISERROR(VLOOKUP(B55,'KAYIT LİSTESİ'!$B$4:$I$141,6,0)),"",(VLOOKUP(B55,'KAYIT LİSTESİ'!$B$4:$I$141,6,0)))</f>
        <v/>
      </c>
      <c r="G55" s="267"/>
      <c r="H55" s="30"/>
      <c r="I55" s="27"/>
      <c r="J55" s="28">
        <v>8</v>
      </c>
      <c r="K55" s="29" t="s">
        <v>316</v>
      </c>
      <c r="L55" s="30" t="str">
        <f>IF(ISERROR(VLOOKUP(K55,'KAYIT LİSTESİ'!$B$4:$I$141,2,0)),"",(VLOOKUP(K55,'KAYIT LİSTESİ'!$B$4:$I$141,2,0)))</f>
        <v/>
      </c>
      <c r="M55" s="31" t="str">
        <f>IF(ISERROR(VLOOKUP(K55,'KAYIT LİSTESİ'!$B$4:$I$141,4,0)),"",(VLOOKUP(K55,'KAYIT LİSTESİ'!$B$4:$I$141,4,0)))</f>
        <v/>
      </c>
      <c r="N55" s="60" t="str">
        <f>IF(ISERROR(VLOOKUP(K55,'KAYIT LİSTESİ'!$B$4:$I$141,5,0)),"",(VLOOKUP(K55,'KAYIT LİSTESİ'!$B$4:$I$141,5,0)))</f>
        <v/>
      </c>
      <c r="O55" s="60" t="str">
        <f>IF(ISERROR(VLOOKUP(K55,'KAYIT LİSTESİ'!$B$4:$I$141,6,0)),"",(VLOOKUP(K55,'KAYIT LİSTESİ'!$B$4:$I$141,6,0)))</f>
        <v/>
      </c>
      <c r="P55" s="267"/>
      <c r="Q55" s="30"/>
    </row>
    <row r="56" spans="1:17" s="19" customFormat="1" ht="19.5" customHeight="1" x14ac:dyDescent="0.2">
      <c r="A56" s="421" t="s">
        <v>47</v>
      </c>
      <c r="B56" s="483"/>
      <c r="C56" s="483"/>
      <c r="D56" s="483"/>
      <c r="E56" s="483"/>
      <c r="F56" s="483"/>
      <c r="G56" s="483"/>
      <c r="H56" s="484"/>
      <c r="I56" s="27"/>
      <c r="J56" s="421" t="s">
        <v>282</v>
      </c>
      <c r="K56" s="428"/>
      <c r="L56" s="428"/>
      <c r="M56" s="428"/>
      <c r="N56" s="428"/>
      <c r="O56" s="428"/>
      <c r="P56" s="428"/>
      <c r="Q56" s="429"/>
    </row>
    <row r="57" spans="1:17" s="19" customFormat="1" ht="24.75" customHeight="1" x14ac:dyDescent="0.2">
      <c r="A57" s="59" t="s">
        <v>547</v>
      </c>
      <c r="B57" s="56" t="s">
        <v>253</v>
      </c>
      <c r="C57" s="56" t="s">
        <v>252</v>
      </c>
      <c r="D57" s="57" t="s">
        <v>13</v>
      </c>
      <c r="E57" s="58" t="s">
        <v>14</v>
      </c>
      <c r="F57" s="58" t="s">
        <v>21</v>
      </c>
      <c r="G57" s="266" t="s">
        <v>15</v>
      </c>
      <c r="H57" s="56" t="s">
        <v>27</v>
      </c>
      <c r="I57" s="27"/>
      <c r="J57" s="59" t="s">
        <v>547</v>
      </c>
      <c r="K57" s="56" t="s">
        <v>253</v>
      </c>
      <c r="L57" s="56" t="s">
        <v>252</v>
      </c>
      <c r="M57" s="57" t="s">
        <v>13</v>
      </c>
      <c r="N57" s="58" t="s">
        <v>14</v>
      </c>
      <c r="O57" s="58" t="s">
        <v>21</v>
      </c>
      <c r="P57" s="56" t="s">
        <v>15</v>
      </c>
      <c r="Q57" s="56" t="s">
        <v>27</v>
      </c>
    </row>
    <row r="58" spans="1:17" s="19" customFormat="1" ht="24.75" customHeight="1" x14ac:dyDescent="0.2">
      <c r="A58" s="28">
        <v>1</v>
      </c>
      <c r="B58" s="29" t="s">
        <v>145</v>
      </c>
      <c r="C58" s="30" t="str">
        <f>IF(ISERROR(VLOOKUP(B58,'KAYIT LİSTESİ'!$B$4:$I$141,2,0)),"",(VLOOKUP(B58,'KAYIT LİSTESİ'!$B$4:$I$141,2,0)))</f>
        <v/>
      </c>
      <c r="D58" s="31" t="str">
        <f>IF(ISERROR(VLOOKUP(B58,'KAYIT LİSTESİ'!$B$4:$I$141,4,0)),"",(VLOOKUP(B58,'KAYIT LİSTESİ'!$B$4:$I$141,4,0)))</f>
        <v/>
      </c>
      <c r="E58" s="60" t="str">
        <f>IF(ISERROR(VLOOKUP(B58,'KAYIT LİSTESİ'!$B$4:$I$141,5,0)),"",(VLOOKUP(B58,'KAYIT LİSTESİ'!$B$4:$I$141,5,0)))</f>
        <v/>
      </c>
      <c r="F58" s="60" t="str">
        <f>IF(ISERROR(VLOOKUP(B58,'KAYIT LİSTESİ'!$B$4:$I$141,6,0)),"",(VLOOKUP(B58,'KAYIT LİSTESİ'!$B$4:$I$141,6,0)))</f>
        <v/>
      </c>
      <c r="G58" s="267"/>
      <c r="H58" s="30"/>
      <c r="I58" s="27"/>
      <c r="J58" s="28">
        <v>1</v>
      </c>
      <c r="K58" s="29" t="s">
        <v>317</v>
      </c>
      <c r="L58" s="30" t="str">
        <f>IF(ISERROR(VLOOKUP(K58,'KAYIT LİSTESİ'!$B$4:$I$141,2,0)),"",(VLOOKUP(K58,'KAYIT LİSTESİ'!$B$4:$I$141,2,0)))</f>
        <v/>
      </c>
      <c r="M58" s="31" t="str">
        <f>IF(ISERROR(VLOOKUP(K58,'KAYIT LİSTESİ'!$B$4:$I$141,4,0)),"",(VLOOKUP(K58,'KAYIT LİSTESİ'!$B$4:$I$141,4,0)))</f>
        <v/>
      </c>
      <c r="N58" s="60" t="str">
        <f>IF(ISERROR(VLOOKUP(K58,'KAYIT LİSTESİ'!$B$4:$I$141,5,0)),"",(VLOOKUP(K58,'KAYIT LİSTESİ'!$B$4:$I$141,5,0)))</f>
        <v/>
      </c>
      <c r="O58" s="60" t="str">
        <f>IF(ISERROR(VLOOKUP(K58,'KAYIT LİSTESİ'!$B$4:$I$141,6,0)),"",(VLOOKUP(K58,'KAYIT LİSTESİ'!$B$4:$I$141,6,0)))</f>
        <v/>
      </c>
      <c r="P58" s="267"/>
      <c r="Q58" s="30"/>
    </row>
    <row r="59" spans="1:17" s="19" customFormat="1" ht="24.75" customHeight="1" x14ac:dyDescent="0.2">
      <c r="A59" s="28">
        <v>2</v>
      </c>
      <c r="B59" s="29" t="s">
        <v>146</v>
      </c>
      <c r="C59" s="30" t="str">
        <f>IF(ISERROR(VLOOKUP(B59,'KAYIT LİSTESİ'!$B$4:$I$141,2,0)),"",(VLOOKUP(B59,'KAYIT LİSTESİ'!$B$4:$I$141,2,0)))</f>
        <v/>
      </c>
      <c r="D59" s="31" t="str">
        <f>IF(ISERROR(VLOOKUP(B59,'KAYIT LİSTESİ'!$B$4:$I$141,4,0)),"",(VLOOKUP(B59,'KAYIT LİSTESİ'!$B$4:$I$141,4,0)))</f>
        <v/>
      </c>
      <c r="E59" s="60" t="str">
        <f>IF(ISERROR(VLOOKUP(B59,'KAYIT LİSTESİ'!$B$4:$I$141,5,0)),"",(VLOOKUP(B59,'KAYIT LİSTESİ'!$B$4:$I$141,5,0)))</f>
        <v/>
      </c>
      <c r="F59" s="60" t="str">
        <f>IF(ISERROR(VLOOKUP(B59,'KAYIT LİSTESİ'!$B$4:$I$141,6,0)),"",(VLOOKUP(B59,'KAYIT LİSTESİ'!$B$4:$I$141,6,0)))</f>
        <v/>
      </c>
      <c r="G59" s="267"/>
      <c r="H59" s="30"/>
      <c r="I59" s="27"/>
      <c r="J59" s="28">
        <v>2</v>
      </c>
      <c r="K59" s="29" t="s">
        <v>318</v>
      </c>
      <c r="L59" s="30" t="str">
        <f>IF(ISERROR(VLOOKUP(K59,'KAYIT LİSTESİ'!$B$4:$I$141,2,0)),"",(VLOOKUP(K59,'KAYIT LİSTESİ'!$B$4:$I$141,2,0)))</f>
        <v/>
      </c>
      <c r="M59" s="31" t="str">
        <f>IF(ISERROR(VLOOKUP(K59,'KAYIT LİSTESİ'!$B$4:$I$141,4,0)),"",(VLOOKUP(K59,'KAYIT LİSTESİ'!$B$4:$I$141,4,0)))</f>
        <v/>
      </c>
      <c r="N59" s="60" t="str">
        <f>IF(ISERROR(VLOOKUP(K59,'KAYIT LİSTESİ'!$B$4:$I$141,5,0)),"",(VLOOKUP(K59,'KAYIT LİSTESİ'!$B$4:$I$141,5,0)))</f>
        <v/>
      </c>
      <c r="O59" s="60" t="str">
        <f>IF(ISERROR(VLOOKUP(K59,'KAYIT LİSTESİ'!$B$4:$I$141,6,0)),"",(VLOOKUP(K59,'KAYIT LİSTESİ'!$B$4:$I$141,6,0)))</f>
        <v/>
      </c>
      <c r="P59" s="267"/>
      <c r="Q59" s="30"/>
    </row>
    <row r="60" spans="1:17" s="19" customFormat="1" ht="24.75" customHeight="1" x14ac:dyDescent="0.2">
      <c r="A60" s="28">
        <v>3</v>
      </c>
      <c r="B60" s="29" t="s">
        <v>147</v>
      </c>
      <c r="C60" s="30" t="str">
        <f>IF(ISERROR(VLOOKUP(B60,'KAYIT LİSTESİ'!$B$4:$I$141,2,0)),"",(VLOOKUP(B60,'KAYIT LİSTESİ'!$B$4:$I$141,2,0)))</f>
        <v/>
      </c>
      <c r="D60" s="31" t="str">
        <f>IF(ISERROR(VLOOKUP(B60,'KAYIT LİSTESİ'!$B$4:$I$141,4,0)),"",(VLOOKUP(B60,'KAYIT LİSTESİ'!$B$4:$I$141,4,0)))</f>
        <v/>
      </c>
      <c r="E60" s="60" t="str">
        <f>IF(ISERROR(VLOOKUP(B60,'KAYIT LİSTESİ'!$B$4:$I$141,5,0)),"",(VLOOKUP(B60,'KAYIT LİSTESİ'!$B$4:$I$141,5,0)))</f>
        <v/>
      </c>
      <c r="F60" s="60" t="str">
        <f>IF(ISERROR(VLOOKUP(B60,'KAYIT LİSTESİ'!$B$4:$I$141,6,0)),"",(VLOOKUP(B60,'KAYIT LİSTESİ'!$B$4:$I$141,6,0)))</f>
        <v/>
      </c>
      <c r="G60" s="267"/>
      <c r="H60" s="30"/>
      <c r="I60" s="27"/>
      <c r="J60" s="28">
        <v>3</v>
      </c>
      <c r="K60" s="29" t="s">
        <v>319</v>
      </c>
      <c r="L60" s="30" t="str">
        <f>IF(ISERROR(VLOOKUP(K60,'KAYIT LİSTESİ'!$B$4:$I$141,2,0)),"",(VLOOKUP(K60,'KAYIT LİSTESİ'!$B$4:$I$141,2,0)))</f>
        <v/>
      </c>
      <c r="M60" s="31" t="str">
        <f>IF(ISERROR(VLOOKUP(K60,'KAYIT LİSTESİ'!$B$4:$I$141,4,0)),"",(VLOOKUP(K60,'KAYIT LİSTESİ'!$B$4:$I$141,4,0)))</f>
        <v/>
      </c>
      <c r="N60" s="60" t="str">
        <f>IF(ISERROR(VLOOKUP(K60,'KAYIT LİSTESİ'!$B$4:$I$141,5,0)),"",(VLOOKUP(K60,'KAYIT LİSTESİ'!$B$4:$I$141,5,0)))</f>
        <v/>
      </c>
      <c r="O60" s="60" t="str">
        <f>IF(ISERROR(VLOOKUP(K60,'KAYIT LİSTESİ'!$B$4:$I$141,6,0)),"",(VLOOKUP(K60,'KAYIT LİSTESİ'!$B$4:$I$141,6,0)))</f>
        <v/>
      </c>
      <c r="P60" s="267"/>
      <c r="Q60" s="30"/>
    </row>
    <row r="61" spans="1:17" s="19" customFormat="1" ht="24.75" customHeight="1" x14ac:dyDescent="0.2">
      <c r="A61" s="28">
        <v>4</v>
      </c>
      <c r="B61" s="29" t="s">
        <v>148</v>
      </c>
      <c r="C61" s="30" t="str">
        <f>IF(ISERROR(VLOOKUP(B61,'KAYIT LİSTESİ'!$B$4:$I$141,2,0)),"",(VLOOKUP(B61,'KAYIT LİSTESİ'!$B$4:$I$141,2,0)))</f>
        <v/>
      </c>
      <c r="D61" s="31" t="str">
        <f>IF(ISERROR(VLOOKUP(B61,'KAYIT LİSTESİ'!$B$4:$I$141,4,0)),"",(VLOOKUP(B61,'KAYIT LİSTESİ'!$B$4:$I$141,4,0)))</f>
        <v/>
      </c>
      <c r="E61" s="60" t="str">
        <f>IF(ISERROR(VLOOKUP(B61,'KAYIT LİSTESİ'!$B$4:$I$141,5,0)),"",(VLOOKUP(B61,'KAYIT LİSTESİ'!$B$4:$I$141,5,0)))</f>
        <v/>
      </c>
      <c r="F61" s="60" t="str">
        <f>IF(ISERROR(VLOOKUP(B61,'KAYIT LİSTESİ'!$B$4:$I$141,6,0)),"",(VLOOKUP(B61,'KAYIT LİSTESİ'!$B$4:$I$141,6,0)))</f>
        <v/>
      </c>
      <c r="G61" s="267"/>
      <c r="H61" s="30"/>
      <c r="I61" s="27"/>
      <c r="J61" s="28">
        <v>4</v>
      </c>
      <c r="K61" s="29" t="s">
        <v>320</v>
      </c>
      <c r="L61" s="30" t="str">
        <f>IF(ISERROR(VLOOKUP(K61,'KAYIT LİSTESİ'!$B$4:$I$141,2,0)),"",(VLOOKUP(K61,'KAYIT LİSTESİ'!$B$4:$I$141,2,0)))</f>
        <v/>
      </c>
      <c r="M61" s="31" t="str">
        <f>IF(ISERROR(VLOOKUP(K61,'KAYIT LİSTESİ'!$B$4:$I$141,4,0)),"",(VLOOKUP(K61,'KAYIT LİSTESİ'!$B$4:$I$141,4,0)))</f>
        <v/>
      </c>
      <c r="N61" s="60" t="str">
        <f>IF(ISERROR(VLOOKUP(K61,'KAYIT LİSTESİ'!$B$4:$I$141,5,0)),"",(VLOOKUP(K61,'KAYIT LİSTESİ'!$B$4:$I$141,5,0)))</f>
        <v/>
      </c>
      <c r="O61" s="60" t="str">
        <f>IF(ISERROR(VLOOKUP(K61,'KAYIT LİSTESİ'!$B$4:$I$141,6,0)),"",(VLOOKUP(K61,'KAYIT LİSTESİ'!$B$4:$I$141,6,0)))</f>
        <v/>
      </c>
      <c r="P61" s="267"/>
      <c r="Q61" s="30"/>
    </row>
    <row r="62" spans="1:17" s="19" customFormat="1" ht="24.75" customHeight="1" x14ac:dyDescent="0.2">
      <c r="A62" s="28">
        <v>5</v>
      </c>
      <c r="B62" s="29" t="s">
        <v>149</v>
      </c>
      <c r="C62" s="30" t="str">
        <f>IF(ISERROR(VLOOKUP(B62,'KAYIT LİSTESİ'!$B$4:$I$141,2,0)),"",(VLOOKUP(B62,'KAYIT LİSTESİ'!$B$4:$I$141,2,0)))</f>
        <v/>
      </c>
      <c r="D62" s="31" t="str">
        <f>IF(ISERROR(VLOOKUP(B62,'KAYIT LİSTESİ'!$B$4:$I$141,4,0)),"",(VLOOKUP(B62,'KAYIT LİSTESİ'!$B$4:$I$141,4,0)))</f>
        <v/>
      </c>
      <c r="E62" s="60" t="str">
        <f>IF(ISERROR(VLOOKUP(B62,'KAYIT LİSTESİ'!$B$4:$I$141,5,0)),"",(VLOOKUP(B62,'KAYIT LİSTESİ'!$B$4:$I$141,5,0)))</f>
        <v/>
      </c>
      <c r="F62" s="60" t="str">
        <f>IF(ISERROR(VLOOKUP(B62,'KAYIT LİSTESİ'!$B$4:$I$141,6,0)),"",(VLOOKUP(B62,'KAYIT LİSTESİ'!$B$4:$I$141,6,0)))</f>
        <v/>
      </c>
      <c r="G62" s="267"/>
      <c r="H62" s="30"/>
      <c r="I62" s="27"/>
      <c r="J62" s="28">
        <v>5</v>
      </c>
      <c r="K62" s="29" t="s">
        <v>321</v>
      </c>
      <c r="L62" s="30" t="str">
        <f>IF(ISERROR(VLOOKUP(K62,'KAYIT LİSTESİ'!$B$4:$I$141,2,0)),"",(VLOOKUP(K62,'KAYIT LİSTESİ'!$B$4:$I$141,2,0)))</f>
        <v/>
      </c>
      <c r="M62" s="31" t="str">
        <f>IF(ISERROR(VLOOKUP(K62,'KAYIT LİSTESİ'!$B$4:$I$141,4,0)),"",(VLOOKUP(K62,'KAYIT LİSTESİ'!$B$4:$I$141,4,0)))</f>
        <v/>
      </c>
      <c r="N62" s="60" t="str">
        <f>IF(ISERROR(VLOOKUP(K62,'KAYIT LİSTESİ'!$B$4:$I$141,5,0)),"",(VLOOKUP(K62,'KAYIT LİSTESİ'!$B$4:$I$141,5,0)))</f>
        <v/>
      </c>
      <c r="O62" s="60" t="str">
        <f>IF(ISERROR(VLOOKUP(K62,'KAYIT LİSTESİ'!$B$4:$I$141,6,0)),"",(VLOOKUP(K62,'KAYIT LİSTESİ'!$B$4:$I$141,6,0)))</f>
        <v/>
      </c>
      <c r="P62" s="267"/>
      <c r="Q62" s="30"/>
    </row>
    <row r="63" spans="1:17" s="19" customFormat="1" ht="24.75" customHeight="1" x14ac:dyDescent="0.2">
      <c r="A63" s="28">
        <v>6</v>
      </c>
      <c r="B63" s="29" t="s">
        <v>150</v>
      </c>
      <c r="C63" s="30" t="str">
        <f>IF(ISERROR(VLOOKUP(B63,'KAYIT LİSTESİ'!$B$4:$I$141,2,0)),"",(VLOOKUP(B63,'KAYIT LİSTESİ'!$B$4:$I$141,2,0)))</f>
        <v/>
      </c>
      <c r="D63" s="31" t="str">
        <f>IF(ISERROR(VLOOKUP(B63,'KAYIT LİSTESİ'!$B$4:$I$141,4,0)),"",(VLOOKUP(B63,'KAYIT LİSTESİ'!$B$4:$I$141,4,0)))</f>
        <v/>
      </c>
      <c r="E63" s="60" t="str">
        <f>IF(ISERROR(VLOOKUP(B63,'KAYIT LİSTESİ'!$B$4:$I$141,5,0)),"",(VLOOKUP(B63,'KAYIT LİSTESİ'!$B$4:$I$141,5,0)))</f>
        <v/>
      </c>
      <c r="F63" s="60" t="str">
        <f>IF(ISERROR(VLOOKUP(B63,'KAYIT LİSTESİ'!$B$4:$I$141,6,0)),"",(VLOOKUP(B63,'KAYIT LİSTESİ'!$B$4:$I$141,6,0)))</f>
        <v/>
      </c>
      <c r="G63" s="267"/>
      <c r="H63" s="30"/>
      <c r="I63" s="27"/>
      <c r="J63" s="28">
        <v>6</v>
      </c>
      <c r="K63" s="29" t="s">
        <v>322</v>
      </c>
      <c r="L63" s="30" t="str">
        <f>IF(ISERROR(VLOOKUP(K63,'KAYIT LİSTESİ'!$B$4:$I$141,2,0)),"",(VLOOKUP(K63,'KAYIT LİSTESİ'!$B$4:$I$141,2,0)))</f>
        <v/>
      </c>
      <c r="M63" s="31" t="str">
        <f>IF(ISERROR(VLOOKUP(K63,'KAYIT LİSTESİ'!$B$4:$I$141,4,0)),"",(VLOOKUP(K63,'KAYIT LİSTESİ'!$B$4:$I$141,4,0)))</f>
        <v/>
      </c>
      <c r="N63" s="60" t="str">
        <f>IF(ISERROR(VLOOKUP(K63,'KAYIT LİSTESİ'!$B$4:$I$141,5,0)),"",(VLOOKUP(K63,'KAYIT LİSTESİ'!$B$4:$I$141,5,0)))</f>
        <v/>
      </c>
      <c r="O63" s="60" t="str">
        <f>IF(ISERROR(VLOOKUP(K63,'KAYIT LİSTESİ'!$B$4:$I$141,6,0)),"",(VLOOKUP(K63,'KAYIT LİSTESİ'!$B$4:$I$141,6,0)))</f>
        <v/>
      </c>
      <c r="P63" s="267"/>
      <c r="Q63" s="30"/>
    </row>
    <row r="64" spans="1:17" s="19" customFormat="1" ht="24.75" customHeight="1" x14ac:dyDescent="0.2">
      <c r="A64" s="28">
        <v>7</v>
      </c>
      <c r="B64" s="29" t="s">
        <v>273</v>
      </c>
      <c r="C64" s="30" t="str">
        <f>IF(ISERROR(VLOOKUP(B64,'KAYIT LİSTESİ'!$B$4:$I$141,2,0)),"",(VLOOKUP(B64,'KAYIT LİSTESİ'!$B$4:$I$141,2,0)))</f>
        <v/>
      </c>
      <c r="D64" s="31" t="str">
        <f>IF(ISERROR(VLOOKUP(B64,'KAYIT LİSTESİ'!$B$4:$I$141,4,0)),"",(VLOOKUP(B64,'KAYIT LİSTESİ'!$B$4:$I$141,4,0)))</f>
        <v/>
      </c>
      <c r="E64" s="60" t="str">
        <f>IF(ISERROR(VLOOKUP(B64,'KAYIT LİSTESİ'!$B$4:$I$141,5,0)),"",(VLOOKUP(B64,'KAYIT LİSTESİ'!$B$4:$I$141,5,0)))</f>
        <v/>
      </c>
      <c r="F64" s="60" t="str">
        <f>IF(ISERROR(VLOOKUP(B64,'KAYIT LİSTESİ'!$B$4:$I$141,6,0)),"",(VLOOKUP(B64,'KAYIT LİSTESİ'!$B$4:$I$141,6,0)))</f>
        <v/>
      </c>
      <c r="G64" s="267"/>
      <c r="H64" s="30"/>
      <c r="I64" s="27"/>
      <c r="J64" s="28">
        <v>7</v>
      </c>
      <c r="K64" s="29" t="s">
        <v>323</v>
      </c>
      <c r="L64" s="30" t="str">
        <f>IF(ISERROR(VLOOKUP(K64,'KAYIT LİSTESİ'!$B$4:$I$141,2,0)),"",(VLOOKUP(K64,'KAYIT LİSTESİ'!$B$4:$I$141,2,0)))</f>
        <v/>
      </c>
      <c r="M64" s="31" t="str">
        <f>IF(ISERROR(VLOOKUP(K64,'KAYIT LİSTESİ'!$B$4:$I$141,4,0)),"",(VLOOKUP(K64,'KAYIT LİSTESİ'!$B$4:$I$141,4,0)))</f>
        <v/>
      </c>
      <c r="N64" s="60" t="str">
        <f>IF(ISERROR(VLOOKUP(K64,'KAYIT LİSTESİ'!$B$4:$I$141,5,0)),"",(VLOOKUP(K64,'KAYIT LİSTESİ'!$B$4:$I$141,5,0)))</f>
        <v/>
      </c>
      <c r="O64" s="60" t="str">
        <f>IF(ISERROR(VLOOKUP(K64,'KAYIT LİSTESİ'!$B$4:$I$141,6,0)),"",(VLOOKUP(K64,'KAYIT LİSTESİ'!$B$4:$I$141,6,0)))</f>
        <v/>
      </c>
      <c r="P64" s="267"/>
      <c r="Q64" s="30"/>
    </row>
    <row r="65" spans="1:18" ht="24.75" customHeight="1" x14ac:dyDescent="0.2">
      <c r="A65" s="28">
        <v>8</v>
      </c>
      <c r="B65" s="29" t="s">
        <v>274</v>
      </c>
      <c r="C65" s="30" t="str">
        <f>IF(ISERROR(VLOOKUP(B65,'KAYIT LİSTESİ'!$B$4:$I$141,2,0)),"",(VLOOKUP(B65,'KAYIT LİSTESİ'!$B$4:$I$141,2,0)))</f>
        <v/>
      </c>
      <c r="D65" s="31" t="str">
        <f>IF(ISERROR(VLOOKUP(B65,'KAYIT LİSTESİ'!$B$4:$I$141,4,0)),"",(VLOOKUP(B65,'KAYIT LİSTESİ'!$B$4:$I$141,4,0)))</f>
        <v/>
      </c>
      <c r="E65" s="60" t="str">
        <f>IF(ISERROR(VLOOKUP(B65,'KAYIT LİSTESİ'!$B$4:$I$141,5,0)),"",(VLOOKUP(B65,'KAYIT LİSTESİ'!$B$4:$I$141,5,0)))</f>
        <v/>
      </c>
      <c r="F65" s="60" t="str">
        <f>IF(ISERROR(VLOOKUP(B65,'KAYIT LİSTESİ'!$B$4:$I$141,6,0)),"",(VLOOKUP(B65,'KAYIT LİSTESİ'!$B$4:$I$141,6,0)))</f>
        <v/>
      </c>
      <c r="G65" s="267"/>
      <c r="H65" s="30"/>
      <c r="J65" s="28">
        <v>8</v>
      </c>
      <c r="K65" s="29" t="s">
        <v>324</v>
      </c>
      <c r="L65" s="30" t="str">
        <f>IF(ISERROR(VLOOKUP(K65,'KAYIT LİSTESİ'!$B$4:$I$141,2,0)),"",(VLOOKUP(K65,'KAYIT LİSTESİ'!$B$4:$I$141,2,0)))</f>
        <v/>
      </c>
      <c r="M65" s="31" t="str">
        <f>IF(ISERROR(VLOOKUP(K65,'KAYIT LİSTESİ'!$B$4:$I$141,4,0)),"",(VLOOKUP(K65,'KAYIT LİSTESİ'!$B$4:$I$141,4,0)))</f>
        <v/>
      </c>
      <c r="N65" s="60" t="str">
        <f>IF(ISERROR(VLOOKUP(K65,'KAYIT LİSTESİ'!$B$4:$I$141,5,0)),"",(VLOOKUP(K65,'KAYIT LİSTESİ'!$B$4:$I$141,5,0)))</f>
        <v/>
      </c>
      <c r="O65" s="60" t="str">
        <f>IF(ISERROR(VLOOKUP(K65,'KAYIT LİSTESİ'!$B$4:$I$141,6,0)),"",(VLOOKUP(K65,'KAYIT LİSTESİ'!$B$4:$I$141,6,0)))</f>
        <v/>
      </c>
      <c r="P65" s="267"/>
      <c r="Q65" s="30"/>
    </row>
    <row r="66" spans="1:18" ht="7.5" customHeight="1" x14ac:dyDescent="0.2">
      <c r="A66" s="43"/>
      <c r="B66" s="43"/>
      <c r="C66" s="44"/>
      <c r="D66" s="43"/>
      <c r="E66" s="45"/>
      <c r="F66" s="61"/>
      <c r="G66" s="268"/>
      <c r="H66" s="47"/>
      <c r="J66" s="48"/>
      <c r="K66" s="49"/>
      <c r="L66" s="50"/>
      <c r="M66" s="51"/>
      <c r="N66" s="64"/>
      <c r="O66" s="64"/>
      <c r="P66" s="53"/>
      <c r="Q66" s="50"/>
    </row>
    <row r="67" spans="1:18" ht="14.25" customHeight="1" x14ac:dyDescent="0.2">
      <c r="A67" s="37" t="s">
        <v>20</v>
      </c>
      <c r="B67" s="37"/>
      <c r="C67" s="37"/>
      <c r="D67" s="37"/>
      <c r="E67" s="62" t="s">
        <v>0</v>
      </c>
      <c r="F67" s="62" t="s">
        <v>1</v>
      </c>
      <c r="G67" s="269"/>
      <c r="H67" s="33"/>
      <c r="I67" s="38" t="s">
        <v>2</v>
      </c>
      <c r="J67" s="38"/>
      <c r="K67" s="38"/>
      <c r="L67" s="38"/>
      <c r="N67" s="65" t="s">
        <v>3</v>
      </c>
      <c r="O67" s="66" t="s">
        <v>3</v>
      </c>
      <c r="P67" s="33" t="s">
        <v>3</v>
      </c>
      <c r="Q67" s="37"/>
      <c r="R67" s="39"/>
    </row>
  </sheetData>
  <mergeCells count="21">
    <mergeCell ref="A56:H56"/>
    <mergeCell ref="J56:Q56"/>
    <mergeCell ref="A16:H16"/>
    <mergeCell ref="J16:Q16"/>
    <mergeCell ref="A26:H26"/>
    <mergeCell ref="J26:Q26"/>
    <mergeCell ref="A36:H36"/>
    <mergeCell ref="J36:Q36"/>
    <mergeCell ref="A4:C4"/>
    <mergeCell ref="D4:E4"/>
    <mergeCell ref="A6:H6"/>
    <mergeCell ref="J6:Q6"/>
    <mergeCell ref="A46:H46"/>
    <mergeCell ref="J46:Q46"/>
    <mergeCell ref="A1:Q1"/>
    <mergeCell ref="A2:Q2"/>
    <mergeCell ref="A3:C3"/>
    <mergeCell ref="D3:E3"/>
    <mergeCell ref="F3:H3"/>
    <mergeCell ref="O3:Q3"/>
    <mergeCell ref="J3:M3"/>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0" orientation="portrait" r:id="rId1"/>
  <headerFooter alignWithMargins="0"/>
  <ignoredErrors>
    <ignoredError sqref="O4:P4 O3 J3"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topLeftCell="A55" zoomScale="106" zoomScaleSheetLayoutView="106" workbookViewId="0">
      <selection activeCell="K45" sqref="K45"/>
    </sheetView>
  </sheetViews>
  <sheetFormatPr defaultRowHeight="12.75" x14ac:dyDescent="0.2"/>
  <cols>
    <col min="1" max="1" width="4.85546875" style="33" customWidth="1"/>
    <col min="2" max="2" width="7.28515625" style="33" customWidth="1"/>
    <col min="3" max="3" width="14.42578125" style="21" customWidth="1"/>
    <col min="4" max="4" width="23.140625" style="21" customWidth="1"/>
    <col min="5" max="5" width="16.7109375" style="63" customWidth="1"/>
    <col min="6" max="6" width="11.7109375" style="63" customWidth="1"/>
    <col min="7" max="7" width="7.7109375" style="34" customWidth="1"/>
    <col min="8" max="8" width="2.140625" style="21" customWidth="1"/>
    <col min="9" max="9" width="4.42578125" style="33" customWidth="1"/>
    <col min="10" max="10" width="15.5703125" style="33" customWidth="1"/>
    <col min="11" max="11" width="6.5703125" style="33" customWidth="1"/>
    <col min="12" max="12" width="12.28515625" style="35" customWidth="1"/>
    <col min="13" max="13" width="26.42578125" style="67" customWidth="1"/>
    <col min="14" max="14" width="15.85546875" style="67" customWidth="1"/>
    <col min="15" max="15" width="9.5703125" style="21" customWidth="1"/>
    <col min="16" max="16" width="7.28515625" style="21" customWidth="1"/>
    <col min="17" max="17" width="5.7109375" style="21" customWidth="1"/>
    <col min="18" max="16384" width="9.140625" style="21"/>
  </cols>
  <sheetData>
    <row r="1" spans="1:16" s="9" customFormat="1" ht="45" customHeight="1" x14ac:dyDescent="0.2">
      <c r="A1" s="424" t="str">
        <f>('YARIŞMA BİLGİLERİ'!A2)</f>
        <v>Türkiye Atletizm Federasyonu
İstanbul Atletizm İl Temsilciliği</v>
      </c>
      <c r="B1" s="424"/>
      <c r="C1" s="424"/>
      <c r="D1" s="424"/>
      <c r="E1" s="424"/>
      <c r="F1" s="424"/>
      <c r="G1" s="424"/>
      <c r="H1" s="424"/>
      <c r="I1" s="424"/>
      <c r="J1" s="424"/>
      <c r="K1" s="424"/>
      <c r="L1" s="424"/>
      <c r="M1" s="424"/>
      <c r="N1" s="424"/>
      <c r="O1" s="424"/>
      <c r="P1" s="424"/>
    </row>
    <row r="2" spans="1:16" s="9" customFormat="1" ht="23.25" customHeight="1" x14ac:dyDescent="0.2">
      <c r="A2" s="425" t="str">
        <f>'YARIŞMA BİLGİLERİ'!F19</f>
        <v>Türkcell - Spor Toto 2020 Olimpik Eğitim Kamp Sporcuları Test Yarışması</v>
      </c>
      <c r="B2" s="425"/>
      <c r="C2" s="425"/>
      <c r="D2" s="425"/>
      <c r="E2" s="425"/>
      <c r="F2" s="425"/>
      <c r="G2" s="425"/>
      <c r="H2" s="425"/>
      <c r="I2" s="425"/>
      <c r="J2" s="425"/>
      <c r="K2" s="425"/>
      <c r="L2" s="425"/>
      <c r="M2" s="425"/>
      <c r="N2" s="425"/>
      <c r="O2" s="425"/>
      <c r="P2" s="425"/>
    </row>
    <row r="3" spans="1:16" s="12" customFormat="1" ht="27" customHeight="1" x14ac:dyDescent="0.2">
      <c r="A3" s="438" t="s">
        <v>329</v>
      </c>
      <c r="B3" s="438"/>
      <c r="C3" s="438"/>
      <c r="D3" s="439" t="str">
        <f>('YARIŞMA PROGRAMI'!D7)</f>
        <v>60 Metre Seçme</v>
      </c>
      <c r="E3" s="439"/>
      <c r="F3" s="482" t="s">
        <v>50</v>
      </c>
      <c r="G3" s="482"/>
      <c r="H3" s="10" t="s">
        <v>254</v>
      </c>
      <c r="I3" s="442" t="str">
        <f>'YARIŞMA PROGRAMI'!E7</f>
        <v>8.24</v>
      </c>
      <c r="J3" s="442"/>
      <c r="K3" s="442"/>
      <c r="L3" s="11"/>
      <c r="M3" s="103" t="s">
        <v>255</v>
      </c>
      <c r="N3" s="441" t="str">
        <f>('YARIŞMA PROGRAMI'!F7)</f>
        <v>Yudum İLİKSİZ  7.76</v>
      </c>
      <c r="O3" s="441"/>
      <c r="P3" s="441"/>
    </row>
    <row r="4" spans="1:16" s="12" customFormat="1" ht="17.25" customHeight="1" x14ac:dyDescent="0.2">
      <c r="A4" s="443" t="s">
        <v>259</v>
      </c>
      <c r="B4" s="443"/>
      <c r="C4" s="443"/>
      <c r="D4" s="444" t="str">
        <f>'YARIŞMA BİLGİLERİ'!F21</f>
        <v>Yıldız Kızlar</v>
      </c>
      <c r="E4" s="444"/>
      <c r="F4" s="40"/>
      <c r="G4" s="40"/>
      <c r="H4" s="40"/>
      <c r="I4" s="40"/>
      <c r="J4" s="40"/>
      <c r="K4" s="40"/>
      <c r="L4" s="41"/>
      <c r="M4" s="104" t="s">
        <v>5</v>
      </c>
      <c r="N4" s="485">
        <f>'YARIŞMA PROGRAMI'!B7</f>
        <v>42031</v>
      </c>
      <c r="O4" s="485"/>
      <c r="P4" s="485"/>
    </row>
    <row r="5" spans="1:16" s="9" customFormat="1" ht="16.5" customHeight="1" x14ac:dyDescent="0.2">
      <c r="A5" s="13"/>
      <c r="B5" s="13"/>
      <c r="C5" s="14"/>
      <c r="D5" s="15"/>
      <c r="E5" s="16"/>
      <c r="F5" s="16"/>
      <c r="G5" s="16"/>
      <c r="H5" s="16"/>
      <c r="I5" s="13"/>
      <c r="J5" s="13"/>
      <c r="K5" s="13"/>
      <c r="L5" s="17"/>
      <c r="M5" s="18"/>
      <c r="N5" s="479">
        <f ca="1">NOW()</f>
        <v>42041.706482175927</v>
      </c>
      <c r="O5" s="479"/>
      <c r="P5" s="479"/>
    </row>
    <row r="6" spans="1:16" s="19" customFormat="1" ht="24.75" customHeight="1" x14ac:dyDescent="0.2">
      <c r="A6" s="432" t="s">
        <v>12</v>
      </c>
      <c r="B6" s="433" t="s">
        <v>252</v>
      </c>
      <c r="C6" s="435" t="s">
        <v>277</v>
      </c>
      <c r="D6" s="427" t="s">
        <v>14</v>
      </c>
      <c r="E6" s="427" t="s">
        <v>48</v>
      </c>
      <c r="F6" s="427" t="s">
        <v>15</v>
      </c>
      <c r="G6" s="430" t="s">
        <v>27</v>
      </c>
      <c r="I6" s="421" t="s">
        <v>17</v>
      </c>
      <c r="J6" s="428"/>
      <c r="K6" s="428"/>
      <c r="L6" s="428"/>
      <c r="M6" s="428"/>
      <c r="N6" s="428"/>
      <c r="O6" s="428"/>
      <c r="P6" s="429"/>
    </row>
    <row r="7" spans="1:16" ht="24.75" customHeight="1" x14ac:dyDescent="0.2">
      <c r="A7" s="432"/>
      <c r="B7" s="434"/>
      <c r="C7" s="435"/>
      <c r="D7" s="427"/>
      <c r="E7" s="427"/>
      <c r="F7" s="427"/>
      <c r="G7" s="431"/>
      <c r="H7" s="20"/>
      <c r="I7" s="59" t="s">
        <v>12</v>
      </c>
      <c r="J7" s="56" t="s">
        <v>253</v>
      </c>
      <c r="K7" s="56" t="s">
        <v>252</v>
      </c>
      <c r="L7" s="57" t="s">
        <v>13</v>
      </c>
      <c r="M7" s="58" t="s">
        <v>14</v>
      </c>
      <c r="N7" s="58" t="s">
        <v>48</v>
      </c>
      <c r="O7" s="56" t="s">
        <v>15</v>
      </c>
      <c r="P7" s="56" t="s">
        <v>27</v>
      </c>
    </row>
    <row r="8" spans="1:16" s="19" customFormat="1" ht="24.75" customHeight="1" x14ac:dyDescent="0.2">
      <c r="A8" s="93">
        <v>1</v>
      </c>
      <c r="B8" s="93"/>
      <c r="C8" s="153"/>
      <c r="D8" s="196"/>
      <c r="E8" s="197"/>
      <c r="F8" s="154"/>
      <c r="G8" s="94"/>
      <c r="H8" s="27"/>
      <c r="I8" s="28">
        <v>1</v>
      </c>
      <c r="J8" s="29" t="s">
        <v>115</v>
      </c>
      <c r="K8" s="30" t="str">
        <f>IF(ISERROR(VLOOKUP(J8,'KAYIT LİSTESİ'!$B$4:$I$141,2,0)),"",(VLOOKUP(J8,'KAYIT LİSTESİ'!$B$4:$I$141,2,0)))</f>
        <v/>
      </c>
      <c r="L8" s="31" t="str">
        <f>IF(ISERROR(VLOOKUP(J8,'KAYIT LİSTESİ'!$B$4:$I$141,4,0)),"",(VLOOKUP(J8,'KAYIT LİSTESİ'!$B$4:$I$141,4,0)))</f>
        <v/>
      </c>
      <c r="M8" s="60" t="str">
        <f>IF(ISERROR(VLOOKUP(J8,'KAYIT LİSTESİ'!$B$4:$I$141,5,0)),"",(VLOOKUP(J8,'KAYIT LİSTESİ'!$B$4:$I$141,5,0)))</f>
        <v/>
      </c>
      <c r="N8" s="60" t="str">
        <f>IF(ISERROR(VLOOKUP(J8,'KAYIT LİSTESİ'!$B$4:$I$141,6,0)),"",(VLOOKUP(J8,'KAYIT LİSTESİ'!$B$4:$I$141,6,0)))</f>
        <v/>
      </c>
      <c r="O8" s="32"/>
      <c r="P8" s="30"/>
    </row>
    <row r="9" spans="1:16" s="19" customFormat="1" ht="24.75" customHeight="1" x14ac:dyDescent="0.2">
      <c r="A9" s="93">
        <v>2</v>
      </c>
      <c r="B9" s="93"/>
      <c r="C9" s="153"/>
      <c r="D9" s="196"/>
      <c r="E9" s="197"/>
      <c r="F9" s="154"/>
      <c r="G9" s="94"/>
      <c r="H9" s="27"/>
      <c r="I9" s="28">
        <v>2</v>
      </c>
      <c r="J9" s="29" t="s">
        <v>116</v>
      </c>
      <c r="K9" s="30" t="str">
        <f>IF(ISERROR(VLOOKUP(J9,'KAYIT LİSTESİ'!$B$4:$I$141,2,0)),"",(VLOOKUP(J9,'KAYIT LİSTESİ'!$B$4:$I$141,2,0)))</f>
        <v/>
      </c>
      <c r="L9" s="31" t="str">
        <f>IF(ISERROR(VLOOKUP(J9,'KAYIT LİSTESİ'!$B$4:$I$141,4,0)),"",(VLOOKUP(J9,'KAYIT LİSTESİ'!$B$4:$I$141,4,0)))</f>
        <v/>
      </c>
      <c r="M9" s="60" t="str">
        <f>IF(ISERROR(VLOOKUP(J9,'KAYIT LİSTESİ'!$B$4:$I$141,5,0)),"",(VLOOKUP(J9,'KAYIT LİSTESİ'!$B$4:$I$141,5,0)))</f>
        <v/>
      </c>
      <c r="N9" s="60" t="str">
        <f>IF(ISERROR(VLOOKUP(J9,'KAYIT LİSTESİ'!$B$4:$I$141,6,0)),"",(VLOOKUP(J9,'KAYIT LİSTESİ'!$B$4:$I$141,6,0)))</f>
        <v/>
      </c>
      <c r="O9" s="32"/>
      <c r="P9" s="30"/>
    </row>
    <row r="10" spans="1:16" s="19" customFormat="1" ht="24.75" customHeight="1" x14ac:dyDescent="0.2">
      <c r="A10" s="93">
        <v>3</v>
      </c>
      <c r="B10" s="93"/>
      <c r="C10" s="153"/>
      <c r="D10" s="196"/>
      <c r="E10" s="197"/>
      <c r="F10" s="154"/>
      <c r="G10" s="94"/>
      <c r="H10" s="27"/>
      <c r="I10" s="28">
        <v>3</v>
      </c>
      <c r="J10" s="29" t="s">
        <v>117</v>
      </c>
      <c r="K10" s="30">
        <f>IF(ISERROR(VLOOKUP(J10,'KAYIT LİSTESİ'!$B$4:$I$141,2,0)),"",(VLOOKUP(J10,'KAYIT LİSTESİ'!$B$4:$I$141,2,0)))</f>
        <v>322</v>
      </c>
      <c r="L10" s="31">
        <f>IF(ISERROR(VLOOKUP(J10,'KAYIT LİSTESİ'!$B$4:$I$141,4,0)),"",(VLOOKUP(J10,'KAYIT LİSTESİ'!$B$4:$I$141,4,0)))</f>
        <v>36526</v>
      </c>
      <c r="M10" s="60" t="str">
        <f>IF(ISERROR(VLOOKUP(J10,'KAYIT LİSTESİ'!$B$4:$I$141,5,0)),"",(VLOOKUP(J10,'KAYIT LİSTESİ'!$B$4:$I$141,5,0)))</f>
        <v>MİZGİN AY</v>
      </c>
      <c r="N10" s="60" t="str">
        <f>IF(ISERROR(VLOOKUP(J10,'KAYIT LİSTESİ'!$B$4:$I$141,6,0)),"",(VLOOKUP(J10,'KAYIT LİSTESİ'!$B$4:$I$141,6,0)))</f>
        <v>ANKARA</v>
      </c>
      <c r="O10" s="32"/>
      <c r="P10" s="30"/>
    </row>
    <row r="11" spans="1:16" s="19" customFormat="1" ht="24.75" customHeight="1" x14ac:dyDescent="0.2">
      <c r="A11" s="93">
        <v>4</v>
      </c>
      <c r="B11" s="93"/>
      <c r="C11" s="153"/>
      <c r="D11" s="196"/>
      <c r="E11" s="197"/>
      <c r="F11" s="154"/>
      <c r="G11" s="94"/>
      <c r="H11" s="27"/>
      <c r="I11" s="28">
        <v>4</v>
      </c>
      <c r="J11" s="29" t="s">
        <v>118</v>
      </c>
      <c r="K11" s="30">
        <f>IF(ISERROR(VLOOKUP(J11,'KAYIT LİSTESİ'!$B$4:$I$141,2,0)),"",(VLOOKUP(J11,'KAYIT LİSTESİ'!$B$4:$I$141,2,0)))</f>
        <v>348</v>
      </c>
      <c r="L11" s="31">
        <f>IF(ISERROR(VLOOKUP(J11,'KAYIT LİSTESİ'!$B$4:$I$141,4,0)),"",(VLOOKUP(J11,'KAYIT LİSTESİ'!$B$4:$I$141,4,0)))</f>
        <v>36662</v>
      </c>
      <c r="M11" s="60" t="str">
        <f>IF(ISERROR(VLOOKUP(J11,'KAYIT LİSTESİ'!$B$4:$I$141,5,0)),"",(VLOOKUP(J11,'KAYIT LİSTESİ'!$B$4:$I$141,5,0)))</f>
        <v>BERİVAN YETGİL</v>
      </c>
      <c r="N11" s="60" t="str">
        <f>IF(ISERROR(VLOOKUP(J11,'KAYIT LİSTESİ'!$B$4:$I$141,6,0)),"",(VLOOKUP(J11,'KAYIT LİSTESİ'!$B$4:$I$141,6,0)))</f>
        <v>İZMİR</v>
      </c>
      <c r="O11" s="32"/>
      <c r="P11" s="30"/>
    </row>
    <row r="12" spans="1:16" s="19" customFormat="1" ht="24.75" customHeight="1" x14ac:dyDescent="0.2">
      <c r="A12" s="93">
        <v>5</v>
      </c>
      <c r="B12" s="93"/>
      <c r="C12" s="153"/>
      <c r="D12" s="196"/>
      <c r="E12" s="197"/>
      <c r="F12" s="154"/>
      <c r="G12" s="94"/>
      <c r="H12" s="27"/>
      <c r="I12" s="28">
        <v>5</v>
      </c>
      <c r="J12" s="29" t="s">
        <v>119</v>
      </c>
      <c r="K12" s="30">
        <f>IF(ISERROR(VLOOKUP(J12,'KAYIT LİSTESİ'!$B$4:$I$141,2,0)),"",(VLOOKUP(J12,'KAYIT LİSTESİ'!$B$4:$I$141,2,0)))</f>
        <v>364</v>
      </c>
      <c r="L12" s="31">
        <f>IF(ISERROR(VLOOKUP(J12,'KAYIT LİSTESİ'!$B$4:$I$141,4,0)),"",(VLOOKUP(J12,'KAYIT LİSTESİ'!$B$4:$I$141,4,0)))</f>
        <v>35955</v>
      </c>
      <c r="M12" s="60" t="str">
        <f>IF(ISERROR(VLOOKUP(J12,'KAYIT LİSTESİ'!$B$4:$I$141,5,0)),"",(VLOOKUP(J12,'KAYIT LİSTESİ'!$B$4:$I$141,5,0)))</f>
        <v>HALENUR ÖZKAN</v>
      </c>
      <c r="N12" s="60" t="str">
        <f>IF(ISERROR(VLOOKUP(J12,'KAYIT LİSTESİ'!$B$4:$I$141,6,0)),"",(VLOOKUP(J12,'KAYIT LİSTESİ'!$B$4:$I$141,6,0)))</f>
        <v>SAKARYA</v>
      </c>
      <c r="O12" s="32"/>
      <c r="P12" s="30"/>
    </row>
    <row r="13" spans="1:16" s="19" customFormat="1" ht="24.75" customHeight="1" x14ac:dyDescent="0.2">
      <c r="A13" s="93">
        <v>6</v>
      </c>
      <c r="B13" s="93"/>
      <c r="C13" s="153"/>
      <c r="D13" s="196"/>
      <c r="E13" s="197"/>
      <c r="F13" s="154"/>
      <c r="G13" s="94"/>
      <c r="H13" s="27"/>
      <c r="I13" s="28">
        <v>6</v>
      </c>
      <c r="J13" s="29" t="s">
        <v>120</v>
      </c>
      <c r="K13" s="30" t="str">
        <f>IF(ISERROR(VLOOKUP(J13,'KAYIT LİSTESİ'!$B$4:$I$141,2,0)),"",(VLOOKUP(J13,'KAYIT LİSTESİ'!$B$4:$I$141,2,0)))</f>
        <v/>
      </c>
      <c r="L13" s="31" t="str">
        <f>IF(ISERROR(VLOOKUP(J13,'KAYIT LİSTESİ'!$B$4:$I$141,4,0)),"",(VLOOKUP(J13,'KAYIT LİSTESİ'!$B$4:$I$141,4,0)))</f>
        <v/>
      </c>
      <c r="M13" s="60" t="str">
        <f>IF(ISERROR(VLOOKUP(J13,'KAYIT LİSTESİ'!$B$4:$I$141,5,0)),"",(VLOOKUP(J13,'KAYIT LİSTESİ'!$B$4:$I$141,5,0)))</f>
        <v/>
      </c>
      <c r="N13" s="60" t="str">
        <f>IF(ISERROR(VLOOKUP(J13,'KAYIT LİSTESİ'!$B$4:$I$141,6,0)),"",(VLOOKUP(J13,'KAYIT LİSTESİ'!$B$4:$I$141,6,0)))</f>
        <v/>
      </c>
      <c r="O13" s="32"/>
      <c r="P13" s="30"/>
    </row>
    <row r="14" spans="1:16" s="19" customFormat="1" ht="24.75" customHeight="1" x14ac:dyDescent="0.2">
      <c r="A14" s="93">
        <v>7</v>
      </c>
      <c r="B14" s="93"/>
      <c r="C14" s="153"/>
      <c r="D14" s="196"/>
      <c r="E14" s="197"/>
      <c r="F14" s="154"/>
      <c r="G14" s="94"/>
      <c r="H14" s="27"/>
      <c r="I14" s="28">
        <v>7</v>
      </c>
      <c r="J14" s="29" t="s">
        <v>249</v>
      </c>
      <c r="K14" s="30" t="str">
        <f>IF(ISERROR(VLOOKUP(J14,'KAYIT LİSTESİ'!$B$4:$I$141,2,0)),"",(VLOOKUP(J14,'KAYIT LİSTESİ'!$B$4:$I$141,2,0)))</f>
        <v/>
      </c>
      <c r="L14" s="31" t="str">
        <f>IF(ISERROR(VLOOKUP(J14,'KAYIT LİSTESİ'!$B$4:$I$141,4,0)),"",(VLOOKUP(J14,'KAYIT LİSTESİ'!$B$4:$I$141,4,0)))</f>
        <v/>
      </c>
      <c r="M14" s="60" t="str">
        <f>IF(ISERROR(VLOOKUP(J14,'KAYIT LİSTESİ'!$B$4:$I$141,5,0)),"",(VLOOKUP(J14,'KAYIT LİSTESİ'!$B$4:$I$141,5,0)))</f>
        <v/>
      </c>
      <c r="N14" s="60" t="str">
        <f>IF(ISERROR(VLOOKUP(J14,'KAYIT LİSTESİ'!$B$4:$I$141,6,0)),"",(VLOOKUP(J14,'KAYIT LİSTESİ'!$B$4:$I$141,6,0)))</f>
        <v/>
      </c>
      <c r="O14" s="32"/>
      <c r="P14" s="30"/>
    </row>
    <row r="15" spans="1:16" s="19" customFormat="1" ht="24.75" customHeight="1" x14ac:dyDescent="0.2">
      <c r="A15" s="93">
        <v>8</v>
      </c>
      <c r="B15" s="93"/>
      <c r="C15" s="153"/>
      <c r="D15" s="196"/>
      <c r="E15" s="197"/>
      <c r="F15" s="154"/>
      <c r="G15" s="94"/>
      <c r="H15" s="27"/>
      <c r="I15" s="28">
        <v>8</v>
      </c>
      <c r="J15" s="29" t="s">
        <v>250</v>
      </c>
      <c r="K15" s="30" t="str">
        <f>IF(ISERROR(VLOOKUP(J15,'KAYIT LİSTESİ'!$B$4:$I$141,2,0)),"",(VLOOKUP(J15,'KAYIT LİSTESİ'!$B$4:$I$141,2,0)))</f>
        <v/>
      </c>
      <c r="L15" s="31" t="str">
        <f>IF(ISERROR(VLOOKUP(J15,'KAYIT LİSTESİ'!$B$4:$I$141,4,0)),"",(VLOOKUP(J15,'KAYIT LİSTESİ'!$B$4:$I$141,4,0)))</f>
        <v/>
      </c>
      <c r="M15" s="60" t="str">
        <f>IF(ISERROR(VLOOKUP(J15,'KAYIT LİSTESİ'!$B$4:$I$141,5,0)),"",(VLOOKUP(J15,'KAYIT LİSTESİ'!$B$4:$I$141,5,0)))</f>
        <v/>
      </c>
      <c r="N15" s="60" t="str">
        <f>IF(ISERROR(VLOOKUP(J15,'KAYIT LİSTESİ'!$B$4:$I$141,6,0)),"",(VLOOKUP(J15,'KAYIT LİSTESİ'!$B$4:$I$141,6,0)))</f>
        <v/>
      </c>
      <c r="O15" s="32"/>
      <c r="P15" s="30"/>
    </row>
    <row r="16" spans="1:16" s="19" customFormat="1" ht="24.75" customHeight="1" x14ac:dyDescent="0.2">
      <c r="A16" s="93">
        <v>9</v>
      </c>
      <c r="B16" s="93"/>
      <c r="C16" s="153"/>
      <c r="D16" s="196"/>
      <c r="E16" s="197"/>
      <c r="F16" s="154"/>
      <c r="G16" s="94"/>
      <c r="H16" s="27"/>
      <c r="I16" s="421" t="s">
        <v>18</v>
      </c>
      <c r="J16" s="428"/>
      <c r="K16" s="428"/>
      <c r="L16" s="428"/>
      <c r="M16" s="428"/>
      <c r="N16" s="428"/>
      <c r="O16" s="428"/>
      <c r="P16" s="429"/>
    </row>
    <row r="17" spans="1:16" s="19" customFormat="1" ht="24.75" customHeight="1" x14ac:dyDescent="0.2">
      <c r="A17" s="93">
        <v>10</v>
      </c>
      <c r="B17" s="93"/>
      <c r="C17" s="153"/>
      <c r="D17" s="196"/>
      <c r="E17" s="197"/>
      <c r="F17" s="154"/>
      <c r="G17" s="94"/>
      <c r="H17" s="27"/>
      <c r="I17" s="59" t="s">
        <v>12</v>
      </c>
      <c r="J17" s="56" t="s">
        <v>253</v>
      </c>
      <c r="K17" s="56" t="s">
        <v>252</v>
      </c>
      <c r="L17" s="57" t="s">
        <v>13</v>
      </c>
      <c r="M17" s="58" t="s">
        <v>14</v>
      </c>
      <c r="N17" s="58" t="s">
        <v>48</v>
      </c>
      <c r="O17" s="56" t="s">
        <v>15</v>
      </c>
      <c r="P17" s="56" t="s">
        <v>27</v>
      </c>
    </row>
    <row r="18" spans="1:16" s="19" customFormat="1" ht="24.75" customHeight="1" x14ac:dyDescent="0.2">
      <c r="A18" s="93">
        <v>11</v>
      </c>
      <c r="B18" s="93"/>
      <c r="C18" s="153"/>
      <c r="D18" s="196"/>
      <c r="E18" s="197"/>
      <c r="F18" s="154"/>
      <c r="G18" s="94"/>
      <c r="H18" s="27"/>
      <c r="I18" s="28">
        <v>1</v>
      </c>
      <c r="J18" s="29" t="s">
        <v>121</v>
      </c>
      <c r="K18" s="30" t="str">
        <f>IF(ISERROR(VLOOKUP(J18,'KAYIT LİSTESİ'!$B$4:$I$141,2,0)),"",(VLOOKUP(J18,'KAYIT LİSTESİ'!$B$4:$I$141,2,0)))</f>
        <v/>
      </c>
      <c r="L18" s="31" t="str">
        <f>IF(ISERROR(VLOOKUP(J18,'KAYIT LİSTESİ'!$B$4:$I$141,4,0)),"",(VLOOKUP(J18,'KAYIT LİSTESİ'!$B$4:$I$141,4,0)))</f>
        <v/>
      </c>
      <c r="M18" s="60" t="str">
        <f>IF(ISERROR(VLOOKUP(J18,'KAYIT LİSTESİ'!$B$4:$I$141,5,0)),"",(VLOOKUP(J18,'KAYIT LİSTESİ'!$B$4:$I$141,5,0)))</f>
        <v/>
      </c>
      <c r="N18" s="60" t="str">
        <f>IF(ISERROR(VLOOKUP(J18,'KAYIT LİSTESİ'!$B$4:$I$141,6,0)),"",(VLOOKUP(J18,'KAYIT LİSTESİ'!$B$4:$I$141,6,0)))</f>
        <v/>
      </c>
      <c r="O18" s="32"/>
      <c r="P18" s="30"/>
    </row>
    <row r="19" spans="1:16" s="19" customFormat="1" ht="24.75" customHeight="1" x14ac:dyDescent="0.2">
      <c r="A19" s="93">
        <v>12</v>
      </c>
      <c r="B19" s="93"/>
      <c r="C19" s="153"/>
      <c r="D19" s="196"/>
      <c r="E19" s="197"/>
      <c r="F19" s="154"/>
      <c r="G19" s="94"/>
      <c r="H19" s="27"/>
      <c r="I19" s="28">
        <v>2</v>
      </c>
      <c r="J19" s="29" t="s">
        <v>122</v>
      </c>
      <c r="K19" s="30" t="str">
        <f>IF(ISERROR(VLOOKUP(J19,'KAYIT LİSTESİ'!$B$4:$I$141,2,0)),"",(VLOOKUP(J19,'KAYIT LİSTESİ'!$B$4:$I$141,2,0)))</f>
        <v/>
      </c>
      <c r="L19" s="31" t="str">
        <f>IF(ISERROR(VLOOKUP(J19,'KAYIT LİSTESİ'!$B$4:$I$141,4,0)),"",(VLOOKUP(J19,'KAYIT LİSTESİ'!$B$4:$I$141,4,0)))</f>
        <v/>
      </c>
      <c r="M19" s="60" t="str">
        <f>IF(ISERROR(VLOOKUP(J19,'KAYIT LİSTESİ'!$B$4:$I$141,5,0)),"",(VLOOKUP(J19,'KAYIT LİSTESİ'!$B$4:$I$141,5,0)))</f>
        <v/>
      </c>
      <c r="N19" s="60" t="str">
        <f>IF(ISERROR(VLOOKUP(J19,'KAYIT LİSTESİ'!$B$4:$I$141,6,0)),"",(VLOOKUP(J19,'KAYIT LİSTESİ'!$B$4:$I$141,6,0)))</f>
        <v/>
      </c>
      <c r="O19" s="32"/>
      <c r="P19" s="30"/>
    </row>
    <row r="20" spans="1:16" s="19" customFormat="1" ht="24.75" customHeight="1" x14ac:dyDescent="0.2">
      <c r="A20" s="93">
        <v>13</v>
      </c>
      <c r="B20" s="93"/>
      <c r="C20" s="153"/>
      <c r="D20" s="196"/>
      <c r="E20" s="197"/>
      <c r="F20" s="154"/>
      <c r="G20" s="94"/>
      <c r="H20" s="27"/>
      <c r="I20" s="28">
        <v>3</v>
      </c>
      <c r="J20" s="29" t="s">
        <v>123</v>
      </c>
      <c r="K20" s="30" t="str">
        <f>IF(ISERROR(VLOOKUP(J20,'KAYIT LİSTESİ'!$B$4:$I$141,2,0)),"",(VLOOKUP(J20,'KAYIT LİSTESİ'!$B$4:$I$141,2,0)))</f>
        <v/>
      </c>
      <c r="L20" s="31" t="str">
        <f>IF(ISERROR(VLOOKUP(J20,'KAYIT LİSTESİ'!$B$4:$I$141,4,0)),"",(VLOOKUP(J20,'KAYIT LİSTESİ'!$B$4:$I$141,4,0)))</f>
        <v/>
      </c>
      <c r="M20" s="60" t="str">
        <f>IF(ISERROR(VLOOKUP(J20,'KAYIT LİSTESİ'!$B$4:$I$141,5,0)),"",(VLOOKUP(J20,'KAYIT LİSTESİ'!$B$4:$I$141,5,0)))</f>
        <v/>
      </c>
      <c r="N20" s="60" t="str">
        <f>IF(ISERROR(VLOOKUP(J20,'KAYIT LİSTESİ'!$B$4:$I$141,6,0)),"",(VLOOKUP(J20,'KAYIT LİSTESİ'!$B$4:$I$141,6,0)))</f>
        <v/>
      </c>
      <c r="O20" s="32"/>
      <c r="P20" s="30"/>
    </row>
    <row r="21" spans="1:16" s="19" customFormat="1" ht="24.75" customHeight="1" x14ac:dyDescent="0.2">
      <c r="A21" s="93">
        <v>14</v>
      </c>
      <c r="B21" s="93"/>
      <c r="C21" s="153"/>
      <c r="D21" s="196"/>
      <c r="E21" s="197"/>
      <c r="F21" s="154"/>
      <c r="G21" s="94"/>
      <c r="H21" s="27"/>
      <c r="I21" s="28">
        <v>4</v>
      </c>
      <c r="J21" s="29" t="s">
        <v>124</v>
      </c>
      <c r="K21" s="30" t="str">
        <f>IF(ISERROR(VLOOKUP(J21,'KAYIT LİSTESİ'!$B$4:$I$141,2,0)),"",(VLOOKUP(J21,'KAYIT LİSTESİ'!$B$4:$I$141,2,0)))</f>
        <v/>
      </c>
      <c r="L21" s="31" t="str">
        <f>IF(ISERROR(VLOOKUP(J21,'KAYIT LİSTESİ'!$B$4:$I$141,4,0)),"",(VLOOKUP(J21,'KAYIT LİSTESİ'!$B$4:$I$141,4,0)))</f>
        <v/>
      </c>
      <c r="M21" s="60" t="str">
        <f>IF(ISERROR(VLOOKUP(J21,'KAYIT LİSTESİ'!$B$4:$I$141,5,0)),"",(VLOOKUP(J21,'KAYIT LİSTESİ'!$B$4:$I$141,5,0)))</f>
        <v/>
      </c>
      <c r="N21" s="60" t="str">
        <f>IF(ISERROR(VLOOKUP(J21,'KAYIT LİSTESİ'!$B$4:$I$141,6,0)),"",(VLOOKUP(J21,'KAYIT LİSTESİ'!$B$4:$I$141,6,0)))</f>
        <v/>
      </c>
      <c r="O21" s="32"/>
      <c r="P21" s="30"/>
    </row>
    <row r="22" spans="1:16" s="19" customFormat="1" ht="24.75" customHeight="1" x14ac:dyDescent="0.2">
      <c r="A22" s="93">
        <v>15</v>
      </c>
      <c r="B22" s="93"/>
      <c r="C22" s="153"/>
      <c r="D22" s="196"/>
      <c r="E22" s="197"/>
      <c r="F22" s="154"/>
      <c r="G22" s="94"/>
      <c r="H22" s="27"/>
      <c r="I22" s="28">
        <v>5</v>
      </c>
      <c r="J22" s="29" t="s">
        <v>125</v>
      </c>
      <c r="K22" s="30" t="str">
        <f>IF(ISERROR(VLOOKUP(J22,'KAYIT LİSTESİ'!$B$4:$I$141,2,0)),"",(VLOOKUP(J22,'KAYIT LİSTESİ'!$B$4:$I$141,2,0)))</f>
        <v/>
      </c>
      <c r="L22" s="31" t="str">
        <f>IF(ISERROR(VLOOKUP(J22,'KAYIT LİSTESİ'!$B$4:$I$141,4,0)),"",(VLOOKUP(J22,'KAYIT LİSTESİ'!$B$4:$I$141,4,0)))</f>
        <v/>
      </c>
      <c r="M22" s="60" t="str">
        <f>IF(ISERROR(VLOOKUP(J22,'KAYIT LİSTESİ'!$B$4:$I$141,5,0)),"",(VLOOKUP(J22,'KAYIT LİSTESİ'!$B$4:$I$141,5,0)))</f>
        <v/>
      </c>
      <c r="N22" s="60" t="str">
        <f>IF(ISERROR(VLOOKUP(J22,'KAYIT LİSTESİ'!$B$4:$I$141,6,0)),"",(VLOOKUP(J22,'KAYIT LİSTESİ'!$B$4:$I$141,6,0)))</f>
        <v/>
      </c>
      <c r="O22" s="32"/>
      <c r="P22" s="30"/>
    </row>
    <row r="23" spans="1:16" s="19" customFormat="1" ht="24.75" customHeight="1" x14ac:dyDescent="0.2">
      <c r="A23" s="93">
        <v>16</v>
      </c>
      <c r="B23" s="93"/>
      <c r="C23" s="153"/>
      <c r="D23" s="196"/>
      <c r="E23" s="197"/>
      <c r="F23" s="154"/>
      <c r="G23" s="94"/>
      <c r="H23" s="27"/>
      <c r="I23" s="28">
        <v>6</v>
      </c>
      <c r="J23" s="29" t="s">
        <v>126</v>
      </c>
      <c r="K23" s="30" t="str">
        <f>IF(ISERROR(VLOOKUP(J23,'KAYIT LİSTESİ'!$B$4:$I$141,2,0)),"",(VLOOKUP(J23,'KAYIT LİSTESİ'!$B$4:$I$141,2,0)))</f>
        <v/>
      </c>
      <c r="L23" s="31" t="str">
        <f>IF(ISERROR(VLOOKUP(J23,'KAYIT LİSTESİ'!$B$4:$I$141,4,0)),"",(VLOOKUP(J23,'KAYIT LİSTESİ'!$B$4:$I$141,4,0)))</f>
        <v/>
      </c>
      <c r="M23" s="60" t="str">
        <f>IF(ISERROR(VLOOKUP(J23,'KAYIT LİSTESİ'!$B$4:$I$141,5,0)),"",(VLOOKUP(J23,'KAYIT LİSTESİ'!$B$4:$I$141,5,0)))</f>
        <v/>
      </c>
      <c r="N23" s="60" t="str">
        <f>IF(ISERROR(VLOOKUP(J23,'KAYIT LİSTESİ'!$B$4:$I$141,6,0)),"",(VLOOKUP(J23,'KAYIT LİSTESİ'!$B$4:$I$141,6,0)))</f>
        <v/>
      </c>
      <c r="O23" s="32"/>
      <c r="P23" s="30"/>
    </row>
    <row r="24" spans="1:16" s="19" customFormat="1" ht="24.75" customHeight="1" x14ac:dyDescent="0.2">
      <c r="A24" s="93">
        <v>17</v>
      </c>
      <c r="B24" s="93"/>
      <c r="C24" s="153"/>
      <c r="D24" s="196"/>
      <c r="E24" s="197"/>
      <c r="F24" s="154"/>
      <c r="G24" s="94"/>
      <c r="H24" s="27"/>
      <c r="I24" s="28">
        <v>7</v>
      </c>
      <c r="J24" s="29" t="s">
        <v>265</v>
      </c>
      <c r="K24" s="30" t="str">
        <f>IF(ISERROR(VLOOKUP(J24,'KAYIT LİSTESİ'!$B$4:$I$141,2,0)),"",(VLOOKUP(J24,'KAYIT LİSTESİ'!$B$4:$I$141,2,0)))</f>
        <v/>
      </c>
      <c r="L24" s="31" t="str">
        <f>IF(ISERROR(VLOOKUP(J24,'KAYIT LİSTESİ'!$B$4:$I$141,4,0)),"",(VLOOKUP(J24,'KAYIT LİSTESİ'!$B$4:$I$141,4,0)))</f>
        <v/>
      </c>
      <c r="M24" s="60" t="str">
        <f>IF(ISERROR(VLOOKUP(J24,'KAYIT LİSTESİ'!$B$4:$I$141,5,0)),"",(VLOOKUP(J24,'KAYIT LİSTESİ'!$B$4:$I$141,5,0)))</f>
        <v/>
      </c>
      <c r="N24" s="60" t="str">
        <f>IF(ISERROR(VLOOKUP(J24,'KAYIT LİSTESİ'!$B$4:$I$141,6,0)),"",(VLOOKUP(J24,'KAYIT LİSTESİ'!$B$4:$I$141,6,0)))</f>
        <v/>
      </c>
      <c r="O24" s="32"/>
      <c r="P24" s="30"/>
    </row>
    <row r="25" spans="1:16" s="19" customFormat="1" ht="24.75" customHeight="1" x14ac:dyDescent="0.2">
      <c r="A25" s="93">
        <v>18</v>
      </c>
      <c r="B25" s="93"/>
      <c r="C25" s="153"/>
      <c r="D25" s="196"/>
      <c r="E25" s="197"/>
      <c r="F25" s="154"/>
      <c r="G25" s="94"/>
      <c r="H25" s="27"/>
      <c r="I25" s="28">
        <v>8</v>
      </c>
      <c r="J25" s="29" t="s">
        <v>266</v>
      </c>
      <c r="K25" s="30" t="str">
        <f>IF(ISERROR(VLOOKUP(J25,'KAYIT LİSTESİ'!$B$4:$I$141,2,0)),"",(VLOOKUP(J25,'KAYIT LİSTESİ'!$B$4:$I$141,2,0)))</f>
        <v/>
      </c>
      <c r="L25" s="31" t="str">
        <f>IF(ISERROR(VLOOKUP(J25,'KAYIT LİSTESİ'!$B$4:$I$141,4,0)),"",(VLOOKUP(J25,'KAYIT LİSTESİ'!$B$4:$I$141,4,0)))</f>
        <v/>
      </c>
      <c r="M25" s="60" t="str">
        <f>IF(ISERROR(VLOOKUP(J25,'KAYIT LİSTESİ'!$B$4:$I$141,5,0)),"",(VLOOKUP(J25,'KAYIT LİSTESİ'!$B$4:$I$141,5,0)))</f>
        <v/>
      </c>
      <c r="N25" s="60" t="str">
        <f>IF(ISERROR(VLOOKUP(J25,'KAYIT LİSTESİ'!$B$4:$I$141,6,0)),"",(VLOOKUP(J25,'KAYIT LİSTESİ'!$B$4:$I$141,6,0)))</f>
        <v/>
      </c>
      <c r="O25" s="32"/>
      <c r="P25" s="30"/>
    </row>
    <row r="26" spans="1:16" s="19" customFormat="1" ht="24.75" customHeight="1" x14ac:dyDescent="0.2">
      <c r="A26" s="93">
        <v>19</v>
      </c>
      <c r="B26" s="93"/>
      <c r="C26" s="153"/>
      <c r="D26" s="196"/>
      <c r="E26" s="197"/>
      <c r="F26" s="154"/>
      <c r="G26" s="94"/>
      <c r="H26" s="27"/>
      <c r="I26" s="421" t="s">
        <v>19</v>
      </c>
      <c r="J26" s="428"/>
      <c r="K26" s="428"/>
      <c r="L26" s="428"/>
      <c r="M26" s="428"/>
      <c r="N26" s="428"/>
      <c r="O26" s="428"/>
      <c r="P26" s="429"/>
    </row>
    <row r="27" spans="1:16" s="19" customFormat="1" ht="24.75" customHeight="1" x14ac:dyDescent="0.2">
      <c r="A27" s="93">
        <v>20</v>
      </c>
      <c r="B27" s="93"/>
      <c r="C27" s="153"/>
      <c r="D27" s="196"/>
      <c r="E27" s="197"/>
      <c r="F27" s="154"/>
      <c r="G27" s="94"/>
      <c r="H27" s="27"/>
      <c r="I27" s="59" t="s">
        <v>12</v>
      </c>
      <c r="J27" s="56" t="s">
        <v>253</v>
      </c>
      <c r="K27" s="56" t="s">
        <v>252</v>
      </c>
      <c r="L27" s="57" t="s">
        <v>13</v>
      </c>
      <c r="M27" s="58" t="s">
        <v>14</v>
      </c>
      <c r="N27" s="58" t="s">
        <v>48</v>
      </c>
      <c r="O27" s="56" t="s">
        <v>15</v>
      </c>
      <c r="P27" s="56" t="s">
        <v>27</v>
      </c>
    </row>
    <row r="28" spans="1:16" s="19" customFormat="1" ht="24.75" customHeight="1" x14ac:dyDescent="0.2">
      <c r="A28" s="93">
        <v>21</v>
      </c>
      <c r="B28" s="93"/>
      <c r="C28" s="153"/>
      <c r="D28" s="196"/>
      <c r="E28" s="197"/>
      <c r="F28" s="154"/>
      <c r="G28" s="94"/>
      <c r="H28" s="27"/>
      <c r="I28" s="28">
        <v>1</v>
      </c>
      <c r="J28" s="29" t="s">
        <v>127</v>
      </c>
      <c r="K28" s="30" t="str">
        <f>IF(ISERROR(VLOOKUP(J28,'KAYIT LİSTESİ'!$B$4:$I$141,2,0)),"",(VLOOKUP(J28,'KAYIT LİSTESİ'!$B$4:$I$141,2,0)))</f>
        <v/>
      </c>
      <c r="L28" s="31" t="str">
        <f>IF(ISERROR(VLOOKUP(J28,'KAYIT LİSTESİ'!$B$4:$I$141,4,0)),"",(VLOOKUP(J28,'KAYIT LİSTESİ'!$B$4:$I$141,4,0)))</f>
        <v/>
      </c>
      <c r="M28" s="60" t="str">
        <f>IF(ISERROR(VLOOKUP(J28,'KAYIT LİSTESİ'!$B$4:$I$141,5,0)),"",(VLOOKUP(J28,'KAYIT LİSTESİ'!$B$4:$I$141,5,0)))</f>
        <v/>
      </c>
      <c r="N28" s="60" t="str">
        <f>IF(ISERROR(VLOOKUP(J28,'KAYIT LİSTESİ'!$B$4:$I$141,6,0)),"",(VLOOKUP(J28,'KAYIT LİSTESİ'!$B$4:$I$141,6,0)))</f>
        <v/>
      </c>
      <c r="O28" s="32"/>
      <c r="P28" s="30"/>
    </row>
    <row r="29" spans="1:16" s="19" customFormat="1" ht="24.75" customHeight="1" x14ac:dyDescent="0.2">
      <c r="A29" s="93">
        <v>22</v>
      </c>
      <c r="B29" s="93"/>
      <c r="C29" s="153"/>
      <c r="D29" s="196"/>
      <c r="E29" s="197"/>
      <c r="F29" s="154"/>
      <c r="G29" s="94"/>
      <c r="H29" s="27"/>
      <c r="I29" s="28">
        <v>2</v>
      </c>
      <c r="J29" s="29" t="s">
        <v>128</v>
      </c>
      <c r="K29" s="30" t="str">
        <f>IF(ISERROR(VLOOKUP(J29,'KAYIT LİSTESİ'!$B$4:$I$141,2,0)),"",(VLOOKUP(J29,'KAYIT LİSTESİ'!$B$4:$I$141,2,0)))</f>
        <v/>
      </c>
      <c r="L29" s="31" t="str">
        <f>IF(ISERROR(VLOOKUP(J29,'KAYIT LİSTESİ'!$B$4:$I$141,4,0)),"",(VLOOKUP(J29,'KAYIT LİSTESİ'!$B$4:$I$141,4,0)))</f>
        <v/>
      </c>
      <c r="M29" s="60" t="str">
        <f>IF(ISERROR(VLOOKUP(J29,'KAYIT LİSTESİ'!$B$4:$I$141,5,0)),"",(VLOOKUP(J29,'KAYIT LİSTESİ'!$B$4:$I$141,5,0)))</f>
        <v/>
      </c>
      <c r="N29" s="60" t="str">
        <f>IF(ISERROR(VLOOKUP(J29,'KAYIT LİSTESİ'!$B$4:$I$141,6,0)),"",(VLOOKUP(J29,'KAYIT LİSTESİ'!$B$4:$I$141,6,0)))</f>
        <v/>
      </c>
      <c r="O29" s="32"/>
      <c r="P29" s="30"/>
    </row>
    <row r="30" spans="1:16" s="19" customFormat="1" ht="24.75" customHeight="1" x14ac:dyDescent="0.2">
      <c r="A30" s="93">
        <v>23</v>
      </c>
      <c r="B30" s="93"/>
      <c r="C30" s="153"/>
      <c r="D30" s="196"/>
      <c r="E30" s="197"/>
      <c r="F30" s="154"/>
      <c r="G30" s="94"/>
      <c r="H30" s="27"/>
      <c r="I30" s="28">
        <v>3</v>
      </c>
      <c r="J30" s="29" t="s">
        <v>129</v>
      </c>
      <c r="K30" s="30" t="str">
        <f>IF(ISERROR(VLOOKUP(J30,'KAYIT LİSTESİ'!$B$4:$I$141,2,0)),"",(VLOOKUP(J30,'KAYIT LİSTESİ'!$B$4:$I$141,2,0)))</f>
        <v/>
      </c>
      <c r="L30" s="31" t="str">
        <f>IF(ISERROR(VLOOKUP(J30,'KAYIT LİSTESİ'!$B$4:$I$141,4,0)),"",(VLOOKUP(J30,'KAYIT LİSTESİ'!$B$4:$I$141,4,0)))</f>
        <v/>
      </c>
      <c r="M30" s="60" t="str">
        <f>IF(ISERROR(VLOOKUP(J30,'KAYIT LİSTESİ'!$B$4:$I$141,5,0)),"",(VLOOKUP(J30,'KAYIT LİSTESİ'!$B$4:$I$141,5,0)))</f>
        <v/>
      </c>
      <c r="N30" s="60" t="str">
        <f>IF(ISERROR(VLOOKUP(J30,'KAYIT LİSTESİ'!$B$4:$I$141,6,0)),"",(VLOOKUP(J30,'KAYIT LİSTESİ'!$B$4:$I$141,6,0)))</f>
        <v/>
      </c>
      <c r="O30" s="32"/>
      <c r="P30" s="30"/>
    </row>
    <row r="31" spans="1:16" s="19" customFormat="1" ht="24.75" customHeight="1" x14ac:dyDescent="0.2">
      <c r="A31" s="93">
        <v>24</v>
      </c>
      <c r="B31" s="93"/>
      <c r="C31" s="153"/>
      <c r="D31" s="196"/>
      <c r="E31" s="197"/>
      <c r="F31" s="154"/>
      <c r="G31" s="94"/>
      <c r="H31" s="27"/>
      <c r="I31" s="28">
        <v>4</v>
      </c>
      <c r="J31" s="29" t="s">
        <v>130</v>
      </c>
      <c r="K31" s="30" t="str">
        <f>IF(ISERROR(VLOOKUP(J31,'KAYIT LİSTESİ'!$B$4:$I$141,2,0)),"",(VLOOKUP(J31,'KAYIT LİSTESİ'!$B$4:$I$141,2,0)))</f>
        <v/>
      </c>
      <c r="L31" s="31" t="str">
        <f>IF(ISERROR(VLOOKUP(J31,'KAYIT LİSTESİ'!$B$4:$I$141,4,0)),"",(VLOOKUP(J31,'KAYIT LİSTESİ'!$B$4:$I$141,4,0)))</f>
        <v/>
      </c>
      <c r="M31" s="60" t="str">
        <f>IF(ISERROR(VLOOKUP(J31,'KAYIT LİSTESİ'!$B$4:$I$141,5,0)),"",(VLOOKUP(J31,'KAYIT LİSTESİ'!$B$4:$I$141,5,0)))</f>
        <v/>
      </c>
      <c r="N31" s="60" t="str">
        <f>IF(ISERROR(VLOOKUP(J31,'KAYIT LİSTESİ'!$B$4:$I$141,6,0)),"",(VLOOKUP(J31,'KAYIT LİSTESİ'!$B$4:$I$141,6,0)))</f>
        <v/>
      </c>
      <c r="O31" s="32"/>
      <c r="P31" s="30"/>
    </row>
    <row r="32" spans="1:16" s="19" customFormat="1" ht="24.75" customHeight="1" x14ac:dyDescent="0.2">
      <c r="A32" s="93">
        <v>25</v>
      </c>
      <c r="B32" s="93"/>
      <c r="C32" s="153"/>
      <c r="D32" s="196"/>
      <c r="E32" s="197"/>
      <c r="F32" s="154"/>
      <c r="G32" s="94"/>
      <c r="H32" s="27"/>
      <c r="I32" s="28">
        <v>5</v>
      </c>
      <c r="J32" s="29" t="s">
        <v>131</v>
      </c>
      <c r="K32" s="30" t="str">
        <f>IF(ISERROR(VLOOKUP(J32,'KAYIT LİSTESİ'!$B$4:$I$141,2,0)),"",(VLOOKUP(J32,'KAYIT LİSTESİ'!$B$4:$I$141,2,0)))</f>
        <v/>
      </c>
      <c r="L32" s="31" t="str">
        <f>IF(ISERROR(VLOOKUP(J32,'KAYIT LİSTESİ'!$B$4:$I$141,4,0)),"",(VLOOKUP(J32,'KAYIT LİSTESİ'!$B$4:$I$141,4,0)))</f>
        <v/>
      </c>
      <c r="M32" s="60" t="str">
        <f>IF(ISERROR(VLOOKUP(J32,'KAYIT LİSTESİ'!$B$4:$I$141,5,0)),"",(VLOOKUP(J32,'KAYIT LİSTESİ'!$B$4:$I$141,5,0)))</f>
        <v/>
      </c>
      <c r="N32" s="60" t="str">
        <f>IF(ISERROR(VLOOKUP(J32,'KAYIT LİSTESİ'!$B$4:$I$141,6,0)),"",(VLOOKUP(J32,'KAYIT LİSTESİ'!$B$4:$I$141,6,0)))</f>
        <v/>
      </c>
      <c r="O32" s="32"/>
      <c r="P32" s="30"/>
    </row>
    <row r="33" spans="1:16" s="19" customFormat="1" ht="24.75" customHeight="1" x14ac:dyDescent="0.2">
      <c r="A33" s="93">
        <v>26</v>
      </c>
      <c r="B33" s="93"/>
      <c r="C33" s="153"/>
      <c r="D33" s="196"/>
      <c r="E33" s="197"/>
      <c r="F33" s="154"/>
      <c r="G33" s="94"/>
      <c r="H33" s="27"/>
      <c r="I33" s="28">
        <v>6</v>
      </c>
      <c r="J33" s="29" t="s">
        <v>132</v>
      </c>
      <c r="K33" s="30" t="str">
        <f>IF(ISERROR(VLOOKUP(J33,'KAYIT LİSTESİ'!$B$4:$I$141,2,0)),"",(VLOOKUP(J33,'KAYIT LİSTESİ'!$B$4:$I$141,2,0)))</f>
        <v/>
      </c>
      <c r="L33" s="31" t="str">
        <f>IF(ISERROR(VLOOKUP(J33,'KAYIT LİSTESİ'!$B$4:$I$141,4,0)),"",(VLOOKUP(J33,'KAYIT LİSTESİ'!$B$4:$I$141,4,0)))</f>
        <v/>
      </c>
      <c r="M33" s="60" t="str">
        <f>IF(ISERROR(VLOOKUP(J33,'KAYIT LİSTESİ'!$B$4:$I$141,5,0)),"",(VLOOKUP(J33,'KAYIT LİSTESİ'!$B$4:$I$141,5,0)))</f>
        <v/>
      </c>
      <c r="N33" s="60" t="str">
        <f>IF(ISERROR(VLOOKUP(J33,'KAYIT LİSTESİ'!$B$4:$I$141,6,0)),"",(VLOOKUP(J33,'KAYIT LİSTESİ'!$B$4:$I$141,6,0)))</f>
        <v/>
      </c>
      <c r="O33" s="32"/>
      <c r="P33" s="30"/>
    </row>
    <row r="34" spans="1:16" s="19" customFormat="1" ht="24.75" customHeight="1" x14ac:dyDescent="0.2">
      <c r="A34" s="93">
        <v>27</v>
      </c>
      <c r="B34" s="93"/>
      <c r="C34" s="153"/>
      <c r="D34" s="196"/>
      <c r="E34" s="197"/>
      <c r="F34" s="154"/>
      <c r="G34" s="94"/>
      <c r="H34" s="27"/>
      <c r="I34" s="28">
        <v>7</v>
      </c>
      <c r="J34" s="29" t="s">
        <v>267</v>
      </c>
      <c r="K34" s="30" t="str">
        <f>IF(ISERROR(VLOOKUP(J34,'KAYIT LİSTESİ'!$B$4:$I$141,2,0)),"",(VLOOKUP(J34,'KAYIT LİSTESİ'!$B$4:$I$141,2,0)))</f>
        <v/>
      </c>
      <c r="L34" s="31" t="str">
        <f>IF(ISERROR(VLOOKUP(J34,'KAYIT LİSTESİ'!$B$4:$I$141,4,0)),"",(VLOOKUP(J34,'KAYIT LİSTESİ'!$B$4:$I$141,4,0)))</f>
        <v/>
      </c>
      <c r="M34" s="60" t="str">
        <f>IF(ISERROR(VLOOKUP(J34,'KAYIT LİSTESİ'!$B$4:$I$141,5,0)),"",(VLOOKUP(J34,'KAYIT LİSTESİ'!$B$4:$I$141,5,0)))</f>
        <v/>
      </c>
      <c r="N34" s="60" t="str">
        <f>IF(ISERROR(VLOOKUP(J34,'KAYIT LİSTESİ'!$B$4:$I$141,6,0)),"",(VLOOKUP(J34,'KAYIT LİSTESİ'!$B$4:$I$141,6,0)))</f>
        <v/>
      </c>
      <c r="O34" s="32"/>
      <c r="P34" s="30"/>
    </row>
    <row r="35" spans="1:16" s="19" customFormat="1" ht="24.75" customHeight="1" x14ac:dyDescent="0.2">
      <c r="A35" s="93">
        <v>28</v>
      </c>
      <c r="B35" s="93"/>
      <c r="C35" s="153"/>
      <c r="D35" s="196"/>
      <c r="E35" s="197"/>
      <c r="F35" s="154"/>
      <c r="G35" s="94"/>
      <c r="H35" s="27"/>
      <c r="I35" s="28">
        <v>8</v>
      </c>
      <c r="J35" s="29" t="s">
        <v>268</v>
      </c>
      <c r="K35" s="30" t="str">
        <f>IF(ISERROR(VLOOKUP(J35,'KAYIT LİSTESİ'!$B$4:$I$141,2,0)),"",(VLOOKUP(J35,'KAYIT LİSTESİ'!$B$4:$I$141,2,0)))</f>
        <v/>
      </c>
      <c r="L35" s="31" t="str">
        <f>IF(ISERROR(VLOOKUP(J35,'KAYIT LİSTESİ'!$B$4:$I$141,4,0)),"",(VLOOKUP(J35,'KAYIT LİSTESİ'!$B$4:$I$141,4,0)))</f>
        <v/>
      </c>
      <c r="M35" s="60" t="str">
        <f>IF(ISERROR(VLOOKUP(J35,'KAYIT LİSTESİ'!$B$4:$I$141,5,0)),"",(VLOOKUP(J35,'KAYIT LİSTESİ'!$B$4:$I$141,5,0)))</f>
        <v/>
      </c>
      <c r="N35" s="60" t="str">
        <f>IF(ISERROR(VLOOKUP(J35,'KAYIT LİSTESİ'!$B$4:$I$141,6,0)),"",(VLOOKUP(J35,'KAYIT LİSTESİ'!$B$4:$I$141,6,0)))</f>
        <v/>
      </c>
      <c r="O35" s="32"/>
      <c r="P35" s="30"/>
    </row>
    <row r="36" spans="1:16" s="19" customFormat="1" ht="24.75" customHeight="1" x14ac:dyDescent="0.2">
      <c r="A36" s="93">
        <v>29</v>
      </c>
      <c r="B36" s="93"/>
      <c r="C36" s="153"/>
      <c r="D36" s="196"/>
      <c r="E36" s="197"/>
      <c r="F36" s="154"/>
      <c r="G36" s="94"/>
      <c r="H36" s="27"/>
      <c r="I36" s="421" t="s">
        <v>45</v>
      </c>
      <c r="J36" s="428"/>
      <c r="K36" s="428"/>
      <c r="L36" s="428"/>
      <c r="M36" s="428"/>
      <c r="N36" s="428"/>
      <c r="O36" s="428"/>
      <c r="P36" s="429"/>
    </row>
    <row r="37" spans="1:16" s="19" customFormat="1" ht="24.75" customHeight="1" x14ac:dyDescent="0.2">
      <c r="A37" s="93">
        <v>30</v>
      </c>
      <c r="B37" s="93"/>
      <c r="C37" s="153"/>
      <c r="D37" s="196"/>
      <c r="E37" s="197"/>
      <c r="F37" s="154"/>
      <c r="G37" s="94"/>
      <c r="H37" s="27"/>
      <c r="I37" s="59" t="s">
        <v>12</v>
      </c>
      <c r="J37" s="56" t="s">
        <v>253</v>
      </c>
      <c r="K37" s="56" t="s">
        <v>252</v>
      </c>
      <c r="L37" s="57" t="s">
        <v>13</v>
      </c>
      <c r="M37" s="58" t="s">
        <v>14</v>
      </c>
      <c r="N37" s="58" t="s">
        <v>48</v>
      </c>
      <c r="O37" s="56" t="s">
        <v>15</v>
      </c>
      <c r="P37" s="56" t="s">
        <v>27</v>
      </c>
    </row>
    <row r="38" spans="1:16" s="19" customFormat="1" ht="24.75" customHeight="1" x14ac:dyDescent="0.2">
      <c r="A38" s="93">
        <v>31</v>
      </c>
      <c r="B38" s="93"/>
      <c r="C38" s="153"/>
      <c r="D38" s="196"/>
      <c r="E38" s="197"/>
      <c r="F38" s="154"/>
      <c r="G38" s="94"/>
      <c r="H38" s="27"/>
      <c r="I38" s="28">
        <v>1</v>
      </c>
      <c r="J38" s="29" t="s">
        <v>133</v>
      </c>
      <c r="K38" s="30" t="str">
        <f>IF(ISERROR(VLOOKUP(J38,'KAYIT LİSTESİ'!$B$4:$I$141,2,0)),"",(VLOOKUP(J38,'KAYIT LİSTESİ'!$B$4:$I$141,2,0)))</f>
        <v/>
      </c>
      <c r="L38" s="31" t="str">
        <f>IF(ISERROR(VLOOKUP(J38,'KAYIT LİSTESİ'!$B$4:$I$141,4,0)),"",(VLOOKUP(J38,'KAYIT LİSTESİ'!$B$4:$I$141,4,0)))</f>
        <v/>
      </c>
      <c r="M38" s="60" t="str">
        <f>IF(ISERROR(VLOOKUP(J38,'KAYIT LİSTESİ'!$B$4:$I$141,5,0)),"",(VLOOKUP(J38,'KAYIT LİSTESİ'!$B$4:$I$141,5,0)))</f>
        <v/>
      </c>
      <c r="N38" s="60" t="str">
        <f>IF(ISERROR(VLOOKUP(J38,'KAYIT LİSTESİ'!$B$4:$I$141,6,0)),"",(VLOOKUP(J38,'KAYIT LİSTESİ'!$B$4:$I$141,6,0)))</f>
        <v/>
      </c>
      <c r="O38" s="32"/>
      <c r="P38" s="30"/>
    </row>
    <row r="39" spans="1:16" s="19" customFormat="1" ht="24.75" customHeight="1" x14ac:dyDescent="0.2">
      <c r="A39" s="93">
        <v>32</v>
      </c>
      <c r="B39" s="93"/>
      <c r="C39" s="153"/>
      <c r="D39" s="196"/>
      <c r="E39" s="197"/>
      <c r="F39" s="154"/>
      <c r="G39" s="94"/>
      <c r="H39" s="27"/>
      <c r="I39" s="28">
        <v>2</v>
      </c>
      <c r="J39" s="29" t="s">
        <v>134</v>
      </c>
      <c r="K39" s="30" t="str">
        <f>IF(ISERROR(VLOOKUP(J39,'KAYIT LİSTESİ'!$B$4:$I$141,2,0)),"",(VLOOKUP(J39,'KAYIT LİSTESİ'!$B$4:$I$141,2,0)))</f>
        <v/>
      </c>
      <c r="L39" s="31" t="str">
        <f>IF(ISERROR(VLOOKUP(J39,'KAYIT LİSTESİ'!$B$4:$I$141,4,0)),"",(VLOOKUP(J39,'KAYIT LİSTESİ'!$B$4:$I$141,4,0)))</f>
        <v/>
      </c>
      <c r="M39" s="60" t="str">
        <f>IF(ISERROR(VLOOKUP(J39,'KAYIT LİSTESİ'!$B$4:$I$141,5,0)),"",(VLOOKUP(J39,'KAYIT LİSTESİ'!$B$4:$I$141,5,0)))</f>
        <v/>
      </c>
      <c r="N39" s="60" t="str">
        <f>IF(ISERROR(VLOOKUP(J39,'KAYIT LİSTESİ'!$B$4:$I$141,6,0)),"",(VLOOKUP(J39,'KAYIT LİSTESİ'!$B$4:$I$141,6,0)))</f>
        <v/>
      </c>
      <c r="O39" s="32"/>
      <c r="P39" s="30"/>
    </row>
    <row r="40" spans="1:16" s="19" customFormat="1" ht="24.75" customHeight="1" x14ac:dyDescent="0.2">
      <c r="A40" s="93">
        <v>33</v>
      </c>
      <c r="B40" s="93"/>
      <c r="C40" s="153"/>
      <c r="D40" s="196"/>
      <c r="E40" s="197"/>
      <c r="F40" s="154"/>
      <c r="G40" s="94"/>
      <c r="H40" s="27"/>
      <c r="I40" s="28">
        <v>3</v>
      </c>
      <c r="J40" s="29" t="s">
        <v>135</v>
      </c>
      <c r="K40" s="30" t="str">
        <f>IF(ISERROR(VLOOKUP(J40,'KAYIT LİSTESİ'!$B$4:$I$141,2,0)),"",(VLOOKUP(J40,'KAYIT LİSTESİ'!$B$4:$I$141,2,0)))</f>
        <v/>
      </c>
      <c r="L40" s="31" t="str">
        <f>IF(ISERROR(VLOOKUP(J40,'KAYIT LİSTESİ'!$B$4:$I$141,4,0)),"",(VLOOKUP(J40,'KAYIT LİSTESİ'!$B$4:$I$141,4,0)))</f>
        <v/>
      </c>
      <c r="M40" s="60" t="str">
        <f>IF(ISERROR(VLOOKUP(J40,'KAYIT LİSTESİ'!$B$4:$I$141,5,0)),"",(VLOOKUP(J40,'KAYIT LİSTESİ'!$B$4:$I$141,5,0)))</f>
        <v/>
      </c>
      <c r="N40" s="60" t="str">
        <f>IF(ISERROR(VLOOKUP(J40,'KAYIT LİSTESİ'!$B$4:$I$141,6,0)),"",(VLOOKUP(J40,'KAYIT LİSTESİ'!$B$4:$I$141,6,0)))</f>
        <v/>
      </c>
      <c r="O40" s="32"/>
      <c r="P40" s="30"/>
    </row>
    <row r="41" spans="1:16" s="19" customFormat="1" ht="24.75" customHeight="1" x14ac:dyDescent="0.2">
      <c r="A41" s="93">
        <v>34</v>
      </c>
      <c r="B41" s="93"/>
      <c r="C41" s="153"/>
      <c r="D41" s="196"/>
      <c r="E41" s="197"/>
      <c r="F41" s="154"/>
      <c r="G41" s="94"/>
      <c r="H41" s="27"/>
      <c r="I41" s="28">
        <v>4</v>
      </c>
      <c r="J41" s="29" t="s">
        <v>136</v>
      </c>
      <c r="K41" s="30" t="str">
        <f>IF(ISERROR(VLOOKUP(J41,'KAYIT LİSTESİ'!$B$4:$I$141,2,0)),"",(VLOOKUP(J41,'KAYIT LİSTESİ'!$B$4:$I$141,2,0)))</f>
        <v/>
      </c>
      <c r="L41" s="31" t="str">
        <f>IF(ISERROR(VLOOKUP(J41,'KAYIT LİSTESİ'!$B$4:$I$141,4,0)),"",(VLOOKUP(J41,'KAYIT LİSTESİ'!$B$4:$I$141,4,0)))</f>
        <v/>
      </c>
      <c r="M41" s="60" t="str">
        <f>IF(ISERROR(VLOOKUP(J41,'KAYIT LİSTESİ'!$B$4:$I$141,5,0)),"",(VLOOKUP(J41,'KAYIT LİSTESİ'!$B$4:$I$141,5,0)))</f>
        <v/>
      </c>
      <c r="N41" s="60" t="str">
        <f>IF(ISERROR(VLOOKUP(J41,'KAYIT LİSTESİ'!$B$4:$I$141,6,0)),"",(VLOOKUP(J41,'KAYIT LİSTESİ'!$B$4:$I$141,6,0)))</f>
        <v/>
      </c>
      <c r="O41" s="32"/>
      <c r="P41" s="30"/>
    </row>
    <row r="42" spans="1:16" s="19" customFormat="1" ht="24.75" customHeight="1" x14ac:dyDescent="0.2">
      <c r="A42" s="93">
        <v>35</v>
      </c>
      <c r="B42" s="93"/>
      <c r="C42" s="153"/>
      <c r="D42" s="196"/>
      <c r="E42" s="197"/>
      <c r="F42" s="154"/>
      <c r="G42" s="94"/>
      <c r="H42" s="27"/>
      <c r="I42" s="28">
        <v>5</v>
      </c>
      <c r="J42" s="29" t="s">
        <v>137</v>
      </c>
      <c r="K42" s="30" t="str">
        <f>IF(ISERROR(VLOOKUP(J42,'KAYIT LİSTESİ'!$B$4:$I$141,2,0)),"",(VLOOKUP(J42,'KAYIT LİSTESİ'!$B$4:$I$141,2,0)))</f>
        <v/>
      </c>
      <c r="L42" s="31" t="str">
        <f>IF(ISERROR(VLOOKUP(J42,'KAYIT LİSTESİ'!$B$4:$I$141,4,0)),"",(VLOOKUP(J42,'KAYIT LİSTESİ'!$B$4:$I$141,4,0)))</f>
        <v/>
      </c>
      <c r="M42" s="60" t="str">
        <f>IF(ISERROR(VLOOKUP(J42,'KAYIT LİSTESİ'!$B$4:$I$141,5,0)),"",(VLOOKUP(J42,'KAYIT LİSTESİ'!$B$4:$I$141,5,0)))</f>
        <v/>
      </c>
      <c r="N42" s="60" t="str">
        <f>IF(ISERROR(VLOOKUP(J42,'KAYIT LİSTESİ'!$B$4:$I$141,6,0)),"",(VLOOKUP(J42,'KAYIT LİSTESİ'!$B$4:$I$141,6,0)))</f>
        <v/>
      </c>
      <c r="O42" s="32"/>
      <c r="P42" s="30"/>
    </row>
    <row r="43" spans="1:16" s="19" customFormat="1" ht="24.75" customHeight="1" x14ac:dyDescent="0.2">
      <c r="A43" s="93">
        <v>36</v>
      </c>
      <c r="B43" s="93"/>
      <c r="C43" s="153"/>
      <c r="D43" s="196"/>
      <c r="E43" s="197"/>
      <c r="F43" s="154"/>
      <c r="G43" s="94"/>
      <c r="H43" s="27"/>
      <c r="I43" s="28">
        <v>6</v>
      </c>
      <c r="J43" s="29" t="s">
        <v>138</v>
      </c>
      <c r="K43" s="30" t="str">
        <f>IF(ISERROR(VLOOKUP(J43,'KAYIT LİSTESİ'!$B$4:$I$141,2,0)),"",(VLOOKUP(J43,'KAYIT LİSTESİ'!$B$4:$I$141,2,0)))</f>
        <v/>
      </c>
      <c r="L43" s="31" t="str">
        <f>IF(ISERROR(VLOOKUP(J43,'KAYIT LİSTESİ'!$B$4:$I$141,4,0)),"",(VLOOKUP(J43,'KAYIT LİSTESİ'!$B$4:$I$141,4,0)))</f>
        <v/>
      </c>
      <c r="M43" s="60" t="str">
        <f>IF(ISERROR(VLOOKUP(J43,'KAYIT LİSTESİ'!$B$4:$I$141,5,0)),"",(VLOOKUP(J43,'KAYIT LİSTESİ'!$B$4:$I$141,5,0)))</f>
        <v/>
      </c>
      <c r="N43" s="60" t="str">
        <f>IF(ISERROR(VLOOKUP(J43,'KAYIT LİSTESİ'!$B$4:$I$141,6,0)),"",(VLOOKUP(J43,'KAYIT LİSTESİ'!$B$4:$I$141,6,0)))</f>
        <v/>
      </c>
      <c r="O43" s="32"/>
      <c r="P43" s="30"/>
    </row>
    <row r="44" spans="1:16" s="19" customFormat="1" ht="24.75" customHeight="1" x14ac:dyDescent="0.2">
      <c r="A44" s="93">
        <v>37</v>
      </c>
      <c r="B44" s="93"/>
      <c r="C44" s="153"/>
      <c r="D44" s="196"/>
      <c r="E44" s="197"/>
      <c r="F44" s="154"/>
      <c r="G44" s="94"/>
      <c r="H44" s="27"/>
      <c r="I44" s="28">
        <v>7</v>
      </c>
      <c r="J44" s="29" t="s">
        <v>269</v>
      </c>
      <c r="K44" s="30" t="str">
        <f>IF(ISERROR(VLOOKUP(J44,'KAYIT LİSTESİ'!$B$4:$I$141,2,0)),"",(VLOOKUP(J44,'KAYIT LİSTESİ'!$B$4:$I$141,2,0)))</f>
        <v/>
      </c>
      <c r="L44" s="31" t="str">
        <f>IF(ISERROR(VLOOKUP(J44,'KAYIT LİSTESİ'!$B$4:$I$141,4,0)),"",(VLOOKUP(J44,'KAYIT LİSTESİ'!$B$4:$I$141,4,0)))</f>
        <v/>
      </c>
      <c r="M44" s="60" t="str">
        <f>IF(ISERROR(VLOOKUP(J44,'KAYIT LİSTESİ'!$B$4:$I$141,5,0)),"",(VLOOKUP(J44,'KAYIT LİSTESİ'!$B$4:$I$141,5,0)))</f>
        <v/>
      </c>
      <c r="N44" s="60" t="str">
        <f>IF(ISERROR(VLOOKUP(J44,'KAYIT LİSTESİ'!$B$4:$I$141,6,0)),"",(VLOOKUP(J44,'KAYIT LİSTESİ'!$B$4:$I$141,6,0)))</f>
        <v/>
      </c>
      <c r="O44" s="32"/>
      <c r="P44" s="30"/>
    </row>
    <row r="45" spans="1:16" s="19" customFormat="1" ht="24.75" customHeight="1" x14ac:dyDescent="0.2">
      <c r="A45" s="93">
        <v>38</v>
      </c>
      <c r="B45" s="93"/>
      <c r="C45" s="153"/>
      <c r="D45" s="196"/>
      <c r="E45" s="197"/>
      <c r="F45" s="154"/>
      <c r="G45" s="94"/>
      <c r="H45" s="27"/>
      <c r="I45" s="28">
        <v>8</v>
      </c>
      <c r="J45" s="29" t="s">
        <v>270</v>
      </c>
      <c r="K45" s="30" t="str">
        <f>IF(ISERROR(VLOOKUP(J45,'KAYIT LİSTESİ'!$B$4:$I$141,2,0)),"",(VLOOKUP(J45,'KAYIT LİSTESİ'!$B$4:$I$141,2,0)))</f>
        <v/>
      </c>
      <c r="L45" s="31" t="str">
        <f>IF(ISERROR(VLOOKUP(J45,'KAYIT LİSTESİ'!$B$4:$I$141,4,0)),"",(VLOOKUP(J45,'KAYIT LİSTESİ'!$B$4:$I$141,4,0)))</f>
        <v/>
      </c>
      <c r="M45" s="60" t="str">
        <f>IF(ISERROR(VLOOKUP(J45,'KAYIT LİSTESİ'!$B$4:$I$141,5,0)),"",(VLOOKUP(J45,'KAYIT LİSTESİ'!$B$4:$I$141,5,0)))</f>
        <v/>
      </c>
      <c r="N45" s="60" t="str">
        <f>IF(ISERROR(VLOOKUP(J45,'KAYIT LİSTESİ'!$B$4:$I$141,6,0)),"",(VLOOKUP(J45,'KAYIT LİSTESİ'!$B$4:$I$141,6,0)))</f>
        <v/>
      </c>
      <c r="O45" s="32"/>
      <c r="P45" s="30"/>
    </row>
    <row r="46" spans="1:16" s="19" customFormat="1" ht="24.75" customHeight="1" x14ac:dyDescent="0.2">
      <c r="A46" s="93">
        <v>39</v>
      </c>
      <c r="B46" s="93"/>
      <c r="C46" s="153"/>
      <c r="D46" s="196"/>
      <c r="E46" s="197"/>
      <c r="F46" s="154"/>
      <c r="G46" s="94"/>
      <c r="H46" s="27"/>
      <c r="I46" s="421" t="s">
        <v>46</v>
      </c>
      <c r="J46" s="428"/>
      <c r="K46" s="428"/>
      <c r="L46" s="428"/>
      <c r="M46" s="428"/>
      <c r="N46" s="428"/>
      <c r="O46" s="428"/>
      <c r="P46" s="429"/>
    </row>
    <row r="47" spans="1:16" s="19" customFormat="1" ht="24.75" customHeight="1" x14ac:dyDescent="0.2">
      <c r="A47" s="93">
        <v>40</v>
      </c>
      <c r="B47" s="93"/>
      <c r="C47" s="153"/>
      <c r="D47" s="196"/>
      <c r="E47" s="197"/>
      <c r="F47" s="154"/>
      <c r="G47" s="94"/>
      <c r="H47" s="27"/>
      <c r="I47" s="59" t="s">
        <v>12</v>
      </c>
      <c r="J47" s="56" t="s">
        <v>253</v>
      </c>
      <c r="K47" s="56" t="s">
        <v>252</v>
      </c>
      <c r="L47" s="57" t="s">
        <v>13</v>
      </c>
      <c r="M47" s="58" t="s">
        <v>14</v>
      </c>
      <c r="N47" s="58" t="s">
        <v>48</v>
      </c>
      <c r="O47" s="56" t="s">
        <v>15</v>
      </c>
      <c r="P47" s="56" t="s">
        <v>27</v>
      </c>
    </row>
    <row r="48" spans="1:16" s="19" customFormat="1" ht="24.75" customHeight="1" x14ac:dyDescent="0.2">
      <c r="A48" s="93">
        <v>41</v>
      </c>
      <c r="B48" s="93"/>
      <c r="C48" s="153"/>
      <c r="D48" s="196"/>
      <c r="E48" s="197"/>
      <c r="F48" s="154"/>
      <c r="G48" s="94"/>
      <c r="H48" s="27"/>
      <c r="I48" s="28">
        <v>1</v>
      </c>
      <c r="J48" s="29" t="s">
        <v>139</v>
      </c>
      <c r="K48" s="30" t="str">
        <f>IF(ISERROR(VLOOKUP(J48,'KAYIT LİSTESİ'!$B$4:$I$141,2,0)),"",(VLOOKUP(J48,'KAYIT LİSTESİ'!$B$4:$I$141,2,0)))</f>
        <v/>
      </c>
      <c r="L48" s="31" t="str">
        <f>IF(ISERROR(VLOOKUP(J48,'KAYIT LİSTESİ'!$B$4:$I$141,4,0)),"",(VLOOKUP(J48,'KAYIT LİSTESİ'!$B$4:$I$141,4,0)))</f>
        <v/>
      </c>
      <c r="M48" s="60" t="str">
        <f>IF(ISERROR(VLOOKUP(J48,'KAYIT LİSTESİ'!$B$4:$I$141,5,0)),"",(VLOOKUP(J48,'KAYIT LİSTESİ'!$B$4:$I$141,5,0)))</f>
        <v/>
      </c>
      <c r="N48" s="60" t="str">
        <f>IF(ISERROR(VLOOKUP(J48,'KAYIT LİSTESİ'!$B$4:$I$141,6,0)),"",(VLOOKUP(J48,'KAYIT LİSTESİ'!$B$4:$I$141,6,0)))</f>
        <v/>
      </c>
      <c r="O48" s="32"/>
      <c r="P48" s="30"/>
    </row>
    <row r="49" spans="1:16" s="19" customFormat="1" ht="24.75" customHeight="1" x14ac:dyDescent="0.2">
      <c r="A49" s="93">
        <v>42</v>
      </c>
      <c r="B49" s="93"/>
      <c r="C49" s="153"/>
      <c r="D49" s="196"/>
      <c r="E49" s="197"/>
      <c r="F49" s="154"/>
      <c r="G49" s="94"/>
      <c r="H49" s="27"/>
      <c r="I49" s="28">
        <v>2</v>
      </c>
      <c r="J49" s="29" t="s">
        <v>140</v>
      </c>
      <c r="K49" s="30" t="str">
        <f>IF(ISERROR(VLOOKUP(J49,'KAYIT LİSTESİ'!$B$4:$I$141,2,0)),"",(VLOOKUP(J49,'KAYIT LİSTESİ'!$B$4:$I$141,2,0)))</f>
        <v/>
      </c>
      <c r="L49" s="31" t="str">
        <f>IF(ISERROR(VLOOKUP(J49,'KAYIT LİSTESİ'!$B$4:$I$141,4,0)),"",(VLOOKUP(J49,'KAYIT LİSTESİ'!$B$4:$I$141,4,0)))</f>
        <v/>
      </c>
      <c r="M49" s="60" t="str">
        <f>IF(ISERROR(VLOOKUP(J49,'KAYIT LİSTESİ'!$B$4:$I$141,5,0)),"",(VLOOKUP(J49,'KAYIT LİSTESİ'!$B$4:$I$141,5,0)))</f>
        <v/>
      </c>
      <c r="N49" s="60" t="str">
        <f>IF(ISERROR(VLOOKUP(J49,'KAYIT LİSTESİ'!$B$4:$I$141,6,0)),"",(VLOOKUP(J49,'KAYIT LİSTESİ'!$B$4:$I$141,6,0)))</f>
        <v/>
      </c>
      <c r="O49" s="32"/>
      <c r="P49" s="30"/>
    </row>
    <row r="50" spans="1:16" s="19" customFormat="1" ht="24.75" customHeight="1" x14ac:dyDescent="0.2">
      <c r="A50" s="93">
        <v>43</v>
      </c>
      <c r="B50" s="93"/>
      <c r="C50" s="153"/>
      <c r="D50" s="196"/>
      <c r="E50" s="197"/>
      <c r="F50" s="154"/>
      <c r="G50" s="94"/>
      <c r="H50" s="27"/>
      <c r="I50" s="28">
        <v>3</v>
      </c>
      <c r="J50" s="29" t="s">
        <v>141</v>
      </c>
      <c r="K50" s="30" t="str">
        <f>IF(ISERROR(VLOOKUP(J50,'KAYIT LİSTESİ'!$B$4:$I$141,2,0)),"",(VLOOKUP(J50,'KAYIT LİSTESİ'!$B$4:$I$141,2,0)))</f>
        <v/>
      </c>
      <c r="L50" s="31" t="str">
        <f>IF(ISERROR(VLOOKUP(J50,'KAYIT LİSTESİ'!$B$4:$I$141,4,0)),"",(VLOOKUP(J50,'KAYIT LİSTESİ'!$B$4:$I$141,4,0)))</f>
        <v/>
      </c>
      <c r="M50" s="60" t="str">
        <f>IF(ISERROR(VLOOKUP(J50,'KAYIT LİSTESİ'!$B$4:$I$141,5,0)),"",(VLOOKUP(J50,'KAYIT LİSTESİ'!$B$4:$I$141,5,0)))</f>
        <v/>
      </c>
      <c r="N50" s="60" t="str">
        <f>IF(ISERROR(VLOOKUP(J50,'KAYIT LİSTESİ'!$B$4:$I$141,6,0)),"",(VLOOKUP(J50,'KAYIT LİSTESİ'!$B$4:$I$141,6,0)))</f>
        <v/>
      </c>
      <c r="O50" s="32"/>
      <c r="P50" s="30"/>
    </row>
    <row r="51" spans="1:16" s="19" customFormat="1" ht="24.75" customHeight="1" x14ac:dyDescent="0.2">
      <c r="A51" s="93">
        <v>44</v>
      </c>
      <c r="B51" s="93"/>
      <c r="C51" s="153"/>
      <c r="D51" s="196"/>
      <c r="E51" s="197"/>
      <c r="F51" s="154"/>
      <c r="G51" s="94"/>
      <c r="H51" s="27"/>
      <c r="I51" s="28">
        <v>4</v>
      </c>
      <c r="J51" s="29" t="s">
        <v>142</v>
      </c>
      <c r="K51" s="30" t="str">
        <f>IF(ISERROR(VLOOKUP(J51,'KAYIT LİSTESİ'!$B$4:$I$141,2,0)),"",(VLOOKUP(J51,'KAYIT LİSTESİ'!$B$4:$I$141,2,0)))</f>
        <v/>
      </c>
      <c r="L51" s="31" t="str">
        <f>IF(ISERROR(VLOOKUP(J51,'KAYIT LİSTESİ'!$B$4:$I$141,4,0)),"",(VLOOKUP(J51,'KAYIT LİSTESİ'!$B$4:$I$141,4,0)))</f>
        <v/>
      </c>
      <c r="M51" s="60" t="str">
        <f>IF(ISERROR(VLOOKUP(J51,'KAYIT LİSTESİ'!$B$4:$I$141,5,0)),"",(VLOOKUP(J51,'KAYIT LİSTESİ'!$B$4:$I$141,5,0)))</f>
        <v/>
      </c>
      <c r="N51" s="60" t="str">
        <f>IF(ISERROR(VLOOKUP(J51,'KAYIT LİSTESİ'!$B$4:$I$141,6,0)),"",(VLOOKUP(J51,'KAYIT LİSTESİ'!$B$4:$I$141,6,0)))</f>
        <v/>
      </c>
      <c r="O51" s="32"/>
      <c r="P51" s="30"/>
    </row>
    <row r="52" spans="1:16" s="19" customFormat="1" ht="24.75" customHeight="1" x14ac:dyDescent="0.2">
      <c r="A52" s="93">
        <v>45</v>
      </c>
      <c r="B52" s="93"/>
      <c r="C52" s="153"/>
      <c r="D52" s="196"/>
      <c r="E52" s="197"/>
      <c r="F52" s="154"/>
      <c r="G52" s="94"/>
      <c r="H52" s="27"/>
      <c r="I52" s="28">
        <v>5</v>
      </c>
      <c r="J52" s="29" t="s">
        <v>143</v>
      </c>
      <c r="K52" s="30" t="str">
        <f>IF(ISERROR(VLOOKUP(J52,'KAYIT LİSTESİ'!$B$4:$I$141,2,0)),"",(VLOOKUP(J52,'KAYIT LİSTESİ'!$B$4:$I$141,2,0)))</f>
        <v/>
      </c>
      <c r="L52" s="31" t="str">
        <f>IF(ISERROR(VLOOKUP(J52,'KAYIT LİSTESİ'!$B$4:$I$141,4,0)),"",(VLOOKUP(J52,'KAYIT LİSTESİ'!$B$4:$I$141,4,0)))</f>
        <v/>
      </c>
      <c r="M52" s="60" t="str">
        <f>IF(ISERROR(VLOOKUP(J52,'KAYIT LİSTESİ'!$B$4:$I$141,5,0)),"",(VLOOKUP(J52,'KAYIT LİSTESİ'!$B$4:$I$141,5,0)))</f>
        <v/>
      </c>
      <c r="N52" s="60" t="str">
        <f>IF(ISERROR(VLOOKUP(J52,'KAYIT LİSTESİ'!$B$4:$I$141,6,0)),"",(VLOOKUP(J52,'KAYIT LİSTESİ'!$B$4:$I$141,6,0)))</f>
        <v/>
      </c>
      <c r="O52" s="32"/>
      <c r="P52" s="30"/>
    </row>
    <row r="53" spans="1:16" s="19" customFormat="1" ht="24.75" customHeight="1" x14ac:dyDescent="0.2">
      <c r="A53" s="93">
        <v>46</v>
      </c>
      <c r="B53" s="93"/>
      <c r="C53" s="153"/>
      <c r="D53" s="196"/>
      <c r="E53" s="197"/>
      <c r="F53" s="154"/>
      <c r="G53" s="94"/>
      <c r="H53" s="27"/>
      <c r="I53" s="28">
        <v>6</v>
      </c>
      <c r="J53" s="29" t="s">
        <v>144</v>
      </c>
      <c r="K53" s="30" t="str">
        <f>IF(ISERROR(VLOOKUP(J53,'KAYIT LİSTESİ'!$B$4:$I$141,2,0)),"",(VLOOKUP(J53,'KAYIT LİSTESİ'!$B$4:$I$141,2,0)))</f>
        <v/>
      </c>
      <c r="L53" s="31" t="str">
        <f>IF(ISERROR(VLOOKUP(J53,'KAYIT LİSTESİ'!$B$4:$I$141,4,0)),"",(VLOOKUP(J53,'KAYIT LİSTESİ'!$B$4:$I$141,4,0)))</f>
        <v/>
      </c>
      <c r="M53" s="60" t="str">
        <f>IF(ISERROR(VLOOKUP(J53,'KAYIT LİSTESİ'!$B$4:$I$141,5,0)),"",(VLOOKUP(J53,'KAYIT LİSTESİ'!$B$4:$I$141,5,0)))</f>
        <v/>
      </c>
      <c r="N53" s="60" t="str">
        <f>IF(ISERROR(VLOOKUP(J53,'KAYIT LİSTESİ'!$B$4:$I$141,6,0)),"",(VLOOKUP(J53,'KAYIT LİSTESİ'!$B$4:$I$141,6,0)))</f>
        <v/>
      </c>
      <c r="O53" s="32"/>
      <c r="P53" s="30"/>
    </row>
    <row r="54" spans="1:16" s="19" customFormat="1" ht="24.75" customHeight="1" x14ac:dyDescent="0.2">
      <c r="A54" s="93">
        <v>47</v>
      </c>
      <c r="B54" s="93"/>
      <c r="C54" s="153"/>
      <c r="D54" s="196"/>
      <c r="E54" s="197"/>
      <c r="F54" s="154"/>
      <c r="G54" s="94"/>
      <c r="H54" s="27"/>
      <c r="I54" s="28">
        <v>7</v>
      </c>
      <c r="J54" s="29" t="s">
        <v>271</v>
      </c>
      <c r="K54" s="30" t="str">
        <f>IF(ISERROR(VLOOKUP(J54,'KAYIT LİSTESİ'!$B$4:$I$141,2,0)),"",(VLOOKUP(J54,'KAYIT LİSTESİ'!$B$4:$I$141,2,0)))</f>
        <v/>
      </c>
      <c r="L54" s="31" t="str">
        <f>IF(ISERROR(VLOOKUP(J54,'KAYIT LİSTESİ'!$B$4:$I$141,4,0)),"",(VLOOKUP(J54,'KAYIT LİSTESİ'!$B$4:$I$141,4,0)))</f>
        <v/>
      </c>
      <c r="M54" s="60" t="str">
        <f>IF(ISERROR(VLOOKUP(J54,'KAYIT LİSTESİ'!$B$4:$I$141,5,0)),"",(VLOOKUP(J54,'KAYIT LİSTESİ'!$B$4:$I$141,5,0)))</f>
        <v/>
      </c>
      <c r="N54" s="60" t="str">
        <f>IF(ISERROR(VLOOKUP(J54,'KAYIT LİSTESİ'!$B$4:$I$141,6,0)),"",(VLOOKUP(J54,'KAYIT LİSTESİ'!$B$4:$I$141,6,0)))</f>
        <v/>
      </c>
      <c r="O54" s="32"/>
      <c r="P54" s="30"/>
    </row>
    <row r="55" spans="1:16" s="19" customFormat="1" ht="24.75" customHeight="1" x14ac:dyDescent="0.2">
      <c r="A55" s="93">
        <v>48</v>
      </c>
      <c r="B55" s="93"/>
      <c r="C55" s="153"/>
      <c r="D55" s="196"/>
      <c r="E55" s="197"/>
      <c r="F55" s="154"/>
      <c r="G55" s="94"/>
      <c r="H55" s="27"/>
      <c r="I55" s="28">
        <v>8</v>
      </c>
      <c r="J55" s="29" t="s">
        <v>272</v>
      </c>
      <c r="K55" s="30" t="str">
        <f>IF(ISERROR(VLOOKUP(J55,'KAYIT LİSTESİ'!$B$4:$I$141,2,0)),"",(VLOOKUP(J55,'KAYIT LİSTESİ'!$B$4:$I$141,2,0)))</f>
        <v/>
      </c>
      <c r="L55" s="31" t="str">
        <f>IF(ISERROR(VLOOKUP(J55,'KAYIT LİSTESİ'!$B$4:$I$141,4,0)),"",(VLOOKUP(J55,'KAYIT LİSTESİ'!$B$4:$I$141,4,0)))</f>
        <v/>
      </c>
      <c r="M55" s="60" t="str">
        <f>IF(ISERROR(VLOOKUP(J55,'KAYIT LİSTESİ'!$B$4:$I$141,5,0)),"",(VLOOKUP(J55,'KAYIT LİSTESİ'!$B$4:$I$141,5,0)))</f>
        <v/>
      </c>
      <c r="N55" s="60" t="str">
        <f>IF(ISERROR(VLOOKUP(J55,'KAYIT LİSTESİ'!$B$4:$I$141,6,0)),"",(VLOOKUP(J55,'KAYIT LİSTESİ'!$B$4:$I$141,6,0)))</f>
        <v/>
      </c>
      <c r="O55" s="32"/>
      <c r="P55" s="30"/>
    </row>
    <row r="56" spans="1:16" s="19" customFormat="1" ht="24.75" customHeight="1" x14ac:dyDescent="0.2">
      <c r="A56" s="93">
        <v>49</v>
      </c>
      <c r="B56" s="93"/>
      <c r="C56" s="153"/>
      <c r="D56" s="196"/>
      <c r="E56" s="197"/>
      <c r="F56" s="154"/>
      <c r="G56" s="94"/>
      <c r="H56" s="27"/>
      <c r="I56" s="421" t="s">
        <v>47</v>
      </c>
      <c r="J56" s="428"/>
      <c r="K56" s="428"/>
      <c r="L56" s="428"/>
      <c r="M56" s="428"/>
      <c r="N56" s="428"/>
      <c r="O56" s="428"/>
      <c r="P56" s="429"/>
    </row>
    <row r="57" spans="1:16" s="19" customFormat="1" ht="24.75" customHeight="1" x14ac:dyDescent="0.2">
      <c r="A57" s="93">
        <v>50</v>
      </c>
      <c r="B57" s="93"/>
      <c r="C57" s="153"/>
      <c r="D57" s="196"/>
      <c r="E57" s="197"/>
      <c r="F57" s="154"/>
      <c r="G57" s="94"/>
      <c r="H57" s="27"/>
      <c r="I57" s="59" t="s">
        <v>12</v>
      </c>
      <c r="J57" s="56" t="s">
        <v>253</v>
      </c>
      <c r="K57" s="56" t="s">
        <v>252</v>
      </c>
      <c r="L57" s="57" t="s">
        <v>13</v>
      </c>
      <c r="M57" s="58" t="s">
        <v>14</v>
      </c>
      <c r="N57" s="58" t="s">
        <v>48</v>
      </c>
      <c r="O57" s="56" t="s">
        <v>15</v>
      </c>
      <c r="P57" s="56" t="s">
        <v>27</v>
      </c>
    </row>
    <row r="58" spans="1:16" s="19" customFormat="1" ht="24.75" customHeight="1" x14ac:dyDescent="0.2">
      <c r="A58" s="93">
        <v>51</v>
      </c>
      <c r="B58" s="93"/>
      <c r="C58" s="153"/>
      <c r="D58" s="196"/>
      <c r="E58" s="197"/>
      <c r="F58" s="154"/>
      <c r="G58" s="94"/>
      <c r="H58" s="27"/>
      <c r="I58" s="28">
        <v>1</v>
      </c>
      <c r="J58" s="29" t="s">
        <v>145</v>
      </c>
      <c r="K58" s="30" t="str">
        <f>IF(ISERROR(VLOOKUP(J58,'KAYIT LİSTESİ'!$B$4:$I$141,2,0)),"",(VLOOKUP(J58,'KAYIT LİSTESİ'!$B$4:$I$141,2,0)))</f>
        <v/>
      </c>
      <c r="L58" s="31" t="str">
        <f>IF(ISERROR(VLOOKUP(J58,'KAYIT LİSTESİ'!$B$4:$I$141,4,0)),"",(VLOOKUP(J58,'KAYIT LİSTESİ'!$B$4:$I$141,4,0)))</f>
        <v/>
      </c>
      <c r="M58" s="60" t="str">
        <f>IF(ISERROR(VLOOKUP(J58,'KAYIT LİSTESİ'!$B$4:$I$141,5,0)),"",(VLOOKUP(J58,'KAYIT LİSTESİ'!$B$4:$I$141,5,0)))</f>
        <v/>
      </c>
      <c r="N58" s="60" t="str">
        <f>IF(ISERROR(VLOOKUP(J58,'KAYIT LİSTESİ'!$B$4:$I$141,6,0)),"",(VLOOKUP(J58,'KAYIT LİSTESİ'!$B$4:$I$141,6,0)))</f>
        <v/>
      </c>
      <c r="O58" s="32"/>
      <c r="P58" s="30"/>
    </row>
    <row r="59" spans="1:16" s="19" customFormat="1" ht="24.75" customHeight="1" x14ac:dyDescent="0.2">
      <c r="A59" s="93">
        <v>52</v>
      </c>
      <c r="B59" s="93"/>
      <c r="C59" s="153"/>
      <c r="D59" s="196"/>
      <c r="E59" s="197"/>
      <c r="F59" s="154"/>
      <c r="G59" s="94"/>
      <c r="H59" s="27"/>
      <c r="I59" s="28">
        <v>2</v>
      </c>
      <c r="J59" s="29" t="s">
        <v>146</v>
      </c>
      <c r="K59" s="30" t="str">
        <f>IF(ISERROR(VLOOKUP(J59,'KAYIT LİSTESİ'!$B$4:$I$141,2,0)),"",(VLOOKUP(J59,'KAYIT LİSTESİ'!$B$4:$I$141,2,0)))</f>
        <v/>
      </c>
      <c r="L59" s="31" t="str">
        <f>IF(ISERROR(VLOOKUP(J59,'KAYIT LİSTESİ'!$B$4:$I$141,4,0)),"",(VLOOKUP(J59,'KAYIT LİSTESİ'!$B$4:$I$141,4,0)))</f>
        <v/>
      </c>
      <c r="M59" s="60" t="str">
        <f>IF(ISERROR(VLOOKUP(J59,'KAYIT LİSTESİ'!$B$4:$I$141,5,0)),"",(VLOOKUP(J59,'KAYIT LİSTESİ'!$B$4:$I$141,5,0)))</f>
        <v/>
      </c>
      <c r="N59" s="60" t="str">
        <f>IF(ISERROR(VLOOKUP(J59,'KAYIT LİSTESİ'!$B$4:$I$141,6,0)),"",(VLOOKUP(J59,'KAYIT LİSTESİ'!$B$4:$I$141,6,0)))</f>
        <v/>
      </c>
      <c r="O59" s="32"/>
      <c r="P59" s="30"/>
    </row>
    <row r="60" spans="1:16" s="19" customFormat="1" ht="24.75" customHeight="1" x14ac:dyDescent="0.2">
      <c r="A60" s="93">
        <v>53</v>
      </c>
      <c r="B60" s="93"/>
      <c r="C60" s="153"/>
      <c r="D60" s="196"/>
      <c r="E60" s="197"/>
      <c r="F60" s="154"/>
      <c r="G60" s="94"/>
      <c r="H60" s="27"/>
      <c r="I60" s="28">
        <v>3</v>
      </c>
      <c r="J60" s="29" t="s">
        <v>147</v>
      </c>
      <c r="K60" s="30" t="str">
        <f>IF(ISERROR(VLOOKUP(J60,'KAYIT LİSTESİ'!$B$4:$I$141,2,0)),"",(VLOOKUP(J60,'KAYIT LİSTESİ'!$B$4:$I$141,2,0)))</f>
        <v/>
      </c>
      <c r="L60" s="31" t="str">
        <f>IF(ISERROR(VLOOKUP(J60,'KAYIT LİSTESİ'!$B$4:$I$141,4,0)),"",(VLOOKUP(J60,'KAYIT LİSTESİ'!$B$4:$I$141,4,0)))</f>
        <v/>
      </c>
      <c r="M60" s="60" t="str">
        <f>IF(ISERROR(VLOOKUP(J60,'KAYIT LİSTESİ'!$B$4:$I$141,5,0)),"",(VLOOKUP(J60,'KAYIT LİSTESİ'!$B$4:$I$141,5,0)))</f>
        <v/>
      </c>
      <c r="N60" s="60" t="str">
        <f>IF(ISERROR(VLOOKUP(J60,'KAYIT LİSTESİ'!$B$4:$I$141,6,0)),"",(VLOOKUP(J60,'KAYIT LİSTESİ'!$B$4:$I$141,6,0)))</f>
        <v/>
      </c>
      <c r="O60" s="32"/>
      <c r="P60" s="30"/>
    </row>
    <row r="61" spans="1:16" s="19" customFormat="1" ht="24.75" customHeight="1" x14ac:dyDescent="0.2">
      <c r="A61" s="93">
        <v>54</v>
      </c>
      <c r="B61" s="93"/>
      <c r="C61" s="153"/>
      <c r="D61" s="196"/>
      <c r="E61" s="197"/>
      <c r="F61" s="154"/>
      <c r="G61" s="94"/>
      <c r="H61" s="27"/>
      <c r="I61" s="28">
        <v>4</v>
      </c>
      <c r="J61" s="29" t="s">
        <v>148</v>
      </c>
      <c r="K61" s="30" t="str">
        <f>IF(ISERROR(VLOOKUP(J61,'KAYIT LİSTESİ'!$B$4:$I$141,2,0)),"",(VLOOKUP(J61,'KAYIT LİSTESİ'!$B$4:$I$141,2,0)))</f>
        <v/>
      </c>
      <c r="L61" s="31" t="str">
        <f>IF(ISERROR(VLOOKUP(J61,'KAYIT LİSTESİ'!$B$4:$I$141,4,0)),"",(VLOOKUP(J61,'KAYIT LİSTESİ'!$B$4:$I$141,4,0)))</f>
        <v/>
      </c>
      <c r="M61" s="60" t="str">
        <f>IF(ISERROR(VLOOKUP(J61,'KAYIT LİSTESİ'!$B$4:$I$141,5,0)),"",(VLOOKUP(J61,'KAYIT LİSTESİ'!$B$4:$I$141,5,0)))</f>
        <v/>
      </c>
      <c r="N61" s="60" t="str">
        <f>IF(ISERROR(VLOOKUP(J61,'KAYIT LİSTESİ'!$B$4:$I$141,6,0)),"",(VLOOKUP(J61,'KAYIT LİSTESİ'!$B$4:$I$141,6,0)))</f>
        <v/>
      </c>
      <c r="O61" s="32"/>
      <c r="P61" s="30"/>
    </row>
    <row r="62" spans="1:16" s="19" customFormat="1" ht="24.75" customHeight="1" x14ac:dyDescent="0.2">
      <c r="A62" s="93">
        <v>55</v>
      </c>
      <c r="B62" s="93"/>
      <c r="C62" s="153"/>
      <c r="D62" s="196"/>
      <c r="E62" s="197"/>
      <c r="F62" s="154"/>
      <c r="G62" s="94"/>
      <c r="H62" s="27"/>
      <c r="I62" s="28">
        <v>5</v>
      </c>
      <c r="J62" s="29" t="s">
        <v>149</v>
      </c>
      <c r="K62" s="30" t="str">
        <f>IF(ISERROR(VLOOKUP(J62,'KAYIT LİSTESİ'!$B$4:$I$141,2,0)),"",(VLOOKUP(J62,'KAYIT LİSTESİ'!$B$4:$I$141,2,0)))</f>
        <v/>
      </c>
      <c r="L62" s="31" t="str">
        <f>IF(ISERROR(VLOOKUP(J62,'KAYIT LİSTESİ'!$B$4:$I$141,4,0)),"",(VLOOKUP(J62,'KAYIT LİSTESİ'!$B$4:$I$141,4,0)))</f>
        <v/>
      </c>
      <c r="M62" s="60" t="str">
        <f>IF(ISERROR(VLOOKUP(J62,'KAYIT LİSTESİ'!$B$4:$I$141,5,0)),"",(VLOOKUP(J62,'KAYIT LİSTESİ'!$B$4:$I$141,5,0)))</f>
        <v/>
      </c>
      <c r="N62" s="60" t="str">
        <f>IF(ISERROR(VLOOKUP(J62,'KAYIT LİSTESİ'!$B$4:$I$141,6,0)),"",(VLOOKUP(J62,'KAYIT LİSTESİ'!$B$4:$I$141,6,0)))</f>
        <v/>
      </c>
      <c r="O62" s="32"/>
      <c r="P62" s="30"/>
    </row>
    <row r="63" spans="1:16" s="19" customFormat="1" ht="24.75" customHeight="1" x14ac:dyDescent="0.2">
      <c r="A63" s="93">
        <v>56</v>
      </c>
      <c r="B63" s="93"/>
      <c r="C63" s="153"/>
      <c r="D63" s="196"/>
      <c r="E63" s="197"/>
      <c r="F63" s="154"/>
      <c r="G63" s="94"/>
      <c r="H63" s="27"/>
      <c r="I63" s="28">
        <v>6</v>
      </c>
      <c r="J63" s="29" t="s">
        <v>150</v>
      </c>
      <c r="K63" s="30" t="str">
        <f>IF(ISERROR(VLOOKUP(J63,'KAYIT LİSTESİ'!$B$4:$I$141,2,0)),"",(VLOOKUP(J63,'KAYIT LİSTESİ'!$B$4:$I$141,2,0)))</f>
        <v/>
      </c>
      <c r="L63" s="31" t="str">
        <f>IF(ISERROR(VLOOKUP(J63,'KAYIT LİSTESİ'!$B$4:$I$141,4,0)),"",(VLOOKUP(J63,'KAYIT LİSTESİ'!$B$4:$I$141,4,0)))</f>
        <v/>
      </c>
      <c r="M63" s="60" t="str">
        <f>IF(ISERROR(VLOOKUP(J63,'KAYIT LİSTESİ'!$B$4:$I$141,5,0)),"",(VLOOKUP(J63,'KAYIT LİSTESİ'!$B$4:$I$141,5,0)))</f>
        <v/>
      </c>
      <c r="N63" s="60" t="str">
        <f>IF(ISERROR(VLOOKUP(J63,'KAYIT LİSTESİ'!$B$4:$I$141,6,0)),"",(VLOOKUP(J63,'KAYIT LİSTESİ'!$B$4:$I$141,6,0)))</f>
        <v/>
      </c>
      <c r="O63" s="32"/>
      <c r="P63" s="30"/>
    </row>
    <row r="64" spans="1:16" s="19" customFormat="1" ht="24.75" customHeight="1" x14ac:dyDescent="0.2">
      <c r="A64" s="93">
        <v>57</v>
      </c>
      <c r="B64" s="93"/>
      <c r="C64" s="153"/>
      <c r="D64" s="196"/>
      <c r="E64" s="197"/>
      <c r="F64" s="154"/>
      <c r="G64" s="94"/>
      <c r="H64" s="27"/>
      <c r="I64" s="28">
        <v>7</v>
      </c>
      <c r="J64" s="29" t="s">
        <v>273</v>
      </c>
      <c r="K64" s="30" t="str">
        <f>IF(ISERROR(VLOOKUP(J64,'KAYIT LİSTESİ'!$B$4:$I$141,2,0)),"",(VLOOKUP(J64,'KAYIT LİSTESİ'!$B$4:$I$141,2,0)))</f>
        <v/>
      </c>
      <c r="L64" s="31" t="str">
        <f>IF(ISERROR(VLOOKUP(J64,'KAYIT LİSTESİ'!$B$4:$I$141,4,0)),"",(VLOOKUP(J64,'KAYIT LİSTESİ'!$B$4:$I$141,4,0)))</f>
        <v/>
      </c>
      <c r="M64" s="60" t="str">
        <f>IF(ISERROR(VLOOKUP(J64,'KAYIT LİSTESİ'!$B$4:$I$141,5,0)),"",(VLOOKUP(J64,'KAYIT LİSTESİ'!$B$4:$I$141,5,0)))</f>
        <v/>
      </c>
      <c r="N64" s="60" t="str">
        <f>IF(ISERROR(VLOOKUP(J64,'KAYIT LİSTESİ'!$B$4:$I$141,6,0)),"",(VLOOKUP(J64,'KAYIT LİSTESİ'!$B$4:$I$141,6,0)))</f>
        <v/>
      </c>
      <c r="O64" s="32"/>
      <c r="P64" s="30"/>
    </row>
    <row r="65" spans="1:17" ht="24.75" customHeight="1" x14ac:dyDescent="0.2">
      <c r="A65" s="93">
        <v>58</v>
      </c>
      <c r="B65" s="93"/>
      <c r="C65" s="153"/>
      <c r="D65" s="196"/>
      <c r="E65" s="197"/>
      <c r="F65" s="154"/>
      <c r="G65" s="94"/>
      <c r="I65" s="28">
        <v>8</v>
      </c>
      <c r="J65" s="29" t="s">
        <v>274</v>
      </c>
      <c r="K65" s="30" t="str">
        <f>IF(ISERROR(VLOOKUP(J65,'KAYIT LİSTESİ'!$B$4:$I$141,2,0)),"",(VLOOKUP(J65,'KAYIT LİSTESİ'!$B$4:$I$141,2,0)))</f>
        <v/>
      </c>
      <c r="L65" s="31" t="str">
        <f>IF(ISERROR(VLOOKUP(J65,'KAYIT LİSTESİ'!$B$4:$I$141,4,0)),"",(VLOOKUP(J65,'KAYIT LİSTESİ'!$B$4:$I$141,4,0)))</f>
        <v/>
      </c>
      <c r="M65" s="60" t="str">
        <f>IF(ISERROR(VLOOKUP(J65,'KAYIT LİSTESİ'!$B$4:$I$141,5,0)),"",(VLOOKUP(J65,'KAYIT LİSTESİ'!$B$4:$I$141,5,0)))</f>
        <v/>
      </c>
      <c r="N65" s="60" t="str">
        <f>IF(ISERROR(VLOOKUP(J65,'KAYIT LİSTESİ'!$B$4:$I$141,6,0)),"",(VLOOKUP(J65,'KAYIT LİSTESİ'!$B$4:$I$141,6,0)))</f>
        <v/>
      </c>
      <c r="O65" s="32"/>
      <c r="P65" s="30"/>
    </row>
    <row r="66" spans="1:17" ht="7.5" customHeight="1" x14ac:dyDescent="0.2">
      <c r="A66" s="43"/>
      <c r="B66" s="43"/>
      <c r="C66" s="44"/>
      <c r="D66" s="43"/>
      <c r="E66" s="45"/>
      <c r="F66" s="61"/>
      <c r="G66" s="47"/>
      <c r="I66" s="48"/>
      <c r="J66" s="49"/>
      <c r="K66" s="50"/>
      <c r="L66" s="51"/>
      <c r="M66" s="64"/>
      <c r="N66" s="64"/>
      <c r="O66" s="53"/>
      <c r="P66" s="50"/>
    </row>
    <row r="67" spans="1:17" ht="14.25" customHeight="1" x14ac:dyDescent="0.2">
      <c r="A67" s="37" t="s">
        <v>20</v>
      </c>
      <c r="B67" s="37"/>
      <c r="C67" s="37"/>
      <c r="D67" s="37"/>
      <c r="E67" s="62" t="s">
        <v>0</v>
      </c>
      <c r="F67" s="62" t="s">
        <v>1</v>
      </c>
      <c r="G67" s="33"/>
      <c r="H67" s="38" t="s">
        <v>2</v>
      </c>
      <c r="I67" s="38"/>
      <c r="J67" s="38"/>
      <c r="K67" s="38"/>
      <c r="M67" s="65" t="s">
        <v>3</v>
      </c>
      <c r="N67" s="66" t="s">
        <v>3</v>
      </c>
      <c r="O67" s="33" t="s">
        <v>3</v>
      </c>
      <c r="P67" s="37"/>
      <c r="Q67" s="39"/>
    </row>
  </sheetData>
  <mergeCells count="2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 ref="I36:P36"/>
    <mergeCell ref="I3:K3"/>
    <mergeCell ref="N5:P5"/>
    <mergeCell ref="F3:G3"/>
    <mergeCell ref="I16:P16"/>
    <mergeCell ref="I26:P26"/>
    <mergeCell ref="N3:P3"/>
    <mergeCell ref="N4:P4"/>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49"/>
  <sheetViews>
    <sheetView view="pageBreakPreview" zoomScale="90" zoomScaleSheetLayoutView="90" workbookViewId="0">
      <selection activeCell="I4" sqref="I1:I1048576"/>
    </sheetView>
  </sheetViews>
  <sheetFormatPr defaultRowHeight="12.75" x14ac:dyDescent="0.2"/>
  <cols>
    <col min="1" max="1" width="4.85546875" style="33" customWidth="1"/>
    <col min="2" max="2" width="6.28515625" style="33" customWidth="1"/>
    <col min="3" max="3" width="12.42578125" style="21" customWidth="1"/>
    <col min="4" max="4" width="22.28515625" style="63" customWidth="1"/>
    <col min="5" max="5" width="17.7109375" style="63" customWidth="1"/>
    <col min="6" max="6" width="15.42578125" style="21" customWidth="1"/>
    <col min="7" max="7" width="7.28515625" style="34" customWidth="1"/>
    <col min="8" max="8" width="1.7109375" style="21" customWidth="1"/>
    <col min="9" max="9" width="5.42578125" style="33" customWidth="1"/>
    <col min="10" max="10" width="7" style="33" customWidth="1"/>
    <col min="11" max="11" width="12.5703125" style="33" customWidth="1"/>
    <col min="12" max="12" width="22.5703125" style="72" customWidth="1"/>
    <col min="13" max="13" width="17.7109375" style="67" customWidth="1"/>
    <col min="14" max="14" width="14.28515625" style="36" customWidth="1"/>
    <col min="15" max="15" width="8.28515625" style="21" customWidth="1"/>
    <col min="16" max="16" width="5.7109375" style="21" customWidth="1"/>
    <col min="17" max="16384" width="9.140625" style="21"/>
  </cols>
  <sheetData>
    <row r="1" spans="1:15" s="9" customFormat="1" ht="48.75" customHeight="1" x14ac:dyDescent="0.2">
      <c r="A1" s="424" t="str">
        <f>('YARIŞMA BİLGİLERİ'!A2)</f>
        <v>Türkiye Atletizm Federasyonu
İstanbul Atletizm İl Temsilciliği</v>
      </c>
      <c r="B1" s="424"/>
      <c r="C1" s="424"/>
      <c r="D1" s="424"/>
      <c r="E1" s="424"/>
      <c r="F1" s="424"/>
      <c r="G1" s="424"/>
      <c r="H1" s="424"/>
      <c r="I1" s="424"/>
      <c r="J1" s="424"/>
      <c r="K1" s="424"/>
      <c r="L1" s="424"/>
      <c r="M1" s="424"/>
      <c r="N1" s="424"/>
      <c r="O1" s="424"/>
    </row>
    <row r="2" spans="1:15" s="9" customFormat="1" ht="21" customHeight="1" x14ac:dyDescent="0.2">
      <c r="A2" s="437" t="str">
        <f>'YARIŞMA BİLGİLERİ'!F19</f>
        <v>Türkcell - Spor Toto 2020 Olimpik Eğitim Kamp Sporcuları Test Yarışması</v>
      </c>
      <c r="B2" s="437"/>
      <c r="C2" s="437"/>
      <c r="D2" s="437"/>
      <c r="E2" s="437"/>
      <c r="F2" s="437"/>
      <c r="G2" s="437"/>
      <c r="H2" s="437"/>
      <c r="I2" s="437"/>
      <c r="J2" s="437"/>
      <c r="K2" s="437"/>
      <c r="L2" s="437"/>
      <c r="M2" s="437"/>
      <c r="N2" s="437"/>
      <c r="O2" s="437"/>
    </row>
    <row r="3" spans="1:15" s="12" customFormat="1" ht="20.25" customHeight="1" x14ac:dyDescent="0.2">
      <c r="A3" s="438" t="s">
        <v>329</v>
      </c>
      <c r="B3" s="438"/>
      <c r="C3" s="438"/>
      <c r="D3" s="439" t="str">
        <f>('YARIŞMA PROGRAMI'!D7)</f>
        <v>60 Metre Seçme</v>
      </c>
      <c r="E3" s="439"/>
      <c r="F3" s="482" t="s">
        <v>50</v>
      </c>
      <c r="G3" s="482"/>
      <c r="H3" s="10" t="s">
        <v>254</v>
      </c>
      <c r="I3" s="442" t="str">
        <f>'YARIŞMA PROGRAMI'!E7</f>
        <v>8.24</v>
      </c>
      <c r="J3" s="442"/>
      <c r="K3" s="442"/>
      <c r="L3" s="105" t="s">
        <v>255</v>
      </c>
      <c r="M3" s="441" t="str">
        <f>('YARIŞMA PROGRAMI'!F7)</f>
        <v>Yudum İLİKSİZ  7.76</v>
      </c>
      <c r="N3" s="441"/>
      <c r="O3" s="441"/>
    </row>
    <row r="4" spans="1:15" s="12" customFormat="1" ht="20.25" customHeight="1" x14ac:dyDescent="0.2">
      <c r="A4" s="443" t="s">
        <v>259</v>
      </c>
      <c r="B4" s="443"/>
      <c r="C4" s="443"/>
      <c r="D4" s="444" t="str">
        <f>'YARIŞMA BİLGİLERİ'!F21</f>
        <v>Yıldız Kızlar</v>
      </c>
      <c r="E4" s="444"/>
      <c r="F4" s="40"/>
      <c r="G4" s="40"/>
      <c r="H4" s="40"/>
      <c r="I4" s="40"/>
      <c r="J4" s="40"/>
      <c r="K4" s="40"/>
      <c r="L4" s="104" t="s">
        <v>5</v>
      </c>
      <c r="M4" s="236">
        <f>'YARIŞMA PROGRAMI'!B7</f>
        <v>42031</v>
      </c>
      <c r="N4" s="237">
        <f>'YARIŞMA PROGRAMI'!C7</f>
        <v>0</v>
      </c>
      <c r="O4" s="235"/>
    </row>
    <row r="5" spans="1:15" s="9" customFormat="1" ht="6" customHeight="1" x14ac:dyDescent="0.2">
      <c r="A5" s="13"/>
      <c r="B5" s="13"/>
      <c r="C5" s="14"/>
      <c r="D5" s="15"/>
      <c r="E5" s="16"/>
      <c r="F5" s="16"/>
      <c r="G5" s="16"/>
      <c r="H5" s="16"/>
      <c r="I5" s="13"/>
      <c r="J5" s="13"/>
      <c r="K5" s="13"/>
      <c r="L5" s="17"/>
      <c r="M5" s="18"/>
      <c r="N5" s="486"/>
      <c r="O5" s="486"/>
    </row>
    <row r="6" spans="1:15" s="19" customFormat="1" ht="24.95" customHeight="1" x14ac:dyDescent="0.2">
      <c r="A6" s="432" t="s">
        <v>12</v>
      </c>
      <c r="B6" s="433" t="s">
        <v>252</v>
      </c>
      <c r="C6" s="435" t="s">
        <v>277</v>
      </c>
      <c r="D6" s="427" t="s">
        <v>14</v>
      </c>
      <c r="E6" s="427" t="s">
        <v>21</v>
      </c>
      <c r="F6" s="427" t="s">
        <v>15</v>
      </c>
      <c r="G6" s="487" t="s">
        <v>16</v>
      </c>
      <c r="H6" s="73"/>
      <c r="I6" s="432" t="s">
        <v>547</v>
      </c>
      <c r="J6" s="433" t="s">
        <v>252</v>
      </c>
      <c r="K6" s="435" t="s">
        <v>277</v>
      </c>
      <c r="L6" s="427" t="s">
        <v>14</v>
      </c>
      <c r="M6" s="427" t="s">
        <v>21</v>
      </c>
      <c r="N6" s="427" t="s">
        <v>15</v>
      </c>
      <c r="O6" s="487" t="s">
        <v>16</v>
      </c>
    </row>
    <row r="7" spans="1:15" ht="26.25" customHeight="1" x14ac:dyDescent="0.2">
      <c r="A7" s="432"/>
      <c r="B7" s="434"/>
      <c r="C7" s="435"/>
      <c r="D7" s="427"/>
      <c r="E7" s="427"/>
      <c r="F7" s="427"/>
      <c r="G7" s="487"/>
      <c r="H7" s="74"/>
      <c r="I7" s="432"/>
      <c r="J7" s="434"/>
      <c r="K7" s="435"/>
      <c r="L7" s="427"/>
      <c r="M7" s="427"/>
      <c r="N7" s="427"/>
      <c r="O7" s="487"/>
    </row>
    <row r="8" spans="1:15" s="19" customFormat="1" ht="27.75" customHeight="1" x14ac:dyDescent="0.2">
      <c r="A8" s="22">
        <v>1</v>
      </c>
      <c r="B8" s="22"/>
      <c r="C8" s="23"/>
      <c r="D8" s="68"/>
      <c r="E8" s="24"/>
      <c r="F8" s="267"/>
      <c r="G8" s="26"/>
      <c r="H8" s="75"/>
      <c r="I8" s="22">
        <v>41</v>
      </c>
      <c r="J8" s="22"/>
      <c r="K8" s="23"/>
      <c r="L8" s="68"/>
      <c r="M8" s="24"/>
      <c r="N8" s="267"/>
      <c r="O8" s="26"/>
    </row>
    <row r="9" spans="1:15" s="19" customFormat="1" ht="27.75" customHeight="1" x14ac:dyDescent="0.2">
      <c r="A9" s="22">
        <v>2</v>
      </c>
      <c r="B9" s="22"/>
      <c r="C9" s="23"/>
      <c r="D9" s="68"/>
      <c r="E9" s="24"/>
      <c r="F9" s="267"/>
      <c r="G9" s="26"/>
      <c r="H9" s="27"/>
      <c r="I9" s="22">
        <v>42</v>
      </c>
      <c r="J9" s="22"/>
      <c r="K9" s="23"/>
      <c r="L9" s="68"/>
      <c r="M9" s="24"/>
      <c r="N9" s="267"/>
      <c r="O9" s="26"/>
    </row>
    <row r="10" spans="1:15" s="19" customFormat="1" ht="27.75" customHeight="1" x14ac:dyDescent="0.2">
      <c r="A10" s="22">
        <v>3</v>
      </c>
      <c r="B10" s="22"/>
      <c r="C10" s="23"/>
      <c r="D10" s="68"/>
      <c r="E10" s="24"/>
      <c r="F10" s="267"/>
      <c r="G10" s="26"/>
      <c r="H10" s="27"/>
      <c r="I10" s="22">
        <v>43</v>
      </c>
      <c r="J10" s="22"/>
      <c r="K10" s="23"/>
      <c r="L10" s="68"/>
      <c r="M10" s="24"/>
      <c r="N10" s="267"/>
      <c r="O10" s="26"/>
    </row>
    <row r="11" spans="1:15" s="19" customFormat="1" ht="27.75" customHeight="1" x14ac:dyDescent="0.2">
      <c r="A11" s="22">
        <v>4</v>
      </c>
      <c r="B11" s="22"/>
      <c r="C11" s="23"/>
      <c r="D11" s="68"/>
      <c r="E11" s="24"/>
      <c r="F11" s="267"/>
      <c r="G11" s="26"/>
      <c r="H11" s="27"/>
      <c r="I11" s="22">
        <v>44</v>
      </c>
      <c r="J11" s="22"/>
      <c r="K11" s="23"/>
      <c r="L11" s="68"/>
      <c r="M11" s="24"/>
      <c r="N11" s="267"/>
      <c r="O11" s="26"/>
    </row>
    <row r="12" spans="1:15" s="19" customFormat="1" ht="27.75" customHeight="1" x14ac:dyDescent="0.2">
      <c r="A12" s="22">
        <v>5</v>
      </c>
      <c r="B12" s="22"/>
      <c r="C12" s="23"/>
      <c r="D12" s="68"/>
      <c r="E12" s="24"/>
      <c r="F12" s="267"/>
      <c r="G12" s="26"/>
      <c r="H12" s="27"/>
      <c r="I12" s="22">
        <v>45</v>
      </c>
      <c r="J12" s="22"/>
      <c r="K12" s="23"/>
      <c r="L12" s="68"/>
      <c r="M12" s="24"/>
      <c r="N12" s="267"/>
      <c r="O12" s="26"/>
    </row>
    <row r="13" spans="1:15" s="19" customFormat="1" ht="27.75" customHeight="1" x14ac:dyDescent="0.2">
      <c r="A13" s="22">
        <v>6</v>
      </c>
      <c r="B13" s="22"/>
      <c r="C13" s="23"/>
      <c r="D13" s="68"/>
      <c r="E13" s="24"/>
      <c r="F13" s="267"/>
      <c r="G13" s="26"/>
      <c r="H13" s="27"/>
      <c r="I13" s="22">
        <v>46</v>
      </c>
      <c r="J13" s="22"/>
      <c r="K13" s="23"/>
      <c r="L13" s="68"/>
      <c r="M13" s="24"/>
      <c r="N13" s="267"/>
      <c r="O13" s="26"/>
    </row>
    <row r="14" spans="1:15" s="19" customFormat="1" ht="27.75" customHeight="1" x14ac:dyDescent="0.2">
      <c r="A14" s="22">
        <v>7</v>
      </c>
      <c r="B14" s="22"/>
      <c r="C14" s="23"/>
      <c r="D14" s="68"/>
      <c r="E14" s="24"/>
      <c r="F14" s="267"/>
      <c r="G14" s="26"/>
      <c r="H14" s="27"/>
      <c r="I14" s="22">
        <v>47</v>
      </c>
      <c r="J14" s="22"/>
      <c r="K14" s="23"/>
      <c r="L14" s="68"/>
      <c r="M14" s="24"/>
      <c r="N14" s="267"/>
      <c r="O14" s="26"/>
    </row>
    <row r="15" spans="1:15" s="19" customFormat="1" ht="27.75" customHeight="1" x14ac:dyDescent="0.2">
      <c r="A15" s="22">
        <v>8</v>
      </c>
      <c r="B15" s="22"/>
      <c r="C15" s="23"/>
      <c r="D15" s="68"/>
      <c r="E15" s="24"/>
      <c r="F15" s="267"/>
      <c r="G15" s="26"/>
      <c r="H15" s="27"/>
      <c r="I15" s="22">
        <v>48</v>
      </c>
      <c r="J15" s="22"/>
      <c r="K15" s="23"/>
      <c r="L15" s="68"/>
      <c r="M15" s="24"/>
      <c r="N15" s="267"/>
      <c r="O15" s="26"/>
    </row>
    <row r="16" spans="1:15" s="19" customFormat="1" ht="27.75" customHeight="1" x14ac:dyDescent="0.2">
      <c r="A16" s="22">
        <v>9</v>
      </c>
      <c r="B16" s="22"/>
      <c r="C16" s="23"/>
      <c r="D16" s="68"/>
      <c r="E16" s="24"/>
      <c r="F16" s="267"/>
      <c r="G16" s="26"/>
      <c r="H16" s="27"/>
      <c r="I16" s="22">
        <v>49</v>
      </c>
      <c r="J16" s="22"/>
      <c r="K16" s="23"/>
      <c r="L16" s="68"/>
      <c r="M16" s="24"/>
      <c r="N16" s="267"/>
      <c r="O16" s="26"/>
    </row>
    <row r="17" spans="1:15" s="19" customFormat="1" ht="27.75" customHeight="1" x14ac:dyDescent="0.2">
      <c r="A17" s="22">
        <v>10</v>
      </c>
      <c r="B17" s="22"/>
      <c r="C17" s="23"/>
      <c r="D17" s="68"/>
      <c r="E17" s="24"/>
      <c r="F17" s="267"/>
      <c r="G17" s="26"/>
      <c r="H17" s="27"/>
      <c r="I17" s="22">
        <v>50</v>
      </c>
      <c r="J17" s="22"/>
      <c r="K17" s="23"/>
      <c r="L17" s="68"/>
      <c r="M17" s="24"/>
      <c r="N17" s="267"/>
      <c r="O17" s="26"/>
    </row>
    <row r="18" spans="1:15" s="19" customFormat="1" ht="27.75" customHeight="1" x14ac:dyDescent="0.2">
      <c r="A18" s="22">
        <v>11</v>
      </c>
      <c r="B18" s="22"/>
      <c r="C18" s="23"/>
      <c r="D18" s="68"/>
      <c r="E18" s="24"/>
      <c r="F18" s="267"/>
      <c r="G18" s="26"/>
      <c r="H18" s="27"/>
      <c r="I18" s="22">
        <v>51</v>
      </c>
      <c r="J18" s="22"/>
      <c r="K18" s="23"/>
      <c r="L18" s="68"/>
      <c r="M18" s="24"/>
      <c r="N18" s="267"/>
      <c r="O18" s="26"/>
    </row>
    <row r="19" spans="1:15" s="19" customFormat="1" ht="27.75" customHeight="1" x14ac:dyDescent="0.2">
      <c r="A19" s="22">
        <v>12</v>
      </c>
      <c r="B19" s="22"/>
      <c r="C19" s="23"/>
      <c r="D19" s="68"/>
      <c r="E19" s="24"/>
      <c r="F19" s="267"/>
      <c r="G19" s="26"/>
      <c r="H19" s="27"/>
      <c r="I19" s="22">
        <v>52</v>
      </c>
      <c r="J19" s="22"/>
      <c r="K19" s="23"/>
      <c r="L19" s="68"/>
      <c r="M19" s="24"/>
      <c r="N19" s="267"/>
      <c r="O19" s="26"/>
    </row>
    <row r="20" spans="1:15" s="19" customFormat="1" ht="27.75" customHeight="1" x14ac:dyDescent="0.2">
      <c r="A20" s="22">
        <v>13</v>
      </c>
      <c r="B20" s="22"/>
      <c r="C20" s="23"/>
      <c r="D20" s="68"/>
      <c r="E20" s="24"/>
      <c r="F20" s="267"/>
      <c r="G20" s="26"/>
      <c r="H20" s="27"/>
      <c r="I20" s="22">
        <v>53</v>
      </c>
      <c r="J20" s="22"/>
      <c r="K20" s="23"/>
      <c r="L20" s="68"/>
      <c r="M20" s="24"/>
      <c r="N20" s="267"/>
      <c r="O20" s="26"/>
    </row>
    <row r="21" spans="1:15" s="19" customFormat="1" ht="27.75" customHeight="1" x14ac:dyDescent="0.2">
      <c r="A21" s="22">
        <v>14</v>
      </c>
      <c r="B21" s="22"/>
      <c r="C21" s="23"/>
      <c r="D21" s="68"/>
      <c r="E21" s="24"/>
      <c r="F21" s="267"/>
      <c r="G21" s="26"/>
      <c r="H21" s="27"/>
      <c r="I21" s="22">
        <v>54</v>
      </c>
      <c r="J21" s="22"/>
      <c r="K21" s="23"/>
      <c r="L21" s="68"/>
      <c r="M21" s="24"/>
      <c r="N21" s="267"/>
      <c r="O21" s="26"/>
    </row>
    <row r="22" spans="1:15" s="19" customFormat="1" ht="27.75" customHeight="1" x14ac:dyDescent="0.2">
      <c r="A22" s="22">
        <v>15</v>
      </c>
      <c r="B22" s="22"/>
      <c r="C22" s="23"/>
      <c r="D22" s="68"/>
      <c r="E22" s="24"/>
      <c r="F22" s="267"/>
      <c r="G22" s="26"/>
      <c r="H22" s="27"/>
      <c r="I22" s="22">
        <v>55</v>
      </c>
      <c r="J22" s="22"/>
      <c r="K22" s="23"/>
      <c r="L22" s="68"/>
      <c r="M22" s="24"/>
      <c r="N22" s="267"/>
      <c r="O22" s="26"/>
    </row>
    <row r="23" spans="1:15" s="19" customFormat="1" ht="27.75" customHeight="1" x14ac:dyDescent="0.2">
      <c r="A23" s="22">
        <v>16</v>
      </c>
      <c r="B23" s="22"/>
      <c r="C23" s="23"/>
      <c r="D23" s="68"/>
      <c r="E23" s="24"/>
      <c r="F23" s="267"/>
      <c r="G23" s="26"/>
      <c r="H23" s="27"/>
      <c r="I23" s="22">
        <v>56</v>
      </c>
      <c r="J23" s="22"/>
      <c r="K23" s="23"/>
      <c r="L23" s="68"/>
      <c r="M23" s="24"/>
      <c r="N23" s="267"/>
      <c r="O23" s="26"/>
    </row>
    <row r="24" spans="1:15" s="19" customFormat="1" ht="27.75" customHeight="1" x14ac:dyDescent="0.2">
      <c r="A24" s="22">
        <v>17</v>
      </c>
      <c r="B24" s="22"/>
      <c r="C24" s="23"/>
      <c r="D24" s="68"/>
      <c r="E24" s="24"/>
      <c r="F24" s="267"/>
      <c r="G24" s="26"/>
      <c r="H24" s="27"/>
      <c r="I24" s="22">
        <v>57</v>
      </c>
      <c r="J24" s="22"/>
      <c r="K24" s="23"/>
      <c r="L24" s="68"/>
      <c r="M24" s="24"/>
      <c r="N24" s="267"/>
      <c r="O24" s="26"/>
    </row>
    <row r="25" spans="1:15" s="19" customFormat="1" ht="27.75" customHeight="1" x14ac:dyDescent="0.2">
      <c r="A25" s="22">
        <v>18</v>
      </c>
      <c r="B25" s="22"/>
      <c r="C25" s="23"/>
      <c r="D25" s="68"/>
      <c r="E25" s="24"/>
      <c r="F25" s="267"/>
      <c r="G25" s="26"/>
      <c r="H25" s="27"/>
      <c r="I25" s="22">
        <v>58</v>
      </c>
      <c r="J25" s="22"/>
      <c r="K25" s="23"/>
      <c r="L25" s="68"/>
      <c r="M25" s="24"/>
      <c r="N25" s="267"/>
      <c r="O25" s="26"/>
    </row>
    <row r="26" spans="1:15" s="19" customFormat="1" ht="27.75" customHeight="1" x14ac:dyDescent="0.2">
      <c r="A26" s="22">
        <v>19</v>
      </c>
      <c r="B26" s="22"/>
      <c r="C26" s="23"/>
      <c r="D26" s="68"/>
      <c r="E26" s="24"/>
      <c r="F26" s="267"/>
      <c r="G26" s="26"/>
      <c r="H26" s="27"/>
      <c r="I26" s="22">
        <v>59</v>
      </c>
      <c r="J26" s="22"/>
      <c r="K26" s="23"/>
      <c r="L26" s="68"/>
      <c r="M26" s="24"/>
      <c r="N26" s="267"/>
      <c r="O26" s="26"/>
    </row>
    <row r="27" spans="1:15" s="19" customFormat="1" ht="27.75" customHeight="1" x14ac:dyDescent="0.2">
      <c r="A27" s="22">
        <v>20</v>
      </c>
      <c r="B27" s="22"/>
      <c r="C27" s="23"/>
      <c r="D27" s="68"/>
      <c r="E27" s="24"/>
      <c r="F27" s="267"/>
      <c r="G27" s="26"/>
      <c r="H27" s="27"/>
      <c r="I27" s="22">
        <v>60</v>
      </c>
      <c r="J27" s="22"/>
      <c r="K27" s="23"/>
      <c r="L27" s="68"/>
      <c r="M27" s="24"/>
      <c r="N27" s="267"/>
      <c r="O27" s="26"/>
    </row>
    <row r="28" spans="1:15" s="19" customFormat="1" ht="27.75" customHeight="1" x14ac:dyDescent="0.2">
      <c r="A28" s="22">
        <v>21</v>
      </c>
      <c r="B28" s="22"/>
      <c r="C28" s="23"/>
      <c r="D28" s="68"/>
      <c r="E28" s="24"/>
      <c r="F28" s="267"/>
      <c r="G28" s="26"/>
      <c r="H28" s="27"/>
      <c r="I28" s="22">
        <v>61</v>
      </c>
      <c r="J28" s="22"/>
      <c r="K28" s="23"/>
      <c r="L28" s="68"/>
      <c r="M28" s="24"/>
      <c r="N28" s="267"/>
      <c r="O28" s="26"/>
    </row>
    <row r="29" spans="1:15" s="19" customFormat="1" ht="27.75" customHeight="1" x14ac:dyDescent="0.2">
      <c r="A29" s="22">
        <v>22</v>
      </c>
      <c r="B29" s="22"/>
      <c r="C29" s="23"/>
      <c r="D29" s="68"/>
      <c r="E29" s="24"/>
      <c r="F29" s="267"/>
      <c r="G29" s="26"/>
      <c r="H29" s="27"/>
      <c r="I29" s="22">
        <v>62</v>
      </c>
      <c r="J29" s="22"/>
      <c r="K29" s="23"/>
      <c r="L29" s="68"/>
      <c r="M29" s="24"/>
      <c r="N29" s="267"/>
      <c r="O29" s="26"/>
    </row>
    <row r="30" spans="1:15" s="19" customFormat="1" ht="27.75" customHeight="1" x14ac:dyDescent="0.2">
      <c r="A30" s="22">
        <v>23</v>
      </c>
      <c r="B30" s="22"/>
      <c r="C30" s="23"/>
      <c r="D30" s="68"/>
      <c r="E30" s="24"/>
      <c r="F30" s="267"/>
      <c r="G30" s="26"/>
      <c r="H30" s="27"/>
      <c r="I30" s="22">
        <v>63</v>
      </c>
      <c r="J30" s="22"/>
      <c r="K30" s="23"/>
      <c r="L30" s="68"/>
      <c r="M30" s="24"/>
      <c r="N30" s="267"/>
      <c r="O30" s="26"/>
    </row>
    <row r="31" spans="1:15" s="19" customFormat="1" ht="27.75" customHeight="1" x14ac:dyDescent="0.2">
      <c r="A31" s="22">
        <v>24</v>
      </c>
      <c r="B31" s="22"/>
      <c r="C31" s="23"/>
      <c r="D31" s="68"/>
      <c r="E31" s="24"/>
      <c r="F31" s="267"/>
      <c r="G31" s="26"/>
      <c r="H31" s="27"/>
      <c r="I31" s="22">
        <v>64</v>
      </c>
      <c r="J31" s="22"/>
      <c r="K31" s="23"/>
      <c r="L31" s="68"/>
      <c r="M31" s="24"/>
      <c r="N31" s="267"/>
      <c r="O31" s="26"/>
    </row>
    <row r="32" spans="1:15" s="19" customFormat="1" ht="27.75" customHeight="1" x14ac:dyDescent="0.2">
      <c r="A32" s="22">
        <v>25</v>
      </c>
      <c r="B32" s="22"/>
      <c r="C32" s="23"/>
      <c r="D32" s="68"/>
      <c r="E32" s="24"/>
      <c r="F32" s="267"/>
      <c r="G32" s="26"/>
      <c r="H32" s="27"/>
      <c r="I32" s="22">
        <v>65</v>
      </c>
      <c r="J32" s="22"/>
      <c r="K32" s="23"/>
      <c r="L32" s="68"/>
      <c r="M32" s="24"/>
      <c r="N32" s="267"/>
      <c r="O32" s="26"/>
    </row>
    <row r="33" spans="1:15" s="19" customFormat="1" ht="27.75" customHeight="1" x14ac:dyDescent="0.2">
      <c r="A33" s="22">
        <v>26</v>
      </c>
      <c r="B33" s="22"/>
      <c r="C33" s="23"/>
      <c r="D33" s="68"/>
      <c r="E33" s="24"/>
      <c r="F33" s="267"/>
      <c r="G33" s="26"/>
      <c r="H33" s="27"/>
      <c r="I33" s="22">
        <v>66</v>
      </c>
      <c r="J33" s="22"/>
      <c r="K33" s="23"/>
      <c r="L33" s="68"/>
      <c r="M33" s="24"/>
      <c r="N33" s="267"/>
      <c r="O33" s="26"/>
    </row>
    <row r="34" spans="1:15" s="19" customFormat="1" ht="27.75" customHeight="1" x14ac:dyDescent="0.2">
      <c r="A34" s="22">
        <v>27</v>
      </c>
      <c r="B34" s="22"/>
      <c r="C34" s="23"/>
      <c r="D34" s="68"/>
      <c r="E34" s="24"/>
      <c r="F34" s="267"/>
      <c r="G34" s="26"/>
      <c r="H34" s="27"/>
      <c r="I34" s="22">
        <v>67</v>
      </c>
      <c r="J34" s="22"/>
      <c r="K34" s="23"/>
      <c r="L34" s="68"/>
      <c r="M34" s="24"/>
      <c r="N34" s="267"/>
      <c r="O34" s="26"/>
    </row>
    <row r="35" spans="1:15" s="19" customFormat="1" ht="27.75" customHeight="1" x14ac:dyDescent="0.2">
      <c r="A35" s="22">
        <v>28</v>
      </c>
      <c r="B35" s="22"/>
      <c r="C35" s="23"/>
      <c r="D35" s="68"/>
      <c r="E35" s="24"/>
      <c r="F35" s="267"/>
      <c r="G35" s="26"/>
      <c r="H35" s="27"/>
      <c r="I35" s="22">
        <v>68</v>
      </c>
      <c r="J35" s="22"/>
      <c r="K35" s="23"/>
      <c r="L35" s="68"/>
      <c r="M35" s="24"/>
      <c r="N35" s="267"/>
      <c r="O35" s="26"/>
    </row>
    <row r="36" spans="1:15" s="19" customFormat="1" ht="27.75" customHeight="1" x14ac:dyDescent="0.2">
      <c r="A36" s="22">
        <v>29</v>
      </c>
      <c r="B36" s="22"/>
      <c r="C36" s="23"/>
      <c r="D36" s="68"/>
      <c r="E36" s="24"/>
      <c r="F36" s="267"/>
      <c r="G36" s="26"/>
      <c r="H36" s="27"/>
      <c r="I36" s="22">
        <v>69</v>
      </c>
      <c r="J36" s="22"/>
      <c r="K36" s="23"/>
      <c r="L36" s="68"/>
      <c r="M36" s="24"/>
      <c r="N36" s="267"/>
      <c r="O36" s="26"/>
    </row>
    <row r="37" spans="1:15" s="19" customFormat="1" ht="27.75" customHeight="1" x14ac:dyDescent="0.2">
      <c r="A37" s="22">
        <v>30</v>
      </c>
      <c r="B37" s="22"/>
      <c r="C37" s="23"/>
      <c r="D37" s="68"/>
      <c r="E37" s="24"/>
      <c r="F37" s="267"/>
      <c r="G37" s="26"/>
      <c r="H37" s="27"/>
      <c r="I37" s="22">
        <v>70</v>
      </c>
      <c r="J37" s="22"/>
      <c r="K37" s="23"/>
      <c r="L37" s="68"/>
      <c r="M37" s="24"/>
      <c r="N37" s="267"/>
      <c r="O37" s="26"/>
    </row>
    <row r="38" spans="1:15" s="19" customFormat="1" ht="27.75" customHeight="1" x14ac:dyDescent="0.2">
      <c r="A38" s="22">
        <v>31</v>
      </c>
      <c r="B38" s="22"/>
      <c r="C38" s="23"/>
      <c r="D38" s="68"/>
      <c r="E38" s="24"/>
      <c r="F38" s="267"/>
      <c r="G38" s="26"/>
      <c r="H38" s="27"/>
      <c r="I38" s="22">
        <v>71</v>
      </c>
      <c r="J38" s="22"/>
      <c r="K38" s="23"/>
      <c r="L38" s="68"/>
      <c r="M38" s="24"/>
      <c r="N38" s="267"/>
      <c r="O38" s="26"/>
    </row>
    <row r="39" spans="1:15" s="19" customFormat="1" ht="27.75" customHeight="1" x14ac:dyDescent="0.2">
      <c r="A39" s="22">
        <v>32</v>
      </c>
      <c r="B39" s="22"/>
      <c r="C39" s="23"/>
      <c r="D39" s="68"/>
      <c r="E39" s="24"/>
      <c r="F39" s="267"/>
      <c r="G39" s="26"/>
      <c r="H39" s="27"/>
      <c r="I39" s="22">
        <v>72</v>
      </c>
      <c r="J39" s="22"/>
      <c r="K39" s="23"/>
      <c r="L39" s="68"/>
      <c r="M39" s="24"/>
      <c r="N39" s="267"/>
      <c r="O39" s="26"/>
    </row>
    <row r="40" spans="1:15" s="19" customFormat="1" ht="27.75" customHeight="1" x14ac:dyDescent="0.2">
      <c r="A40" s="22">
        <v>33</v>
      </c>
      <c r="B40" s="22"/>
      <c r="C40" s="23"/>
      <c r="D40" s="68"/>
      <c r="E40" s="24"/>
      <c r="F40" s="267"/>
      <c r="G40" s="26"/>
      <c r="H40" s="27"/>
      <c r="I40" s="22">
        <v>73</v>
      </c>
      <c r="J40" s="22"/>
      <c r="K40" s="23"/>
      <c r="L40" s="68"/>
      <c r="M40" s="24"/>
      <c r="N40" s="267"/>
      <c r="O40" s="26"/>
    </row>
    <row r="41" spans="1:15" s="19" customFormat="1" ht="27.75" customHeight="1" x14ac:dyDescent="0.2">
      <c r="A41" s="22">
        <v>34</v>
      </c>
      <c r="B41" s="22"/>
      <c r="C41" s="23"/>
      <c r="D41" s="68"/>
      <c r="E41" s="24"/>
      <c r="F41" s="267"/>
      <c r="G41" s="26"/>
      <c r="H41" s="27"/>
      <c r="I41" s="22">
        <v>74</v>
      </c>
      <c r="J41" s="22"/>
      <c r="K41" s="23"/>
      <c r="L41" s="68"/>
      <c r="M41" s="24"/>
      <c r="N41" s="267"/>
      <c r="O41" s="26"/>
    </row>
    <row r="42" spans="1:15" s="19" customFormat="1" ht="27.75" customHeight="1" x14ac:dyDescent="0.2">
      <c r="A42" s="22">
        <v>35</v>
      </c>
      <c r="B42" s="22"/>
      <c r="C42" s="23"/>
      <c r="D42" s="68"/>
      <c r="E42" s="24"/>
      <c r="F42" s="267"/>
      <c r="G42" s="26"/>
      <c r="H42" s="27"/>
      <c r="I42" s="22">
        <v>75</v>
      </c>
      <c r="J42" s="22"/>
      <c r="K42" s="23"/>
      <c r="L42" s="68"/>
      <c r="M42" s="24"/>
      <c r="N42" s="267"/>
      <c r="O42" s="26"/>
    </row>
    <row r="43" spans="1:15" s="19" customFormat="1" ht="27.75" customHeight="1" x14ac:dyDescent="0.2">
      <c r="A43" s="22">
        <v>36</v>
      </c>
      <c r="B43" s="22"/>
      <c r="C43" s="23"/>
      <c r="D43" s="68"/>
      <c r="E43" s="24"/>
      <c r="F43" s="267"/>
      <c r="G43" s="26"/>
      <c r="H43" s="27"/>
      <c r="I43" s="22">
        <v>76</v>
      </c>
      <c r="J43" s="22"/>
      <c r="K43" s="23"/>
      <c r="L43" s="68"/>
      <c r="M43" s="24"/>
      <c r="N43" s="267"/>
      <c r="O43" s="26"/>
    </row>
    <row r="44" spans="1:15" s="19" customFormat="1" ht="27.75" customHeight="1" x14ac:dyDescent="0.2">
      <c r="A44" s="22">
        <v>37</v>
      </c>
      <c r="B44" s="22"/>
      <c r="C44" s="23"/>
      <c r="D44" s="68"/>
      <c r="E44" s="24"/>
      <c r="F44" s="267"/>
      <c r="G44" s="26"/>
      <c r="H44" s="27"/>
      <c r="I44" s="22">
        <v>77</v>
      </c>
      <c r="J44" s="22"/>
      <c r="K44" s="23"/>
      <c r="L44" s="68"/>
      <c r="M44" s="24"/>
      <c r="N44" s="267"/>
      <c r="O44" s="26"/>
    </row>
    <row r="45" spans="1:15" s="19" customFormat="1" ht="27.75" customHeight="1" x14ac:dyDescent="0.2">
      <c r="A45" s="22">
        <v>38</v>
      </c>
      <c r="B45" s="22"/>
      <c r="C45" s="23"/>
      <c r="D45" s="68"/>
      <c r="E45" s="24"/>
      <c r="F45" s="267"/>
      <c r="G45" s="26"/>
      <c r="H45" s="27"/>
      <c r="I45" s="22">
        <v>78</v>
      </c>
      <c r="J45" s="22"/>
      <c r="K45" s="23"/>
      <c r="L45" s="68"/>
      <c r="M45" s="24"/>
      <c r="N45" s="267"/>
      <c r="O45" s="26"/>
    </row>
    <row r="46" spans="1:15" s="19" customFormat="1" ht="27.75" customHeight="1" x14ac:dyDescent="0.2">
      <c r="A46" s="22">
        <v>39</v>
      </c>
      <c r="B46" s="22"/>
      <c r="C46" s="23"/>
      <c r="D46" s="68"/>
      <c r="E46" s="24"/>
      <c r="F46" s="267"/>
      <c r="G46" s="26"/>
      <c r="H46" s="27"/>
      <c r="I46" s="22">
        <v>79</v>
      </c>
      <c r="J46" s="22"/>
      <c r="K46" s="23"/>
      <c r="L46" s="68"/>
      <c r="M46" s="24"/>
      <c r="N46" s="267"/>
      <c r="O46" s="26"/>
    </row>
    <row r="47" spans="1:15" s="19" customFormat="1" ht="27.75" customHeight="1" x14ac:dyDescent="0.2">
      <c r="A47" s="22">
        <v>40</v>
      </c>
      <c r="B47" s="22"/>
      <c r="C47" s="23"/>
      <c r="D47" s="68"/>
      <c r="E47" s="24"/>
      <c r="F47" s="267"/>
      <c r="G47" s="26"/>
      <c r="H47" s="27"/>
      <c r="I47" s="22">
        <v>80</v>
      </c>
      <c r="J47" s="22"/>
      <c r="K47" s="23"/>
      <c r="L47" s="68"/>
      <c r="M47" s="24"/>
      <c r="N47" s="267"/>
      <c r="O47" s="26"/>
    </row>
    <row r="48" spans="1:15" ht="13.5" customHeight="1" x14ac:dyDescent="0.2">
      <c r="A48" s="43"/>
      <c r="B48" s="43"/>
      <c r="C48" s="44"/>
      <c r="D48" s="69"/>
      <c r="E48" s="45"/>
      <c r="F48" s="46"/>
      <c r="G48" s="47"/>
      <c r="I48" s="48"/>
      <c r="J48" s="49"/>
      <c r="K48" s="50"/>
      <c r="L48" s="71"/>
      <c r="M48" s="64"/>
      <c r="N48" s="52"/>
      <c r="O48" s="53"/>
    </row>
    <row r="49" spans="1:16" ht="14.25" customHeight="1" x14ac:dyDescent="0.2">
      <c r="A49" s="37" t="s">
        <v>20</v>
      </c>
      <c r="B49" s="37"/>
      <c r="C49" s="37"/>
      <c r="D49" s="70"/>
      <c r="E49" s="62" t="s">
        <v>0</v>
      </c>
      <c r="F49" s="55" t="s">
        <v>1</v>
      </c>
      <c r="G49" s="33"/>
      <c r="H49" s="38" t="s">
        <v>2</v>
      </c>
      <c r="I49" s="38"/>
      <c r="J49" s="38"/>
      <c r="K49" s="38"/>
      <c r="M49" s="65" t="s">
        <v>3</v>
      </c>
      <c r="N49" s="54" t="s">
        <v>3</v>
      </c>
      <c r="O49" s="33" t="s">
        <v>3</v>
      </c>
      <c r="P49" s="39"/>
    </row>
  </sheetData>
  <autoFilter ref="B6:G7"/>
  <mergeCells count="24">
    <mergeCell ref="M6:M7"/>
    <mergeCell ref="A1:O1"/>
    <mergeCell ref="A2:O2"/>
    <mergeCell ref="A3:C3"/>
    <mergeCell ref="D3:E3"/>
    <mergeCell ref="F3:G3"/>
    <mergeCell ref="I3:K3"/>
    <mergeCell ref="M3:O3"/>
    <mergeCell ref="A4:C4"/>
    <mergeCell ref="D4:E4"/>
    <mergeCell ref="N5:O5"/>
    <mergeCell ref="A6:A7"/>
    <mergeCell ref="B6:B7"/>
    <mergeCell ref="C6:C7"/>
    <mergeCell ref="D6:D7"/>
    <mergeCell ref="E6:E7"/>
    <mergeCell ref="F6:F7"/>
    <mergeCell ref="N6:N7"/>
    <mergeCell ref="O6:O7"/>
    <mergeCell ref="G6:G7"/>
    <mergeCell ref="I6:I7"/>
    <mergeCell ref="J6:J7"/>
    <mergeCell ref="K6:K7"/>
    <mergeCell ref="L6:L7"/>
  </mergeCells>
  <conditionalFormatting sqref="F8:F47">
    <cfRule type="duplicateValues" dxfId="7" priority="2" stopIfTrue="1"/>
  </conditionalFormatting>
  <conditionalFormatting sqref="N8:N47">
    <cfRule type="duplicateValues" dxfId="6"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7" orientation="portrait" r:id="rId1"/>
  <headerFooter alignWithMargins="0"/>
  <ignoredErrors>
    <ignoredError sqref="M3:O4 I3"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7"/>
  <sheetViews>
    <sheetView view="pageBreakPreview" zoomScale="90" zoomScaleSheetLayoutView="90" workbookViewId="0">
      <selection activeCell="D8" sqref="D8:D15"/>
    </sheetView>
  </sheetViews>
  <sheetFormatPr defaultRowHeight="12.75" x14ac:dyDescent="0.2"/>
  <cols>
    <col min="1" max="2" width="4.85546875" style="33" customWidth="1"/>
    <col min="3" max="3" width="15.42578125" style="21" customWidth="1"/>
    <col min="4" max="4" width="20.85546875" style="63" customWidth="1"/>
    <col min="5" max="5" width="18.28515625" style="63" customWidth="1"/>
    <col min="6" max="6" width="13.140625" style="21" customWidth="1"/>
    <col min="7" max="7" width="6.42578125" style="34" customWidth="1"/>
    <col min="8" max="8" width="2.140625" style="21" customWidth="1"/>
    <col min="9" max="9" width="6.7109375" style="33" customWidth="1"/>
    <col min="10" max="10" width="8.5703125" style="33" hidden="1" customWidth="1"/>
    <col min="11" max="11" width="6.5703125" style="33" customWidth="1"/>
    <col min="12" max="12" width="13.7109375" style="35" customWidth="1"/>
    <col min="13" max="13" width="23.7109375" style="67" customWidth="1"/>
    <col min="14" max="14" width="14.7109375" style="67" customWidth="1"/>
    <col min="15" max="15" width="12.85546875" style="21" customWidth="1"/>
    <col min="16" max="16" width="7.7109375" style="21" customWidth="1"/>
    <col min="17" max="17" width="5.7109375" style="21" customWidth="1"/>
    <col min="18" max="16384" width="9.140625" style="21"/>
  </cols>
  <sheetData>
    <row r="1" spans="1:16" s="9" customFormat="1" ht="48.75" customHeight="1" x14ac:dyDescent="0.2">
      <c r="A1" s="424" t="str">
        <f>('YARIŞMA BİLGİLERİ'!A2)</f>
        <v>Türkiye Atletizm Federasyonu
İstanbul Atletizm İl Temsilciliği</v>
      </c>
      <c r="B1" s="424"/>
      <c r="C1" s="424"/>
      <c r="D1" s="424"/>
      <c r="E1" s="424"/>
      <c r="F1" s="424"/>
      <c r="G1" s="424"/>
      <c r="H1" s="424"/>
      <c r="I1" s="424"/>
      <c r="J1" s="424"/>
      <c r="K1" s="424"/>
      <c r="L1" s="424"/>
      <c r="M1" s="424"/>
      <c r="N1" s="424"/>
      <c r="O1" s="424"/>
      <c r="P1" s="424"/>
    </row>
    <row r="2" spans="1:16" s="9" customFormat="1" ht="24.75" customHeight="1" x14ac:dyDescent="0.2">
      <c r="A2" s="437" t="str">
        <f>'YARIŞMA BİLGİLERİ'!F19</f>
        <v>Türkcell - Spor Toto 2020 Olimpik Eğitim Kamp Sporcuları Test Yarışması</v>
      </c>
      <c r="B2" s="437"/>
      <c r="C2" s="437"/>
      <c r="D2" s="437"/>
      <c r="E2" s="437"/>
      <c r="F2" s="437"/>
      <c r="G2" s="437"/>
      <c r="H2" s="437"/>
      <c r="I2" s="437"/>
      <c r="J2" s="437"/>
      <c r="K2" s="437"/>
      <c r="L2" s="437"/>
      <c r="M2" s="437"/>
      <c r="N2" s="437"/>
      <c r="O2" s="437"/>
      <c r="P2" s="437"/>
    </row>
    <row r="3" spans="1:16" s="12" customFormat="1" ht="21" customHeight="1" x14ac:dyDescent="0.2">
      <c r="A3" s="438" t="s">
        <v>329</v>
      </c>
      <c r="B3" s="438"/>
      <c r="C3" s="438"/>
      <c r="D3" s="439" t="s">
        <v>246</v>
      </c>
      <c r="E3" s="439"/>
      <c r="F3" s="440" t="s">
        <v>50</v>
      </c>
      <c r="G3" s="440"/>
      <c r="H3" s="10" t="s">
        <v>254</v>
      </c>
      <c r="I3" s="442" t="str">
        <f>'YARIŞMA PROGRAMI'!E7</f>
        <v>8.24</v>
      </c>
      <c r="J3" s="442"/>
      <c r="K3" s="442"/>
      <c r="L3" s="442"/>
      <c r="M3" s="103" t="s">
        <v>327</v>
      </c>
      <c r="N3" s="441" t="str">
        <f>('YARIŞMA PROGRAMI'!F7)</f>
        <v>Yudum İLİKSİZ  7.76</v>
      </c>
      <c r="O3" s="441"/>
      <c r="P3" s="441"/>
    </row>
    <row r="4" spans="1:16" s="12" customFormat="1" ht="17.25" customHeight="1" x14ac:dyDescent="0.2">
      <c r="A4" s="443" t="s">
        <v>259</v>
      </c>
      <c r="B4" s="443"/>
      <c r="C4" s="443"/>
      <c r="D4" s="444" t="str">
        <f>'YARIŞMA BİLGİLERİ'!F21</f>
        <v>Yıldız Kızlar</v>
      </c>
      <c r="E4" s="444"/>
      <c r="F4" s="40"/>
      <c r="G4" s="40"/>
      <c r="H4" s="40"/>
      <c r="I4" s="40"/>
      <c r="J4" s="40"/>
      <c r="K4" s="40"/>
      <c r="L4" s="41"/>
      <c r="M4" s="104" t="s">
        <v>326</v>
      </c>
      <c r="N4" s="236">
        <f>'YARIŞMA PROGRAMI'!B8</f>
        <v>42031</v>
      </c>
      <c r="O4" s="237">
        <f>'YARIŞMA PROGRAMI'!C8</f>
        <v>0</v>
      </c>
      <c r="P4" s="235"/>
    </row>
    <row r="5" spans="1:16" s="9" customFormat="1" ht="21" customHeight="1" x14ac:dyDescent="0.2">
      <c r="A5" s="13"/>
      <c r="B5" s="13"/>
      <c r="C5" s="14"/>
      <c r="D5" s="15"/>
      <c r="E5" s="16"/>
      <c r="F5" s="16"/>
      <c r="G5" s="16"/>
      <c r="H5" s="16"/>
      <c r="I5" s="13"/>
      <c r="J5" s="13"/>
      <c r="K5" s="13"/>
      <c r="L5" s="17"/>
      <c r="M5" s="18"/>
      <c r="N5" s="479">
        <f ca="1">NOW()</f>
        <v>42041.706482175927</v>
      </c>
      <c r="O5" s="479"/>
      <c r="P5" s="479"/>
    </row>
    <row r="6" spans="1:16" s="19" customFormat="1" ht="24.95" customHeight="1" x14ac:dyDescent="0.2">
      <c r="A6" s="432" t="s">
        <v>12</v>
      </c>
      <c r="B6" s="433" t="s">
        <v>252</v>
      </c>
      <c r="C6" s="435" t="s">
        <v>277</v>
      </c>
      <c r="D6" s="427" t="s">
        <v>14</v>
      </c>
      <c r="E6" s="427" t="s">
        <v>48</v>
      </c>
      <c r="F6" s="427" t="s">
        <v>15</v>
      </c>
      <c r="G6" s="430" t="s">
        <v>27</v>
      </c>
      <c r="I6" s="421" t="s">
        <v>17</v>
      </c>
      <c r="J6" s="428"/>
      <c r="K6" s="428"/>
      <c r="L6" s="428"/>
      <c r="M6" s="428"/>
      <c r="N6" s="428"/>
      <c r="O6" s="428"/>
      <c r="P6" s="429"/>
    </row>
    <row r="7" spans="1:16" ht="26.25" customHeight="1" x14ac:dyDescent="0.2">
      <c r="A7" s="432"/>
      <c r="B7" s="434"/>
      <c r="C7" s="435"/>
      <c r="D7" s="427"/>
      <c r="E7" s="427"/>
      <c r="F7" s="427"/>
      <c r="G7" s="431"/>
      <c r="H7" s="20"/>
      <c r="I7" s="59" t="s">
        <v>547</v>
      </c>
      <c r="J7" s="56" t="s">
        <v>253</v>
      </c>
      <c r="K7" s="56" t="s">
        <v>252</v>
      </c>
      <c r="L7" s="57" t="s">
        <v>13</v>
      </c>
      <c r="M7" s="58" t="s">
        <v>14</v>
      </c>
      <c r="N7" s="58" t="s">
        <v>48</v>
      </c>
      <c r="O7" s="56" t="s">
        <v>15</v>
      </c>
      <c r="P7" s="56" t="s">
        <v>27</v>
      </c>
    </row>
    <row r="8" spans="1:16" s="19" customFormat="1" ht="38.25" customHeight="1" x14ac:dyDescent="0.2">
      <c r="A8" s="22">
        <v>1</v>
      </c>
      <c r="B8" s="22"/>
      <c r="C8" s="23"/>
      <c r="D8" s="198">
        <v>1</v>
      </c>
      <c r="E8" s="199"/>
      <c r="F8" s="267"/>
      <c r="G8" s="26"/>
      <c r="H8" s="27"/>
      <c r="I8" s="28">
        <v>1</v>
      </c>
      <c r="J8" s="29" t="s">
        <v>115</v>
      </c>
      <c r="K8" s="30"/>
      <c r="L8" s="31"/>
      <c r="M8" s="60"/>
      <c r="N8" s="60"/>
      <c r="O8" s="267"/>
      <c r="P8" s="30"/>
    </row>
    <row r="9" spans="1:16" s="19" customFormat="1" ht="38.25" customHeight="1" x14ac:dyDescent="0.2">
      <c r="A9" s="22">
        <v>2</v>
      </c>
      <c r="B9" s="22"/>
      <c r="C9" s="23"/>
      <c r="D9" s="198">
        <v>2</v>
      </c>
      <c r="E9" s="199"/>
      <c r="F9" s="267"/>
      <c r="G9" s="26"/>
      <c r="H9" s="27"/>
      <c r="I9" s="28">
        <v>2</v>
      </c>
      <c r="J9" s="29" t="s">
        <v>116</v>
      </c>
      <c r="K9" s="30"/>
      <c r="L9" s="31"/>
      <c r="M9" s="60"/>
      <c r="N9" s="60"/>
      <c r="O9" s="267"/>
      <c r="P9" s="30"/>
    </row>
    <row r="10" spans="1:16" s="19" customFormat="1" ht="38.25" customHeight="1" x14ac:dyDescent="0.2">
      <c r="A10" s="22">
        <v>3</v>
      </c>
      <c r="B10" s="22"/>
      <c r="C10" s="23"/>
      <c r="D10" s="198">
        <v>3</v>
      </c>
      <c r="E10" s="199"/>
      <c r="F10" s="267"/>
      <c r="G10" s="26"/>
      <c r="H10" s="27"/>
      <c r="I10" s="28">
        <v>3</v>
      </c>
      <c r="J10" s="29" t="s">
        <v>117</v>
      </c>
      <c r="K10" s="30"/>
      <c r="L10" s="31"/>
      <c r="M10" s="60"/>
      <c r="N10" s="60"/>
      <c r="O10" s="267"/>
      <c r="P10" s="30"/>
    </row>
    <row r="11" spans="1:16" s="19" customFormat="1" ht="38.25" customHeight="1" x14ac:dyDescent="0.2">
      <c r="A11" s="22">
        <v>4</v>
      </c>
      <c r="B11" s="22"/>
      <c r="C11" s="23"/>
      <c r="D11" s="198">
        <v>4</v>
      </c>
      <c r="E11" s="199"/>
      <c r="F11" s="267"/>
      <c r="G11" s="26"/>
      <c r="H11" s="27"/>
      <c r="I11" s="28">
        <v>4</v>
      </c>
      <c r="J11" s="29" t="s">
        <v>118</v>
      </c>
      <c r="K11" s="30"/>
      <c r="L11" s="31"/>
      <c r="M11" s="60"/>
      <c r="N11" s="60"/>
      <c r="O11" s="267"/>
      <c r="P11" s="30"/>
    </row>
    <row r="12" spans="1:16" s="19" customFormat="1" ht="38.25" customHeight="1" x14ac:dyDescent="0.2">
      <c r="A12" s="22">
        <v>5</v>
      </c>
      <c r="B12" s="22"/>
      <c r="C12" s="23"/>
      <c r="D12" s="198">
        <v>5</v>
      </c>
      <c r="E12" s="199"/>
      <c r="F12" s="267"/>
      <c r="G12" s="26"/>
      <c r="H12" s="27"/>
      <c r="I12" s="28">
        <v>5</v>
      </c>
      <c r="J12" s="29" t="s">
        <v>119</v>
      </c>
      <c r="K12" s="30"/>
      <c r="L12" s="31"/>
      <c r="M12" s="60"/>
      <c r="N12" s="60"/>
      <c r="O12" s="267"/>
      <c r="P12" s="30"/>
    </row>
    <row r="13" spans="1:16" s="19" customFormat="1" ht="38.25" customHeight="1" x14ac:dyDescent="0.2">
      <c r="A13" s="22">
        <v>6</v>
      </c>
      <c r="B13" s="22"/>
      <c r="C13" s="23"/>
      <c r="D13" s="198">
        <v>6</v>
      </c>
      <c r="E13" s="199"/>
      <c r="F13" s="267"/>
      <c r="G13" s="26"/>
      <c r="H13" s="27"/>
      <c r="I13" s="28">
        <v>6</v>
      </c>
      <c r="J13" s="29" t="s">
        <v>120</v>
      </c>
      <c r="K13" s="30"/>
      <c r="L13" s="31"/>
      <c r="M13" s="60"/>
      <c r="N13" s="60"/>
      <c r="O13" s="267"/>
      <c r="P13" s="30"/>
    </row>
    <row r="14" spans="1:16" s="19" customFormat="1" ht="38.25" customHeight="1" x14ac:dyDescent="0.2">
      <c r="A14" s="22">
        <v>7</v>
      </c>
      <c r="B14" s="22"/>
      <c r="C14" s="23"/>
      <c r="D14" s="198">
        <v>7</v>
      </c>
      <c r="E14" s="199"/>
      <c r="F14" s="267"/>
      <c r="G14" s="26"/>
      <c r="H14" s="27"/>
      <c r="I14" s="28">
        <v>7</v>
      </c>
      <c r="J14" s="29" t="s">
        <v>249</v>
      </c>
      <c r="K14" s="30"/>
      <c r="L14" s="31"/>
      <c r="M14" s="60"/>
      <c r="N14" s="60"/>
      <c r="O14" s="267"/>
      <c r="P14" s="30"/>
    </row>
    <row r="15" spans="1:16" s="19" customFormat="1" ht="38.25" customHeight="1" x14ac:dyDescent="0.2">
      <c r="A15" s="22">
        <v>8</v>
      </c>
      <c r="B15" s="22"/>
      <c r="C15" s="23"/>
      <c r="D15" s="198">
        <v>8</v>
      </c>
      <c r="E15" s="199"/>
      <c r="F15" s="267"/>
      <c r="G15" s="26"/>
      <c r="H15" s="27"/>
      <c r="I15" s="28">
        <v>8</v>
      </c>
      <c r="J15" s="29" t="s">
        <v>250</v>
      </c>
      <c r="K15" s="30"/>
      <c r="L15" s="31"/>
      <c r="M15" s="60"/>
      <c r="N15" s="60"/>
      <c r="O15" s="267"/>
      <c r="P15" s="30"/>
    </row>
    <row r="16" spans="1:16" s="19" customFormat="1" ht="38.25" customHeight="1" x14ac:dyDescent="0.2">
      <c r="A16" s="22">
        <v>9</v>
      </c>
      <c r="B16" s="22"/>
      <c r="C16" s="23"/>
      <c r="D16" s="198"/>
      <c r="E16" s="199"/>
      <c r="F16" s="267"/>
      <c r="G16" s="26"/>
      <c r="H16" s="27"/>
      <c r="I16" s="421" t="s">
        <v>18</v>
      </c>
      <c r="J16" s="428"/>
      <c r="K16" s="428"/>
      <c r="L16" s="428"/>
      <c r="M16" s="428"/>
      <c r="N16" s="428"/>
      <c r="O16" s="428"/>
      <c r="P16" s="429"/>
    </row>
    <row r="17" spans="1:16" s="19" customFormat="1" ht="38.25" customHeight="1" x14ac:dyDescent="0.2">
      <c r="A17" s="22">
        <v>10</v>
      </c>
      <c r="B17" s="22"/>
      <c r="C17" s="23"/>
      <c r="D17" s="198"/>
      <c r="E17" s="199"/>
      <c r="F17" s="267"/>
      <c r="G17" s="26"/>
      <c r="H17" s="27"/>
      <c r="I17" s="59" t="s">
        <v>547</v>
      </c>
      <c r="J17" s="56" t="s">
        <v>253</v>
      </c>
      <c r="K17" s="56" t="s">
        <v>252</v>
      </c>
      <c r="L17" s="57" t="s">
        <v>13</v>
      </c>
      <c r="M17" s="58" t="s">
        <v>14</v>
      </c>
      <c r="N17" s="58" t="s">
        <v>48</v>
      </c>
      <c r="O17" s="56" t="s">
        <v>15</v>
      </c>
      <c r="P17" s="56" t="s">
        <v>27</v>
      </c>
    </row>
    <row r="18" spans="1:16" s="19" customFormat="1" ht="38.25" customHeight="1" x14ac:dyDescent="0.2">
      <c r="A18" s="22">
        <v>11</v>
      </c>
      <c r="B18" s="22"/>
      <c r="C18" s="23"/>
      <c r="D18" s="198"/>
      <c r="E18" s="199"/>
      <c r="F18" s="267"/>
      <c r="G18" s="26"/>
      <c r="H18" s="27"/>
      <c r="I18" s="28">
        <v>1</v>
      </c>
      <c r="J18" s="29" t="s">
        <v>121</v>
      </c>
      <c r="K18" s="30"/>
      <c r="L18" s="31"/>
      <c r="M18" s="60"/>
      <c r="N18" s="60"/>
      <c r="O18" s="267"/>
      <c r="P18" s="30"/>
    </row>
    <row r="19" spans="1:16" s="19" customFormat="1" ht="38.25" customHeight="1" x14ac:dyDescent="0.2">
      <c r="A19" s="22">
        <v>12</v>
      </c>
      <c r="B19" s="22"/>
      <c r="C19" s="23"/>
      <c r="D19" s="198"/>
      <c r="E19" s="199"/>
      <c r="F19" s="267"/>
      <c r="G19" s="26"/>
      <c r="H19" s="27"/>
      <c r="I19" s="28">
        <v>2</v>
      </c>
      <c r="J19" s="29" t="s">
        <v>122</v>
      </c>
      <c r="K19" s="30"/>
      <c r="L19" s="31"/>
      <c r="M19" s="60"/>
      <c r="N19" s="60"/>
      <c r="O19" s="267"/>
      <c r="P19" s="30"/>
    </row>
    <row r="20" spans="1:16" s="19" customFormat="1" ht="38.25" customHeight="1" x14ac:dyDescent="0.2">
      <c r="A20" s="22">
        <v>13</v>
      </c>
      <c r="B20" s="22"/>
      <c r="C20" s="23"/>
      <c r="D20" s="198"/>
      <c r="E20" s="199"/>
      <c r="F20" s="267"/>
      <c r="G20" s="26"/>
      <c r="H20" s="27"/>
      <c r="I20" s="28">
        <v>3</v>
      </c>
      <c r="J20" s="29" t="s">
        <v>123</v>
      </c>
      <c r="K20" s="30"/>
      <c r="L20" s="31"/>
      <c r="M20" s="60"/>
      <c r="N20" s="60"/>
      <c r="O20" s="267"/>
      <c r="P20" s="30"/>
    </row>
    <row r="21" spans="1:16" s="19" customFormat="1" ht="38.25" customHeight="1" x14ac:dyDescent="0.2">
      <c r="A21" s="22">
        <v>14</v>
      </c>
      <c r="B21" s="22"/>
      <c r="C21" s="23"/>
      <c r="D21" s="198"/>
      <c r="E21" s="199"/>
      <c r="F21" s="267"/>
      <c r="G21" s="26"/>
      <c r="H21" s="27"/>
      <c r="I21" s="28">
        <v>4</v>
      </c>
      <c r="J21" s="29" t="s">
        <v>124</v>
      </c>
      <c r="K21" s="30"/>
      <c r="L21" s="31"/>
      <c r="M21" s="60"/>
      <c r="N21" s="60"/>
      <c r="O21" s="267"/>
      <c r="P21" s="30"/>
    </row>
    <row r="22" spans="1:16" s="19" customFormat="1" ht="38.25" customHeight="1" x14ac:dyDescent="0.2">
      <c r="A22" s="22">
        <v>15</v>
      </c>
      <c r="B22" s="22"/>
      <c r="C22" s="23"/>
      <c r="D22" s="198"/>
      <c r="E22" s="199"/>
      <c r="F22" s="267"/>
      <c r="G22" s="26"/>
      <c r="H22" s="27"/>
      <c r="I22" s="28">
        <v>5</v>
      </c>
      <c r="J22" s="29" t="s">
        <v>125</v>
      </c>
      <c r="K22" s="30"/>
      <c r="L22" s="31"/>
      <c r="M22" s="60"/>
      <c r="N22" s="60"/>
      <c r="O22" s="267"/>
      <c r="P22" s="30"/>
    </row>
    <row r="23" spans="1:16" s="19" customFormat="1" ht="38.25" customHeight="1" x14ac:dyDescent="0.2">
      <c r="A23" s="22">
        <v>16</v>
      </c>
      <c r="B23" s="22"/>
      <c r="C23" s="23"/>
      <c r="D23" s="198"/>
      <c r="E23" s="199"/>
      <c r="F23" s="267"/>
      <c r="G23" s="26"/>
      <c r="H23" s="27"/>
      <c r="I23" s="28">
        <v>6</v>
      </c>
      <c r="J23" s="29" t="s">
        <v>126</v>
      </c>
      <c r="K23" s="30"/>
      <c r="L23" s="31"/>
      <c r="M23" s="60"/>
      <c r="N23" s="60"/>
      <c r="O23" s="267"/>
      <c r="P23" s="30"/>
    </row>
    <row r="24" spans="1:16" s="19" customFormat="1" ht="38.25" customHeight="1" x14ac:dyDescent="0.2">
      <c r="A24" s="22">
        <v>17</v>
      </c>
      <c r="B24" s="22"/>
      <c r="C24" s="23"/>
      <c r="D24" s="198"/>
      <c r="E24" s="199"/>
      <c r="F24" s="267"/>
      <c r="G24" s="26"/>
      <c r="H24" s="27"/>
      <c r="I24" s="28">
        <v>7</v>
      </c>
      <c r="J24" s="29" t="s">
        <v>265</v>
      </c>
      <c r="K24" s="30"/>
      <c r="L24" s="31"/>
      <c r="M24" s="60"/>
      <c r="N24" s="60"/>
      <c r="O24" s="267"/>
      <c r="P24" s="30"/>
    </row>
    <row r="25" spans="1:16" s="19" customFormat="1" ht="38.25" customHeight="1" x14ac:dyDescent="0.2">
      <c r="A25" s="22">
        <v>18</v>
      </c>
      <c r="B25" s="22"/>
      <c r="C25" s="23"/>
      <c r="D25" s="198"/>
      <c r="E25" s="199"/>
      <c r="F25" s="267"/>
      <c r="G25" s="26"/>
      <c r="H25" s="27"/>
      <c r="I25" s="28">
        <v>8</v>
      </c>
      <c r="J25" s="29" t="s">
        <v>266</v>
      </c>
      <c r="K25" s="30"/>
      <c r="L25" s="31"/>
      <c r="M25" s="60"/>
      <c r="N25" s="60"/>
      <c r="O25" s="267"/>
      <c r="P25" s="30"/>
    </row>
    <row r="26" spans="1:16" s="19" customFormat="1" ht="38.25" customHeight="1" x14ac:dyDescent="0.2">
      <c r="A26" s="22">
        <v>19</v>
      </c>
      <c r="B26" s="22"/>
      <c r="C26" s="23"/>
      <c r="D26" s="198"/>
      <c r="E26" s="199"/>
      <c r="F26" s="267"/>
      <c r="G26" s="26"/>
      <c r="H26" s="27"/>
      <c r="I26" s="421" t="s">
        <v>19</v>
      </c>
      <c r="J26" s="428"/>
      <c r="K26" s="428"/>
      <c r="L26" s="428"/>
      <c r="M26" s="428"/>
      <c r="N26" s="428"/>
      <c r="O26" s="428"/>
      <c r="P26" s="429"/>
    </row>
    <row r="27" spans="1:16" s="19" customFormat="1" ht="38.25" customHeight="1" x14ac:dyDescent="0.2">
      <c r="A27" s="22">
        <v>20</v>
      </c>
      <c r="B27" s="22"/>
      <c r="C27" s="23"/>
      <c r="D27" s="198"/>
      <c r="E27" s="199"/>
      <c r="F27" s="267"/>
      <c r="G27" s="26"/>
      <c r="H27" s="27"/>
      <c r="I27" s="59" t="s">
        <v>547</v>
      </c>
      <c r="J27" s="56" t="s">
        <v>253</v>
      </c>
      <c r="K27" s="56" t="s">
        <v>252</v>
      </c>
      <c r="L27" s="57" t="s">
        <v>13</v>
      </c>
      <c r="M27" s="58" t="s">
        <v>14</v>
      </c>
      <c r="N27" s="58" t="s">
        <v>48</v>
      </c>
      <c r="O27" s="56" t="s">
        <v>15</v>
      </c>
      <c r="P27" s="56" t="s">
        <v>27</v>
      </c>
    </row>
    <row r="28" spans="1:16" s="19" customFormat="1" ht="38.25" customHeight="1" x14ac:dyDescent="0.2">
      <c r="A28" s="22">
        <v>21</v>
      </c>
      <c r="B28" s="22"/>
      <c r="C28" s="23"/>
      <c r="D28" s="198"/>
      <c r="E28" s="199"/>
      <c r="F28" s="267"/>
      <c r="G28" s="26"/>
      <c r="H28" s="27"/>
      <c r="I28" s="28">
        <v>1</v>
      </c>
      <c r="J28" s="29" t="s">
        <v>127</v>
      </c>
      <c r="K28" s="30"/>
      <c r="L28" s="31"/>
      <c r="M28" s="60"/>
      <c r="N28" s="60"/>
      <c r="O28" s="267"/>
      <c r="P28" s="30"/>
    </row>
    <row r="29" spans="1:16" s="19" customFormat="1" ht="38.25" customHeight="1" x14ac:dyDescent="0.2">
      <c r="A29" s="22">
        <v>22</v>
      </c>
      <c r="B29" s="22"/>
      <c r="C29" s="23"/>
      <c r="D29" s="198"/>
      <c r="E29" s="199"/>
      <c r="F29" s="267"/>
      <c r="G29" s="26"/>
      <c r="H29" s="27"/>
      <c r="I29" s="28">
        <v>2</v>
      </c>
      <c r="J29" s="29" t="s">
        <v>128</v>
      </c>
      <c r="K29" s="30"/>
      <c r="L29" s="31"/>
      <c r="M29" s="60"/>
      <c r="N29" s="60"/>
      <c r="O29" s="267"/>
      <c r="P29" s="30"/>
    </row>
    <row r="30" spans="1:16" s="19" customFormat="1" ht="38.25" customHeight="1" x14ac:dyDescent="0.2">
      <c r="A30" s="22">
        <v>23</v>
      </c>
      <c r="B30" s="22"/>
      <c r="C30" s="23"/>
      <c r="D30" s="198"/>
      <c r="E30" s="199"/>
      <c r="F30" s="267"/>
      <c r="G30" s="26"/>
      <c r="H30" s="27"/>
      <c r="I30" s="28">
        <v>3</v>
      </c>
      <c r="J30" s="29" t="s">
        <v>129</v>
      </c>
      <c r="K30" s="30"/>
      <c r="L30" s="31"/>
      <c r="M30" s="60"/>
      <c r="N30" s="60"/>
      <c r="O30" s="267"/>
      <c r="P30" s="30"/>
    </row>
    <row r="31" spans="1:16" s="19" customFormat="1" ht="38.25" customHeight="1" x14ac:dyDescent="0.2">
      <c r="A31" s="22">
        <v>24</v>
      </c>
      <c r="B31" s="22"/>
      <c r="C31" s="23"/>
      <c r="D31" s="198"/>
      <c r="E31" s="199"/>
      <c r="F31" s="267"/>
      <c r="G31" s="26"/>
      <c r="H31" s="27"/>
      <c r="I31" s="28">
        <v>4</v>
      </c>
      <c r="J31" s="29" t="s">
        <v>130</v>
      </c>
      <c r="K31" s="30"/>
      <c r="L31" s="31"/>
      <c r="M31" s="60"/>
      <c r="N31" s="60"/>
      <c r="O31" s="267"/>
      <c r="P31" s="30"/>
    </row>
    <row r="32" spans="1:16" s="19" customFormat="1" ht="38.25" customHeight="1" x14ac:dyDescent="0.2">
      <c r="A32" s="22">
        <v>25</v>
      </c>
      <c r="B32" s="22"/>
      <c r="C32" s="23"/>
      <c r="D32" s="198"/>
      <c r="E32" s="199"/>
      <c r="F32" s="267"/>
      <c r="G32" s="26"/>
      <c r="H32" s="27"/>
      <c r="I32" s="28">
        <v>5</v>
      </c>
      <c r="J32" s="29" t="s">
        <v>131</v>
      </c>
      <c r="K32" s="30"/>
      <c r="L32" s="31"/>
      <c r="M32" s="60"/>
      <c r="N32" s="60"/>
      <c r="O32" s="267"/>
      <c r="P32" s="30"/>
    </row>
    <row r="33" spans="1:17" s="19" customFormat="1" ht="38.25" customHeight="1" x14ac:dyDescent="0.2">
      <c r="A33" s="22">
        <v>26</v>
      </c>
      <c r="B33" s="22"/>
      <c r="C33" s="23"/>
      <c r="D33" s="198"/>
      <c r="E33" s="199"/>
      <c r="F33" s="267"/>
      <c r="G33" s="26"/>
      <c r="H33" s="27"/>
      <c r="I33" s="28">
        <v>6</v>
      </c>
      <c r="J33" s="29" t="s">
        <v>132</v>
      </c>
      <c r="K33" s="30"/>
      <c r="L33" s="31"/>
      <c r="M33" s="60"/>
      <c r="N33" s="60"/>
      <c r="O33" s="267"/>
      <c r="P33" s="30"/>
    </row>
    <row r="34" spans="1:17" s="19" customFormat="1" ht="38.25" customHeight="1" x14ac:dyDescent="0.2">
      <c r="A34" s="22">
        <v>27</v>
      </c>
      <c r="B34" s="22"/>
      <c r="C34" s="23"/>
      <c r="D34" s="198"/>
      <c r="E34" s="199"/>
      <c r="F34" s="267"/>
      <c r="G34" s="26"/>
      <c r="H34" s="27"/>
      <c r="I34" s="28">
        <v>7</v>
      </c>
      <c r="J34" s="29" t="s">
        <v>267</v>
      </c>
      <c r="K34" s="30"/>
      <c r="L34" s="31"/>
      <c r="M34" s="60"/>
      <c r="N34" s="60"/>
      <c r="O34" s="267"/>
      <c r="P34" s="30"/>
    </row>
    <row r="35" spans="1:17" s="19" customFormat="1" ht="38.25" customHeight="1" x14ac:dyDescent="0.2">
      <c r="A35" s="22">
        <v>28</v>
      </c>
      <c r="B35" s="22"/>
      <c r="C35" s="23"/>
      <c r="D35" s="198"/>
      <c r="E35" s="199"/>
      <c r="F35" s="267"/>
      <c r="G35" s="26"/>
      <c r="H35" s="27"/>
      <c r="I35" s="28">
        <v>8</v>
      </c>
      <c r="J35" s="29" t="s">
        <v>268</v>
      </c>
      <c r="K35" s="30"/>
      <c r="L35" s="31"/>
      <c r="M35" s="60"/>
      <c r="N35" s="60"/>
      <c r="O35" s="267"/>
      <c r="P35" s="30"/>
    </row>
    <row r="36" spans="1:17" ht="13.5" customHeight="1" x14ac:dyDescent="0.2">
      <c r="A36" s="43"/>
      <c r="B36" s="43"/>
      <c r="C36" s="44"/>
      <c r="D36" s="69"/>
      <c r="E36" s="45"/>
      <c r="F36" s="46"/>
      <c r="G36" s="47"/>
      <c r="I36" s="48"/>
      <c r="J36" s="49"/>
      <c r="K36" s="50"/>
      <c r="L36" s="51"/>
      <c r="M36" s="64"/>
      <c r="N36" s="64"/>
      <c r="O36" s="53"/>
      <c r="P36" s="50"/>
    </row>
    <row r="37" spans="1:17" ht="14.25" customHeight="1" x14ac:dyDescent="0.2">
      <c r="A37" s="37" t="s">
        <v>20</v>
      </c>
      <c r="B37" s="37"/>
      <c r="C37" s="37"/>
      <c r="D37" s="70"/>
      <c r="E37" s="62" t="s">
        <v>0</v>
      </c>
      <c r="F37" s="55" t="s">
        <v>1</v>
      </c>
      <c r="G37" s="33"/>
      <c r="H37" s="38" t="s">
        <v>2</v>
      </c>
      <c r="I37" s="38"/>
      <c r="J37" s="38"/>
      <c r="K37" s="38"/>
      <c r="M37" s="65" t="s">
        <v>3</v>
      </c>
      <c r="N37" s="66" t="s">
        <v>3</v>
      </c>
      <c r="O37" s="33" t="s">
        <v>3</v>
      </c>
      <c r="P37" s="37"/>
      <c r="Q37" s="39"/>
    </row>
  </sheetData>
  <autoFilter ref="B6:G7"/>
  <mergeCells count="20">
    <mergeCell ref="A1:P1"/>
    <mergeCell ref="A2:P2"/>
    <mergeCell ref="A3:C3"/>
    <mergeCell ref="D3:E3"/>
    <mergeCell ref="F3:G3"/>
    <mergeCell ref="A4:C4"/>
    <mergeCell ref="D4:E4"/>
    <mergeCell ref="N3:P3"/>
    <mergeCell ref="I3:L3"/>
    <mergeCell ref="A6:A7"/>
    <mergeCell ref="B6:B7"/>
    <mergeCell ref="C6:C7"/>
    <mergeCell ref="G6:G7"/>
    <mergeCell ref="D6:D7"/>
    <mergeCell ref="E6:E7"/>
    <mergeCell ref="I16:P16"/>
    <mergeCell ref="F6:F7"/>
    <mergeCell ref="I26:P26"/>
    <mergeCell ref="I6:P6"/>
    <mergeCell ref="N5:P5"/>
  </mergeCells>
  <conditionalFormatting sqref="F8:F35">
    <cfRule type="duplicateValues" dxfId="5" priority="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SheetLayoutView="90" workbookViewId="0">
      <selection activeCell="D11" sqref="D11"/>
    </sheetView>
  </sheetViews>
  <sheetFormatPr defaultRowHeight="12.75" x14ac:dyDescent="0.2"/>
  <cols>
    <col min="1" max="1" width="4.85546875" style="33" customWidth="1"/>
    <col min="2" max="2" width="6.28515625" style="33" customWidth="1"/>
    <col min="3" max="3" width="12.42578125" style="21" customWidth="1"/>
    <col min="4" max="4" width="22.28515625" style="63" customWidth="1"/>
    <col min="5" max="5" width="17.7109375" style="63" customWidth="1"/>
    <col min="6" max="6" width="14.42578125" style="21" customWidth="1"/>
    <col min="7" max="7" width="7.28515625" style="34" customWidth="1"/>
    <col min="8" max="8" width="1.7109375" style="21" customWidth="1"/>
    <col min="9" max="9" width="5.42578125" style="33" customWidth="1"/>
    <col min="10" max="10" width="7" style="33" customWidth="1"/>
    <col min="11" max="11" width="12.5703125" style="33" customWidth="1"/>
    <col min="12" max="12" width="22.5703125" style="72" customWidth="1"/>
    <col min="13" max="13" width="17.7109375" style="67" customWidth="1"/>
    <col min="14" max="14" width="17.140625" style="36" customWidth="1"/>
    <col min="15" max="15" width="8.28515625" style="21" customWidth="1"/>
    <col min="16" max="16" width="5.7109375" style="21" customWidth="1"/>
    <col min="17" max="16384" width="9.140625" style="21"/>
  </cols>
  <sheetData>
    <row r="1" spans="1:15" s="9" customFormat="1" ht="48.75" customHeight="1" x14ac:dyDescent="0.2">
      <c r="A1" s="424" t="str">
        <f>('YARIŞMA BİLGİLERİ'!A2)</f>
        <v>Türkiye Atletizm Federasyonu
İstanbul Atletizm İl Temsilciliği</v>
      </c>
      <c r="B1" s="424"/>
      <c r="C1" s="424"/>
      <c r="D1" s="424"/>
      <c r="E1" s="424"/>
      <c r="F1" s="424"/>
      <c r="G1" s="424"/>
      <c r="H1" s="424"/>
      <c r="I1" s="424"/>
      <c r="J1" s="424"/>
      <c r="K1" s="424"/>
      <c r="L1" s="424"/>
      <c r="M1" s="424"/>
      <c r="N1" s="424"/>
      <c r="O1" s="424"/>
    </row>
    <row r="2" spans="1:15" s="9" customFormat="1" ht="21" customHeight="1" x14ac:dyDescent="0.2">
      <c r="A2" s="437" t="str">
        <f>'YARIŞMA BİLGİLERİ'!F19</f>
        <v>Türkcell - Spor Toto 2020 Olimpik Eğitim Kamp Sporcuları Test Yarışması</v>
      </c>
      <c r="B2" s="437"/>
      <c r="C2" s="437"/>
      <c r="D2" s="437"/>
      <c r="E2" s="437"/>
      <c r="F2" s="437"/>
      <c r="G2" s="437"/>
      <c r="H2" s="437"/>
      <c r="I2" s="437"/>
      <c r="J2" s="437"/>
      <c r="K2" s="437"/>
      <c r="L2" s="437"/>
      <c r="M2" s="437"/>
      <c r="N2" s="437"/>
      <c r="O2" s="437"/>
    </row>
    <row r="3" spans="1:15" s="12" customFormat="1" ht="20.25" customHeight="1" x14ac:dyDescent="0.2">
      <c r="A3" s="438" t="s">
        <v>329</v>
      </c>
      <c r="B3" s="438"/>
      <c r="C3" s="438"/>
      <c r="D3" s="439" t="str">
        <f>('YARIŞMA PROGRAMI'!D25)</f>
        <v>800 Metre</v>
      </c>
      <c r="E3" s="439"/>
      <c r="F3" s="482" t="s">
        <v>50</v>
      </c>
      <c r="G3" s="482"/>
      <c r="H3" s="10" t="s">
        <v>254</v>
      </c>
      <c r="I3" s="442">
        <f>'YARIŞMA PROGRAMI'!E25</f>
        <v>0</v>
      </c>
      <c r="J3" s="442"/>
      <c r="K3" s="442"/>
      <c r="L3" s="216" t="s">
        <v>255</v>
      </c>
      <c r="M3" s="441" t="str">
        <f>('YARIŞMA PROGRAMI'!F25)</f>
        <v>Aslı ARIK  2:10.66</v>
      </c>
      <c r="N3" s="441"/>
      <c r="O3" s="441"/>
    </row>
    <row r="4" spans="1:15" s="12" customFormat="1" ht="20.25" customHeight="1" x14ac:dyDescent="0.2">
      <c r="A4" s="443" t="s">
        <v>259</v>
      </c>
      <c r="B4" s="443"/>
      <c r="C4" s="443"/>
      <c r="D4" s="444" t="str">
        <f>'YARIŞMA BİLGİLERİ'!F21</f>
        <v>Yıldız Kızlar</v>
      </c>
      <c r="E4" s="444"/>
      <c r="F4" s="40"/>
      <c r="G4" s="40"/>
      <c r="H4" s="40"/>
      <c r="I4" s="40"/>
      <c r="J4" s="40"/>
      <c r="K4" s="40"/>
      <c r="L4" s="104" t="s">
        <v>326</v>
      </c>
      <c r="M4" s="236">
        <f>'YARIŞMA PROGRAMI'!B25</f>
        <v>42042</v>
      </c>
      <c r="N4" s="237" t="str">
        <f>'YARIŞMA PROGRAMI'!C25</f>
        <v>13.45</v>
      </c>
      <c r="O4" s="235"/>
    </row>
    <row r="5" spans="1:15" s="9" customFormat="1" ht="6" customHeight="1" x14ac:dyDescent="0.2">
      <c r="A5" s="13"/>
      <c r="B5" s="13"/>
      <c r="C5" s="14"/>
      <c r="D5" s="15"/>
      <c r="E5" s="16"/>
      <c r="F5" s="16"/>
      <c r="G5" s="16"/>
      <c r="H5" s="16"/>
      <c r="I5" s="13"/>
      <c r="J5" s="13"/>
      <c r="K5" s="13"/>
      <c r="L5" s="17"/>
      <c r="M5" s="18"/>
      <c r="N5" s="486"/>
      <c r="O5" s="486"/>
    </row>
    <row r="6" spans="1:15" s="19" customFormat="1" ht="24.95" customHeight="1" x14ac:dyDescent="0.2">
      <c r="A6" s="432" t="s">
        <v>12</v>
      </c>
      <c r="B6" s="433" t="s">
        <v>252</v>
      </c>
      <c r="C6" s="435" t="s">
        <v>277</v>
      </c>
      <c r="D6" s="427" t="s">
        <v>14</v>
      </c>
      <c r="E6" s="427" t="s">
        <v>21</v>
      </c>
      <c r="F6" s="427" t="s">
        <v>15</v>
      </c>
      <c r="G6" s="487" t="s">
        <v>16</v>
      </c>
      <c r="H6" s="73"/>
      <c r="I6" s="432" t="s">
        <v>12</v>
      </c>
      <c r="J6" s="433" t="s">
        <v>252</v>
      </c>
      <c r="K6" s="435" t="s">
        <v>277</v>
      </c>
      <c r="L6" s="427" t="s">
        <v>14</v>
      </c>
      <c r="M6" s="427" t="s">
        <v>21</v>
      </c>
      <c r="N6" s="427" t="s">
        <v>15</v>
      </c>
      <c r="O6" s="487" t="s">
        <v>16</v>
      </c>
    </row>
    <row r="7" spans="1:15" ht="26.25" customHeight="1" x14ac:dyDescent="0.2">
      <c r="A7" s="432"/>
      <c r="B7" s="434"/>
      <c r="C7" s="435"/>
      <c r="D7" s="427"/>
      <c r="E7" s="427"/>
      <c r="F7" s="427"/>
      <c r="G7" s="487"/>
      <c r="H7" s="74"/>
      <c r="I7" s="432"/>
      <c r="J7" s="434"/>
      <c r="K7" s="435"/>
      <c r="L7" s="427"/>
      <c r="M7" s="427"/>
      <c r="N7" s="427"/>
      <c r="O7" s="487"/>
    </row>
    <row r="8" spans="1:15" s="19" customFormat="1" ht="27.75" customHeight="1" x14ac:dyDescent="0.2">
      <c r="A8" s="22">
        <v>1</v>
      </c>
      <c r="B8" s="22"/>
      <c r="C8" s="23"/>
      <c r="D8" s="68"/>
      <c r="E8" s="24"/>
      <c r="F8" s="25"/>
      <c r="G8" s="26"/>
      <c r="H8" s="75"/>
      <c r="I8" s="22">
        <v>41</v>
      </c>
      <c r="J8" s="22"/>
      <c r="K8" s="23"/>
      <c r="L8" s="68"/>
      <c r="M8" s="24"/>
      <c r="N8" s="25"/>
      <c r="O8" s="26"/>
    </row>
    <row r="9" spans="1:15" s="19" customFormat="1" ht="27.75" customHeight="1" x14ac:dyDescent="0.2">
      <c r="A9" s="22">
        <v>2</v>
      </c>
      <c r="B9" s="22"/>
      <c r="C9" s="23"/>
      <c r="D9" s="68"/>
      <c r="E9" s="24"/>
      <c r="F9" s="25"/>
      <c r="G9" s="26"/>
      <c r="H9" s="27"/>
      <c r="I9" s="22">
        <v>42</v>
      </c>
      <c r="J9" s="22"/>
      <c r="K9" s="23"/>
      <c r="L9" s="68"/>
      <c r="M9" s="24"/>
      <c r="N9" s="25"/>
      <c r="O9" s="26"/>
    </row>
    <row r="10" spans="1:15" s="19" customFormat="1" ht="27.75" customHeight="1" x14ac:dyDescent="0.2">
      <c r="A10" s="22">
        <v>3</v>
      </c>
      <c r="B10" s="22"/>
      <c r="C10" s="23"/>
      <c r="D10" s="68"/>
      <c r="E10" s="24"/>
      <c r="F10" s="25"/>
      <c r="G10" s="26"/>
      <c r="H10" s="27"/>
      <c r="I10" s="22">
        <v>43</v>
      </c>
      <c r="J10" s="22"/>
      <c r="K10" s="23"/>
      <c r="L10" s="68"/>
      <c r="M10" s="24"/>
      <c r="N10" s="25"/>
      <c r="O10" s="26"/>
    </row>
    <row r="11" spans="1:15" s="19" customFormat="1" ht="27.75" customHeight="1" x14ac:dyDescent="0.2">
      <c r="A11" s="22">
        <v>4</v>
      </c>
      <c r="B11" s="22"/>
      <c r="C11" s="23"/>
      <c r="D11" s="68"/>
      <c r="E11" s="24"/>
      <c r="F11" s="25"/>
      <c r="G11" s="26"/>
      <c r="H11" s="27"/>
      <c r="I11" s="22">
        <v>44</v>
      </c>
      <c r="J11" s="22"/>
      <c r="K11" s="23"/>
      <c r="L11" s="68"/>
      <c r="M11" s="24"/>
      <c r="N11" s="25"/>
      <c r="O11" s="26"/>
    </row>
    <row r="12" spans="1:15" s="19" customFormat="1" ht="27.75" customHeight="1" x14ac:dyDescent="0.2">
      <c r="A12" s="22">
        <v>5</v>
      </c>
      <c r="B12" s="22"/>
      <c r="C12" s="23"/>
      <c r="D12" s="68"/>
      <c r="E12" s="24"/>
      <c r="F12" s="25"/>
      <c r="G12" s="26"/>
      <c r="H12" s="27"/>
      <c r="I12" s="22">
        <v>45</v>
      </c>
      <c r="J12" s="22"/>
      <c r="K12" s="23"/>
      <c r="L12" s="68"/>
      <c r="M12" s="24"/>
      <c r="N12" s="25"/>
      <c r="O12" s="26"/>
    </row>
    <row r="13" spans="1:15" s="19" customFormat="1" ht="27.75" customHeight="1" x14ac:dyDescent="0.2">
      <c r="A13" s="22">
        <v>6</v>
      </c>
      <c r="B13" s="22"/>
      <c r="C13" s="23"/>
      <c r="D13" s="68"/>
      <c r="E13" s="24"/>
      <c r="F13" s="25"/>
      <c r="G13" s="26"/>
      <c r="H13" s="27"/>
      <c r="I13" s="22">
        <v>46</v>
      </c>
      <c r="J13" s="22"/>
      <c r="K13" s="23"/>
      <c r="L13" s="68"/>
      <c r="M13" s="24"/>
      <c r="N13" s="25"/>
      <c r="O13" s="26"/>
    </row>
    <row r="14" spans="1:15" s="19" customFormat="1" ht="27.75" customHeight="1" x14ac:dyDescent="0.2">
      <c r="A14" s="22">
        <v>7</v>
      </c>
      <c r="B14" s="22"/>
      <c r="C14" s="23"/>
      <c r="D14" s="68"/>
      <c r="E14" s="24"/>
      <c r="F14" s="25"/>
      <c r="G14" s="26"/>
      <c r="H14" s="27"/>
      <c r="I14" s="22">
        <v>47</v>
      </c>
      <c r="J14" s="22"/>
      <c r="K14" s="23"/>
      <c r="L14" s="68"/>
      <c r="M14" s="24"/>
      <c r="N14" s="25"/>
      <c r="O14" s="26"/>
    </row>
    <row r="15" spans="1:15" s="19" customFormat="1" ht="27.75" customHeight="1" x14ac:dyDescent="0.2">
      <c r="A15" s="22">
        <v>8</v>
      </c>
      <c r="B15" s="22"/>
      <c r="C15" s="23"/>
      <c r="D15" s="68"/>
      <c r="E15" s="24"/>
      <c r="F15" s="25"/>
      <c r="G15" s="26"/>
      <c r="H15" s="27"/>
      <c r="I15" s="22">
        <v>48</v>
      </c>
      <c r="J15" s="22"/>
      <c r="K15" s="23"/>
      <c r="L15" s="68"/>
      <c r="M15" s="24"/>
      <c r="N15" s="25"/>
      <c r="O15" s="26"/>
    </row>
    <row r="16" spans="1:15" s="19" customFormat="1" ht="27.75" customHeight="1" x14ac:dyDescent="0.2">
      <c r="A16" s="22">
        <v>9</v>
      </c>
      <c r="B16" s="22"/>
      <c r="C16" s="23"/>
      <c r="D16" s="68"/>
      <c r="E16" s="24"/>
      <c r="F16" s="25"/>
      <c r="G16" s="26"/>
      <c r="H16" s="27"/>
      <c r="I16" s="22">
        <v>49</v>
      </c>
      <c r="J16" s="22"/>
      <c r="K16" s="23"/>
      <c r="L16" s="68"/>
      <c r="M16" s="24"/>
      <c r="N16" s="25"/>
      <c r="O16" s="26"/>
    </row>
    <row r="17" spans="1:15" s="19" customFormat="1" ht="27.75" customHeight="1" x14ac:dyDescent="0.2">
      <c r="A17" s="22">
        <v>10</v>
      </c>
      <c r="B17" s="22"/>
      <c r="C17" s="23"/>
      <c r="D17" s="68"/>
      <c r="E17" s="24"/>
      <c r="F17" s="25"/>
      <c r="G17" s="26"/>
      <c r="H17" s="27"/>
      <c r="I17" s="22">
        <v>50</v>
      </c>
      <c r="J17" s="22"/>
      <c r="K17" s="23"/>
      <c r="L17" s="68"/>
      <c r="M17" s="24"/>
      <c r="N17" s="25"/>
      <c r="O17" s="26"/>
    </row>
    <row r="18" spans="1:15" s="19" customFormat="1" ht="27.75" customHeight="1" x14ac:dyDescent="0.2">
      <c r="A18" s="22">
        <v>11</v>
      </c>
      <c r="B18" s="22"/>
      <c r="C18" s="23"/>
      <c r="D18" s="68"/>
      <c r="E18" s="24"/>
      <c r="F18" s="25"/>
      <c r="G18" s="26"/>
      <c r="H18" s="27"/>
      <c r="I18" s="22">
        <v>51</v>
      </c>
      <c r="J18" s="22"/>
      <c r="K18" s="23"/>
      <c r="L18" s="68"/>
      <c r="M18" s="24"/>
      <c r="N18" s="25"/>
      <c r="O18" s="26"/>
    </row>
    <row r="19" spans="1:15" s="19" customFormat="1" ht="27.75" customHeight="1" x14ac:dyDescent="0.2">
      <c r="A19" s="22">
        <v>12</v>
      </c>
      <c r="B19" s="22"/>
      <c r="C19" s="23"/>
      <c r="D19" s="68"/>
      <c r="E19" s="24"/>
      <c r="F19" s="25"/>
      <c r="G19" s="26"/>
      <c r="H19" s="27"/>
      <c r="I19" s="22">
        <v>52</v>
      </c>
      <c r="J19" s="22"/>
      <c r="K19" s="23"/>
      <c r="L19" s="68"/>
      <c r="M19" s="24"/>
      <c r="N19" s="25"/>
      <c r="O19" s="26"/>
    </row>
    <row r="20" spans="1:15" s="19" customFormat="1" ht="27.75" customHeight="1" x14ac:dyDescent="0.2">
      <c r="A20" s="22">
        <v>13</v>
      </c>
      <c r="B20" s="22"/>
      <c r="C20" s="23"/>
      <c r="D20" s="68"/>
      <c r="E20" s="24"/>
      <c r="F20" s="25"/>
      <c r="G20" s="26"/>
      <c r="H20" s="27"/>
      <c r="I20" s="22">
        <v>53</v>
      </c>
      <c r="J20" s="22"/>
      <c r="K20" s="23"/>
      <c r="L20" s="68"/>
      <c r="M20" s="24"/>
      <c r="N20" s="25"/>
      <c r="O20" s="26"/>
    </row>
    <row r="21" spans="1:15" s="19" customFormat="1" ht="27.75" customHeight="1" x14ac:dyDescent="0.2">
      <c r="A21" s="22">
        <v>14</v>
      </c>
      <c r="B21" s="22"/>
      <c r="C21" s="23"/>
      <c r="D21" s="68"/>
      <c r="E21" s="24"/>
      <c r="F21" s="25"/>
      <c r="G21" s="26"/>
      <c r="H21" s="27"/>
      <c r="I21" s="22">
        <v>54</v>
      </c>
      <c r="J21" s="22"/>
      <c r="K21" s="23"/>
      <c r="L21" s="68"/>
      <c r="M21" s="24"/>
      <c r="N21" s="25"/>
      <c r="O21" s="26"/>
    </row>
    <row r="22" spans="1:15" s="19" customFormat="1" ht="27.75" customHeight="1" x14ac:dyDescent="0.2">
      <c r="A22" s="22">
        <v>15</v>
      </c>
      <c r="B22" s="22"/>
      <c r="C22" s="23"/>
      <c r="D22" s="68"/>
      <c r="E22" s="24"/>
      <c r="F22" s="25"/>
      <c r="G22" s="26"/>
      <c r="H22" s="27"/>
      <c r="I22" s="22">
        <v>55</v>
      </c>
      <c r="J22" s="22"/>
      <c r="K22" s="23"/>
      <c r="L22" s="68"/>
      <c r="M22" s="24"/>
      <c r="N22" s="25"/>
      <c r="O22" s="26"/>
    </row>
    <row r="23" spans="1:15" s="19" customFormat="1" ht="27.75" customHeight="1" x14ac:dyDescent="0.2">
      <c r="A23" s="22">
        <v>16</v>
      </c>
      <c r="B23" s="22"/>
      <c r="C23" s="23"/>
      <c r="D23" s="68"/>
      <c r="E23" s="24"/>
      <c r="F23" s="25"/>
      <c r="G23" s="26"/>
      <c r="H23" s="27"/>
      <c r="I23" s="22">
        <v>56</v>
      </c>
      <c r="J23" s="22"/>
      <c r="K23" s="23"/>
      <c r="L23" s="68"/>
      <c r="M23" s="24"/>
      <c r="N23" s="25"/>
      <c r="O23" s="26"/>
    </row>
    <row r="24" spans="1:15" s="19" customFormat="1" ht="27.75" customHeight="1" x14ac:dyDescent="0.2">
      <c r="A24" s="22">
        <v>17</v>
      </c>
      <c r="B24" s="22"/>
      <c r="C24" s="23"/>
      <c r="D24" s="68"/>
      <c r="E24" s="24"/>
      <c r="F24" s="25"/>
      <c r="G24" s="26"/>
      <c r="H24" s="27"/>
      <c r="I24" s="22">
        <v>57</v>
      </c>
      <c r="J24" s="22"/>
      <c r="K24" s="23"/>
      <c r="L24" s="68"/>
      <c r="M24" s="24"/>
      <c r="N24" s="25"/>
      <c r="O24" s="26"/>
    </row>
    <row r="25" spans="1:15" s="19" customFormat="1" ht="27.75" customHeight="1" x14ac:dyDescent="0.2">
      <c r="A25" s="22">
        <v>18</v>
      </c>
      <c r="B25" s="22"/>
      <c r="C25" s="23"/>
      <c r="D25" s="68"/>
      <c r="E25" s="24"/>
      <c r="F25" s="25"/>
      <c r="G25" s="26"/>
      <c r="H25" s="27"/>
      <c r="I25" s="22">
        <v>58</v>
      </c>
      <c r="J25" s="22"/>
      <c r="K25" s="23"/>
      <c r="L25" s="68"/>
      <c r="M25" s="24"/>
      <c r="N25" s="25"/>
      <c r="O25" s="26"/>
    </row>
    <row r="26" spans="1:15" s="19" customFormat="1" ht="27.75" customHeight="1" x14ac:dyDescent="0.2">
      <c r="A26" s="22">
        <v>19</v>
      </c>
      <c r="B26" s="22"/>
      <c r="C26" s="23"/>
      <c r="D26" s="68"/>
      <c r="E26" s="24"/>
      <c r="F26" s="25"/>
      <c r="G26" s="26"/>
      <c r="H26" s="27"/>
      <c r="I26" s="22">
        <v>59</v>
      </c>
      <c r="J26" s="22"/>
      <c r="K26" s="23"/>
      <c r="L26" s="68"/>
      <c r="M26" s="24"/>
      <c r="N26" s="25"/>
      <c r="O26" s="26"/>
    </row>
    <row r="27" spans="1:15" s="19" customFormat="1" ht="27.75" customHeight="1" x14ac:dyDescent="0.2">
      <c r="A27" s="22">
        <v>20</v>
      </c>
      <c r="B27" s="22"/>
      <c r="C27" s="23"/>
      <c r="D27" s="68"/>
      <c r="E27" s="24"/>
      <c r="F27" s="25"/>
      <c r="G27" s="26"/>
      <c r="H27" s="27"/>
      <c r="I27" s="22">
        <v>60</v>
      </c>
      <c r="J27" s="22"/>
      <c r="K27" s="23"/>
      <c r="L27" s="68"/>
      <c r="M27" s="24"/>
      <c r="N27" s="25"/>
      <c r="O27" s="26"/>
    </row>
    <row r="28" spans="1:15" s="19" customFormat="1" ht="27.75" customHeight="1" x14ac:dyDescent="0.2">
      <c r="A28" s="22">
        <v>21</v>
      </c>
      <c r="B28" s="22"/>
      <c r="C28" s="23"/>
      <c r="D28" s="68"/>
      <c r="E28" s="24"/>
      <c r="F28" s="25"/>
      <c r="G28" s="26"/>
      <c r="H28" s="27"/>
      <c r="I28" s="22">
        <v>61</v>
      </c>
      <c r="J28" s="22"/>
      <c r="K28" s="23"/>
      <c r="L28" s="68"/>
      <c r="M28" s="24"/>
      <c r="N28" s="25"/>
      <c r="O28" s="26"/>
    </row>
    <row r="29" spans="1:15" s="19" customFormat="1" ht="27.75" customHeight="1" x14ac:dyDescent="0.2">
      <c r="A29" s="22">
        <v>22</v>
      </c>
      <c r="B29" s="22"/>
      <c r="C29" s="23"/>
      <c r="D29" s="68"/>
      <c r="E29" s="24"/>
      <c r="F29" s="25"/>
      <c r="G29" s="26"/>
      <c r="H29" s="27"/>
      <c r="I29" s="22">
        <v>62</v>
      </c>
      <c r="J29" s="22"/>
      <c r="K29" s="23"/>
      <c r="L29" s="68"/>
      <c r="M29" s="24"/>
      <c r="N29" s="25"/>
      <c r="O29" s="26"/>
    </row>
    <row r="30" spans="1:15" s="19" customFormat="1" ht="27.75" customHeight="1" x14ac:dyDescent="0.2">
      <c r="A30" s="22">
        <v>23</v>
      </c>
      <c r="B30" s="22"/>
      <c r="C30" s="23"/>
      <c r="D30" s="68"/>
      <c r="E30" s="24"/>
      <c r="F30" s="25"/>
      <c r="G30" s="26"/>
      <c r="H30" s="27"/>
      <c r="I30" s="22">
        <v>63</v>
      </c>
      <c r="J30" s="22"/>
      <c r="K30" s="23"/>
      <c r="L30" s="68"/>
      <c r="M30" s="24"/>
      <c r="N30" s="25"/>
      <c r="O30" s="26"/>
    </row>
    <row r="31" spans="1:15" s="19" customFormat="1" ht="27.75" customHeight="1" x14ac:dyDescent="0.2">
      <c r="A31" s="22">
        <v>24</v>
      </c>
      <c r="B31" s="22"/>
      <c r="C31" s="23"/>
      <c r="D31" s="68"/>
      <c r="E31" s="24"/>
      <c r="F31" s="25"/>
      <c r="G31" s="26"/>
      <c r="H31" s="27"/>
      <c r="I31" s="22">
        <v>64</v>
      </c>
      <c r="J31" s="22"/>
      <c r="K31" s="23"/>
      <c r="L31" s="68"/>
      <c r="M31" s="24"/>
      <c r="N31" s="25"/>
      <c r="O31" s="26"/>
    </row>
    <row r="32" spans="1:15" s="19" customFormat="1" ht="27.75" customHeight="1" x14ac:dyDescent="0.2">
      <c r="A32" s="22">
        <v>25</v>
      </c>
      <c r="B32" s="22"/>
      <c r="C32" s="23"/>
      <c r="D32" s="68"/>
      <c r="E32" s="24"/>
      <c r="F32" s="25"/>
      <c r="G32" s="26"/>
      <c r="H32" s="27"/>
      <c r="I32" s="22">
        <v>65</v>
      </c>
      <c r="J32" s="22"/>
      <c r="K32" s="23"/>
      <c r="L32" s="68"/>
      <c r="M32" s="24"/>
      <c r="N32" s="25"/>
      <c r="O32" s="26"/>
    </row>
    <row r="33" spans="1:15" s="19" customFormat="1" ht="27.75" customHeight="1" x14ac:dyDescent="0.2">
      <c r="A33" s="22">
        <v>26</v>
      </c>
      <c r="B33" s="22"/>
      <c r="C33" s="23"/>
      <c r="D33" s="68"/>
      <c r="E33" s="24"/>
      <c r="F33" s="25"/>
      <c r="G33" s="26"/>
      <c r="H33" s="27"/>
      <c r="I33" s="22">
        <v>66</v>
      </c>
      <c r="J33" s="22"/>
      <c r="K33" s="23"/>
      <c r="L33" s="68"/>
      <c r="M33" s="24"/>
      <c r="N33" s="25"/>
      <c r="O33" s="26"/>
    </row>
    <row r="34" spans="1:15" s="19" customFormat="1" ht="27.75" customHeight="1" x14ac:dyDescent="0.2">
      <c r="A34" s="22">
        <v>27</v>
      </c>
      <c r="B34" s="22"/>
      <c r="C34" s="23"/>
      <c r="D34" s="68"/>
      <c r="E34" s="24"/>
      <c r="F34" s="25"/>
      <c r="G34" s="26"/>
      <c r="H34" s="27"/>
      <c r="I34" s="22">
        <v>67</v>
      </c>
      <c r="J34" s="22"/>
      <c r="K34" s="23"/>
      <c r="L34" s="68"/>
      <c r="M34" s="24"/>
      <c r="N34" s="25"/>
      <c r="O34" s="26"/>
    </row>
    <row r="35" spans="1:15" s="19" customFormat="1" ht="27.75" customHeight="1" x14ac:dyDescent="0.2">
      <c r="A35" s="22">
        <v>28</v>
      </c>
      <c r="B35" s="22"/>
      <c r="C35" s="23"/>
      <c r="D35" s="68"/>
      <c r="E35" s="24"/>
      <c r="F35" s="25"/>
      <c r="G35" s="26"/>
      <c r="H35" s="27"/>
      <c r="I35" s="22">
        <v>68</v>
      </c>
      <c r="J35" s="22"/>
      <c r="K35" s="23"/>
      <c r="L35" s="68"/>
      <c r="M35" s="24"/>
      <c r="N35" s="25"/>
      <c r="O35" s="26"/>
    </row>
    <row r="36" spans="1:15" s="19" customFormat="1" ht="27.75" customHeight="1" x14ac:dyDescent="0.2">
      <c r="A36" s="22">
        <v>29</v>
      </c>
      <c r="B36" s="22"/>
      <c r="C36" s="23"/>
      <c r="D36" s="68"/>
      <c r="E36" s="24"/>
      <c r="F36" s="25"/>
      <c r="G36" s="26"/>
      <c r="H36" s="27"/>
      <c r="I36" s="22">
        <v>69</v>
      </c>
      <c r="J36" s="22"/>
      <c r="K36" s="23"/>
      <c r="L36" s="68"/>
      <c r="M36" s="24"/>
      <c r="N36" s="25"/>
      <c r="O36" s="26"/>
    </row>
    <row r="37" spans="1:15" s="19" customFormat="1" ht="27.75" customHeight="1" x14ac:dyDescent="0.2">
      <c r="A37" s="22">
        <v>30</v>
      </c>
      <c r="B37" s="22"/>
      <c r="C37" s="23"/>
      <c r="D37" s="68"/>
      <c r="E37" s="24"/>
      <c r="F37" s="25"/>
      <c r="G37" s="26"/>
      <c r="H37" s="27"/>
      <c r="I37" s="22">
        <v>70</v>
      </c>
      <c r="J37" s="22"/>
      <c r="K37" s="23"/>
      <c r="L37" s="68"/>
      <c r="M37" s="24"/>
      <c r="N37" s="25"/>
      <c r="O37" s="26"/>
    </row>
    <row r="38" spans="1:15" s="19" customFormat="1" ht="27.75" customHeight="1" x14ac:dyDescent="0.2">
      <c r="A38" s="22">
        <v>31</v>
      </c>
      <c r="B38" s="22"/>
      <c r="C38" s="23"/>
      <c r="D38" s="68"/>
      <c r="E38" s="24"/>
      <c r="F38" s="25"/>
      <c r="G38" s="26"/>
      <c r="H38" s="27"/>
      <c r="I38" s="22">
        <v>71</v>
      </c>
      <c r="J38" s="22"/>
      <c r="K38" s="23"/>
      <c r="L38" s="68"/>
      <c r="M38" s="24"/>
      <c r="N38" s="25"/>
      <c r="O38" s="26"/>
    </row>
    <row r="39" spans="1:15" s="19" customFormat="1" ht="27.75" customHeight="1" x14ac:dyDescent="0.2">
      <c r="A39" s="22">
        <v>32</v>
      </c>
      <c r="B39" s="22"/>
      <c r="C39" s="23"/>
      <c r="D39" s="68"/>
      <c r="E39" s="24"/>
      <c r="F39" s="25"/>
      <c r="G39" s="26"/>
      <c r="H39" s="27"/>
      <c r="I39" s="22">
        <v>72</v>
      </c>
      <c r="J39" s="22"/>
      <c r="K39" s="23"/>
      <c r="L39" s="68"/>
      <c r="M39" s="24"/>
      <c r="N39" s="25"/>
      <c r="O39" s="26"/>
    </row>
    <row r="40" spans="1:15" s="19" customFormat="1" ht="27.75" customHeight="1" x14ac:dyDescent="0.2">
      <c r="A40" s="22">
        <v>33</v>
      </c>
      <c r="B40" s="22"/>
      <c r="C40" s="23"/>
      <c r="D40" s="68"/>
      <c r="E40" s="24"/>
      <c r="F40" s="25"/>
      <c r="G40" s="26"/>
      <c r="H40" s="27"/>
      <c r="I40" s="22">
        <v>73</v>
      </c>
      <c r="J40" s="22"/>
      <c r="K40" s="23"/>
      <c r="L40" s="68"/>
      <c r="M40" s="24"/>
      <c r="N40" s="25"/>
      <c r="O40" s="26"/>
    </row>
    <row r="41" spans="1:15" s="19" customFormat="1" ht="27.75" customHeight="1" x14ac:dyDescent="0.2">
      <c r="A41" s="22">
        <v>34</v>
      </c>
      <c r="B41" s="22"/>
      <c r="C41" s="23"/>
      <c r="D41" s="68"/>
      <c r="E41" s="24"/>
      <c r="F41" s="25"/>
      <c r="G41" s="26"/>
      <c r="H41" s="27"/>
      <c r="I41" s="22">
        <v>74</v>
      </c>
      <c r="J41" s="22"/>
      <c r="K41" s="23"/>
      <c r="L41" s="68"/>
      <c r="M41" s="24"/>
      <c r="N41" s="25"/>
      <c r="O41" s="26"/>
    </row>
    <row r="42" spans="1:15" s="19" customFormat="1" ht="27.75" customHeight="1" x14ac:dyDescent="0.2">
      <c r="A42" s="22">
        <v>35</v>
      </c>
      <c r="B42" s="22"/>
      <c r="C42" s="23"/>
      <c r="D42" s="68"/>
      <c r="E42" s="24"/>
      <c r="F42" s="25"/>
      <c r="G42" s="26"/>
      <c r="H42" s="27"/>
      <c r="I42" s="22">
        <v>75</v>
      </c>
      <c r="J42" s="22"/>
      <c r="K42" s="23"/>
      <c r="L42" s="68"/>
      <c r="M42" s="24"/>
      <c r="N42" s="25"/>
      <c r="O42" s="26"/>
    </row>
    <row r="43" spans="1:15" s="19" customFormat="1" ht="27.75" customHeight="1" x14ac:dyDescent="0.2">
      <c r="A43" s="22">
        <v>36</v>
      </c>
      <c r="B43" s="22"/>
      <c r="C43" s="23"/>
      <c r="D43" s="68"/>
      <c r="E43" s="24"/>
      <c r="F43" s="25"/>
      <c r="G43" s="26"/>
      <c r="H43" s="27"/>
      <c r="I43" s="22">
        <v>76</v>
      </c>
      <c r="J43" s="22"/>
      <c r="K43" s="23"/>
      <c r="L43" s="68"/>
      <c r="M43" s="24"/>
      <c r="N43" s="25"/>
      <c r="O43" s="26"/>
    </row>
    <row r="44" spans="1:15" s="19" customFormat="1" ht="27.75" customHeight="1" x14ac:dyDescent="0.2">
      <c r="A44" s="22">
        <v>37</v>
      </c>
      <c r="B44" s="22"/>
      <c r="C44" s="23"/>
      <c r="D44" s="68"/>
      <c r="E44" s="24"/>
      <c r="F44" s="25"/>
      <c r="G44" s="26"/>
      <c r="H44" s="27"/>
      <c r="I44" s="22">
        <v>77</v>
      </c>
      <c r="J44" s="22"/>
      <c r="K44" s="23"/>
      <c r="L44" s="68"/>
      <c r="M44" s="24"/>
      <c r="N44" s="25"/>
      <c r="O44" s="26"/>
    </row>
    <row r="45" spans="1:15" s="19" customFormat="1" ht="27.75" customHeight="1" x14ac:dyDescent="0.2">
      <c r="A45" s="22">
        <v>38</v>
      </c>
      <c r="B45" s="22"/>
      <c r="C45" s="23"/>
      <c r="D45" s="68"/>
      <c r="E45" s="24"/>
      <c r="F45" s="25"/>
      <c r="G45" s="26"/>
      <c r="H45" s="27"/>
      <c r="I45" s="22">
        <v>78</v>
      </c>
      <c r="J45" s="22"/>
      <c r="K45" s="23"/>
      <c r="L45" s="68"/>
      <c r="M45" s="24"/>
      <c r="N45" s="25"/>
      <c r="O45" s="26"/>
    </row>
    <row r="46" spans="1:15" s="19" customFormat="1" ht="27.75" customHeight="1" x14ac:dyDescent="0.2">
      <c r="A46" s="22">
        <v>39</v>
      </c>
      <c r="B46" s="22"/>
      <c r="C46" s="23"/>
      <c r="D46" s="68"/>
      <c r="E46" s="24"/>
      <c r="F46" s="25"/>
      <c r="G46" s="26"/>
      <c r="H46" s="27"/>
      <c r="I46" s="22">
        <v>79</v>
      </c>
      <c r="J46" s="22"/>
      <c r="K46" s="23"/>
      <c r="L46" s="68"/>
      <c r="M46" s="24"/>
      <c r="N46" s="25"/>
      <c r="O46" s="26"/>
    </row>
    <row r="47" spans="1:15" s="19" customFormat="1" ht="27.75" customHeight="1" x14ac:dyDescent="0.2">
      <c r="A47" s="22">
        <v>40</v>
      </c>
      <c r="B47" s="22"/>
      <c r="C47" s="23"/>
      <c r="D47" s="68"/>
      <c r="E47" s="24"/>
      <c r="F47" s="25"/>
      <c r="G47" s="26"/>
      <c r="H47" s="27"/>
      <c r="I47" s="22">
        <v>80</v>
      </c>
      <c r="J47" s="22"/>
      <c r="K47" s="23"/>
      <c r="L47" s="68"/>
      <c r="M47" s="24"/>
      <c r="N47" s="25"/>
      <c r="O47" s="26"/>
    </row>
    <row r="48" spans="1:15" ht="13.5" customHeight="1" x14ac:dyDescent="0.2">
      <c r="A48" s="43"/>
      <c r="B48" s="43"/>
      <c r="C48" s="44"/>
      <c r="D48" s="69"/>
      <c r="E48" s="45"/>
      <c r="F48" s="46"/>
      <c r="G48" s="47"/>
      <c r="I48" s="48"/>
      <c r="J48" s="49"/>
      <c r="K48" s="50"/>
      <c r="L48" s="71"/>
      <c r="M48" s="64"/>
      <c r="N48" s="52"/>
      <c r="O48" s="53"/>
    </row>
    <row r="49" spans="1:16" ht="14.25" customHeight="1" x14ac:dyDescent="0.2">
      <c r="A49" s="37" t="s">
        <v>20</v>
      </c>
      <c r="B49" s="37"/>
      <c r="C49" s="37"/>
      <c r="D49" s="70"/>
      <c r="E49" s="62" t="s">
        <v>0</v>
      </c>
      <c r="F49" s="55" t="s">
        <v>1</v>
      </c>
      <c r="G49" s="33"/>
      <c r="H49" s="38" t="s">
        <v>2</v>
      </c>
      <c r="I49" s="38"/>
      <c r="J49" s="38"/>
      <c r="K49" s="38"/>
      <c r="M49" s="65" t="s">
        <v>3</v>
      </c>
      <c r="N49" s="54" t="s">
        <v>3</v>
      </c>
      <c r="O49" s="33" t="s">
        <v>3</v>
      </c>
      <c r="P49" s="39"/>
    </row>
  </sheetData>
  <autoFilter ref="B6:G7"/>
  <mergeCells count="24">
    <mergeCell ref="F6:F7"/>
    <mergeCell ref="N6:N7"/>
    <mergeCell ref="O6:O7"/>
    <mergeCell ref="G6:G7"/>
    <mergeCell ref="I6:I7"/>
    <mergeCell ref="J6:J7"/>
    <mergeCell ref="K6:K7"/>
    <mergeCell ref="L6:L7"/>
    <mergeCell ref="M6:M7"/>
    <mergeCell ref="A1:O1"/>
    <mergeCell ref="A2:O2"/>
    <mergeCell ref="A3:C3"/>
    <mergeCell ref="D3:E3"/>
    <mergeCell ref="F3:G3"/>
    <mergeCell ref="I3:K3"/>
    <mergeCell ref="M3:O3"/>
    <mergeCell ref="A4:C4"/>
    <mergeCell ref="D4:E4"/>
    <mergeCell ref="N5:O5"/>
    <mergeCell ref="A6:A7"/>
    <mergeCell ref="B6:B7"/>
    <mergeCell ref="C6:C7"/>
    <mergeCell ref="D6:D7"/>
    <mergeCell ref="E6:E7"/>
  </mergeCells>
  <conditionalFormatting sqref="F8:F47">
    <cfRule type="duplicateValues" dxfId="4" priority="2" stopIfTrue="1"/>
  </conditionalFormatting>
  <conditionalFormatting sqref="N8:N47">
    <cfRule type="duplicateValues" dxfId="3"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7" orientation="portrait" r:id="rId1"/>
  <headerFooter alignWithMargins="0"/>
  <ignoredErrors>
    <ignoredError sqref="M3:O4"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5"/>
  <sheetViews>
    <sheetView view="pageBreakPreview" zoomScale="90" zoomScaleSheetLayoutView="90" workbookViewId="0">
      <selection activeCell="A6" sqref="A6:G12"/>
    </sheetView>
  </sheetViews>
  <sheetFormatPr defaultRowHeight="12.75" x14ac:dyDescent="0.2"/>
  <cols>
    <col min="1" max="2" width="4.85546875" style="33" customWidth="1"/>
    <col min="3" max="3" width="14.28515625" style="21" customWidth="1"/>
    <col min="4" max="4" width="22.140625" style="63" customWidth="1"/>
    <col min="5" max="5" width="17.140625" style="63" customWidth="1"/>
    <col min="6" max="6" width="12.7109375" style="21" customWidth="1"/>
    <col min="7" max="7" width="7.5703125" style="34" customWidth="1"/>
    <col min="8" max="8" width="2.140625" style="21" customWidth="1"/>
    <col min="9" max="9" width="6.28515625" style="33" customWidth="1"/>
    <col min="10" max="10" width="11.28515625" style="33" hidden="1" customWidth="1"/>
    <col min="11" max="11" width="6.5703125" style="33" customWidth="1"/>
    <col min="12" max="12" width="12.28515625" style="35" customWidth="1"/>
    <col min="13" max="13" width="23.7109375" style="67" customWidth="1"/>
    <col min="14" max="14" width="14.7109375" style="67" customWidth="1"/>
    <col min="15" max="15" width="12.85546875" style="21" customWidth="1"/>
    <col min="16" max="16" width="7.7109375" style="21" customWidth="1"/>
    <col min="17" max="17" width="5.7109375" style="21" customWidth="1"/>
    <col min="18" max="16384" width="9.140625" style="21"/>
  </cols>
  <sheetData>
    <row r="1" spans="1:17" s="9" customFormat="1" ht="39" customHeight="1" x14ac:dyDescent="0.2">
      <c r="A1" s="424" t="str">
        <f>('YARIŞMA BİLGİLERİ'!A2)</f>
        <v>Türkiye Atletizm Federasyonu
İstanbul Atletizm İl Temsilciliği</v>
      </c>
      <c r="B1" s="424"/>
      <c r="C1" s="424"/>
      <c r="D1" s="424"/>
      <c r="E1" s="424"/>
      <c r="F1" s="424"/>
      <c r="G1" s="424"/>
      <c r="H1" s="424"/>
      <c r="I1" s="424"/>
      <c r="J1" s="424"/>
      <c r="K1" s="424"/>
      <c r="L1" s="424"/>
      <c r="M1" s="424"/>
      <c r="N1" s="424"/>
      <c r="O1" s="424"/>
      <c r="P1" s="424"/>
    </row>
    <row r="2" spans="1:17" s="9" customFormat="1" ht="24.75" customHeight="1" x14ac:dyDescent="0.2">
      <c r="A2" s="437" t="str">
        <f>'YARIŞMA BİLGİLERİ'!F19</f>
        <v>Türkcell - Spor Toto 2020 Olimpik Eğitim Kamp Sporcuları Test Yarışması</v>
      </c>
      <c r="B2" s="437"/>
      <c r="C2" s="437"/>
      <c r="D2" s="437"/>
      <c r="E2" s="437"/>
      <c r="F2" s="437"/>
      <c r="G2" s="437"/>
      <c r="H2" s="437"/>
      <c r="I2" s="437"/>
      <c r="J2" s="437"/>
      <c r="K2" s="437"/>
      <c r="L2" s="437"/>
      <c r="M2" s="437"/>
      <c r="N2" s="437"/>
      <c r="O2" s="437"/>
      <c r="P2" s="437"/>
    </row>
    <row r="3" spans="1:17" s="12" customFormat="1" ht="21" customHeight="1" x14ac:dyDescent="0.2">
      <c r="A3" s="438" t="s">
        <v>329</v>
      </c>
      <c r="B3" s="438"/>
      <c r="C3" s="438"/>
      <c r="D3" s="439">
        <f>'YARIŞMA PROGRAMI'!D21</f>
        <v>0</v>
      </c>
      <c r="E3" s="439"/>
      <c r="F3" s="440" t="s">
        <v>50</v>
      </c>
      <c r="G3" s="440"/>
      <c r="H3" s="10" t="s">
        <v>254</v>
      </c>
      <c r="I3" s="488" t="s">
        <v>506</v>
      </c>
      <c r="J3" s="442"/>
      <c r="K3" s="442"/>
      <c r="L3" s="442"/>
      <c r="M3" s="272" t="s">
        <v>255</v>
      </c>
      <c r="N3" s="441" t="str">
        <f>('YARIŞMA PROGRAMI'!F21)</f>
        <v>Yudum İLİKSİZ  25.33</v>
      </c>
      <c r="O3" s="441"/>
      <c r="P3" s="441"/>
    </row>
    <row r="4" spans="1:17" s="12" customFormat="1" ht="17.25" customHeight="1" x14ac:dyDescent="0.2">
      <c r="A4" s="443" t="s">
        <v>259</v>
      </c>
      <c r="B4" s="443"/>
      <c r="C4" s="443"/>
      <c r="D4" s="444" t="str">
        <f>'YARIŞMA BİLGİLERİ'!F21</f>
        <v>Yıldız Kızlar</v>
      </c>
      <c r="E4" s="444"/>
      <c r="F4" s="40"/>
      <c r="G4" s="40"/>
      <c r="H4" s="40"/>
      <c r="I4" s="40"/>
      <c r="J4" s="40"/>
      <c r="K4" s="40"/>
      <c r="L4" s="41"/>
      <c r="M4" s="104" t="s">
        <v>5</v>
      </c>
      <c r="N4" s="236">
        <f>'YARIŞMA PROGRAMI'!B20</f>
        <v>42042</v>
      </c>
      <c r="O4" s="237">
        <f>'YARIŞMA PROGRAMI'!C21</f>
        <v>0</v>
      </c>
      <c r="P4" s="235"/>
    </row>
    <row r="5" spans="1:17" s="9" customFormat="1" ht="13.5" customHeight="1" x14ac:dyDescent="0.2">
      <c r="A5" s="13"/>
      <c r="B5" s="13"/>
      <c r="C5" s="14"/>
      <c r="D5" s="15"/>
      <c r="E5" s="16"/>
      <c r="F5" s="16"/>
      <c r="G5" s="16"/>
      <c r="H5" s="16"/>
      <c r="I5" s="13"/>
      <c r="J5" s="13"/>
      <c r="K5" s="13"/>
      <c r="L5" s="17"/>
      <c r="M5" s="18"/>
      <c r="N5" s="436">
        <f ca="1">NOW()</f>
        <v>42041.706482175927</v>
      </c>
      <c r="O5" s="436"/>
      <c r="P5" s="436"/>
    </row>
    <row r="6" spans="1:17" s="19" customFormat="1" ht="40.5" customHeight="1" x14ac:dyDescent="0.2">
      <c r="A6" s="432" t="s">
        <v>12</v>
      </c>
      <c r="B6" s="433" t="s">
        <v>252</v>
      </c>
      <c r="C6" s="435" t="s">
        <v>277</v>
      </c>
      <c r="D6" s="427" t="s">
        <v>14</v>
      </c>
      <c r="E6" s="427" t="s">
        <v>48</v>
      </c>
      <c r="F6" s="427" t="s">
        <v>15</v>
      </c>
      <c r="G6" s="430" t="s">
        <v>27</v>
      </c>
      <c r="I6" s="421" t="s">
        <v>485</v>
      </c>
      <c r="J6" s="428"/>
      <c r="K6" s="428"/>
      <c r="L6" s="428"/>
      <c r="M6" s="428"/>
      <c r="N6" s="428"/>
      <c r="O6" s="428"/>
      <c r="P6" s="429"/>
    </row>
    <row r="7" spans="1:17" ht="40.5" customHeight="1" x14ac:dyDescent="0.2">
      <c r="A7" s="432"/>
      <c r="B7" s="434"/>
      <c r="C7" s="435"/>
      <c r="D7" s="427"/>
      <c r="E7" s="427"/>
      <c r="F7" s="427"/>
      <c r="G7" s="431"/>
      <c r="H7" s="20"/>
      <c r="I7" s="59" t="s">
        <v>547</v>
      </c>
      <c r="J7" s="59" t="s">
        <v>253</v>
      </c>
      <c r="K7" s="59" t="s">
        <v>252</v>
      </c>
      <c r="L7" s="155" t="s">
        <v>13</v>
      </c>
      <c r="M7" s="156" t="s">
        <v>14</v>
      </c>
      <c r="N7" s="156" t="s">
        <v>48</v>
      </c>
      <c r="O7" s="59" t="s">
        <v>15</v>
      </c>
      <c r="P7" s="59" t="s">
        <v>27</v>
      </c>
    </row>
    <row r="8" spans="1:17" s="19" customFormat="1" ht="59.25" customHeight="1" x14ac:dyDescent="0.2">
      <c r="A8" s="22">
        <v>1</v>
      </c>
      <c r="B8" s="93"/>
      <c r="C8" s="153"/>
      <c r="D8" s="196"/>
      <c r="E8" s="197"/>
      <c r="F8" s="154"/>
      <c r="G8" s="94"/>
      <c r="H8" s="27"/>
      <c r="I8" s="28">
        <v>1</v>
      </c>
      <c r="J8" s="29" t="s">
        <v>486</v>
      </c>
      <c r="K8" s="30" t="str">
        <f>IF(ISERROR(VLOOKUP(J8,'KAYIT LİSTESİ'!$B$4:$I$141,2,0)),"",(VLOOKUP(J8,'KAYIT LİSTESİ'!$B$4:$I$141,2,0)))</f>
        <v/>
      </c>
      <c r="L8" s="31" t="str">
        <f>IF(ISERROR(VLOOKUP(J8,'KAYIT LİSTESİ'!$B$4:$I$141,4,0)),"",(VLOOKUP(J8,'KAYIT LİSTESİ'!$B$4:$I$141,4,0)))</f>
        <v/>
      </c>
      <c r="M8" s="60" t="str">
        <f>IF(ISERROR(VLOOKUP(J8,'KAYIT LİSTESİ'!$B$4:$I$141,5,0)),"",(VLOOKUP(J8,'KAYIT LİSTESİ'!$B$4:$I$141,5,0)))</f>
        <v/>
      </c>
      <c r="N8" s="60" t="str">
        <f>IF(ISERROR(VLOOKUP(J8,'KAYIT LİSTESİ'!$B$4:$I$141,6,0)),"",(VLOOKUP(J8,'KAYIT LİSTESİ'!$B$4:$I$141,6,0)))</f>
        <v/>
      </c>
      <c r="O8" s="32"/>
      <c r="P8" s="30"/>
    </row>
    <row r="9" spans="1:17" s="19" customFormat="1" ht="59.25" customHeight="1" x14ac:dyDescent="0.2">
      <c r="A9" s="22">
        <v>2</v>
      </c>
      <c r="B9" s="93"/>
      <c r="C9" s="153"/>
      <c r="D9" s="196"/>
      <c r="E9" s="197"/>
      <c r="F9" s="154"/>
      <c r="G9" s="94"/>
      <c r="H9" s="27"/>
      <c r="I9" s="28">
        <v>2</v>
      </c>
      <c r="J9" s="29" t="s">
        <v>487</v>
      </c>
      <c r="K9" s="30" t="str">
        <f>IF(ISERROR(VLOOKUP(J9,'KAYIT LİSTESİ'!$B$4:$I$141,2,0)),"",(VLOOKUP(J9,'KAYIT LİSTESİ'!$B$4:$I$141,2,0)))</f>
        <v/>
      </c>
      <c r="L9" s="31" t="str">
        <f>IF(ISERROR(VLOOKUP(J9,'KAYIT LİSTESİ'!$B$4:$I$141,4,0)),"",(VLOOKUP(J9,'KAYIT LİSTESİ'!$B$4:$I$141,4,0)))</f>
        <v/>
      </c>
      <c r="M9" s="60" t="str">
        <f>IF(ISERROR(VLOOKUP(J9,'KAYIT LİSTESİ'!$B$4:$I$141,5,0)),"",(VLOOKUP(J9,'KAYIT LİSTESİ'!$B$4:$I$141,5,0)))</f>
        <v/>
      </c>
      <c r="N9" s="60" t="str">
        <f>IF(ISERROR(VLOOKUP(J9,'KAYIT LİSTESİ'!$B$4:$I$141,6,0)),"",(VLOOKUP(J9,'KAYIT LİSTESİ'!$B$4:$I$141,6,0)))</f>
        <v/>
      </c>
      <c r="O9" s="32"/>
      <c r="P9" s="30"/>
    </row>
    <row r="10" spans="1:17" s="19" customFormat="1" ht="59.25" customHeight="1" x14ac:dyDescent="0.2">
      <c r="A10" s="22">
        <v>3</v>
      </c>
      <c r="B10" s="93"/>
      <c r="C10" s="153"/>
      <c r="D10" s="196"/>
      <c r="E10" s="197"/>
      <c r="F10" s="154"/>
      <c r="G10" s="94"/>
      <c r="H10" s="27"/>
      <c r="I10" s="28">
        <v>3</v>
      </c>
      <c r="J10" s="29" t="s">
        <v>488</v>
      </c>
      <c r="K10" s="30">
        <f>IF(ISERROR(VLOOKUP(J10,'KAYIT LİSTESİ'!$B$4:$I$141,2,0)),"",(VLOOKUP(J10,'KAYIT LİSTESİ'!$B$4:$I$141,2,0)))</f>
        <v>319</v>
      </c>
      <c r="L10" s="31">
        <f>IF(ISERROR(VLOOKUP(J10,'KAYIT LİSTESİ'!$B$4:$I$141,4,0)),"",(VLOOKUP(J10,'KAYIT LİSTESİ'!$B$4:$I$141,4,0)))</f>
        <v>36295</v>
      </c>
      <c r="M10" s="60" t="str">
        <f>IF(ISERROR(VLOOKUP(J10,'KAYIT LİSTESİ'!$B$4:$I$141,5,0)),"",(VLOOKUP(J10,'KAYIT LİSTESİ'!$B$4:$I$141,5,0)))</f>
        <v>YAREN KURTAY</v>
      </c>
      <c r="N10" s="60" t="str">
        <f>IF(ISERROR(VLOOKUP(J10,'KAYIT LİSTESİ'!$B$4:$I$141,6,0)),"",(VLOOKUP(J10,'KAYIT LİSTESİ'!$B$4:$I$141,6,0)))</f>
        <v>ADANA</v>
      </c>
      <c r="O10" s="32"/>
      <c r="P10" s="30"/>
    </row>
    <row r="11" spans="1:17" s="19" customFormat="1" ht="59.25" customHeight="1" x14ac:dyDescent="0.2">
      <c r="A11" s="22">
        <v>4</v>
      </c>
      <c r="B11" s="93"/>
      <c r="C11" s="153"/>
      <c r="D11" s="196"/>
      <c r="E11" s="197"/>
      <c r="F11" s="154"/>
      <c r="G11" s="94"/>
      <c r="H11" s="27"/>
      <c r="I11" s="28">
        <v>4</v>
      </c>
      <c r="J11" s="29" t="s">
        <v>489</v>
      </c>
      <c r="K11" s="30">
        <f>IF(ISERROR(VLOOKUP(J11,'KAYIT LİSTESİ'!$B$4:$I$141,2,0)),"",(VLOOKUP(J11,'KAYIT LİSTESİ'!$B$4:$I$141,2,0)))</f>
        <v>364</v>
      </c>
      <c r="L11" s="31">
        <f>IF(ISERROR(VLOOKUP(J11,'KAYIT LİSTESİ'!$B$4:$I$141,4,0)),"",(VLOOKUP(J11,'KAYIT LİSTESİ'!$B$4:$I$141,4,0)))</f>
        <v>35955</v>
      </c>
      <c r="M11" s="60" t="str">
        <f>IF(ISERROR(VLOOKUP(J11,'KAYIT LİSTESİ'!$B$4:$I$141,5,0)),"",(VLOOKUP(J11,'KAYIT LİSTESİ'!$B$4:$I$141,5,0)))</f>
        <v>HALENUR ÖZKAN</v>
      </c>
      <c r="N11" s="60" t="str">
        <f>IF(ISERROR(VLOOKUP(J11,'KAYIT LİSTESİ'!$B$4:$I$141,6,0)),"",(VLOOKUP(J11,'KAYIT LİSTESİ'!$B$4:$I$141,6,0)))</f>
        <v>SAKARYA</v>
      </c>
      <c r="O11" s="32"/>
      <c r="P11" s="30"/>
    </row>
    <row r="12" spans="1:17" s="19" customFormat="1" ht="59.25" customHeight="1" x14ac:dyDescent="0.2">
      <c r="A12" s="22">
        <v>5</v>
      </c>
      <c r="B12" s="93"/>
      <c r="C12" s="153"/>
      <c r="D12" s="196"/>
      <c r="E12" s="197"/>
      <c r="F12" s="154"/>
      <c r="G12" s="94"/>
      <c r="H12" s="27"/>
      <c r="I12" s="28">
        <v>5</v>
      </c>
      <c r="J12" s="29" t="s">
        <v>490</v>
      </c>
      <c r="K12" s="30">
        <f>IF(ISERROR(VLOOKUP(J12,'KAYIT LİSTESİ'!$B$4:$I$141,2,0)),"",(VLOOKUP(J12,'KAYIT LİSTESİ'!$B$4:$I$141,2,0)))</f>
        <v>345</v>
      </c>
      <c r="L12" s="31">
        <f>IF(ISERROR(VLOOKUP(J12,'KAYIT LİSTESİ'!$B$4:$I$141,4,0)),"",(VLOOKUP(J12,'KAYIT LİSTESİ'!$B$4:$I$141,4,0)))</f>
        <v>36386</v>
      </c>
      <c r="M12" s="60" t="str">
        <f>IF(ISERROR(VLOOKUP(J12,'KAYIT LİSTESİ'!$B$4:$I$141,5,0)),"",(VLOOKUP(J12,'KAYIT LİSTESİ'!$B$4:$I$141,5,0)))</f>
        <v>MERVE TAŞKIN</v>
      </c>
      <c r="N12" s="60" t="str">
        <f>IF(ISERROR(VLOOKUP(J12,'KAYIT LİSTESİ'!$B$4:$I$141,6,0)),"",(VLOOKUP(J12,'KAYIT LİSTESİ'!$B$4:$I$141,6,0)))</f>
        <v>İSTANBUL</v>
      </c>
      <c r="O12" s="32"/>
      <c r="P12" s="30"/>
    </row>
    <row r="13" spans="1:17" s="19" customFormat="1" ht="59.25" customHeight="1" x14ac:dyDescent="0.2">
      <c r="A13" s="22">
        <v>6</v>
      </c>
      <c r="B13" s="93"/>
      <c r="C13" s="153"/>
      <c r="D13" s="196"/>
      <c r="E13" s="197"/>
      <c r="F13" s="154"/>
      <c r="G13" s="94"/>
      <c r="H13" s="27"/>
      <c r="I13" s="28">
        <v>6</v>
      </c>
      <c r="J13" s="29" t="s">
        <v>491</v>
      </c>
      <c r="K13" s="30">
        <f>IF(ISERROR(VLOOKUP(J13,'KAYIT LİSTESİ'!$B$4:$I$141,2,0)),"",(VLOOKUP(J13,'KAYIT LİSTESİ'!$B$4:$I$141,2,0)))</f>
        <v>327</v>
      </c>
      <c r="L13" s="31">
        <f>IF(ISERROR(VLOOKUP(J13,'KAYIT LİSTESİ'!$B$4:$I$141,4,0)),"",(VLOOKUP(J13,'KAYIT LİSTESİ'!$B$4:$I$141,4,0)))</f>
        <v>36603</v>
      </c>
      <c r="M13" s="60" t="str">
        <f>IF(ISERROR(VLOOKUP(J13,'KAYIT LİSTESİ'!$B$4:$I$141,5,0)),"",(VLOOKUP(J13,'KAYIT LİSTESİ'!$B$4:$I$141,5,0)))</f>
        <v>ALEYNA ÇAKMAK</v>
      </c>
      <c r="N13" s="60" t="str">
        <f>IF(ISERROR(VLOOKUP(J13,'KAYIT LİSTESİ'!$B$4:$I$141,6,0)),"",(VLOOKUP(J13,'KAYIT LİSTESİ'!$B$4:$I$141,6,0)))</f>
        <v>BALIKESİR</v>
      </c>
      <c r="O13" s="32"/>
      <c r="P13" s="30"/>
    </row>
    <row r="14" spans="1:17" ht="7.5" customHeight="1" x14ac:dyDescent="0.2">
      <c r="A14" s="43"/>
      <c r="B14" s="43"/>
      <c r="C14" s="44"/>
      <c r="D14" s="69"/>
      <c r="E14" s="45"/>
      <c r="F14" s="46"/>
      <c r="G14" s="47"/>
      <c r="I14" s="48"/>
      <c r="J14" s="49"/>
      <c r="K14" s="50"/>
      <c r="L14" s="51"/>
      <c r="M14" s="64"/>
      <c r="N14" s="64"/>
      <c r="O14" s="53"/>
      <c r="P14" s="50"/>
    </row>
    <row r="15" spans="1:17" ht="14.25" customHeight="1" x14ac:dyDescent="0.2">
      <c r="A15" s="37" t="s">
        <v>20</v>
      </c>
      <c r="B15" s="37"/>
      <c r="C15" s="37"/>
      <c r="D15" s="70"/>
      <c r="E15" s="62" t="s">
        <v>0</v>
      </c>
      <c r="F15" s="55" t="s">
        <v>1</v>
      </c>
      <c r="G15" s="33"/>
      <c r="H15" s="38" t="s">
        <v>2</v>
      </c>
      <c r="I15" s="38"/>
      <c r="J15" s="38"/>
      <c r="K15" s="38"/>
      <c r="M15" s="65" t="s">
        <v>3</v>
      </c>
      <c r="N15" s="66" t="s">
        <v>3</v>
      </c>
      <c r="O15" s="33" t="s">
        <v>3</v>
      </c>
      <c r="P15" s="37"/>
      <c r="Q15" s="39"/>
    </row>
  </sheetData>
  <autoFilter ref="B6:G7"/>
  <mergeCells count="18">
    <mergeCell ref="I6:P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F8:F13">
    <cfRule type="duplicateValues" dxfId="2" priority="4"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SheetLayoutView="90" workbookViewId="0">
      <selection activeCell="I4" sqref="I1:I1048576"/>
    </sheetView>
  </sheetViews>
  <sheetFormatPr defaultRowHeight="12.75" x14ac:dyDescent="0.2"/>
  <cols>
    <col min="1" max="2" width="4.85546875" style="33" customWidth="1"/>
    <col min="3" max="3" width="13.28515625" style="21" bestFit="1" customWidth="1"/>
    <col min="4" max="4" width="20.85546875" style="63" customWidth="1"/>
    <col min="5" max="5" width="18.28515625" style="63" customWidth="1"/>
    <col min="6" max="6" width="14.85546875" style="21" customWidth="1"/>
    <col min="7" max="7" width="7.5703125" style="34" customWidth="1"/>
    <col min="8" max="8" width="2.140625" style="21" customWidth="1"/>
    <col min="9" max="9" width="6.5703125" style="33" customWidth="1"/>
    <col min="10" max="10" width="13.7109375" style="33" hidden="1" customWidth="1"/>
    <col min="11" max="11" width="7.7109375" style="33" customWidth="1"/>
    <col min="12" max="12" width="12.42578125" style="35" customWidth="1"/>
    <col min="13" max="13" width="23.7109375" style="67" customWidth="1"/>
    <col min="14" max="14" width="14.7109375" style="67" customWidth="1"/>
    <col min="15" max="15" width="12.7109375" style="21" customWidth="1"/>
    <col min="16" max="16" width="7.7109375" style="21" customWidth="1"/>
    <col min="17" max="17" width="5.7109375" style="21" customWidth="1"/>
    <col min="18" max="16384" width="9.140625" style="21"/>
  </cols>
  <sheetData>
    <row r="1" spans="1:16" s="9" customFormat="1" ht="48.75" customHeight="1" x14ac:dyDescent="0.2">
      <c r="A1" s="424" t="str">
        <f>('YARIŞMA BİLGİLERİ'!A2)</f>
        <v>Türkiye Atletizm Federasyonu
İstanbul Atletizm İl Temsilciliği</v>
      </c>
      <c r="B1" s="424"/>
      <c r="C1" s="424"/>
      <c r="D1" s="424"/>
      <c r="E1" s="424"/>
      <c r="F1" s="424"/>
      <c r="G1" s="424"/>
      <c r="H1" s="424"/>
      <c r="I1" s="424"/>
      <c r="J1" s="424"/>
      <c r="K1" s="424"/>
      <c r="L1" s="424"/>
      <c r="M1" s="424"/>
      <c r="N1" s="424"/>
      <c r="O1" s="424"/>
      <c r="P1" s="424"/>
    </row>
    <row r="2" spans="1:16" s="9" customFormat="1" ht="24.75" customHeight="1" x14ac:dyDescent="0.2">
      <c r="A2" s="437" t="str">
        <f>'YARIŞMA BİLGİLERİ'!F19</f>
        <v>Türkcell - Spor Toto 2020 Olimpik Eğitim Kamp Sporcuları Test Yarışması</v>
      </c>
      <c r="B2" s="437"/>
      <c r="C2" s="437"/>
      <c r="D2" s="437"/>
      <c r="E2" s="437"/>
      <c r="F2" s="437"/>
      <c r="G2" s="437"/>
      <c r="H2" s="437"/>
      <c r="I2" s="437"/>
      <c r="J2" s="437"/>
      <c r="K2" s="437"/>
      <c r="L2" s="437"/>
      <c r="M2" s="437"/>
      <c r="N2" s="437"/>
      <c r="O2" s="437"/>
      <c r="P2" s="437"/>
    </row>
    <row r="3" spans="1:16" s="12" customFormat="1" ht="21" customHeight="1" x14ac:dyDescent="0.2">
      <c r="A3" s="438" t="s">
        <v>329</v>
      </c>
      <c r="B3" s="438"/>
      <c r="C3" s="438"/>
      <c r="D3" s="439" t="str">
        <f>'YARIŞMA PROGRAMI'!D18</f>
        <v>60 Metre Engelli Yarı Final</v>
      </c>
      <c r="E3" s="439"/>
      <c r="F3" s="440" t="s">
        <v>50</v>
      </c>
      <c r="G3" s="440"/>
      <c r="H3" s="10" t="s">
        <v>254</v>
      </c>
      <c r="I3" s="442">
        <f>'YARIŞMA PROGRAMI'!E17</f>
        <v>0</v>
      </c>
      <c r="J3" s="442"/>
      <c r="K3" s="442"/>
      <c r="L3" s="442"/>
      <c r="M3" s="105" t="s">
        <v>327</v>
      </c>
      <c r="N3" s="441" t="str">
        <f>'YARIŞMA PROGRAMI'!F17</f>
        <v>Pınar ADAY  8.62</v>
      </c>
      <c r="O3" s="441"/>
      <c r="P3" s="441"/>
    </row>
    <row r="4" spans="1:16" s="12" customFormat="1" ht="17.25" customHeight="1" x14ac:dyDescent="0.2">
      <c r="A4" s="443" t="s">
        <v>259</v>
      </c>
      <c r="B4" s="443"/>
      <c r="C4" s="443"/>
      <c r="D4" s="444" t="str">
        <f>'YARIŞMA BİLGİLERİ'!F21</f>
        <v>Yıldız Kızlar</v>
      </c>
      <c r="E4" s="444"/>
      <c r="F4" s="40"/>
      <c r="G4" s="40"/>
      <c r="H4" s="40"/>
      <c r="I4" s="40"/>
      <c r="J4" s="40"/>
      <c r="K4" s="40"/>
      <c r="L4" s="41"/>
      <c r="M4" s="104" t="s">
        <v>326</v>
      </c>
      <c r="N4" s="236">
        <f>'YARIŞMA PROGRAMI'!B18</f>
        <v>42042</v>
      </c>
      <c r="O4" s="237">
        <f>'YARIŞMA PROGRAMI'!C18</f>
        <v>0</v>
      </c>
      <c r="P4" s="235"/>
    </row>
    <row r="5" spans="1:16" s="9" customFormat="1" ht="15" customHeight="1" x14ac:dyDescent="0.2">
      <c r="A5" s="13"/>
      <c r="B5" s="13"/>
      <c r="C5" s="14"/>
      <c r="D5" s="15"/>
      <c r="E5" s="16"/>
      <c r="F5" s="16"/>
      <c r="G5" s="16"/>
      <c r="H5" s="16"/>
      <c r="I5" s="13"/>
      <c r="J5" s="13"/>
      <c r="K5" s="13"/>
      <c r="L5" s="17"/>
      <c r="M5" s="18"/>
      <c r="N5" s="436">
        <f ca="1">NOW()</f>
        <v>42041.706482175927</v>
      </c>
      <c r="O5" s="436"/>
      <c r="P5" s="436"/>
    </row>
    <row r="6" spans="1:16" s="19" customFormat="1" ht="24" customHeight="1" x14ac:dyDescent="0.2">
      <c r="A6" s="432" t="s">
        <v>12</v>
      </c>
      <c r="B6" s="433" t="s">
        <v>252</v>
      </c>
      <c r="C6" s="435" t="s">
        <v>277</v>
      </c>
      <c r="D6" s="427" t="s">
        <v>14</v>
      </c>
      <c r="E6" s="427" t="s">
        <v>48</v>
      </c>
      <c r="F6" s="427" t="s">
        <v>15</v>
      </c>
      <c r="G6" s="430" t="s">
        <v>27</v>
      </c>
      <c r="I6" s="421" t="s">
        <v>17</v>
      </c>
      <c r="J6" s="428"/>
      <c r="K6" s="428"/>
      <c r="L6" s="428"/>
      <c r="M6" s="428"/>
      <c r="N6" s="428"/>
      <c r="O6" s="428"/>
      <c r="P6" s="429"/>
    </row>
    <row r="7" spans="1:16" ht="24" customHeight="1" x14ac:dyDescent="0.2">
      <c r="A7" s="432"/>
      <c r="B7" s="434"/>
      <c r="C7" s="435"/>
      <c r="D7" s="427"/>
      <c r="E7" s="427"/>
      <c r="F7" s="427"/>
      <c r="G7" s="431"/>
      <c r="H7" s="20"/>
      <c r="I7" s="59" t="s">
        <v>547</v>
      </c>
      <c r="J7" s="56" t="s">
        <v>253</v>
      </c>
      <c r="K7" s="56" t="s">
        <v>252</v>
      </c>
      <c r="L7" s="57" t="s">
        <v>13</v>
      </c>
      <c r="M7" s="58" t="s">
        <v>14</v>
      </c>
      <c r="N7" s="58" t="s">
        <v>48</v>
      </c>
      <c r="O7" s="56" t="s">
        <v>15</v>
      </c>
      <c r="P7" s="56" t="s">
        <v>27</v>
      </c>
    </row>
    <row r="8" spans="1:16" s="19" customFormat="1" ht="24" customHeight="1" x14ac:dyDescent="0.2">
      <c r="A8" s="22">
        <v>1</v>
      </c>
      <c r="B8" s="22"/>
      <c r="C8" s="23"/>
      <c r="D8" s="198"/>
      <c r="E8" s="199"/>
      <c r="F8" s="267"/>
      <c r="G8" s="26"/>
      <c r="H8" s="27"/>
      <c r="I8" s="28">
        <v>1</v>
      </c>
      <c r="J8" s="29" t="s">
        <v>497</v>
      </c>
      <c r="K8" s="30" t="str">
        <f>IF(ISERROR(VLOOKUP(J8,'KAYIT LİSTESİ'!$B$4:$I$141,2,0)),"",(VLOOKUP(J8,'KAYIT LİSTESİ'!$B$4:$I$141,2,0)))</f>
        <v/>
      </c>
      <c r="L8" s="31" t="str">
        <f>IF(ISERROR(VLOOKUP(J8,'KAYIT LİSTESİ'!$B$4:$I$141,4,0)),"",(VLOOKUP(J8,'KAYIT LİSTESİ'!$B$4:$I$141,4,0)))</f>
        <v/>
      </c>
      <c r="M8" s="60" t="str">
        <f>IF(ISERROR(VLOOKUP(J8,'KAYIT LİSTESİ'!$B$4:$I$141,5,0)),"",(VLOOKUP(J8,'KAYIT LİSTESİ'!$B$4:$I$141,5,0)))</f>
        <v/>
      </c>
      <c r="N8" s="60" t="str">
        <f>IF(ISERROR(VLOOKUP(J8,'KAYIT LİSTESİ'!$B$4:$I$141,6,0)),"",(VLOOKUP(J8,'KAYIT LİSTESİ'!$B$4:$I$141,6,0)))</f>
        <v/>
      </c>
      <c r="O8" s="267"/>
      <c r="P8" s="30"/>
    </row>
    <row r="9" spans="1:16" s="19" customFormat="1" ht="24" customHeight="1" x14ac:dyDescent="0.2">
      <c r="A9" s="22">
        <v>2</v>
      </c>
      <c r="B9" s="22"/>
      <c r="C9" s="23"/>
      <c r="D9" s="198"/>
      <c r="E9" s="199"/>
      <c r="F9" s="267"/>
      <c r="G9" s="26"/>
      <c r="H9" s="27"/>
      <c r="I9" s="28">
        <v>2</v>
      </c>
      <c r="J9" s="29" t="s">
        <v>498</v>
      </c>
      <c r="K9" s="30" t="str">
        <f>IF(ISERROR(VLOOKUP(J9,'KAYIT LİSTESİ'!$B$4:$I$141,2,0)),"",(VLOOKUP(J9,'KAYIT LİSTESİ'!$B$4:$I$141,2,0)))</f>
        <v/>
      </c>
      <c r="L9" s="31" t="str">
        <f>IF(ISERROR(VLOOKUP(J9,'KAYIT LİSTESİ'!$B$4:$I$141,4,0)),"",(VLOOKUP(J9,'KAYIT LİSTESİ'!$B$4:$I$141,4,0)))</f>
        <v/>
      </c>
      <c r="M9" s="60" t="str">
        <f>IF(ISERROR(VLOOKUP(J9,'KAYIT LİSTESİ'!$B$4:$I$141,5,0)),"",(VLOOKUP(J9,'KAYIT LİSTESİ'!$B$4:$I$141,5,0)))</f>
        <v/>
      </c>
      <c r="N9" s="60" t="str">
        <f>IF(ISERROR(VLOOKUP(J9,'KAYIT LİSTESİ'!$B$4:$I$141,6,0)),"",(VLOOKUP(J9,'KAYIT LİSTESİ'!$B$4:$I$141,6,0)))</f>
        <v/>
      </c>
      <c r="O9" s="267"/>
      <c r="P9" s="30"/>
    </row>
    <row r="10" spans="1:16" s="19" customFormat="1" ht="24" customHeight="1" x14ac:dyDescent="0.2">
      <c r="A10" s="22">
        <v>3</v>
      </c>
      <c r="B10" s="22"/>
      <c r="C10" s="23"/>
      <c r="D10" s="198"/>
      <c r="E10" s="199"/>
      <c r="F10" s="267"/>
      <c r="G10" s="26"/>
      <c r="H10" s="27"/>
      <c r="I10" s="28">
        <v>3</v>
      </c>
      <c r="J10" s="29" t="s">
        <v>499</v>
      </c>
      <c r="K10" s="30">
        <f>IF(ISERROR(VLOOKUP(J10,'KAYIT LİSTESİ'!$B$4:$I$141,2,0)),"",(VLOOKUP(J10,'KAYIT LİSTESİ'!$B$4:$I$141,2,0)))</f>
        <v>347</v>
      </c>
      <c r="L10" s="31">
        <f>IF(ISERROR(VLOOKUP(J10,'KAYIT LİSTESİ'!$B$4:$I$141,4,0)),"",(VLOOKUP(J10,'KAYIT LİSTESİ'!$B$4:$I$141,4,0)))</f>
        <v>36179</v>
      </c>
      <c r="M10" s="60" t="str">
        <f>IF(ISERROR(VLOOKUP(J10,'KAYIT LİSTESİ'!$B$4:$I$141,5,0)),"",(VLOOKUP(J10,'KAYIT LİSTESİ'!$B$4:$I$141,5,0)))</f>
        <v>ASLI KUTLU</v>
      </c>
      <c r="N10" s="60" t="str">
        <f>IF(ISERROR(VLOOKUP(J10,'KAYIT LİSTESİ'!$B$4:$I$141,6,0)),"",(VLOOKUP(J10,'KAYIT LİSTESİ'!$B$4:$I$141,6,0)))</f>
        <v>İZMİR</v>
      </c>
      <c r="O10" s="267"/>
      <c r="P10" s="30"/>
    </row>
    <row r="11" spans="1:16" s="19" customFormat="1" ht="24" customHeight="1" x14ac:dyDescent="0.2">
      <c r="A11" s="22">
        <v>4</v>
      </c>
      <c r="B11" s="22"/>
      <c r="C11" s="23"/>
      <c r="D11" s="198"/>
      <c r="E11" s="199"/>
      <c r="F11" s="267"/>
      <c r="G11" s="26"/>
      <c r="H11" s="27"/>
      <c r="I11" s="28">
        <v>4</v>
      </c>
      <c r="J11" s="29" t="s">
        <v>500</v>
      </c>
      <c r="K11" s="30">
        <f>IF(ISERROR(VLOOKUP(J11,'KAYIT LİSTESİ'!$B$4:$I$141,2,0)),"",(VLOOKUP(J11,'KAYIT LİSTESİ'!$B$4:$I$141,2,0)))</f>
        <v>349</v>
      </c>
      <c r="L11" s="31">
        <f>IF(ISERROR(VLOOKUP(J11,'KAYIT LİSTESİ'!$B$4:$I$141,4,0)),"",(VLOOKUP(J11,'KAYIT LİSTESİ'!$B$4:$I$141,4,0)))</f>
        <v>36393</v>
      </c>
      <c r="M11" s="60" t="str">
        <f>IF(ISERROR(VLOOKUP(J11,'KAYIT LİSTESİ'!$B$4:$I$141,5,0)),"",(VLOOKUP(J11,'KAYIT LİSTESİ'!$B$4:$I$141,5,0)))</f>
        <v>MEDİNE ALPER</v>
      </c>
      <c r="N11" s="60" t="str">
        <f>IF(ISERROR(VLOOKUP(J11,'KAYIT LİSTESİ'!$B$4:$I$141,6,0)),"",(VLOOKUP(J11,'KAYIT LİSTESİ'!$B$4:$I$141,6,0)))</f>
        <v>İZMİR</v>
      </c>
      <c r="O11" s="267"/>
      <c r="P11" s="30"/>
    </row>
    <row r="12" spans="1:16" s="19" customFormat="1" ht="24" customHeight="1" x14ac:dyDescent="0.2">
      <c r="A12" s="22">
        <v>5</v>
      </c>
      <c r="B12" s="22"/>
      <c r="C12" s="23"/>
      <c r="D12" s="198"/>
      <c r="E12" s="199"/>
      <c r="F12" s="267"/>
      <c r="G12" s="26"/>
      <c r="H12" s="27"/>
      <c r="I12" s="28">
        <v>5</v>
      </c>
      <c r="J12" s="29" t="s">
        <v>501</v>
      </c>
      <c r="K12" s="30">
        <f>IF(ISERROR(VLOOKUP(J12,'KAYIT LİSTESİ'!$B$4:$I$141,2,0)),"",(VLOOKUP(J12,'KAYIT LİSTESİ'!$B$4:$I$141,2,0)))</f>
        <v>434</v>
      </c>
      <c r="L12" s="31">
        <f>IF(ISERROR(VLOOKUP(J12,'KAYIT LİSTESİ'!$B$4:$I$141,4,0)),"",(VLOOKUP(J12,'KAYIT LİSTESİ'!$B$4:$I$141,4,0)))</f>
        <v>36018</v>
      </c>
      <c r="M12" s="60" t="str">
        <f>IF(ISERROR(VLOOKUP(J12,'KAYIT LİSTESİ'!$B$4:$I$141,5,0)),"",(VLOOKUP(J12,'KAYIT LİSTESİ'!$B$4:$I$141,5,0)))</f>
        <v>AYNURSEL PINAR</v>
      </c>
      <c r="N12" s="60" t="str">
        <f>IF(ISERROR(VLOOKUP(J12,'KAYIT LİSTESİ'!$B$4:$I$141,6,0)),"",(VLOOKUP(J12,'KAYIT LİSTESİ'!$B$4:$I$141,6,0)))</f>
        <v>İZMİR</v>
      </c>
      <c r="O12" s="267"/>
      <c r="P12" s="30"/>
    </row>
    <row r="13" spans="1:16" s="19" customFormat="1" ht="24" customHeight="1" x14ac:dyDescent="0.2">
      <c r="A13" s="22">
        <v>6</v>
      </c>
      <c r="B13" s="22"/>
      <c r="C13" s="23"/>
      <c r="D13" s="198"/>
      <c r="E13" s="199"/>
      <c r="F13" s="267"/>
      <c r="G13" s="26"/>
      <c r="H13" s="27"/>
      <c r="I13" s="28">
        <v>6</v>
      </c>
      <c r="J13" s="29" t="s">
        <v>502</v>
      </c>
      <c r="K13" s="30">
        <f>IF(ISERROR(VLOOKUP(J13,'KAYIT LİSTESİ'!$B$4:$I$141,2,0)),"",(VLOOKUP(J13,'KAYIT LİSTESİ'!$B$4:$I$141,2,0)))</f>
        <v>319</v>
      </c>
      <c r="L13" s="31">
        <f>IF(ISERROR(VLOOKUP(J13,'KAYIT LİSTESİ'!$B$4:$I$141,4,0)),"",(VLOOKUP(J13,'KAYIT LİSTESİ'!$B$4:$I$141,4,0)))</f>
        <v>36295</v>
      </c>
      <c r="M13" s="60" t="str">
        <f>IF(ISERROR(VLOOKUP(J13,'KAYIT LİSTESİ'!$B$4:$I$141,5,0)),"",(VLOOKUP(J13,'KAYIT LİSTESİ'!$B$4:$I$141,5,0)))</f>
        <v>YAREN KURTAY</v>
      </c>
      <c r="N13" s="60" t="str">
        <f>IF(ISERROR(VLOOKUP(J13,'KAYIT LİSTESİ'!$B$4:$I$141,6,0)),"",(VLOOKUP(J13,'KAYIT LİSTESİ'!$B$4:$I$141,6,0)))</f>
        <v>ADANA</v>
      </c>
      <c r="O13" s="267"/>
      <c r="P13" s="30"/>
    </row>
    <row r="14" spans="1:16" s="19" customFormat="1" ht="24" customHeight="1" x14ac:dyDescent="0.2">
      <c r="A14" s="22">
        <v>7</v>
      </c>
      <c r="B14" s="22"/>
      <c r="C14" s="23"/>
      <c r="D14" s="198"/>
      <c r="E14" s="199"/>
      <c r="F14" s="267"/>
      <c r="G14" s="26"/>
      <c r="H14" s="27"/>
      <c r="I14" s="28">
        <v>7</v>
      </c>
      <c r="J14" s="29" t="s">
        <v>503</v>
      </c>
      <c r="K14" s="30" t="str">
        <f>IF(ISERROR(VLOOKUP(J14,'KAYIT LİSTESİ'!$B$4:$I$141,2,0)),"",(VLOOKUP(J14,'KAYIT LİSTESİ'!$B$4:$I$141,2,0)))</f>
        <v/>
      </c>
      <c r="L14" s="31" t="str">
        <f>IF(ISERROR(VLOOKUP(J14,'KAYIT LİSTESİ'!$B$4:$I$141,4,0)),"",(VLOOKUP(J14,'KAYIT LİSTESİ'!$B$4:$I$141,4,0)))</f>
        <v/>
      </c>
      <c r="M14" s="60" t="str">
        <f>IF(ISERROR(VLOOKUP(J14,'KAYIT LİSTESİ'!$B$4:$I$141,5,0)),"",(VLOOKUP(J14,'KAYIT LİSTESİ'!$B$4:$I$141,5,0)))</f>
        <v/>
      </c>
      <c r="N14" s="60" t="str">
        <f>IF(ISERROR(VLOOKUP(J14,'KAYIT LİSTESİ'!$B$4:$I$141,6,0)),"",(VLOOKUP(J14,'KAYIT LİSTESİ'!$B$4:$I$141,6,0)))</f>
        <v/>
      </c>
      <c r="O14" s="267"/>
      <c r="P14" s="30"/>
    </row>
    <row r="15" spans="1:16" s="19" customFormat="1" ht="24" customHeight="1" x14ac:dyDescent="0.2">
      <c r="A15" s="22">
        <v>8</v>
      </c>
      <c r="B15" s="22"/>
      <c r="C15" s="23"/>
      <c r="D15" s="198"/>
      <c r="E15" s="199"/>
      <c r="F15" s="267"/>
      <c r="G15" s="26"/>
      <c r="H15" s="27"/>
      <c r="I15" s="28">
        <v>8</v>
      </c>
      <c r="J15" s="29" t="s">
        <v>504</v>
      </c>
      <c r="K15" s="30" t="str">
        <f>IF(ISERROR(VLOOKUP(J15,'KAYIT LİSTESİ'!$B$4:$I$141,2,0)),"",(VLOOKUP(J15,'KAYIT LİSTESİ'!$B$4:$I$141,2,0)))</f>
        <v/>
      </c>
      <c r="L15" s="31" t="str">
        <f>IF(ISERROR(VLOOKUP(J15,'KAYIT LİSTESİ'!$B$4:$I$141,4,0)),"",(VLOOKUP(J15,'KAYIT LİSTESİ'!$B$4:$I$141,4,0)))</f>
        <v/>
      </c>
      <c r="M15" s="60" t="str">
        <f>IF(ISERROR(VLOOKUP(J15,'KAYIT LİSTESİ'!$B$4:$I$141,5,0)),"",(VLOOKUP(J15,'KAYIT LİSTESİ'!$B$4:$I$141,5,0)))</f>
        <v/>
      </c>
      <c r="N15" s="60" t="str">
        <f>IF(ISERROR(VLOOKUP(J15,'KAYIT LİSTESİ'!$B$4:$I$141,6,0)),"",(VLOOKUP(J15,'KAYIT LİSTESİ'!$B$4:$I$141,6,0)))</f>
        <v/>
      </c>
      <c r="O15" s="267"/>
      <c r="P15" s="30"/>
    </row>
    <row r="16" spans="1:16" s="19" customFormat="1" ht="24" customHeight="1" x14ac:dyDescent="0.2">
      <c r="A16" s="22">
        <v>9</v>
      </c>
      <c r="B16" s="22"/>
      <c r="C16" s="23"/>
      <c r="D16" s="198"/>
      <c r="E16" s="199"/>
      <c r="F16" s="267"/>
      <c r="G16" s="26"/>
      <c r="H16" s="27"/>
      <c r="I16" s="421" t="s">
        <v>18</v>
      </c>
      <c r="J16" s="428"/>
      <c r="K16" s="428"/>
      <c r="L16" s="428"/>
      <c r="M16" s="428"/>
      <c r="N16" s="428"/>
      <c r="O16" s="428"/>
      <c r="P16" s="429"/>
    </row>
    <row r="17" spans="1:16" s="19" customFormat="1" ht="26.25" customHeight="1" x14ac:dyDescent="0.2">
      <c r="A17" s="22">
        <v>10</v>
      </c>
      <c r="B17" s="22"/>
      <c r="C17" s="23"/>
      <c r="D17" s="198"/>
      <c r="E17" s="199"/>
      <c r="F17" s="267"/>
      <c r="G17" s="26"/>
      <c r="H17" s="27"/>
      <c r="I17" s="59" t="s">
        <v>547</v>
      </c>
      <c r="J17" s="56" t="s">
        <v>253</v>
      </c>
      <c r="K17" s="56" t="s">
        <v>252</v>
      </c>
      <c r="L17" s="57" t="s">
        <v>13</v>
      </c>
      <c r="M17" s="58" t="s">
        <v>14</v>
      </c>
      <c r="N17" s="58" t="s">
        <v>48</v>
      </c>
      <c r="O17" s="56" t="s">
        <v>15</v>
      </c>
      <c r="P17" s="56" t="s">
        <v>27</v>
      </c>
    </row>
    <row r="18" spans="1:16" s="19" customFormat="1" ht="24" customHeight="1" x14ac:dyDescent="0.2">
      <c r="A18" s="22">
        <v>11</v>
      </c>
      <c r="B18" s="22"/>
      <c r="C18" s="23"/>
      <c r="D18" s="198"/>
      <c r="E18" s="199"/>
      <c r="F18" s="267"/>
      <c r="G18" s="26"/>
      <c r="H18" s="27"/>
      <c r="I18" s="28">
        <v>1</v>
      </c>
      <c r="J18" s="29" t="s">
        <v>507</v>
      </c>
      <c r="K18" s="30" t="str">
        <f>IF(ISERROR(VLOOKUP(J18,'KAYIT LİSTESİ'!$B$4:$I$141,2,0)),"",(VLOOKUP(J18,'KAYIT LİSTESİ'!$B$4:$I$141,2,0)))</f>
        <v/>
      </c>
      <c r="L18" s="31" t="str">
        <f>IF(ISERROR(VLOOKUP(J18,'KAYIT LİSTESİ'!$B$4:$I$141,4,0)),"",(VLOOKUP(J18,'KAYIT LİSTESİ'!$B$4:$I$141,4,0)))</f>
        <v/>
      </c>
      <c r="M18" s="60" t="str">
        <f>IF(ISERROR(VLOOKUP(J18,'KAYIT LİSTESİ'!$B$4:$I$141,5,0)),"",(VLOOKUP(J18,'KAYIT LİSTESİ'!$B$4:$I$141,5,0)))</f>
        <v/>
      </c>
      <c r="N18" s="60" t="str">
        <f>IF(ISERROR(VLOOKUP(J18,'KAYIT LİSTESİ'!$B$4:$I$141,6,0)),"",(VLOOKUP(J18,'KAYIT LİSTESİ'!$B$4:$I$141,6,0)))</f>
        <v/>
      </c>
      <c r="O18" s="267"/>
      <c r="P18" s="30"/>
    </row>
    <row r="19" spans="1:16" s="19" customFormat="1" ht="24" customHeight="1" x14ac:dyDescent="0.2">
      <c r="A19" s="22">
        <v>12</v>
      </c>
      <c r="B19" s="22"/>
      <c r="C19" s="23"/>
      <c r="D19" s="198"/>
      <c r="E19" s="199"/>
      <c r="F19" s="267"/>
      <c r="G19" s="26"/>
      <c r="H19" s="27"/>
      <c r="I19" s="28">
        <v>2</v>
      </c>
      <c r="J19" s="29" t="s">
        <v>508</v>
      </c>
      <c r="K19" s="30" t="str">
        <f>IF(ISERROR(VLOOKUP(J19,'KAYIT LİSTESİ'!$B$4:$I$141,2,0)),"",(VLOOKUP(J19,'KAYIT LİSTESİ'!$B$4:$I$141,2,0)))</f>
        <v/>
      </c>
      <c r="L19" s="31" t="str">
        <f>IF(ISERROR(VLOOKUP(J19,'KAYIT LİSTESİ'!$B$4:$I$141,4,0)),"",(VLOOKUP(J19,'KAYIT LİSTESİ'!$B$4:$I$141,4,0)))</f>
        <v/>
      </c>
      <c r="M19" s="60" t="str">
        <f>IF(ISERROR(VLOOKUP(J19,'KAYIT LİSTESİ'!$B$4:$I$141,5,0)),"",(VLOOKUP(J19,'KAYIT LİSTESİ'!$B$4:$I$141,5,0)))</f>
        <v/>
      </c>
      <c r="N19" s="60" t="str">
        <f>IF(ISERROR(VLOOKUP(J19,'KAYIT LİSTESİ'!$B$4:$I$141,6,0)),"",(VLOOKUP(J19,'KAYIT LİSTESİ'!$B$4:$I$141,6,0)))</f>
        <v/>
      </c>
      <c r="O19" s="267"/>
      <c r="P19" s="30"/>
    </row>
    <row r="20" spans="1:16" s="19" customFormat="1" ht="24" customHeight="1" x14ac:dyDescent="0.2">
      <c r="A20" s="22">
        <v>13</v>
      </c>
      <c r="B20" s="22"/>
      <c r="C20" s="23"/>
      <c r="D20" s="198"/>
      <c r="E20" s="199"/>
      <c r="F20" s="267"/>
      <c r="G20" s="26"/>
      <c r="H20" s="27"/>
      <c r="I20" s="28">
        <v>3</v>
      </c>
      <c r="J20" s="29" t="s">
        <v>509</v>
      </c>
      <c r="K20" s="30" t="str">
        <f>IF(ISERROR(VLOOKUP(J20,'KAYIT LİSTESİ'!$B$4:$I$141,2,0)),"",(VLOOKUP(J20,'KAYIT LİSTESİ'!$B$4:$I$141,2,0)))</f>
        <v/>
      </c>
      <c r="L20" s="31" t="str">
        <f>IF(ISERROR(VLOOKUP(J20,'KAYIT LİSTESİ'!$B$4:$I$141,4,0)),"",(VLOOKUP(J20,'KAYIT LİSTESİ'!$B$4:$I$141,4,0)))</f>
        <v/>
      </c>
      <c r="M20" s="60" t="str">
        <f>IF(ISERROR(VLOOKUP(J20,'KAYIT LİSTESİ'!$B$4:$I$141,5,0)),"",(VLOOKUP(J20,'KAYIT LİSTESİ'!$B$4:$I$141,5,0)))</f>
        <v/>
      </c>
      <c r="N20" s="60" t="str">
        <f>IF(ISERROR(VLOOKUP(J20,'KAYIT LİSTESİ'!$B$4:$I$141,6,0)),"",(VLOOKUP(J20,'KAYIT LİSTESİ'!$B$4:$I$141,6,0)))</f>
        <v/>
      </c>
      <c r="O20" s="267"/>
      <c r="P20" s="30"/>
    </row>
    <row r="21" spans="1:16" s="19" customFormat="1" ht="24" customHeight="1" x14ac:dyDescent="0.2">
      <c r="A21" s="22">
        <v>14</v>
      </c>
      <c r="B21" s="22"/>
      <c r="C21" s="23"/>
      <c r="D21" s="198"/>
      <c r="E21" s="199"/>
      <c r="F21" s="267"/>
      <c r="G21" s="26"/>
      <c r="H21" s="27"/>
      <c r="I21" s="28">
        <v>4</v>
      </c>
      <c r="J21" s="29" t="s">
        <v>510</v>
      </c>
      <c r="K21" s="30" t="str">
        <f>IF(ISERROR(VLOOKUP(J21,'KAYIT LİSTESİ'!$B$4:$I$141,2,0)),"",(VLOOKUP(J21,'KAYIT LİSTESİ'!$B$4:$I$141,2,0)))</f>
        <v/>
      </c>
      <c r="L21" s="31" t="str">
        <f>IF(ISERROR(VLOOKUP(J21,'KAYIT LİSTESİ'!$B$4:$I$141,4,0)),"",(VLOOKUP(J21,'KAYIT LİSTESİ'!$B$4:$I$141,4,0)))</f>
        <v/>
      </c>
      <c r="M21" s="60" t="str">
        <f>IF(ISERROR(VLOOKUP(J21,'KAYIT LİSTESİ'!$B$4:$I$141,5,0)),"",(VLOOKUP(J21,'KAYIT LİSTESİ'!$B$4:$I$141,5,0)))</f>
        <v/>
      </c>
      <c r="N21" s="60" t="str">
        <f>IF(ISERROR(VLOOKUP(J21,'KAYIT LİSTESİ'!$B$4:$I$141,6,0)),"",(VLOOKUP(J21,'KAYIT LİSTESİ'!$B$4:$I$141,6,0)))</f>
        <v/>
      </c>
      <c r="O21" s="267"/>
      <c r="P21" s="30"/>
    </row>
    <row r="22" spans="1:16" s="19" customFormat="1" ht="24" customHeight="1" x14ac:dyDescent="0.2">
      <c r="A22" s="22">
        <v>15</v>
      </c>
      <c r="B22" s="22"/>
      <c r="C22" s="23"/>
      <c r="D22" s="198"/>
      <c r="E22" s="199"/>
      <c r="F22" s="267"/>
      <c r="G22" s="26"/>
      <c r="H22" s="27"/>
      <c r="I22" s="28">
        <v>5</v>
      </c>
      <c r="J22" s="29" t="s">
        <v>511</v>
      </c>
      <c r="K22" s="30" t="str">
        <f>IF(ISERROR(VLOOKUP(J22,'KAYIT LİSTESİ'!$B$4:$I$141,2,0)),"",(VLOOKUP(J22,'KAYIT LİSTESİ'!$B$4:$I$141,2,0)))</f>
        <v/>
      </c>
      <c r="L22" s="31" t="str">
        <f>IF(ISERROR(VLOOKUP(J22,'KAYIT LİSTESİ'!$B$4:$I$141,4,0)),"",(VLOOKUP(J22,'KAYIT LİSTESİ'!$B$4:$I$141,4,0)))</f>
        <v/>
      </c>
      <c r="M22" s="60" t="str">
        <f>IF(ISERROR(VLOOKUP(J22,'KAYIT LİSTESİ'!$B$4:$I$141,5,0)),"",(VLOOKUP(J22,'KAYIT LİSTESİ'!$B$4:$I$141,5,0)))</f>
        <v/>
      </c>
      <c r="N22" s="60" t="str">
        <f>IF(ISERROR(VLOOKUP(J22,'KAYIT LİSTESİ'!$B$4:$I$141,6,0)),"",(VLOOKUP(J22,'KAYIT LİSTESİ'!$B$4:$I$141,6,0)))</f>
        <v/>
      </c>
      <c r="O22" s="267"/>
      <c r="P22" s="30"/>
    </row>
    <row r="23" spans="1:16" s="19" customFormat="1" ht="24" customHeight="1" x14ac:dyDescent="0.2">
      <c r="A23" s="22">
        <v>16</v>
      </c>
      <c r="B23" s="22"/>
      <c r="C23" s="23"/>
      <c r="D23" s="198"/>
      <c r="E23" s="199"/>
      <c r="F23" s="267"/>
      <c r="G23" s="26"/>
      <c r="H23" s="27"/>
      <c r="I23" s="28">
        <v>6</v>
      </c>
      <c r="J23" s="29" t="s">
        <v>512</v>
      </c>
      <c r="K23" s="30" t="str">
        <f>IF(ISERROR(VLOOKUP(J23,'KAYIT LİSTESİ'!$B$4:$I$141,2,0)),"",(VLOOKUP(J23,'KAYIT LİSTESİ'!$B$4:$I$141,2,0)))</f>
        <v/>
      </c>
      <c r="L23" s="31" t="str">
        <f>IF(ISERROR(VLOOKUP(J23,'KAYIT LİSTESİ'!$B$4:$I$141,4,0)),"",(VLOOKUP(J23,'KAYIT LİSTESİ'!$B$4:$I$141,4,0)))</f>
        <v/>
      </c>
      <c r="M23" s="60" t="str">
        <f>IF(ISERROR(VLOOKUP(J23,'KAYIT LİSTESİ'!$B$4:$I$141,5,0)),"",(VLOOKUP(J23,'KAYIT LİSTESİ'!$B$4:$I$141,5,0)))</f>
        <v/>
      </c>
      <c r="N23" s="60" t="str">
        <f>IF(ISERROR(VLOOKUP(J23,'KAYIT LİSTESİ'!$B$4:$I$141,6,0)),"",(VLOOKUP(J23,'KAYIT LİSTESİ'!$B$4:$I$141,6,0)))</f>
        <v/>
      </c>
      <c r="O23" s="267"/>
      <c r="P23" s="30"/>
    </row>
    <row r="24" spans="1:16" s="19" customFormat="1" ht="24" customHeight="1" x14ac:dyDescent="0.2">
      <c r="A24" s="22">
        <v>17</v>
      </c>
      <c r="B24" s="22"/>
      <c r="C24" s="23"/>
      <c r="D24" s="198"/>
      <c r="E24" s="199"/>
      <c r="F24" s="267"/>
      <c r="G24" s="26"/>
      <c r="H24" s="27"/>
      <c r="I24" s="28">
        <v>7</v>
      </c>
      <c r="J24" s="29" t="s">
        <v>513</v>
      </c>
      <c r="K24" s="30" t="str">
        <f>IF(ISERROR(VLOOKUP(J24,'KAYIT LİSTESİ'!$B$4:$I$141,2,0)),"",(VLOOKUP(J24,'KAYIT LİSTESİ'!$B$4:$I$141,2,0)))</f>
        <v/>
      </c>
      <c r="L24" s="31" t="str">
        <f>IF(ISERROR(VLOOKUP(J24,'KAYIT LİSTESİ'!$B$4:$I$141,4,0)),"",(VLOOKUP(J24,'KAYIT LİSTESİ'!$B$4:$I$141,4,0)))</f>
        <v/>
      </c>
      <c r="M24" s="60" t="str">
        <f>IF(ISERROR(VLOOKUP(J24,'KAYIT LİSTESİ'!$B$4:$I$141,5,0)),"",(VLOOKUP(J24,'KAYIT LİSTESİ'!$B$4:$I$141,5,0)))</f>
        <v/>
      </c>
      <c r="N24" s="60" t="str">
        <f>IF(ISERROR(VLOOKUP(J24,'KAYIT LİSTESİ'!$B$4:$I$141,6,0)),"",(VLOOKUP(J24,'KAYIT LİSTESİ'!$B$4:$I$141,6,0)))</f>
        <v/>
      </c>
      <c r="O24" s="267"/>
      <c r="P24" s="30"/>
    </row>
    <row r="25" spans="1:16" s="19" customFormat="1" ht="24" customHeight="1" x14ac:dyDescent="0.2">
      <c r="A25" s="22">
        <v>18</v>
      </c>
      <c r="B25" s="22"/>
      <c r="C25" s="23"/>
      <c r="D25" s="198"/>
      <c r="E25" s="199"/>
      <c r="F25" s="267"/>
      <c r="G25" s="26"/>
      <c r="H25" s="27"/>
      <c r="I25" s="28">
        <v>8</v>
      </c>
      <c r="J25" s="29" t="s">
        <v>514</v>
      </c>
      <c r="K25" s="30" t="str">
        <f>IF(ISERROR(VLOOKUP(J25,'KAYIT LİSTESİ'!$B$4:$I$141,2,0)),"",(VLOOKUP(J25,'KAYIT LİSTESİ'!$B$4:$I$141,2,0)))</f>
        <v/>
      </c>
      <c r="L25" s="31" t="str">
        <f>IF(ISERROR(VLOOKUP(J25,'KAYIT LİSTESİ'!$B$4:$I$141,4,0)),"",(VLOOKUP(J25,'KAYIT LİSTESİ'!$B$4:$I$141,4,0)))</f>
        <v/>
      </c>
      <c r="M25" s="60" t="str">
        <f>IF(ISERROR(VLOOKUP(J25,'KAYIT LİSTESİ'!$B$4:$I$141,5,0)),"",(VLOOKUP(J25,'KAYIT LİSTESİ'!$B$4:$I$141,5,0)))</f>
        <v/>
      </c>
      <c r="N25" s="60" t="str">
        <f>IF(ISERROR(VLOOKUP(J25,'KAYIT LİSTESİ'!$B$4:$I$141,6,0)),"",(VLOOKUP(J25,'KAYIT LİSTESİ'!$B$4:$I$141,6,0)))</f>
        <v/>
      </c>
      <c r="O25" s="267"/>
      <c r="P25" s="30"/>
    </row>
    <row r="26" spans="1:16" s="19" customFormat="1" ht="24" customHeight="1" x14ac:dyDescent="0.2">
      <c r="A26" s="22">
        <v>19</v>
      </c>
      <c r="B26" s="22"/>
      <c r="C26" s="23"/>
      <c r="D26" s="198"/>
      <c r="E26" s="199"/>
      <c r="F26" s="267"/>
      <c r="G26" s="26"/>
      <c r="H26" s="27"/>
      <c r="I26" s="421" t="s">
        <v>19</v>
      </c>
      <c r="J26" s="428"/>
      <c r="K26" s="428"/>
      <c r="L26" s="428"/>
      <c r="M26" s="428"/>
      <c r="N26" s="428"/>
      <c r="O26" s="428"/>
      <c r="P26" s="429"/>
    </row>
    <row r="27" spans="1:16" s="19" customFormat="1" ht="24" customHeight="1" x14ac:dyDescent="0.2">
      <c r="A27" s="22">
        <v>20</v>
      </c>
      <c r="B27" s="22"/>
      <c r="C27" s="23"/>
      <c r="D27" s="198"/>
      <c r="E27" s="199"/>
      <c r="F27" s="267"/>
      <c r="G27" s="26"/>
      <c r="H27" s="27"/>
      <c r="I27" s="59" t="s">
        <v>547</v>
      </c>
      <c r="J27" s="56" t="s">
        <v>253</v>
      </c>
      <c r="K27" s="56" t="s">
        <v>252</v>
      </c>
      <c r="L27" s="57" t="s">
        <v>13</v>
      </c>
      <c r="M27" s="58" t="s">
        <v>14</v>
      </c>
      <c r="N27" s="58" t="s">
        <v>48</v>
      </c>
      <c r="O27" s="56" t="s">
        <v>15</v>
      </c>
      <c r="P27" s="56" t="s">
        <v>27</v>
      </c>
    </row>
    <row r="28" spans="1:16" s="19" customFormat="1" ht="24" customHeight="1" x14ac:dyDescent="0.2">
      <c r="A28" s="22">
        <v>21</v>
      </c>
      <c r="B28" s="22"/>
      <c r="C28" s="23"/>
      <c r="D28" s="198"/>
      <c r="E28" s="199"/>
      <c r="F28" s="267"/>
      <c r="G28" s="26"/>
      <c r="H28" s="27"/>
      <c r="I28" s="28">
        <v>1</v>
      </c>
      <c r="J28" s="29" t="s">
        <v>515</v>
      </c>
      <c r="K28" s="30" t="str">
        <f>IF(ISERROR(VLOOKUP(J28,'KAYIT LİSTESİ'!$B$4:$I$141,2,0)),"",(VLOOKUP(J28,'KAYIT LİSTESİ'!$B$4:$I$141,2,0)))</f>
        <v/>
      </c>
      <c r="L28" s="31" t="str">
        <f>IF(ISERROR(VLOOKUP(J28,'KAYIT LİSTESİ'!$B$4:$I$141,4,0)),"",(VLOOKUP(J28,'KAYIT LİSTESİ'!$B$4:$I$141,4,0)))</f>
        <v/>
      </c>
      <c r="M28" s="60" t="str">
        <f>IF(ISERROR(VLOOKUP(J28,'KAYIT LİSTESİ'!$B$4:$I$141,5,0)),"",(VLOOKUP(J28,'KAYIT LİSTESİ'!$B$4:$I$141,5,0)))</f>
        <v/>
      </c>
      <c r="N28" s="60" t="str">
        <f>IF(ISERROR(VLOOKUP(J28,'KAYIT LİSTESİ'!$B$4:$I$141,6,0)),"",(VLOOKUP(J28,'KAYIT LİSTESİ'!$B$4:$I$141,6,0)))</f>
        <v/>
      </c>
      <c r="O28" s="267"/>
      <c r="P28" s="30"/>
    </row>
    <row r="29" spans="1:16" s="19" customFormat="1" ht="24" customHeight="1" x14ac:dyDescent="0.2">
      <c r="A29" s="22">
        <v>22</v>
      </c>
      <c r="B29" s="22"/>
      <c r="C29" s="23"/>
      <c r="D29" s="198"/>
      <c r="E29" s="199"/>
      <c r="F29" s="267"/>
      <c r="G29" s="26"/>
      <c r="H29" s="27"/>
      <c r="I29" s="28">
        <v>2</v>
      </c>
      <c r="J29" s="29" t="s">
        <v>516</v>
      </c>
      <c r="K29" s="30" t="str">
        <f>IF(ISERROR(VLOOKUP(J29,'KAYIT LİSTESİ'!$B$4:$I$141,2,0)),"",(VLOOKUP(J29,'KAYIT LİSTESİ'!$B$4:$I$141,2,0)))</f>
        <v/>
      </c>
      <c r="L29" s="31" t="str">
        <f>IF(ISERROR(VLOOKUP(J29,'KAYIT LİSTESİ'!$B$4:$I$141,4,0)),"",(VLOOKUP(J29,'KAYIT LİSTESİ'!$B$4:$I$141,4,0)))</f>
        <v/>
      </c>
      <c r="M29" s="60" t="str">
        <f>IF(ISERROR(VLOOKUP(J29,'KAYIT LİSTESİ'!$B$4:$I$141,5,0)),"",(VLOOKUP(J29,'KAYIT LİSTESİ'!$B$4:$I$141,5,0)))</f>
        <v/>
      </c>
      <c r="N29" s="60" t="str">
        <f>IF(ISERROR(VLOOKUP(J29,'KAYIT LİSTESİ'!$B$4:$I$141,6,0)),"",(VLOOKUP(J29,'KAYIT LİSTESİ'!$B$4:$I$141,6,0)))</f>
        <v/>
      </c>
      <c r="O29" s="267"/>
      <c r="P29" s="30"/>
    </row>
    <row r="30" spans="1:16" s="19" customFormat="1" ht="24" customHeight="1" x14ac:dyDescent="0.2">
      <c r="A30" s="22">
        <v>23</v>
      </c>
      <c r="B30" s="22"/>
      <c r="C30" s="23"/>
      <c r="D30" s="198"/>
      <c r="E30" s="199"/>
      <c r="F30" s="267"/>
      <c r="G30" s="26"/>
      <c r="H30" s="27"/>
      <c r="I30" s="28">
        <v>3</v>
      </c>
      <c r="J30" s="29" t="s">
        <v>517</v>
      </c>
      <c r="K30" s="30" t="str">
        <f>IF(ISERROR(VLOOKUP(J30,'KAYIT LİSTESİ'!$B$4:$I$141,2,0)),"",(VLOOKUP(J30,'KAYIT LİSTESİ'!$B$4:$I$141,2,0)))</f>
        <v/>
      </c>
      <c r="L30" s="31" t="str">
        <f>IF(ISERROR(VLOOKUP(J30,'KAYIT LİSTESİ'!$B$4:$I$141,4,0)),"",(VLOOKUP(J30,'KAYIT LİSTESİ'!$B$4:$I$141,4,0)))</f>
        <v/>
      </c>
      <c r="M30" s="60" t="str">
        <f>IF(ISERROR(VLOOKUP(J30,'KAYIT LİSTESİ'!$B$4:$I$141,5,0)),"",(VLOOKUP(J30,'KAYIT LİSTESİ'!$B$4:$I$141,5,0)))</f>
        <v/>
      </c>
      <c r="N30" s="60" t="str">
        <f>IF(ISERROR(VLOOKUP(J30,'KAYIT LİSTESİ'!$B$4:$I$141,6,0)),"",(VLOOKUP(J30,'KAYIT LİSTESİ'!$B$4:$I$141,6,0)))</f>
        <v/>
      </c>
      <c r="O30" s="267"/>
      <c r="P30" s="30"/>
    </row>
    <row r="31" spans="1:16" s="19" customFormat="1" ht="24" customHeight="1" x14ac:dyDescent="0.2">
      <c r="A31" s="22">
        <v>24</v>
      </c>
      <c r="B31" s="22"/>
      <c r="C31" s="23"/>
      <c r="D31" s="198"/>
      <c r="E31" s="199"/>
      <c r="F31" s="267"/>
      <c r="G31" s="26"/>
      <c r="H31" s="27"/>
      <c r="I31" s="28">
        <v>4</v>
      </c>
      <c r="J31" s="29" t="s">
        <v>518</v>
      </c>
      <c r="K31" s="30" t="str">
        <f>IF(ISERROR(VLOOKUP(J31,'KAYIT LİSTESİ'!$B$4:$I$141,2,0)),"",(VLOOKUP(J31,'KAYIT LİSTESİ'!$B$4:$I$141,2,0)))</f>
        <v/>
      </c>
      <c r="L31" s="31" t="str">
        <f>IF(ISERROR(VLOOKUP(J31,'KAYIT LİSTESİ'!$B$4:$I$141,4,0)),"",(VLOOKUP(J31,'KAYIT LİSTESİ'!$B$4:$I$141,4,0)))</f>
        <v/>
      </c>
      <c r="M31" s="60" t="str">
        <f>IF(ISERROR(VLOOKUP(J31,'KAYIT LİSTESİ'!$B$4:$I$141,5,0)),"",(VLOOKUP(J31,'KAYIT LİSTESİ'!$B$4:$I$141,5,0)))</f>
        <v/>
      </c>
      <c r="N31" s="60" t="str">
        <f>IF(ISERROR(VLOOKUP(J31,'KAYIT LİSTESİ'!$B$4:$I$141,6,0)),"",(VLOOKUP(J31,'KAYIT LİSTESİ'!$B$4:$I$141,6,0)))</f>
        <v/>
      </c>
      <c r="O31" s="267"/>
      <c r="P31" s="30"/>
    </row>
    <row r="32" spans="1:16" s="19" customFormat="1" ht="24" customHeight="1" x14ac:dyDescent="0.2">
      <c r="A32" s="22">
        <v>25</v>
      </c>
      <c r="B32" s="22"/>
      <c r="C32" s="23"/>
      <c r="D32" s="198"/>
      <c r="E32" s="199"/>
      <c r="F32" s="267"/>
      <c r="G32" s="26"/>
      <c r="H32" s="27"/>
      <c r="I32" s="28">
        <v>5</v>
      </c>
      <c r="J32" s="29" t="s">
        <v>519</v>
      </c>
      <c r="K32" s="30" t="str">
        <f>IF(ISERROR(VLOOKUP(J32,'KAYIT LİSTESİ'!$B$4:$I$141,2,0)),"",(VLOOKUP(J32,'KAYIT LİSTESİ'!$B$4:$I$141,2,0)))</f>
        <v/>
      </c>
      <c r="L32" s="31" t="str">
        <f>IF(ISERROR(VLOOKUP(J32,'KAYIT LİSTESİ'!$B$4:$I$141,4,0)),"",(VLOOKUP(J32,'KAYIT LİSTESİ'!$B$4:$I$141,4,0)))</f>
        <v/>
      </c>
      <c r="M32" s="60" t="str">
        <f>IF(ISERROR(VLOOKUP(J32,'KAYIT LİSTESİ'!$B$4:$I$141,5,0)),"",(VLOOKUP(J32,'KAYIT LİSTESİ'!$B$4:$I$141,5,0)))</f>
        <v/>
      </c>
      <c r="N32" s="60" t="str">
        <f>IF(ISERROR(VLOOKUP(J32,'KAYIT LİSTESİ'!$B$4:$I$141,6,0)),"",(VLOOKUP(J32,'KAYIT LİSTESİ'!$B$4:$I$141,6,0)))</f>
        <v/>
      </c>
      <c r="O32" s="267"/>
      <c r="P32" s="30"/>
    </row>
    <row r="33" spans="1:16" s="19" customFormat="1" ht="24" customHeight="1" x14ac:dyDescent="0.2">
      <c r="A33" s="22">
        <v>26</v>
      </c>
      <c r="B33" s="22"/>
      <c r="C33" s="23"/>
      <c r="D33" s="198"/>
      <c r="E33" s="199"/>
      <c r="F33" s="267"/>
      <c r="G33" s="26"/>
      <c r="H33" s="27"/>
      <c r="I33" s="28">
        <v>6</v>
      </c>
      <c r="J33" s="29" t="s">
        <v>520</v>
      </c>
      <c r="K33" s="30" t="str">
        <f>IF(ISERROR(VLOOKUP(J33,'KAYIT LİSTESİ'!$B$4:$I$141,2,0)),"",(VLOOKUP(J33,'KAYIT LİSTESİ'!$B$4:$I$141,2,0)))</f>
        <v/>
      </c>
      <c r="L33" s="31" t="str">
        <f>IF(ISERROR(VLOOKUP(J33,'KAYIT LİSTESİ'!$B$4:$I$141,4,0)),"",(VLOOKUP(J33,'KAYIT LİSTESİ'!$B$4:$I$141,4,0)))</f>
        <v/>
      </c>
      <c r="M33" s="60" t="str">
        <f>IF(ISERROR(VLOOKUP(J33,'KAYIT LİSTESİ'!$B$4:$I$141,5,0)),"",(VLOOKUP(J33,'KAYIT LİSTESİ'!$B$4:$I$141,5,0)))</f>
        <v/>
      </c>
      <c r="N33" s="60" t="str">
        <f>IF(ISERROR(VLOOKUP(J33,'KAYIT LİSTESİ'!$B$4:$I$141,6,0)),"",(VLOOKUP(J33,'KAYIT LİSTESİ'!$B$4:$I$141,6,0)))</f>
        <v/>
      </c>
      <c r="O33" s="267"/>
      <c r="P33" s="30"/>
    </row>
    <row r="34" spans="1:16" s="19" customFormat="1" ht="24" customHeight="1" x14ac:dyDescent="0.2">
      <c r="A34" s="22">
        <v>27</v>
      </c>
      <c r="B34" s="22"/>
      <c r="C34" s="23"/>
      <c r="D34" s="198"/>
      <c r="E34" s="199"/>
      <c r="F34" s="267"/>
      <c r="G34" s="26"/>
      <c r="H34" s="27"/>
      <c r="I34" s="28">
        <v>7</v>
      </c>
      <c r="J34" s="29" t="s">
        <v>521</v>
      </c>
      <c r="K34" s="30" t="str">
        <f>IF(ISERROR(VLOOKUP(J34,'KAYIT LİSTESİ'!$B$4:$I$141,2,0)),"",(VLOOKUP(J34,'KAYIT LİSTESİ'!$B$4:$I$141,2,0)))</f>
        <v/>
      </c>
      <c r="L34" s="31" t="str">
        <f>IF(ISERROR(VLOOKUP(J34,'KAYIT LİSTESİ'!$B$4:$I$141,4,0)),"",(VLOOKUP(J34,'KAYIT LİSTESİ'!$B$4:$I$141,4,0)))</f>
        <v/>
      </c>
      <c r="M34" s="60" t="str">
        <f>IF(ISERROR(VLOOKUP(J34,'KAYIT LİSTESİ'!$B$4:$I$141,5,0)),"",(VLOOKUP(J34,'KAYIT LİSTESİ'!$B$4:$I$141,5,0)))</f>
        <v/>
      </c>
      <c r="N34" s="60" t="str">
        <f>IF(ISERROR(VLOOKUP(J34,'KAYIT LİSTESİ'!$B$4:$I$141,6,0)),"",(VLOOKUP(J34,'KAYIT LİSTESİ'!$B$4:$I$141,6,0)))</f>
        <v/>
      </c>
      <c r="O34" s="267"/>
      <c r="P34" s="30"/>
    </row>
    <row r="35" spans="1:16" s="19" customFormat="1" ht="24" customHeight="1" x14ac:dyDescent="0.2">
      <c r="A35" s="22">
        <v>28</v>
      </c>
      <c r="B35" s="22"/>
      <c r="C35" s="23"/>
      <c r="D35" s="198"/>
      <c r="E35" s="199"/>
      <c r="F35" s="267"/>
      <c r="G35" s="26"/>
      <c r="H35" s="27"/>
      <c r="I35" s="28">
        <v>8</v>
      </c>
      <c r="J35" s="29" t="s">
        <v>522</v>
      </c>
      <c r="K35" s="30" t="str">
        <f>IF(ISERROR(VLOOKUP(J35,'KAYIT LİSTESİ'!$B$4:$I$141,2,0)),"",(VLOOKUP(J35,'KAYIT LİSTESİ'!$B$4:$I$141,2,0)))</f>
        <v/>
      </c>
      <c r="L35" s="31" t="str">
        <f>IF(ISERROR(VLOOKUP(J35,'KAYIT LİSTESİ'!$B$4:$I$141,4,0)),"",(VLOOKUP(J35,'KAYIT LİSTESİ'!$B$4:$I$141,4,0)))</f>
        <v/>
      </c>
      <c r="M35" s="60" t="str">
        <f>IF(ISERROR(VLOOKUP(J35,'KAYIT LİSTESİ'!$B$4:$I$141,5,0)),"",(VLOOKUP(J35,'KAYIT LİSTESİ'!$B$4:$I$141,5,0)))</f>
        <v/>
      </c>
      <c r="N35" s="60" t="str">
        <f>IF(ISERROR(VLOOKUP(J35,'KAYIT LİSTESİ'!$B$4:$I$141,6,0)),"",(VLOOKUP(J35,'KAYIT LİSTESİ'!$B$4:$I$141,6,0)))</f>
        <v/>
      </c>
      <c r="O35" s="267"/>
      <c r="P35" s="30"/>
    </row>
    <row r="36" spans="1:16" s="19" customFormat="1" ht="24" customHeight="1" x14ac:dyDescent="0.2">
      <c r="A36" s="22">
        <v>29</v>
      </c>
      <c r="B36" s="22"/>
      <c r="C36" s="23"/>
      <c r="D36" s="198"/>
      <c r="E36" s="199"/>
      <c r="F36" s="267"/>
      <c r="G36" s="26"/>
      <c r="H36" s="27"/>
      <c r="I36" s="421" t="s">
        <v>45</v>
      </c>
      <c r="J36" s="428"/>
      <c r="K36" s="428"/>
      <c r="L36" s="428"/>
      <c r="M36" s="428"/>
      <c r="N36" s="428"/>
      <c r="O36" s="428"/>
      <c r="P36" s="429"/>
    </row>
    <row r="37" spans="1:16" s="19" customFormat="1" ht="24" customHeight="1" x14ac:dyDescent="0.2">
      <c r="A37" s="22">
        <v>30</v>
      </c>
      <c r="B37" s="22"/>
      <c r="C37" s="23"/>
      <c r="D37" s="198"/>
      <c r="E37" s="199"/>
      <c r="F37" s="267"/>
      <c r="G37" s="26"/>
      <c r="H37" s="27"/>
      <c r="I37" s="59" t="s">
        <v>547</v>
      </c>
      <c r="J37" s="56" t="s">
        <v>253</v>
      </c>
      <c r="K37" s="56" t="s">
        <v>252</v>
      </c>
      <c r="L37" s="57" t="s">
        <v>13</v>
      </c>
      <c r="M37" s="58" t="s">
        <v>14</v>
      </c>
      <c r="N37" s="58" t="s">
        <v>48</v>
      </c>
      <c r="O37" s="56" t="s">
        <v>15</v>
      </c>
      <c r="P37" s="56" t="s">
        <v>27</v>
      </c>
    </row>
    <row r="38" spans="1:16" s="19" customFormat="1" ht="24" customHeight="1" x14ac:dyDescent="0.2">
      <c r="A38" s="22">
        <v>31</v>
      </c>
      <c r="B38" s="22"/>
      <c r="C38" s="23"/>
      <c r="D38" s="198"/>
      <c r="E38" s="199"/>
      <c r="F38" s="267"/>
      <c r="G38" s="26"/>
      <c r="H38" s="27"/>
      <c r="I38" s="28">
        <v>1</v>
      </c>
      <c r="J38" s="29" t="s">
        <v>523</v>
      </c>
      <c r="K38" s="30" t="str">
        <f>IF(ISERROR(VLOOKUP(J38,'KAYIT LİSTESİ'!$B$4:$I$141,2,0)),"",(VLOOKUP(J38,'KAYIT LİSTESİ'!$B$4:$I$141,2,0)))</f>
        <v/>
      </c>
      <c r="L38" s="31" t="str">
        <f>IF(ISERROR(VLOOKUP(J38,'KAYIT LİSTESİ'!$B$4:$I$141,4,0)),"",(VLOOKUP(J38,'KAYIT LİSTESİ'!$B$4:$I$141,4,0)))</f>
        <v/>
      </c>
      <c r="M38" s="60" t="str">
        <f>IF(ISERROR(VLOOKUP(J38,'KAYIT LİSTESİ'!$B$4:$I$141,5,0)),"",(VLOOKUP(J38,'KAYIT LİSTESİ'!$B$4:$I$141,5,0)))</f>
        <v/>
      </c>
      <c r="N38" s="60" t="str">
        <f>IF(ISERROR(VLOOKUP(J38,'KAYIT LİSTESİ'!$B$4:$I$141,6,0)),"",(VLOOKUP(J38,'KAYIT LİSTESİ'!$B$4:$I$141,6,0)))</f>
        <v/>
      </c>
      <c r="O38" s="267"/>
      <c r="P38" s="30"/>
    </row>
    <row r="39" spans="1:16" s="19" customFormat="1" ht="24" customHeight="1" x14ac:dyDescent="0.2">
      <c r="A39" s="22">
        <v>32</v>
      </c>
      <c r="B39" s="22"/>
      <c r="C39" s="23"/>
      <c r="D39" s="198"/>
      <c r="E39" s="199"/>
      <c r="F39" s="267"/>
      <c r="G39" s="26"/>
      <c r="H39" s="27"/>
      <c r="I39" s="28">
        <v>2</v>
      </c>
      <c r="J39" s="29" t="s">
        <v>524</v>
      </c>
      <c r="K39" s="30" t="str">
        <f>IF(ISERROR(VLOOKUP(J39,'KAYIT LİSTESİ'!$B$4:$I$141,2,0)),"",(VLOOKUP(J39,'KAYIT LİSTESİ'!$B$4:$I$141,2,0)))</f>
        <v/>
      </c>
      <c r="L39" s="31" t="str">
        <f>IF(ISERROR(VLOOKUP(J39,'KAYIT LİSTESİ'!$B$4:$I$141,4,0)),"",(VLOOKUP(J39,'KAYIT LİSTESİ'!$B$4:$I$141,4,0)))</f>
        <v/>
      </c>
      <c r="M39" s="60" t="str">
        <f>IF(ISERROR(VLOOKUP(J39,'KAYIT LİSTESİ'!$B$4:$I$141,5,0)),"",(VLOOKUP(J39,'KAYIT LİSTESİ'!$B$4:$I$141,5,0)))</f>
        <v/>
      </c>
      <c r="N39" s="60" t="str">
        <f>IF(ISERROR(VLOOKUP(J39,'KAYIT LİSTESİ'!$B$4:$I$141,6,0)),"",(VLOOKUP(J39,'KAYIT LİSTESİ'!$B$4:$I$141,6,0)))</f>
        <v/>
      </c>
      <c r="O39" s="267"/>
      <c r="P39" s="30"/>
    </row>
    <row r="40" spans="1:16" s="19" customFormat="1" ht="24" customHeight="1" x14ac:dyDescent="0.2">
      <c r="A40" s="22">
        <v>33</v>
      </c>
      <c r="B40" s="22"/>
      <c r="C40" s="23"/>
      <c r="D40" s="198"/>
      <c r="E40" s="199"/>
      <c r="F40" s="267"/>
      <c r="G40" s="26"/>
      <c r="H40" s="27"/>
      <c r="I40" s="28">
        <v>3</v>
      </c>
      <c r="J40" s="29" t="s">
        <v>525</v>
      </c>
      <c r="K40" s="30" t="str">
        <f>IF(ISERROR(VLOOKUP(J40,'KAYIT LİSTESİ'!$B$4:$I$141,2,0)),"",(VLOOKUP(J40,'KAYIT LİSTESİ'!$B$4:$I$141,2,0)))</f>
        <v/>
      </c>
      <c r="L40" s="31" t="str">
        <f>IF(ISERROR(VLOOKUP(J40,'KAYIT LİSTESİ'!$B$4:$I$141,4,0)),"",(VLOOKUP(J40,'KAYIT LİSTESİ'!$B$4:$I$141,4,0)))</f>
        <v/>
      </c>
      <c r="M40" s="60" t="str">
        <f>IF(ISERROR(VLOOKUP(J40,'KAYIT LİSTESİ'!$B$4:$I$141,5,0)),"",(VLOOKUP(J40,'KAYIT LİSTESİ'!$B$4:$I$141,5,0)))</f>
        <v/>
      </c>
      <c r="N40" s="60" t="str">
        <f>IF(ISERROR(VLOOKUP(J40,'KAYIT LİSTESİ'!$B$4:$I$141,6,0)),"",(VLOOKUP(J40,'KAYIT LİSTESİ'!$B$4:$I$141,6,0)))</f>
        <v/>
      </c>
      <c r="O40" s="267"/>
      <c r="P40" s="30"/>
    </row>
    <row r="41" spans="1:16" s="19" customFormat="1" ht="24" customHeight="1" x14ac:dyDescent="0.2">
      <c r="A41" s="22">
        <v>34</v>
      </c>
      <c r="B41" s="22"/>
      <c r="C41" s="23"/>
      <c r="D41" s="198"/>
      <c r="E41" s="199"/>
      <c r="F41" s="267"/>
      <c r="G41" s="26"/>
      <c r="H41" s="27"/>
      <c r="I41" s="28">
        <v>4</v>
      </c>
      <c r="J41" s="29" t="s">
        <v>526</v>
      </c>
      <c r="K41" s="30" t="str">
        <f>IF(ISERROR(VLOOKUP(J41,'KAYIT LİSTESİ'!$B$4:$I$141,2,0)),"",(VLOOKUP(J41,'KAYIT LİSTESİ'!$B$4:$I$141,2,0)))</f>
        <v/>
      </c>
      <c r="L41" s="31" t="str">
        <f>IF(ISERROR(VLOOKUP(J41,'KAYIT LİSTESİ'!$B$4:$I$141,4,0)),"",(VLOOKUP(J41,'KAYIT LİSTESİ'!$B$4:$I$141,4,0)))</f>
        <v/>
      </c>
      <c r="M41" s="60" t="str">
        <f>IF(ISERROR(VLOOKUP(J41,'KAYIT LİSTESİ'!$B$4:$I$141,5,0)),"",(VLOOKUP(J41,'KAYIT LİSTESİ'!$B$4:$I$141,5,0)))</f>
        <v/>
      </c>
      <c r="N41" s="60" t="str">
        <f>IF(ISERROR(VLOOKUP(J41,'KAYIT LİSTESİ'!$B$4:$I$141,6,0)),"",(VLOOKUP(J41,'KAYIT LİSTESİ'!$B$4:$I$141,6,0)))</f>
        <v/>
      </c>
      <c r="O41" s="267"/>
      <c r="P41" s="30"/>
    </row>
    <row r="42" spans="1:16" s="19" customFormat="1" ht="24" customHeight="1" x14ac:dyDescent="0.2">
      <c r="A42" s="22">
        <v>35</v>
      </c>
      <c r="B42" s="22"/>
      <c r="C42" s="23"/>
      <c r="D42" s="198"/>
      <c r="E42" s="199"/>
      <c r="F42" s="267"/>
      <c r="G42" s="26"/>
      <c r="H42" s="27"/>
      <c r="I42" s="28">
        <v>5</v>
      </c>
      <c r="J42" s="29" t="s">
        <v>527</v>
      </c>
      <c r="K42" s="30" t="str">
        <f>IF(ISERROR(VLOOKUP(J42,'KAYIT LİSTESİ'!$B$4:$I$141,2,0)),"",(VLOOKUP(J42,'KAYIT LİSTESİ'!$B$4:$I$141,2,0)))</f>
        <v/>
      </c>
      <c r="L42" s="31" t="str">
        <f>IF(ISERROR(VLOOKUP(J42,'KAYIT LİSTESİ'!$B$4:$I$141,4,0)),"",(VLOOKUP(J42,'KAYIT LİSTESİ'!$B$4:$I$141,4,0)))</f>
        <v/>
      </c>
      <c r="M42" s="60" t="str">
        <f>IF(ISERROR(VLOOKUP(J42,'KAYIT LİSTESİ'!$B$4:$I$141,5,0)),"",(VLOOKUP(J42,'KAYIT LİSTESİ'!$B$4:$I$141,5,0)))</f>
        <v/>
      </c>
      <c r="N42" s="60" t="str">
        <f>IF(ISERROR(VLOOKUP(J42,'KAYIT LİSTESİ'!$B$4:$I$141,6,0)),"",(VLOOKUP(J42,'KAYIT LİSTESİ'!$B$4:$I$141,6,0)))</f>
        <v/>
      </c>
      <c r="O42" s="267"/>
      <c r="P42" s="30"/>
    </row>
    <row r="43" spans="1:16" s="19" customFormat="1" ht="24" customHeight="1" x14ac:dyDescent="0.2">
      <c r="A43" s="22">
        <v>36</v>
      </c>
      <c r="B43" s="22"/>
      <c r="C43" s="23"/>
      <c r="D43" s="198"/>
      <c r="E43" s="199"/>
      <c r="F43" s="267"/>
      <c r="G43" s="26"/>
      <c r="H43" s="27"/>
      <c r="I43" s="28">
        <v>6</v>
      </c>
      <c r="J43" s="29" t="s">
        <v>528</v>
      </c>
      <c r="K43" s="30" t="str">
        <f>IF(ISERROR(VLOOKUP(J43,'KAYIT LİSTESİ'!$B$4:$I$141,2,0)),"",(VLOOKUP(J43,'KAYIT LİSTESİ'!$B$4:$I$141,2,0)))</f>
        <v/>
      </c>
      <c r="L43" s="31" t="str">
        <f>IF(ISERROR(VLOOKUP(J43,'KAYIT LİSTESİ'!$B$4:$I$141,4,0)),"",(VLOOKUP(J43,'KAYIT LİSTESİ'!$B$4:$I$141,4,0)))</f>
        <v/>
      </c>
      <c r="M43" s="60" t="str">
        <f>IF(ISERROR(VLOOKUP(J43,'KAYIT LİSTESİ'!$B$4:$I$141,5,0)),"",(VLOOKUP(J43,'KAYIT LİSTESİ'!$B$4:$I$141,5,0)))</f>
        <v/>
      </c>
      <c r="N43" s="60" t="str">
        <f>IF(ISERROR(VLOOKUP(J43,'KAYIT LİSTESİ'!$B$4:$I$141,6,0)),"",(VLOOKUP(J43,'KAYIT LİSTESİ'!$B$4:$I$141,6,0)))</f>
        <v/>
      </c>
      <c r="O43" s="267"/>
      <c r="P43" s="30"/>
    </row>
    <row r="44" spans="1:16" s="19" customFormat="1" ht="24" customHeight="1" x14ac:dyDescent="0.2">
      <c r="A44" s="22">
        <v>37</v>
      </c>
      <c r="B44" s="22"/>
      <c r="C44" s="23"/>
      <c r="D44" s="198"/>
      <c r="E44" s="199"/>
      <c r="F44" s="267"/>
      <c r="G44" s="26"/>
      <c r="H44" s="27"/>
      <c r="I44" s="28">
        <v>7</v>
      </c>
      <c r="J44" s="29" t="s">
        <v>529</v>
      </c>
      <c r="K44" s="30" t="str">
        <f>IF(ISERROR(VLOOKUP(J44,'KAYIT LİSTESİ'!$B$4:$I$141,2,0)),"",(VLOOKUP(J44,'KAYIT LİSTESİ'!$B$4:$I$141,2,0)))</f>
        <v/>
      </c>
      <c r="L44" s="31" t="str">
        <f>IF(ISERROR(VLOOKUP(J44,'KAYIT LİSTESİ'!$B$4:$I$141,4,0)),"",(VLOOKUP(J44,'KAYIT LİSTESİ'!$B$4:$I$141,4,0)))</f>
        <v/>
      </c>
      <c r="M44" s="60" t="str">
        <f>IF(ISERROR(VLOOKUP(J44,'KAYIT LİSTESİ'!$B$4:$I$141,5,0)),"",(VLOOKUP(J44,'KAYIT LİSTESİ'!$B$4:$I$141,5,0)))</f>
        <v/>
      </c>
      <c r="N44" s="60" t="str">
        <f>IF(ISERROR(VLOOKUP(J44,'KAYIT LİSTESİ'!$B$4:$I$141,6,0)),"",(VLOOKUP(J44,'KAYIT LİSTESİ'!$B$4:$I$141,6,0)))</f>
        <v/>
      </c>
      <c r="O44" s="267"/>
      <c r="P44" s="30"/>
    </row>
    <row r="45" spans="1:16" s="19" customFormat="1" ht="24" customHeight="1" x14ac:dyDescent="0.2">
      <c r="A45" s="22">
        <v>38</v>
      </c>
      <c r="B45" s="22"/>
      <c r="C45" s="23"/>
      <c r="D45" s="198"/>
      <c r="E45" s="199"/>
      <c r="F45" s="267"/>
      <c r="G45" s="26"/>
      <c r="H45" s="27"/>
      <c r="I45" s="28">
        <v>8</v>
      </c>
      <c r="J45" s="29" t="s">
        <v>530</v>
      </c>
      <c r="K45" s="30" t="str">
        <f>IF(ISERROR(VLOOKUP(J45,'KAYIT LİSTESİ'!$B$4:$I$141,2,0)),"",(VLOOKUP(J45,'KAYIT LİSTESİ'!$B$4:$I$141,2,0)))</f>
        <v/>
      </c>
      <c r="L45" s="31" t="str">
        <f>IF(ISERROR(VLOOKUP(J45,'KAYIT LİSTESİ'!$B$4:$I$141,4,0)),"",(VLOOKUP(J45,'KAYIT LİSTESİ'!$B$4:$I$141,4,0)))</f>
        <v/>
      </c>
      <c r="M45" s="60" t="str">
        <f>IF(ISERROR(VLOOKUP(J45,'KAYIT LİSTESİ'!$B$4:$I$141,5,0)),"",(VLOOKUP(J45,'KAYIT LİSTESİ'!$B$4:$I$141,5,0)))</f>
        <v/>
      </c>
      <c r="N45" s="60" t="str">
        <f>IF(ISERROR(VLOOKUP(J45,'KAYIT LİSTESİ'!$B$4:$I$141,6,0)),"",(VLOOKUP(J45,'KAYIT LİSTESİ'!$B$4:$I$141,6,0)))</f>
        <v/>
      </c>
      <c r="O45" s="267"/>
      <c r="P45" s="30"/>
    </row>
    <row r="46" spans="1:16" s="19" customFormat="1" ht="24" customHeight="1" x14ac:dyDescent="0.2">
      <c r="A46" s="22">
        <v>39</v>
      </c>
      <c r="B46" s="22"/>
      <c r="C46" s="23"/>
      <c r="D46" s="198"/>
      <c r="E46" s="199"/>
      <c r="F46" s="267"/>
      <c r="G46" s="26"/>
      <c r="H46" s="27"/>
      <c r="I46" s="421" t="s">
        <v>46</v>
      </c>
      <c r="J46" s="428"/>
      <c r="K46" s="428"/>
      <c r="L46" s="428"/>
      <c r="M46" s="428"/>
      <c r="N46" s="428"/>
      <c r="O46" s="428"/>
      <c r="P46" s="429"/>
    </row>
    <row r="47" spans="1:16" s="19" customFormat="1" ht="24" customHeight="1" x14ac:dyDescent="0.2">
      <c r="A47" s="22">
        <v>40</v>
      </c>
      <c r="B47" s="22"/>
      <c r="C47" s="23"/>
      <c r="D47" s="198"/>
      <c r="E47" s="199"/>
      <c r="F47" s="267"/>
      <c r="G47" s="26"/>
      <c r="H47" s="27"/>
      <c r="I47" s="59" t="s">
        <v>547</v>
      </c>
      <c r="J47" s="56" t="s">
        <v>253</v>
      </c>
      <c r="K47" s="56" t="s">
        <v>252</v>
      </c>
      <c r="L47" s="57" t="s">
        <v>13</v>
      </c>
      <c r="M47" s="58" t="s">
        <v>14</v>
      </c>
      <c r="N47" s="58" t="s">
        <v>48</v>
      </c>
      <c r="O47" s="56" t="s">
        <v>15</v>
      </c>
      <c r="P47" s="56" t="s">
        <v>27</v>
      </c>
    </row>
    <row r="48" spans="1:16" s="19" customFormat="1" ht="24" customHeight="1" x14ac:dyDescent="0.2">
      <c r="A48" s="22">
        <v>41</v>
      </c>
      <c r="B48" s="22"/>
      <c r="C48" s="23"/>
      <c r="D48" s="198"/>
      <c r="E48" s="199"/>
      <c r="F48" s="267"/>
      <c r="G48" s="26"/>
      <c r="H48" s="27"/>
      <c r="I48" s="28">
        <v>1</v>
      </c>
      <c r="J48" s="29" t="s">
        <v>531</v>
      </c>
      <c r="K48" s="30" t="str">
        <f>IF(ISERROR(VLOOKUP(J48,'KAYIT LİSTESİ'!$B$4:$I$141,2,0)),"",(VLOOKUP(J48,'KAYIT LİSTESİ'!$B$4:$I$141,2,0)))</f>
        <v/>
      </c>
      <c r="L48" s="31" t="str">
        <f>IF(ISERROR(VLOOKUP(J48,'KAYIT LİSTESİ'!$B$4:$I$141,4,0)),"",(VLOOKUP(J48,'KAYIT LİSTESİ'!$B$4:$I$141,4,0)))</f>
        <v/>
      </c>
      <c r="M48" s="60" t="str">
        <f>IF(ISERROR(VLOOKUP(J48,'KAYIT LİSTESİ'!$B$4:$I$141,5,0)),"",(VLOOKUP(J48,'KAYIT LİSTESİ'!$B$4:$I$141,5,0)))</f>
        <v/>
      </c>
      <c r="N48" s="60" t="str">
        <f>IF(ISERROR(VLOOKUP(J48,'KAYIT LİSTESİ'!$B$4:$I$141,6,0)),"",(VLOOKUP(J48,'KAYIT LİSTESİ'!$B$4:$I$141,6,0)))</f>
        <v/>
      </c>
      <c r="O48" s="267"/>
      <c r="P48" s="30"/>
    </row>
    <row r="49" spans="1:16" s="19" customFormat="1" ht="24" customHeight="1" x14ac:dyDescent="0.2">
      <c r="A49" s="22">
        <v>42</v>
      </c>
      <c r="B49" s="22"/>
      <c r="C49" s="23"/>
      <c r="D49" s="198"/>
      <c r="E49" s="199"/>
      <c r="F49" s="267"/>
      <c r="G49" s="26"/>
      <c r="H49" s="27"/>
      <c r="I49" s="28">
        <v>2</v>
      </c>
      <c r="J49" s="29" t="s">
        <v>532</v>
      </c>
      <c r="K49" s="30" t="str">
        <f>IF(ISERROR(VLOOKUP(J49,'KAYIT LİSTESİ'!$B$4:$I$141,2,0)),"",(VLOOKUP(J49,'KAYIT LİSTESİ'!$B$4:$I$141,2,0)))</f>
        <v/>
      </c>
      <c r="L49" s="31" t="str">
        <f>IF(ISERROR(VLOOKUP(J49,'KAYIT LİSTESİ'!$B$4:$I$141,4,0)),"",(VLOOKUP(J49,'KAYIT LİSTESİ'!$B$4:$I$141,4,0)))</f>
        <v/>
      </c>
      <c r="M49" s="60" t="str">
        <f>IF(ISERROR(VLOOKUP(J49,'KAYIT LİSTESİ'!$B$4:$I$141,5,0)),"",(VLOOKUP(J49,'KAYIT LİSTESİ'!$B$4:$I$141,5,0)))</f>
        <v/>
      </c>
      <c r="N49" s="60" t="str">
        <f>IF(ISERROR(VLOOKUP(J49,'KAYIT LİSTESİ'!$B$4:$I$141,6,0)),"",(VLOOKUP(J49,'KAYIT LİSTESİ'!$B$4:$I$141,6,0)))</f>
        <v/>
      </c>
      <c r="O49" s="267"/>
      <c r="P49" s="30"/>
    </row>
    <row r="50" spans="1:16" s="19" customFormat="1" ht="24" customHeight="1" x14ac:dyDescent="0.2">
      <c r="A50" s="22">
        <v>43</v>
      </c>
      <c r="B50" s="22"/>
      <c r="C50" s="23"/>
      <c r="D50" s="198"/>
      <c r="E50" s="199"/>
      <c r="F50" s="267"/>
      <c r="G50" s="26"/>
      <c r="H50" s="27"/>
      <c r="I50" s="28">
        <v>3</v>
      </c>
      <c r="J50" s="29" t="s">
        <v>533</v>
      </c>
      <c r="K50" s="30" t="str">
        <f>IF(ISERROR(VLOOKUP(J50,'KAYIT LİSTESİ'!$B$4:$I$141,2,0)),"",(VLOOKUP(J50,'KAYIT LİSTESİ'!$B$4:$I$141,2,0)))</f>
        <v/>
      </c>
      <c r="L50" s="31" t="str">
        <f>IF(ISERROR(VLOOKUP(J50,'KAYIT LİSTESİ'!$B$4:$I$141,4,0)),"",(VLOOKUP(J50,'KAYIT LİSTESİ'!$B$4:$I$141,4,0)))</f>
        <v/>
      </c>
      <c r="M50" s="60" t="str">
        <f>IF(ISERROR(VLOOKUP(J50,'KAYIT LİSTESİ'!$B$4:$I$141,5,0)),"",(VLOOKUP(J50,'KAYIT LİSTESİ'!$B$4:$I$141,5,0)))</f>
        <v/>
      </c>
      <c r="N50" s="60" t="str">
        <f>IF(ISERROR(VLOOKUP(J50,'KAYIT LİSTESİ'!$B$4:$I$141,6,0)),"",(VLOOKUP(J50,'KAYIT LİSTESİ'!$B$4:$I$141,6,0)))</f>
        <v/>
      </c>
      <c r="O50" s="267"/>
      <c r="P50" s="30"/>
    </row>
    <row r="51" spans="1:16" s="19" customFormat="1" ht="24" customHeight="1" x14ac:dyDescent="0.2">
      <c r="A51" s="22">
        <v>44</v>
      </c>
      <c r="B51" s="22"/>
      <c r="C51" s="23"/>
      <c r="D51" s="198"/>
      <c r="E51" s="199"/>
      <c r="F51" s="267"/>
      <c r="G51" s="26"/>
      <c r="H51" s="27"/>
      <c r="I51" s="28">
        <v>4</v>
      </c>
      <c r="J51" s="29" t="s">
        <v>534</v>
      </c>
      <c r="K51" s="30" t="str">
        <f>IF(ISERROR(VLOOKUP(J51,'KAYIT LİSTESİ'!$B$4:$I$141,2,0)),"",(VLOOKUP(J51,'KAYIT LİSTESİ'!$B$4:$I$141,2,0)))</f>
        <v/>
      </c>
      <c r="L51" s="31" t="str">
        <f>IF(ISERROR(VLOOKUP(J51,'KAYIT LİSTESİ'!$B$4:$I$141,4,0)),"",(VLOOKUP(J51,'KAYIT LİSTESİ'!$B$4:$I$141,4,0)))</f>
        <v/>
      </c>
      <c r="M51" s="60" t="str">
        <f>IF(ISERROR(VLOOKUP(J51,'KAYIT LİSTESİ'!$B$4:$I$141,5,0)),"",(VLOOKUP(J51,'KAYIT LİSTESİ'!$B$4:$I$141,5,0)))</f>
        <v/>
      </c>
      <c r="N51" s="60" t="str">
        <f>IF(ISERROR(VLOOKUP(J51,'KAYIT LİSTESİ'!$B$4:$I$141,6,0)),"",(VLOOKUP(J51,'KAYIT LİSTESİ'!$B$4:$I$141,6,0)))</f>
        <v/>
      </c>
      <c r="O51" s="267"/>
      <c r="P51" s="30"/>
    </row>
    <row r="52" spans="1:16" s="19" customFormat="1" ht="24" customHeight="1" x14ac:dyDescent="0.2">
      <c r="A52" s="22">
        <v>45</v>
      </c>
      <c r="B52" s="22"/>
      <c r="C52" s="23"/>
      <c r="D52" s="198"/>
      <c r="E52" s="199"/>
      <c r="F52" s="267"/>
      <c r="G52" s="26"/>
      <c r="H52" s="27"/>
      <c r="I52" s="28">
        <v>5</v>
      </c>
      <c r="J52" s="29" t="s">
        <v>535</v>
      </c>
      <c r="K52" s="30" t="str">
        <f>IF(ISERROR(VLOOKUP(J52,'KAYIT LİSTESİ'!$B$4:$I$141,2,0)),"",(VLOOKUP(J52,'KAYIT LİSTESİ'!$B$4:$I$141,2,0)))</f>
        <v/>
      </c>
      <c r="L52" s="31" t="str">
        <f>IF(ISERROR(VLOOKUP(J52,'KAYIT LİSTESİ'!$B$4:$I$141,4,0)),"",(VLOOKUP(J52,'KAYIT LİSTESİ'!$B$4:$I$141,4,0)))</f>
        <v/>
      </c>
      <c r="M52" s="60" t="str">
        <f>IF(ISERROR(VLOOKUP(J52,'KAYIT LİSTESİ'!$B$4:$I$141,5,0)),"",(VLOOKUP(J52,'KAYIT LİSTESİ'!$B$4:$I$141,5,0)))</f>
        <v/>
      </c>
      <c r="N52" s="60" t="str">
        <f>IF(ISERROR(VLOOKUP(J52,'KAYIT LİSTESİ'!$B$4:$I$141,6,0)),"",(VLOOKUP(J52,'KAYIT LİSTESİ'!$B$4:$I$141,6,0)))</f>
        <v/>
      </c>
      <c r="O52" s="267"/>
      <c r="P52" s="30"/>
    </row>
    <row r="53" spans="1:16" s="19" customFormat="1" ht="24" customHeight="1" x14ac:dyDescent="0.2">
      <c r="A53" s="22">
        <v>46</v>
      </c>
      <c r="B53" s="22"/>
      <c r="C53" s="23"/>
      <c r="D53" s="198"/>
      <c r="E53" s="199"/>
      <c r="F53" s="267"/>
      <c r="G53" s="26"/>
      <c r="H53" s="27"/>
      <c r="I53" s="28">
        <v>6</v>
      </c>
      <c r="J53" s="29" t="s">
        <v>536</v>
      </c>
      <c r="K53" s="30" t="str">
        <f>IF(ISERROR(VLOOKUP(J53,'KAYIT LİSTESİ'!$B$4:$I$141,2,0)),"",(VLOOKUP(J53,'KAYIT LİSTESİ'!$B$4:$I$141,2,0)))</f>
        <v/>
      </c>
      <c r="L53" s="31" t="str">
        <f>IF(ISERROR(VLOOKUP(J53,'KAYIT LİSTESİ'!$B$4:$I$141,4,0)),"",(VLOOKUP(J53,'KAYIT LİSTESİ'!$B$4:$I$141,4,0)))</f>
        <v/>
      </c>
      <c r="M53" s="60" t="str">
        <f>IF(ISERROR(VLOOKUP(J53,'KAYIT LİSTESİ'!$B$4:$I$141,5,0)),"",(VLOOKUP(J53,'KAYIT LİSTESİ'!$B$4:$I$141,5,0)))</f>
        <v/>
      </c>
      <c r="N53" s="60" t="str">
        <f>IF(ISERROR(VLOOKUP(J53,'KAYIT LİSTESİ'!$B$4:$I$141,6,0)),"",(VLOOKUP(J53,'KAYIT LİSTESİ'!$B$4:$I$141,6,0)))</f>
        <v/>
      </c>
      <c r="O53" s="267"/>
      <c r="P53" s="30"/>
    </row>
    <row r="54" spans="1:16" s="19" customFormat="1" ht="24" customHeight="1" x14ac:dyDescent="0.2">
      <c r="A54" s="22">
        <v>47</v>
      </c>
      <c r="B54" s="22"/>
      <c r="C54" s="23"/>
      <c r="D54" s="198"/>
      <c r="E54" s="199"/>
      <c r="F54" s="267"/>
      <c r="G54" s="26"/>
      <c r="H54" s="27"/>
      <c r="I54" s="28">
        <v>7</v>
      </c>
      <c r="J54" s="29" t="s">
        <v>537</v>
      </c>
      <c r="K54" s="30" t="str">
        <f>IF(ISERROR(VLOOKUP(J54,'KAYIT LİSTESİ'!$B$4:$I$141,2,0)),"",(VLOOKUP(J54,'KAYIT LİSTESİ'!$B$4:$I$141,2,0)))</f>
        <v/>
      </c>
      <c r="L54" s="31" t="str">
        <f>IF(ISERROR(VLOOKUP(J54,'KAYIT LİSTESİ'!$B$4:$I$141,4,0)),"",(VLOOKUP(J54,'KAYIT LİSTESİ'!$B$4:$I$141,4,0)))</f>
        <v/>
      </c>
      <c r="M54" s="60" t="str">
        <f>IF(ISERROR(VLOOKUP(J54,'KAYIT LİSTESİ'!$B$4:$I$141,5,0)),"",(VLOOKUP(J54,'KAYIT LİSTESİ'!$B$4:$I$141,5,0)))</f>
        <v/>
      </c>
      <c r="N54" s="60" t="str">
        <f>IF(ISERROR(VLOOKUP(J54,'KAYIT LİSTESİ'!$B$4:$I$141,6,0)),"",(VLOOKUP(J54,'KAYIT LİSTESİ'!$B$4:$I$141,6,0)))</f>
        <v/>
      </c>
      <c r="O54" s="267"/>
      <c r="P54" s="30"/>
    </row>
    <row r="55" spans="1:16" s="19" customFormat="1" ht="24" customHeight="1" x14ac:dyDescent="0.2">
      <c r="A55" s="22">
        <v>48</v>
      </c>
      <c r="B55" s="22"/>
      <c r="C55" s="23"/>
      <c r="D55" s="198"/>
      <c r="E55" s="199"/>
      <c r="F55" s="267"/>
      <c r="G55" s="26"/>
      <c r="H55" s="27"/>
      <c r="I55" s="28">
        <v>8</v>
      </c>
      <c r="J55" s="29" t="s">
        <v>538</v>
      </c>
      <c r="K55" s="30" t="str">
        <f>IF(ISERROR(VLOOKUP(J55,'KAYIT LİSTESİ'!$B$4:$I$141,2,0)),"",(VLOOKUP(J55,'KAYIT LİSTESİ'!$B$4:$I$141,2,0)))</f>
        <v/>
      </c>
      <c r="L55" s="31" t="str">
        <f>IF(ISERROR(VLOOKUP(J55,'KAYIT LİSTESİ'!$B$4:$I$141,4,0)),"",(VLOOKUP(J55,'KAYIT LİSTESİ'!$B$4:$I$141,4,0)))</f>
        <v/>
      </c>
      <c r="M55" s="60" t="str">
        <f>IF(ISERROR(VLOOKUP(J55,'KAYIT LİSTESİ'!$B$4:$I$141,5,0)),"",(VLOOKUP(J55,'KAYIT LİSTESİ'!$B$4:$I$141,5,0)))</f>
        <v/>
      </c>
      <c r="N55" s="60" t="str">
        <f>IF(ISERROR(VLOOKUP(J55,'KAYIT LİSTESİ'!$B$4:$I$141,6,0)),"",(VLOOKUP(J55,'KAYIT LİSTESİ'!$B$4:$I$141,6,0)))</f>
        <v/>
      </c>
      <c r="O55" s="267"/>
      <c r="P55" s="30"/>
    </row>
    <row r="56" spans="1:16" s="19" customFormat="1" ht="24" customHeight="1" x14ac:dyDescent="0.2">
      <c r="A56" s="22">
        <v>49</v>
      </c>
      <c r="B56" s="22"/>
      <c r="C56" s="23"/>
      <c r="D56" s="198"/>
      <c r="E56" s="199"/>
      <c r="F56" s="267"/>
      <c r="G56" s="26"/>
      <c r="H56" s="27"/>
      <c r="I56" s="421" t="s">
        <v>47</v>
      </c>
      <c r="J56" s="428"/>
      <c r="K56" s="428"/>
      <c r="L56" s="428"/>
      <c r="M56" s="428"/>
      <c r="N56" s="428"/>
      <c r="O56" s="428"/>
      <c r="P56" s="429"/>
    </row>
    <row r="57" spans="1:16" s="19" customFormat="1" ht="24" customHeight="1" x14ac:dyDescent="0.2">
      <c r="A57" s="22">
        <v>50</v>
      </c>
      <c r="B57" s="22"/>
      <c r="C57" s="23"/>
      <c r="D57" s="198"/>
      <c r="E57" s="199"/>
      <c r="F57" s="267"/>
      <c r="G57" s="26"/>
      <c r="H57" s="27"/>
      <c r="I57" s="59" t="s">
        <v>547</v>
      </c>
      <c r="J57" s="56" t="s">
        <v>253</v>
      </c>
      <c r="K57" s="56" t="s">
        <v>252</v>
      </c>
      <c r="L57" s="57" t="s">
        <v>13</v>
      </c>
      <c r="M57" s="58" t="s">
        <v>14</v>
      </c>
      <c r="N57" s="58" t="s">
        <v>48</v>
      </c>
      <c r="O57" s="56" t="s">
        <v>15</v>
      </c>
      <c r="P57" s="56" t="s">
        <v>27</v>
      </c>
    </row>
    <row r="58" spans="1:16" s="19" customFormat="1" ht="24" customHeight="1" x14ac:dyDescent="0.2">
      <c r="A58" s="22">
        <v>51</v>
      </c>
      <c r="B58" s="22"/>
      <c r="C58" s="23"/>
      <c r="D58" s="198"/>
      <c r="E58" s="199"/>
      <c r="F58" s="267"/>
      <c r="G58" s="26"/>
      <c r="H58" s="27"/>
      <c r="I58" s="28">
        <v>1</v>
      </c>
      <c r="J58" s="29" t="s">
        <v>539</v>
      </c>
      <c r="K58" s="30" t="str">
        <f>IF(ISERROR(VLOOKUP(J58,'KAYIT LİSTESİ'!$B$4:$I$141,2,0)),"",(VLOOKUP(J58,'KAYIT LİSTESİ'!$B$4:$I$141,2,0)))</f>
        <v/>
      </c>
      <c r="L58" s="31" t="str">
        <f>IF(ISERROR(VLOOKUP(J58,'KAYIT LİSTESİ'!$B$4:$I$141,4,0)),"",(VLOOKUP(J58,'KAYIT LİSTESİ'!$B$4:$I$141,4,0)))</f>
        <v/>
      </c>
      <c r="M58" s="60" t="str">
        <f>IF(ISERROR(VLOOKUP(J58,'KAYIT LİSTESİ'!$B$4:$I$141,5,0)),"",(VLOOKUP(J58,'KAYIT LİSTESİ'!$B$4:$I$141,5,0)))</f>
        <v/>
      </c>
      <c r="N58" s="60" t="str">
        <f>IF(ISERROR(VLOOKUP(J58,'KAYIT LİSTESİ'!$B$4:$I$141,6,0)),"",(VLOOKUP(J58,'KAYIT LİSTESİ'!$B$4:$I$141,6,0)))</f>
        <v/>
      </c>
      <c r="O58" s="267"/>
      <c r="P58" s="30"/>
    </row>
    <row r="59" spans="1:16" s="19" customFormat="1" ht="24" customHeight="1" x14ac:dyDescent="0.2">
      <c r="A59" s="22">
        <v>52</v>
      </c>
      <c r="B59" s="22"/>
      <c r="C59" s="23"/>
      <c r="D59" s="198"/>
      <c r="E59" s="199"/>
      <c r="F59" s="267"/>
      <c r="G59" s="26"/>
      <c r="H59" s="27"/>
      <c r="I59" s="28">
        <v>2</v>
      </c>
      <c r="J59" s="29" t="s">
        <v>540</v>
      </c>
      <c r="K59" s="30" t="str">
        <f>IF(ISERROR(VLOOKUP(J59,'KAYIT LİSTESİ'!$B$4:$I$141,2,0)),"",(VLOOKUP(J59,'KAYIT LİSTESİ'!$B$4:$I$141,2,0)))</f>
        <v/>
      </c>
      <c r="L59" s="31" t="str">
        <f>IF(ISERROR(VLOOKUP(J59,'KAYIT LİSTESİ'!$B$4:$I$141,4,0)),"",(VLOOKUP(J59,'KAYIT LİSTESİ'!$B$4:$I$141,4,0)))</f>
        <v/>
      </c>
      <c r="M59" s="60" t="str">
        <f>IF(ISERROR(VLOOKUP(J59,'KAYIT LİSTESİ'!$B$4:$I$141,5,0)),"",(VLOOKUP(J59,'KAYIT LİSTESİ'!$B$4:$I$141,5,0)))</f>
        <v/>
      </c>
      <c r="N59" s="60" t="str">
        <f>IF(ISERROR(VLOOKUP(J59,'KAYIT LİSTESİ'!$B$4:$I$141,6,0)),"",(VLOOKUP(J59,'KAYIT LİSTESİ'!$B$4:$I$141,6,0)))</f>
        <v/>
      </c>
      <c r="O59" s="267"/>
      <c r="P59" s="30"/>
    </row>
    <row r="60" spans="1:16" s="19" customFormat="1" ht="24" customHeight="1" x14ac:dyDescent="0.2">
      <c r="A60" s="22">
        <v>53</v>
      </c>
      <c r="B60" s="22"/>
      <c r="C60" s="23"/>
      <c r="D60" s="198"/>
      <c r="E60" s="199"/>
      <c r="F60" s="267"/>
      <c r="G60" s="26"/>
      <c r="H60" s="27"/>
      <c r="I60" s="28">
        <v>3</v>
      </c>
      <c r="J60" s="29" t="s">
        <v>541</v>
      </c>
      <c r="K60" s="30" t="str">
        <f>IF(ISERROR(VLOOKUP(J60,'KAYIT LİSTESİ'!$B$4:$I$141,2,0)),"",(VLOOKUP(J60,'KAYIT LİSTESİ'!$B$4:$I$141,2,0)))</f>
        <v/>
      </c>
      <c r="L60" s="31" t="str">
        <f>IF(ISERROR(VLOOKUP(J60,'KAYIT LİSTESİ'!$B$4:$I$141,4,0)),"",(VLOOKUP(J60,'KAYIT LİSTESİ'!$B$4:$I$141,4,0)))</f>
        <v/>
      </c>
      <c r="M60" s="60" t="str">
        <f>IF(ISERROR(VLOOKUP(J60,'KAYIT LİSTESİ'!$B$4:$I$141,5,0)),"",(VLOOKUP(J60,'KAYIT LİSTESİ'!$B$4:$I$141,5,0)))</f>
        <v/>
      </c>
      <c r="N60" s="60" t="str">
        <f>IF(ISERROR(VLOOKUP(J60,'KAYIT LİSTESİ'!$B$4:$I$141,6,0)),"",(VLOOKUP(J60,'KAYIT LİSTESİ'!$B$4:$I$141,6,0)))</f>
        <v/>
      </c>
      <c r="O60" s="267"/>
      <c r="P60" s="30"/>
    </row>
    <row r="61" spans="1:16" s="19" customFormat="1" ht="24" customHeight="1" x14ac:dyDescent="0.2">
      <c r="A61" s="22">
        <v>54</v>
      </c>
      <c r="B61" s="22"/>
      <c r="C61" s="23"/>
      <c r="D61" s="198"/>
      <c r="E61" s="199"/>
      <c r="F61" s="267"/>
      <c r="G61" s="26"/>
      <c r="H61" s="27"/>
      <c r="I61" s="28">
        <v>4</v>
      </c>
      <c r="J61" s="29" t="s">
        <v>542</v>
      </c>
      <c r="K61" s="30" t="str">
        <f>IF(ISERROR(VLOOKUP(J61,'KAYIT LİSTESİ'!$B$4:$I$141,2,0)),"",(VLOOKUP(J61,'KAYIT LİSTESİ'!$B$4:$I$141,2,0)))</f>
        <v/>
      </c>
      <c r="L61" s="31" t="str">
        <f>IF(ISERROR(VLOOKUP(J61,'KAYIT LİSTESİ'!$B$4:$I$141,4,0)),"",(VLOOKUP(J61,'KAYIT LİSTESİ'!$B$4:$I$141,4,0)))</f>
        <v/>
      </c>
      <c r="M61" s="60" t="str">
        <f>IF(ISERROR(VLOOKUP(J61,'KAYIT LİSTESİ'!$B$4:$I$141,5,0)),"",(VLOOKUP(J61,'KAYIT LİSTESİ'!$B$4:$I$141,5,0)))</f>
        <v/>
      </c>
      <c r="N61" s="60" t="str">
        <f>IF(ISERROR(VLOOKUP(J61,'KAYIT LİSTESİ'!$B$4:$I$141,6,0)),"",(VLOOKUP(J61,'KAYIT LİSTESİ'!$B$4:$I$141,6,0)))</f>
        <v/>
      </c>
      <c r="O61" s="267"/>
      <c r="P61" s="30"/>
    </row>
    <row r="62" spans="1:16" s="19" customFormat="1" ht="24" customHeight="1" x14ac:dyDescent="0.2">
      <c r="A62" s="22">
        <v>55</v>
      </c>
      <c r="B62" s="22"/>
      <c r="C62" s="23"/>
      <c r="D62" s="198"/>
      <c r="E62" s="199"/>
      <c r="F62" s="267"/>
      <c r="G62" s="26"/>
      <c r="H62" s="27"/>
      <c r="I62" s="28">
        <v>5</v>
      </c>
      <c r="J62" s="29" t="s">
        <v>543</v>
      </c>
      <c r="K62" s="30" t="str">
        <f>IF(ISERROR(VLOOKUP(J62,'KAYIT LİSTESİ'!$B$4:$I$141,2,0)),"",(VLOOKUP(J62,'KAYIT LİSTESİ'!$B$4:$I$141,2,0)))</f>
        <v/>
      </c>
      <c r="L62" s="31" t="str">
        <f>IF(ISERROR(VLOOKUP(J62,'KAYIT LİSTESİ'!$B$4:$I$141,4,0)),"",(VLOOKUP(J62,'KAYIT LİSTESİ'!$B$4:$I$141,4,0)))</f>
        <v/>
      </c>
      <c r="M62" s="60" t="str">
        <f>IF(ISERROR(VLOOKUP(J62,'KAYIT LİSTESİ'!$B$4:$I$141,5,0)),"",(VLOOKUP(J62,'KAYIT LİSTESİ'!$B$4:$I$141,5,0)))</f>
        <v/>
      </c>
      <c r="N62" s="60" t="str">
        <f>IF(ISERROR(VLOOKUP(J62,'KAYIT LİSTESİ'!$B$4:$I$141,6,0)),"",(VLOOKUP(J62,'KAYIT LİSTESİ'!$B$4:$I$141,6,0)))</f>
        <v/>
      </c>
      <c r="O62" s="267"/>
      <c r="P62" s="30"/>
    </row>
    <row r="63" spans="1:16" s="19" customFormat="1" ht="24" customHeight="1" x14ac:dyDescent="0.2">
      <c r="A63" s="22">
        <v>56</v>
      </c>
      <c r="B63" s="22"/>
      <c r="C63" s="23"/>
      <c r="D63" s="198"/>
      <c r="E63" s="199"/>
      <c r="F63" s="267"/>
      <c r="G63" s="26"/>
      <c r="H63" s="27"/>
      <c r="I63" s="28">
        <v>6</v>
      </c>
      <c r="J63" s="29" t="s">
        <v>544</v>
      </c>
      <c r="K63" s="30" t="str">
        <f>IF(ISERROR(VLOOKUP(J63,'KAYIT LİSTESİ'!$B$4:$I$141,2,0)),"",(VLOOKUP(J63,'KAYIT LİSTESİ'!$B$4:$I$141,2,0)))</f>
        <v/>
      </c>
      <c r="L63" s="31" t="str">
        <f>IF(ISERROR(VLOOKUP(J63,'KAYIT LİSTESİ'!$B$4:$I$141,4,0)),"",(VLOOKUP(J63,'KAYIT LİSTESİ'!$B$4:$I$141,4,0)))</f>
        <v/>
      </c>
      <c r="M63" s="60" t="str">
        <f>IF(ISERROR(VLOOKUP(J63,'KAYIT LİSTESİ'!$B$4:$I$141,5,0)),"",(VLOOKUP(J63,'KAYIT LİSTESİ'!$B$4:$I$141,5,0)))</f>
        <v/>
      </c>
      <c r="N63" s="60" t="str">
        <f>IF(ISERROR(VLOOKUP(J63,'KAYIT LİSTESİ'!$B$4:$I$141,6,0)),"",(VLOOKUP(J63,'KAYIT LİSTESİ'!$B$4:$I$141,6,0)))</f>
        <v/>
      </c>
      <c r="O63" s="267"/>
      <c r="P63" s="30"/>
    </row>
    <row r="64" spans="1:16" s="19" customFormat="1" ht="24" customHeight="1" x14ac:dyDescent="0.2">
      <c r="A64" s="22">
        <v>57</v>
      </c>
      <c r="B64" s="22"/>
      <c r="C64" s="23"/>
      <c r="D64" s="198"/>
      <c r="E64" s="199"/>
      <c r="F64" s="267"/>
      <c r="G64" s="26"/>
      <c r="H64" s="27"/>
      <c r="I64" s="28">
        <v>7</v>
      </c>
      <c r="J64" s="29" t="s">
        <v>545</v>
      </c>
      <c r="K64" s="30" t="str">
        <f>IF(ISERROR(VLOOKUP(J64,'KAYIT LİSTESİ'!$B$4:$I$141,2,0)),"",(VLOOKUP(J64,'KAYIT LİSTESİ'!$B$4:$I$141,2,0)))</f>
        <v/>
      </c>
      <c r="L64" s="31" t="str">
        <f>IF(ISERROR(VLOOKUP(J64,'KAYIT LİSTESİ'!$B$4:$I$141,4,0)),"",(VLOOKUP(J64,'KAYIT LİSTESİ'!$B$4:$I$141,4,0)))</f>
        <v/>
      </c>
      <c r="M64" s="60" t="str">
        <f>IF(ISERROR(VLOOKUP(J64,'KAYIT LİSTESİ'!$B$4:$I$141,5,0)),"",(VLOOKUP(J64,'KAYIT LİSTESİ'!$B$4:$I$141,5,0)))</f>
        <v/>
      </c>
      <c r="N64" s="60" t="str">
        <f>IF(ISERROR(VLOOKUP(J64,'KAYIT LİSTESİ'!$B$4:$I$141,6,0)),"",(VLOOKUP(J64,'KAYIT LİSTESİ'!$B$4:$I$141,6,0)))</f>
        <v/>
      </c>
      <c r="O64" s="267"/>
      <c r="P64" s="30"/>
    </row>
    <row r="65" spans="1:17" s="19" customFormat="1" ht="24" customHeight="1" x14ac:dyDescent="0.2">
      <c r="A65" s="22">
        <v>58</v>
      </c>
      <c r="B65" s="22"/>
      <c r="C65" s="23"/>
      <c r="D65" s="198"/>
      <c r="E65" s="199"/>
      <c r="F65" s="267"/>
      <c r="G65" s="26"/>
      <c r="H65" s="27"/>
      <c r="I65" s="28">
        <v>8</v>
      </c>
      <c r="J65" s="29" t="s">
        <v>546</v>
      </c>
      <c r="K65" s="30" t="str">
        <f>IF(ISERROR(VLOOKUP(J65,'KAYIT LİSTESİ'!$B$4:$I$141,2,0)),"",(VLOOKUP(J65,'KAYIT LİSTESİ'!$B$4:$I$141,2,0)))</f>
        <v/>
      </c>
      <c r="L65" s="31" t="str">
        <f>IF(ISERROR(VLOOKUP(J65,'KAYIT LİSTESİ'!$B$4:$I$141,4,0)),"",(VLOOKUP(J65,'KAYIT LİSTESİ'!$B$4:$I$141,4,0)))</f>
        <v/>
      </c>
      <c r="M65" s="60" t="str">
        <f>IF(ISERROR(VLOOKUP(J65,'KAYIT LİSTESİ'!$B$4:$I$141,5,0)),"",(VLOOKUP(J65,'KAYIT LİSTESİ'!$B$4:$I$141,5,0)))</f>
        <v/>
      </c>
      <c r="N65" s="60" t="str">
        <f>IF(ISERROR(VLOOKUP(J65,'KAYIT LİSTESİ'!$B$4:$I$141,6,0)),"",(VLOOKUP(J65,'KAYIT LİSTESİ'!$B$4:$I$141,6,0)))</f>
        <v/>
      </c>
      <c r="O65" s="267"/>
      <c r="P65" s="30"/>
    </row>
    <row r="66" spans="1:17" ht="13.5" customHeight="1" x14ac:dyDescent="0.2">
      <c r="A66" s="43"/>
      <c r="B66" s="43"/>
      <c r="C66" s="44"/>
      <c r="D66" s="69"/>
      <c r="E66" s="45"/>
      <c r="F66" s="46"/>
      <c r="G66" s="47"/>
      <c r="I66" s="48"/>
      <c r="J66" s="49"/>
      <c r="K66" s="50"/>
      <c r="L66" s="51"/>
      <c r="M66" s="64"/>
      <c r="N66" s="64"/>
      <c r="O66" s="53"/>
      <c r="P66" s="50"/>
    </row>
    <row r="67" spans="1:17" ht="14.25" customHeight="1" x14ac:dyDescent="0.2">
      <c r="A67" s="37" t="s">
        <v>20</v>
      </c>
      <c r="B67" s="37"/>
      <c r="C67" s="37"/>
      <c r="D67" s="70"/>
      <c r="E67" s="62" t="s">
        <v>0</v>
      </c>
      <c r="F67" s="55" t="s">
        <v>1</v>
      </c>
      <c r="G67" s="33"/>
      <c r="H67" s="38" t="s">
        <v>2</v>
      </c>
      <c r="I67" s="38"/>
      <c r="J67" s="38"/>
      <c r="K67" s="38"/>
      <c r="M67" s="65" t="s">
        <v>3</v>
      </c>
      <c r="N67" s="66" t="s">
        <v>3</v>
      </c>
      <c r="O67" s="33" t="s">
        <v>3</v>
      </c>
      <c r="P67" s="37"/>
      <c r="Q67" s="39"/>
    </row>
  </sheetData>
  <autoFilter ref="B6:G7"/>
  <mergeCells count="23">
    <mergeCell ref="F6:F7"/>
    <mergeCell ref="N5:P5"/>
    <mergeCell ref="I56:P56"/>
    <mergeCell ref="G6:G7"/>
    <mergeCell ref="I6:P6"/>
    <mergeCell ref="I16:P16"/>
    <mergeCell ref="I26:P26"/>
    <mergeCell ref="I36:P36"/>
    <mergeCell ref="I46:P46"/>
    <mergeCell ref="A4:C4"/>
    <mergeCell ref="D4:E4"/>
    <mergeCell ref="A6:A7"/>
    <mergeCell ref="B6:B7"/>
    <mergeCell ref="C6:C7"/>
    <mergeCell ref="D6:D7"/>
    <mergeCell ref="E6:E7"/>
    <mergeCell ref="A1:P1"/>
    <mergeCell ref="A2:P2"/>
    <mergeCell ref="A3:C3"/>
    <mergeCell ref="D3:E3"/>
    <mergeCell ref="F3:G3"/>
    <mergeCell ref="N3:P3"/>
    <mergeCell ref="I3:L3"/>
  </mergeCells>
  <conditionalFormatting sqref="F8:F65">
    <cfRule type="duplicateValues" dxfId="1"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N4:O4" unlocked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7"/>
  <sheetViews>
    <sheetView view="pageBreakPreview" topLeftCell="A36" zoomScale="106" zoomScaleSheetLayoutView="106" workbookViewId="0">
      <selection activeCell="A36" sqref="A36:IV45"/>
    </sheetView>
  </sheetViews>
  <sheetFormatPr defaultRowHeight="12.75" x14ac:dyDescent="0.2"/>
  <cols>
    <col min="1" max="2" width="4.85546875" style="33" customWidth="1"/>
    <col min="3" max="3" width="13.28515625" style="21" bestFit="1" customWidth="1"/>
    <col min="4" max="4" width="20.85546875" style="63" customWidth="1"/>
    <col min="5" max="5" width="18.28515625" style="63" customWidth="1"/>
    <col min="6" max="6" width="9.28515625" style="21" customWidth="1"/>
    <col min="7" max="7" width="7.5703125" style="34" customWidth="1"/>
    <col min="8" max="8" width="2.140625" style="21" customWidth="1"/>
    <col min="9" max="9" width="4.42578125" style="33" customWidth="1"/>
    <col min="10" max="10" width="15.85546875" style="33" hidden="1" customWidth="1"/>
    <col min="11" max="11" width="6.5703125" style="33" customWidth="1"/>
    <col min="12" max="12" width="14.140625" style="35" customWidth="1"/>
    <col min="13" max="13" width="23.7109375" style="67" customWidth="1"/>
    <col min="14" max="14" width="14.7109375" style="67" customWidth="1"/>
    <col min="15" max="15" width="9.5703125" style="21" customWidth="1"/>
    <col min="16" max="16" width="7.7109375" style="21" customWidth="1"/>
    <col min="17" max="17" width="5.7109375" style="21" customWidth="1"/>
    <col min="18" max="16384" width="9.140625" style="21"/>
  </cols>
  <sheetData>
    <row r="1" spans="1:16" s="9" customFormat="1" ht="48.75" customHeight="1" x14ac:dyDescent="0.2">
      <c r="A1" s="424" t="str">
        <f>('YARIŞMA BİLGİLERİ'!A2)</f>
        <v>Türkiye Atletizm Federasyonu
İstanbul Atletizm İl Temsilciliği</v>
      </c>
      <c r="B1" s="424"/>
      <c r="C1" s="424"/>
      <c r="D1" s="424"/>
      <c r="E1" s="424"/>
      <c r="F1" s="424"/>
      <c r="G1" s="424"/>
      <c r="H1" s="424"/>
      <c r="I1" s="424"/>
      <c r="J1" s="424"/>
      <c r="K1" s="424"/>
      <c r="L1" s="424"/>
      <c r="M1" s="424"/>
      <c r="N1" s="424"/>
      <c r="O1" s="424"/>
      <c r="P1" s="424"/>
    </row>
    <row r="2" spans="1:16" s="9" customFormat="1" ht="24.75" customHeight="1" x14ac:dyDescent="0.2">
      <c r="A2" s="437" t="str">
        <f>'YARIŞMA BİLGİLERİ'!F19</f>
        <v>Türkcell - Spor Toto 2020 Olimpik Eğitim Kamp Sporcuları Test Yarışması</v>
      </c>
      <c r="B2" s="437"/>
      <c r="C2" s="437"/>
      <c r="D2" s="437"/>
      <c r="E2" s="437"/>
      <c r="F2" s="437"/>
      <c r="G2" s="437"/>
      <c r="H2" s="437"/>
      <c r="I2" s="437"/>
      <c r="J2" s="437"/>
      <c r="K2" s="437"/>
      <c r="L2" s="437"/>
      <c r="M2" s="437"/>
      <c r="N2" s="437"/>
      <c r="O2" s="437"/>
      <c r="P2" s="437"/>
    </row>
    <row r="3" spans="1:16" s="12" customFormat="1" ht="21.75" customHeight="1" x14ac:dyDescent="0.2">
      <c r="A3" s="438" t="s">
        <v>329</v>
      </c>
      <c r="B3" s="438"/>
      <c r="C3" s="438"/>
      <c r="D3" s="439" t="str">
        <f>'YARIŞMA PROGRAMI'!D18</f>
        <v>60 Metre Engelli Yarı Final</v>
      </c>
      <c r="E3" s="439"/>
      <c r="F3" s="440" t="s">
        <v>50</v>
      </c>
      <c r="G3" s="440"/>
      <c r="H3" s="10" t="s">
        <v>254</v>
      </c>
      <c r="I3" s="442">
        <f>'YARIŞMA PROGRAMI'!E18</f>
        <v>0</v>
      </c>
      <c r="J3" s="442"/>
      <c r="K3" s="442"/>
      <c r="L3" s="11"/>
      <c r="M3" s="105" t="s">
        <v>327</v>
      </c>
      <c r="N3" s="441" t="str">
        <f>'YARIŞMA PROGRAMI'!F18</f>
        <v>Pınar ADAY  8.62</v>
      </c>
      <c r="O3" s="441"/>
      <c r="P3" s="441"/>
    </row>
    <row r="4" spans="1:16" s="12" customFormat="1" ht="17.25" customHeight="1" x14ac:dyDescent="0.2">
      <c r="A4" s="443" t="s">
        <v>259</v>
      </c>
      <c r="B4" s="443"/>
      <c r="C4" s="443"/>
      <c r="D4" s="444" t="str">
        <f>'YARIŞMA BİLGİLERİ'!F21</f>
        <v>Yıldız Kızlar</v>
      </c>
      <c r="E4" s="444"/>
      <c r="F4" s="40"/>
      <c r="G4" s="40"/>
      <c r="H4" s="40"/>
      <c r="I4" s="40"/>
      <c r="J4" s="40"/>
      <c r="K4" s="40"/>
      <c r="L4" s="41"/>
      <c r="M4" s="104" t="s">
        <v>326</v>
      </c>
      <c r="N4" s="485">
        <f>'YARIŞMA PROGRAMI'!B18</f>
        <v>42042</v>
      </c>
      <c r="O4" s="485"/>
      <c r="P4" s="485"/>
    </row>
    <row r="5" spans="1:16" s="9" customFormat="1" ht="15.75" customHeight="1" x14ac:dyDescent="0.2">
      <c r="A5" s="13"/>
      <c r="B5" s="13"/>
      <c r="C5" s="14"/>
      <c r="D5" s="15"/>
      <c r="E5" s="16"/>
      <c r="F5" s="16"/>
      <c r="G5" s="16"/>
      <c r="H5" s="16"/>
      <c r="I5" s="13"/>
      <c r="J5" s="13"/>
      <c r="K5" s="13"/>
      <c r="L5" s="17"/>
      <c r="M5" s="18"/>
      <c r="N5" s="436">
        <f ca="1">NOW()</f>
        <v>42041.706482175927</v>
      </c>
      <c r="O5" s="436"/>
      <c r="P5" s="436"/>
    </row>
    <row r="6" spans="1:16" s="19" customFormat="1" ht="24" customHeight="1" x14ac:dyDescent="0.2">
      <c r="A6" s="432" t="s">
        <v>12</v>
      </c>
      <c r="B6" s="433" t="s">
        <v>252</v>
      </c>
      <c r="C6" s="435" t="s">
        <v>277</v>
      </c>
      <c r="D6" s="427" t="s">
        <v>14</v>
      </c>
      <c r="E6" s="427" t="s">
        <v>48</v>
      </c>
      <c r="F6" s="427" t="s">
        <v>15</v>
      </c>
      <c r="G6" s="430" t="s">
        <v>27</v>
      </c>
      <c r="I6" s="421" t="s">
        <v>17</v>
      </c>
      <c r="J6" s="428"/>
      <c r="K6" s="428"/>
      <c r="L6" s="428"/>
      <c r="M6" s="428"/>
      <c r="N6" s="428"/>
      <c r="O6" s="428"/>
      <c r="P6" s="429"/>
    </row>
    <row r="7" spans="1:16" ht="24" customHeight="1" x14ac:dyDescent="0.2">
      <c r="A7" s="432"/>
      <c r="B7" s="434"/>
      <c r="C7" s="435"/>
      <c r="D7" s="427"/>
      <c r="E7" s="427"/>
      <c r="F7" s="427"/>
      <c r="G7" s="431"/>
      <c r="H7" s="20"/>
      <c r="I7" s="59" t="s">
        <v>12</v>
      </c>
      <c r="J7" s="56" t="s">
        <v>253</v>
      </c>
      <c r="K7" s="56" t="s">
        <v>252</v>
      </c>
      <c r="L7" s="57" t="s">
        <v>13</v>
      </c>
      <c r="M7" s="58" t="s">
        <v>14</v>
      </c>
      <c r="N7" s="58" t="s">
        <v>48</v>
      </c>
      <c r="O7" s="56" t="s">
        <v>15</v>
      </c>
      <c r="P7" s="56" t="s">
        <v>27</v>
      </c>
    </row>
    <row r="8" spans="1:16" s="19" customFormat="1" ht="38.25" customHeight="1" x14ac:dyDescent="0.2">
      <c r="A8" s="22">
        <v>1</v>
      </c>
      <c r="B8" s="22"/>
      <c r="C8" s="23"/>
      <c r="D8" s="198"/>
      <c r="E8" s="199"/>
      <c r="F8" s="25"/>
      <c r="G8" s="26"/>
      <c r="H8" s="27"/>
      <c r="I8" s="28">
        <v>1</v>
      </c>
      <c r="J8" s="29" t="s">
        <v>371</v>
      </c>
      <c r="K8" s="30"/>
      <c r="L8" s="31"/>
      <c r="M8" s="60"/>
      <c r="N8" s="60"/>
      <c r="O8" s="32"/>
      <c r="P8" s="30"/>
    </row>
    <row r="9" spans="1:16" s="19" customFormat="1" ht="38.25" customHeight="1" x14ac:dyDescent="0.2">
      <c r="A9" s="22">
        <v>2</v>
      </c>
      <c r="B9" s="22"/>
      <c r="C9" s="23"/>
      <c r="D9" s="198"/>
      <c r="E9" s="199"/>
      <c r="F9" s="25"/>
      <c r="G9" s="26"/>
      <c r="H9" s="27"/>
      <c r="I9" s="28">
        <v>2</v>
      </c>
      <c r="J9" s="29" t="s">
        <v>372</v>
      </c>
      <c r="K9" s="30"/>
      <c r="L9" s="31"/>
      <c r="M9" s="60"/>
      <c r="N9" s="60"/>
      <c r="O9" s="32"/>
      <c r="P9" s="30"/>
    </row>
    <row r="10" spans="1:16" s="19" customFormat="1" ht="38.25" customHeight="1" x14ac:dyDescent="0.2">
      <c r="A10" s="22">
        <v>3</v>
      </c>
      <c r="B10" s="22"/>
      <c r="C10" s="23"/>
      <c r="D10" s="198"/>
      <c r="E10" s="199"/>
      <c r="F10" s="25"/>
      <c r="G10" s="26"/>
      <c r="H10" s="27"/>
      <c r="I10" s="28">
        <v>3</v>
      </c>
      <c r="J10" s="29" t="s">
        <v>373</v>
      </c>
      <c r="K10" s="30"/>
      <c r="L10" s="31"/>
      <c r="M10" s="60"/>
      <c r="N10" s="60"/>
      <c r="O10" s="32"/>
      <c r="P10" s="30"/>
    </row>
    <row r="11" spans="1:16" s="19" customFormat="1" ht="38.25" customHeight="1" x14ac:dyDescent="0.2">
      <c r="A11" s="22">
        <v>4</v>
      </c>
      <c r="B11" s="22"/>
      <c r="C11" s="23"/>
      <c r="D11" s="198"/>
      <c r="E11" s="199"/>
      <c r="F11" s="25"/>
      <c r="G11" s="26"/>
      <c r="H11" s="27"/>
      <c r="I11" s="28">
        <v>4</v>
      </c>
      <c r="J11" s="29" t="s">
        <v>374</v>
      </c>
      <c r="K11" s="30"/>
      <c r="L11" s="31"/>
      <c r="M11" s="60"/>
      <c r="N11" s="60"/>
      <c r="O11" s="32"/>
      <c r="P11" s="30"/>
    </row>
    <row r="12" spans="1:16" s="19" customFormat="1" ht="38.25" customHeight="1" x14ac:dyDescent="0.2">
      <c r="A12" s="22">
        <v>5</v>
      </c>
      <c r="B12" s="22"/>
      <c r="C12" s="23"/>
      <c r="D12" s="198"/>
      <c r="E12" s="199"/>
      <c r="F12" s="25"/>
      <c r="G12" s="26"/>
      <c r="H12" s="27"/>
      <c r="I12" s="28">
        <v>5</v>
      </c>
      <c r="J12" s="29" t="s">
        <v>375</v>
      </c>
      <c r="K12" s="30"/>
      <c r="L12" s="31"/>
      <c r="M12" s="60"/>
      <c r="N12" s="60"/>
      <c r="O12" s="32"/>
      <c r="P12" s="30"/>
    </row>
    <row r="13" spans="1:16" s="19" customFormat="1" ht="38.25" customHeight="1" x14ac:dyDescent="0.2">
      <c r="A13" s="22">
        <v>6</v>
      </c>
      <c r="B13" s="22"/>
      <c r="C13" s="23"/>
      <c r="D13" s="198"/>
      <c r="E13" s="199"/>
      <c r="F13" s="25"/>
      <c r="G13" s="26"/>
      <c r="H13" s="27"/>
      <c r="I13" s="28">
        <v>6</v>
      </c>
      <c r="J13" s="29" t="s">
        <v>376</v>
      </c>
      <c r="K13" s="30"/>
      <c r="L13" s="31"/>
      <c r="M13" s="60"/>
      <c r="N13" s="60"/>
      <c r="O13" s="32"/>
      <c r="P13" s="30"/>
    </row>
    <row r="14" spans="1:16" s="19" customFormat="1" ht="38.25" customHeight="1" x14ac:dyDescent="0.2">
      <c r="A14" s="22">
        <v>7</v>
      </c>
      <c r="B14" s="22"/>
      <c r="C14" s="23"/>
      <c r="D14" s="198"/>
      <c r="E14" s="199"/>
      <c r="F14" s="25"/>
      <c r="G14" s="26"/>
      <c r="H14" s="27"/>
      <c r="I14" s="28">
        <v>7</v>
      </c>
      <c r="J14" s="29" t="s">
        <v>377</v>
      </c>
      <c r="K14" s="30"/>
      <c r="L14" s="31"/>
      <c r="M14" s="60"/>
      <c r="N14" s="60"/>
      <c r="O14" s="32"/>
      <c r="P14" s="30"/>
    </row>
    <row r="15" spans="1:16" s="19" customFormat="1" ht="38.25" customHeight="1" x14ac:dyDescent="0.2">
      <c r="A15" s="22">
        <v>8</v>
      </c>
      <c r="B15" s="22"/>
      <c r="C15" s="23"/>
      <c r="D15" s="198"/>
      <c r="E15" s="199"/>
      <c r="F15" s="25"/>
      <c r="G15" s="26"/>
      <c r="H15" s="27"/>
      <c r="I15" s="28">
        <v>8</v>
      </c>
      <c r="J15" s="29" t="s">
        <v>378</v>
      </c>
      <c r="K15" s="30"/>
      <c r="L15" s="31"/>
      <c r="M15" s="60"/>
      <c r="N15" s="60"/>
      <c r="O15" s="32"/>
      <c r="P15" s="30"/>
    </row>
    <row r="16" spans="1:16" s="19" customFormat="1" ht="38.25" customHeight="1" x14ac:dyDescent="0.2">
      <c r="A16" s="22">
        <v>9</v>
      </c>
      <c r="B16" s="22"/>
      <c r="C16" s="23"/>
      <c r="D16" s="198"/>
      <c r="E16" s="199"/>
      <c r="F16" s="25"/>
      <c r="G16" s="26"/>
      <c r="H16" s="27"/>
      <c r="I16" s="421" t="s">
        <v>18</v>
      </c>
      <c r="J16" s="428"/>
      <c r="K16" s="428"/>
      <c r="L16" s="428"/>
      <c r="M16" s="428"/>
      <c r="N16" s="428"/>
      <c r="O16" s="428"/>
      <c r="P16" s="429"/>
    </row>
    <row r="17" spans="1:16" s="19" customFormat="1" ht="38.25" customHeight="1" x14ac:dyDescent="0.2">
      <c r="A17" s="22">
        <v>10</v>
      </c>
      <c r="B17" s="22"/>
      <c r="C17" s="23"/>
      <c r="D17" s="198"/>
      <c r="E17" s="199"/>
      <c r="F17" s="25"/>
      <c r="G17" s="26"/>
      <c r="H17" s="27"/>
      <c r="I17" s="59" t="s">
        <v>12</v>
      </c>
      <c r="J17" s="56" t="s">
        <v>253</v>
      </c>
      <c r="K17" s="56" t="s">
        <v>252</v>
      </c>
      <c r="L17" s="57" t="s">
        <v>13</v>
      </c>
      <c r="M17" s="58" t="s">
        <v>14</v>
      </c>
      <c r="N17" s="58" t="s">
        <v>48</v>
      </c>
      <c r="O17" s="56" t="s">
        <v>15</v>
      </c>
      <c r="P17" s="56" t="s">
        <v>27</v>
      </c>
    </row>
    <row r="18" spans="1:16" s="19" customFormat="1" ht="38.25" customHeight="1" x14ac:dyDescent="0.2">
      <c r="A18" s="22">
        <v>11</v>
      </c>
      <c r="B18" s="22"/>
      <c r="C18" s="23"/>
      <c r="D18" s="198"/>
      <c r="E18" s="199"/>
      <c r="F18" s="25"/>
      <c r="G18" s="26"/>
      <c r="H18" s="27"/>
      <c r="I18" s="28">
        <v>1</v>
      </c>
      <c r="J18" s="29" t="s">
        <v>379</v>
      </c>
      <c r="K18" s="30"/>
      <c r="L18" s="31"/>
      <c r="M18" s="60"/>
      <c r="N18" s="60"/>
      <c r="O18" s="32"/>
      <c r="P18" s="30"/>
    </row>
    <row r="19" spans="1:16" s="19" customFormat="1" ht="38.25" customHeight="1" x14ac:dyDescent="0.2">
      <c r="A19" s="22">
        <v>12</v>
      </c>
      <c r="B19" s="22"/>
      <c r="C19" s="23"/>
      <c r="D19" s="198"/>
      <c r="E19" s="199"/>
      <c r="F19" s="25"/>
      <c r="G19" s="26"/>
      <c r="H19" s="27"/>
      <c r="I19" s="28">
        <v>2</v>
      </c>
      <c r="J19" s="29" t="s">
        <v>380</v>
      </c>
      <c r="K19" s="30"/>
      <c r="L19" s="31"/>
      <c r="M19" s="60"/>
      <c r="N19" s="60"/>
      <c r="O19" s="32"/>
      <c r="P19" s="30"/>
    </row>
    <row r="20" spans="1:16" s="19" customFormat="1" ht="38.25" customHeight="1" x14ac:dyDescent="0.2">
      <c r="A20" s="22">
        <v>13</v>
      </c>
      <c r="B20" s="22"/>
      <c r="C20" s="23"/>
      <c r="D20" s="198"/>
      <c r="E20" s="199"/>
      <c r="F20" s="25"/>
      <c r="G20" s="26"/>
      <c r="H20" s="27"/>
      <c r="I20" s="28">
        <v>3</v>
      </c>
      <c r="J20" s="29" t="s">
        <v>381</v>
      </c>
      <c r="K20" s="30"/>
      <c r="L20" s="31"/>
      <c r="M20" s="60"/>
      <c r="N20" s="60"/>
      <c r="O20" s="32"/>
      <c r="P20" s="30"/>
    </row>
    <row r="21" spans="1:16" s="19" customFormat="1" ht="38.25" customHeight="1" x14ac:dyDescent="0.2">
      <c r="A21" s="22">
        <v>14</v>
      </c>
      <c r="B21" s="22"/>
      <c r="C21" s="23"/>
      <c r="D21" s="198"/>
      <c r="E21" s="199"/>
      <c r="F21" s="25"/>
      <c r="G21" s="26"/>
      <c r="H21" s="27"/>
      <c r="I21" s="28">
        <v>4</v>
      </c>
      <c r="J21" s="29" t="s">
        <v>382</v>
      </c>
      <c r="K21" s="30"/>
      <c r="L21" s="31"/>
      <c r="M21" s="60"/>
      <c r="N21" s="60"/>
      <c r="O21" s="32"/>
      <c r="P21" s="30"/>
    </row>
    <row r="22" spans="1:16" s="19" customFormat="1" ht="38.25" customHeight="1" x14ac:dyDescent="0.2">
      <c r="A22" s="22">
        <v>15</v>
      </c>
      <c r="B22" s="22"/>
      <c r="C22" s="23"/>
      <c r="D22" s="198"/>
      <c r="E22" s="199"/>
      <c r="F22" s="25"/>
      <c r="G22" s="26"/>
      <c r="H22" s="27"/>
      <c r="I22" s="28">
        <v>5</v>
      </c>
      <c r="J22" s="29" t="s">
        <v>383</v>
      </c>
      <c r="K22" s="30"/>
      <c r="L22" s="31"/>
      <c r="M22" s="60"/>
      <c r="N22" s="60"/>
      <c r="O22" s="32"/>
      <c r="P22" s="30"/>
    </row>
    <row r="23" spans="1:16" s="19" customFormat="1" ht="38.25" customHeight="1" x14ac:dyDescent="0.2">
      <c r="A23" s="22">
        <v>16</v>
      </c>
      <c r="B23" s="22"/>
      <c r="C23" s="23"/>
      <c r="D23" s="198"/>
      <c r="E23" s="199"/>
      <c r="F23" s="25"/>
      <c r="G23" s="26"/>
      <c r="H23" s="27"/>
      <c r="I23" s="28">
        <v>6</v>
      </c>
      <c r="J23" s="29" t="s">
        <v>384</v>
      </c>
      <c r="K23" s="30"/>
      <c r="L23" s="31"/>
      <c r="M23" s="60"/>
      <c r="N23" s="60"/>
      <c r="O23" s="32"/>
      <c r="P23" s="30"/>
    </row>
    <row r="24" spans="1:16" s="19" customFormat="1" ht="38.25" customHeight="1" x14ac:dyDescent="0.2">
      <c r="A24" s="22">
        <v>17</v>
      </c>
      <c r="B24" s="22"/>
      <c r="C24" s="23"/>
      <c r="D24" s="198"/>
      <c r="E24" s="199"/>
      <c r="F24" s="25"/>
      <c r="G24" s="26"/>
      <c r="H24" s="27"/>
      <c r="I24" s="28">
        <v>7</v>
      </c>
      <c r="J24" s="29" t="s">
        <v>385</v>
      </c>
      <c r="K24" s="30"/>
      <c r="L24" s="31"/>
      <c r="M24" s="60"/>
      <c r="N24" s="60"/>
      <c r="O24" s="32"/>
      <c r="P24" s="30"/>
    </row>
    <row r="25" spans="1:16" s="19" customFormat="1" ht="38.25" customHeight="1" x14ac:dyDescent="0.2">
      <c r="A25" s="22">
        <v>18</v>
      </c>
      <c r="B25" s="22"/>
      <c r="C25" s="23"/>
      <c r="D25" s="198"/>
      <c r="E25" s="199"/>
      <c r="F25" s="25"/>
      <c r="G25" s="26"/>
      <c r="H25" s="27"/>
      <c r="I25" s="28">
        <v>8</v>
      </c>
      <c r="J25" s="29" t="s">
        <v>386</v>
      </c>
      <c r="K25" s="30"/>
      <c r="L25" s="31"/>
      <c r="M25" s="60"/>
      <c r="N25" s="60"/>
      <c r="O25" s="32"/>
      <c r="P25" s="30"/>
    </row>
    <row r="26" spans="1:16" s="19" customFormat="1" ht="38.25" customHeight="1" x14ac:dyDescent="0.2">
      <c r="A26" s="22">
        <v>19</v>
      </c>
      <c r="B26" s="22"/>
      <c r="C26" s="23"/>
      <c r="D26" s="198"/>
      <c r="E26" s="199"/>
      <c r="F26" s="25"/>
      <c r="G26" s="26"/>
      <c r="H26" s="27"/>
      <c r="I26" s="421" t="s">
        <v>19</v>
      </c>
      <c r="J26" s="428"/>
      <c r="K26" s="428"/>
      <c r="L26" s="428"/>
      <c r="M26" s="428"/>
      <c r="N26" s="428"/>
      <c r="O26" s="428"/>
      <c r="P26" s="429"/>
    </row>
    <row r="27" spans="1:16" s="19" customFormat="1" ht="38.25" customHeight="1" x14ac:dyDescent="0.2">
      <c r="A27" s="22">
        <v>20</v>
      </c>
      <c r="B27" s="22"/>
      <c r="C27" s="23"/>
      <c r="D27" s="198"/>
      <c r="E27" s="199"/>
      <c r="F27" s="25"/>
      <c r="G27" s="26"/>
      <c r="H27" s="27"/>
      <c r="I27" s="59" t="s">
        <v>12</v>
      </c>
      <c r="J27" s="56" t="s">
        <v>253</v>
      </c>
      <c r="K27" s="56" t="s">
        <v>252</v>
      </c>
      <c r="L27" s="57" t="s">
        <v>13</v>
      </c>
      <c r="M27" s="58" t="s">
        <v>14</v>
      </c>
      <c r="N27" s="58" t="s">
        <v>48</v>
      </c>
      <c r="O27" s="56" t="s">
        <v>15</v>
      </c>
      <c r="P27" s="56" t="s">
        <v>27</v>
      </c>
    </row>
    <row r="28" spans="1:16" s="19" customFormat="1" ht="38.25" customHeight="1" x14ac:dyDescent="0.2">
      <c r="A28" s="22">
        <v>21</v>
      </c>
      <c r="B28" s="22"/>
      <c r="C28" s="23"/>
      <c r="D28" s="198"/>
      <c r="E28" s="199"/>
      <c r="F28" s="25"/>
      <c r="G28" s="26"/>
      <c r="H28" s="27"/>
      <c r="I28" s="28">
        <v>1</v>
      </c>
      <c r="J28" s="29" t="s">
        <v>387</v>
      </c>
      <c r="K28" s="30"/>
      <c r="L28" s="31"/>
      <c r="M28" s="60"/>
      <c r="N28" s="60"/>
      <c r="O28" s="32"/>
      <c r="P28" s="30"/>
    </row>
    <row r="29" spans="1:16" s="19" customFormat="1" ht="38.25" customHeight="1" x14ac:dyDescent="0.2">
      <c r="A29" s="22">
        <v>22</v>
      </c>
      <c r="B29" s="22"/>
      <c r="C29" s="23"/>
      <c r="D29" s="198"/>
      <c r="E29" s="199"/>
      <c r="F29" s="25"/>
      <c r="G29" s="26"/>
      <c r="H29" s="27"/>
      <c r="I29" s="28">
        <v>2</v>
      </c>
      <c r="J29" s="29" t="s">
        <v>388</v>
      </c>
      <c r="K29" s="30"/>
      <c r="L29" s="31"/>
      <c r="M29" s="60"/>
      <c r="N29" s="60"/>
      <c r="O29" s="32"/>
      <c r="P29" s="30"/>
    </row>
    <row r="30" spans="1:16" s="19" customFormat="1" ht="38.25" customHeight="1" x14ac:dyDescent="0.2">
      <c r="A30" s="22">
        <v>23</v>
      </c>
      <c r="B30" s="22"/>
      <c r="C30" s="23"/>
      <c r="D30" s="198"/>
      <c r="E30" s="199"/>
      <c r="F30" s="25"/>
      <c r="G30" s="26"/>
      <c r="H30" s="27"/>
      <c r="I30" s="28">
        <v>3</v>
      </c>
      <c r="J30" s="29" t="s">
        <v>389</v>
      </c>
      <c r="K30" s="30"/>
      <c r="L30" s="31"/>
      <c r="M30" s="60"/>
      <c r="N30" s="60"/>
      <c r="O30" s="32"/>
      <c r="P30" s="30"/>
    </row>
    <row r="31" spans="1:16" s="19" customFormat="1" ht="38.25" customHeight="1" x14ac:dyDescent="0.2">
      <c r="A31" s="22">
        <v>24</v>
      </c>
      <c r="B31" s="22"/>
      <c r="C31" s="23"/>
      <c r="D31" s="198"/>
      <c r="E31" s="199"/>
      <c r="F31" s="25"/>
      <c r="G31" s="26"/>
      <c r="H31" s="27"/>
      <c r="I31" s="28">
        <v>4</v>
      </c>
      <c r="J31" s="29" t="s">
        <v>390</v>
      </c>
      <c r="K31" s="30"/>
      <c r="L31" s="31"/>
      <c r="M31" s="60"/>
      <c r="N31" s="60"/>
      <c r="O31" s="32"/>
      <c r="P31" s="30"/>
    </row>
    <row r="32" spans="1:16" s="19" customFormat="1" ht="38.25" customHeight="1" x14ac:dyDescent="0.2">
      <c r="A32" s="22">
        <v>25</v>
      </c>
      <c r="B32" s="22"/>
      <c r="C32" s="23"/>
      <c r="D32" s="198"/>
      <c r="E32" s="199"/>
      <c r="F32" s="25"/>
      <c r="G32" s="26"/>
      <c r="H32" s="27"/>
      <c r="I32" s="28">
        <v>5</v>
      </c>
      <c r="J32" s="29" t="s">
        <v>391</v>
      </c>
      <c r="K32" s="30"/>
      <c r="L32" s="31"/>
      <c r="M32" s="60"/>
      <c r="N32" s="60"/>
      <c r="O32" s="32"/>
      <c r="P32" s="30"/>
    </row>
    <row r="33" spans="1:17" s="19" customFormat="1" ht="38.25" customHeight="1" x14ac:dyDescent="0.2">
      <c r="A33" s="22">
        <v>26</v>
      </c>
      <c r="B33" s="22"/>
      <c r="C33" s="23"/>
      <c r="D33" s="198"/>
      <c r="E33" s="199"/>
      <c r="F33" s="25"/>
      <c r="G33" s="26"/>
      <c r="H33" s="27"/>
      <c r="I33" s="28">
        <v>6</v>
      </c>
      <c r="J33" s="29" t="s">
        <v>392</v>
      </c>
      <c r="K33" s="30"/>
      <c r="L33" s="31"/>
      <c r="M33" s="60"/>
      <c r="N33" s="60"/>
      <c r="O33" s="32"/>
      <c r="P33" s="30"/>
    </row>
    <row r="34" spans="1:17" s="19" customFormat="1" ht="38.25" customHeight="1" x14ac:dyDescent="0.2">
      <c r="A34" s="22">
        <v>27</v>
      </c>
      <c r="B34" s="22"/>
      <c r="C34" s="23"/>
      <c r="D34" s="198"/>
      <c r="E34" s="199"/>
      <c r="F34" s="25"/>
      <c r="G34" s="26"/>
      <c r="H34" s="27"/>
      <c r="I34" s="28">
        <v>7</v>
      </c>
      <c r="J34" s="29" t="s">
        <v>393</v>
      </c>
      <c r="K34" s="30"/>
      <c r="L34" s="31"/>
      <c r="M34" s="60"/>
      <c r="N34" s="60"/>
      <c r="O34" s="32"/>
      <c r="P34" s="30"/>
    </row>
    <row r="35" spans="1:17" s="19" customFormat="1" ht="38.25" customHeight="1" x14ac:dyDescent="0.2">
      <c r="A35" s="22">
        <v>28</v>
      </c>
      <c r="B35" s="22"/>
      <c r="C35" s="23"/>
      <c r="D35" s="198"/>
      <c r="E35" s="199"/>
      <c r="F35" s="25"/>
      <c r="G35" s="26"/>
      <c r="H35" s="27"/>
      <c r="I35" s="28">
        <v>8</v>
      </c>
      <c r="J35" s="29" t="s">
        <v>394</v>
      </c>
      <c r="K35" s="30"/>
      <c r="L35" s="31"/>
      <c r="M35" s="60"/>
      <c r="N35" s="60"/>
      <c r="O35" s="32"/>
      <c r="P35" s="30"/>
    </row>
    <row r="36" spans="1:17" ht="7.5" customHeight="1" x14ac:dyDescent="0.2">
      <c r="A36" s="43"/>
      <c r="B36" s="43"/>
      <c r="C36" s="44"/>
      <c r="D36" s="69"/>
      <c r="E36" s="45"/>
      <c r="F36" s="46"/>
      <c r="G36" s="47"/>
      <c r="I36" s="48"/>
      <c r="J36" s="49"/>
      <c r="K36" s="50"/>
      <c r="L36" s="51"/>
      <c r="M36" s="64"/>
      <c r="N36" s="64"/>
      <c r="O36" s="53"/>
      <c r="P36" s="50"/>
    </row>
    <row r="37" spans="1:17" ht="14.25" customHeight="1" x14ac:dyDescent="0.2">
      <c r="A37" s="37" t="s">
        <v>20</v>
      </c>
      <c r="B37" s="37"/>
      <c r="C37" s="37"/>
      <c r="D37" s="70"/>
      <c r="E37" s="62" t="s">
        <v>0</v>
      </c>
      <c r="F37" s="55" t="s">
        <v>1</v>
      </c>
      <c r="G37" s="33"/>
      <c r="H37" s="38" t="s">
        <v>2</v>
      </c>
      <c r="I37" s="38"/>
      <c r="J37" s="38"/>
      <c r="K37" s="38"/>
      <c r="M37" s="65" t="s">
        <v>3</v>
      </c>
      <c r="N37" s="66" t="s">
        <v>3</v>
      </c>
      <c r="O37" s="33" t="s">
        <v>3</v>
      </c>
      <c r="P37" s="37"/>
      <c r="Q37" s="39"/>
    </row>
  </sheetData>
  <mergeCells count="21">
    <mergeCell ref="I26:P26"/>
    <mergeCell ref="N5:P5"/>
    <mergeCell ref="N3:P3"/>
    <mergeCell ref="I6:P6"/>
    <mergeCell ref="N4:P4"/>
    <mergeCell ref="I3:K3"/>
    <mergeCell ref="I16:P16"/>
    <mergeCell ref="A4:C4"/>
    <mergeCell ref="D4:E4"/>
    <mergeCell ref="A6:A7"/>
    <mergeCell ref="E6:E7"/>
    <mergeCell ref="A1:P1"/>
    <mergeCell ref="A2:P2"/>
    <mergeCell ref="A3:C3"/>
    <mergeCell ref="D3:E3"/>
    <mergeCell ref="F3:G3"/>
    <mergeCell ref="F6:F7"/>
    <mergeCell ref="B6:B7"/>
    <mergeCell ref="C6:C7"/>
    <mergeCell ref="D6:D7"/>
    <mergeCell ref="G6:G7"/>
  </mergeCells>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2" orientation="portrait" r:id="rId1"/>
  <headerFooter alignWithMargins="0"/>
  <ignoredErrors>
    <ignoredError sqref="D3:D4 I3 N3:N5"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SheetLayoutView="90" workbookViewId="0">
      <selection activeCell="Q7" sqref="Q7"/>
    </sheetView>
  </sheetViews>
  <sheetFormatPr defaultRowHeight="12.75" x14ac:dyDescent="0.2"/>
  <cols>
    <col min="1" max="1" width="6" style="116" customWidth="1"/>
    <col min="2" max="2" width="16.7109375" style="116" hidden="1" customWidth="1"/>
    <col min="3" max="3" width="7" style="116" customWidth="1"/>
    <col min="4" max="4" width="13.5703125" style="117" customWidth="1"/>
    <col min="5" max="5" width="25.85546875" style="116" customWidth="1"/>
    <col min="6" max="6" width="18.42578125" style="2" customWidth="1"/>
    <col min="7" max="13" width="11.85546875" style="2" customWidth="1"/>
    <col min="14" max="14" width="11.85546875" style="118" customWidth="1"/>
    <col min="15" max="15" width="11.85546875" style="116" customWidth="1"/>
    <col min="16" max="16" width="9.140625" style="2" customWidth="1"/>
    <col min="17" max="16384" width="9.140625" style="2"/>
  </cols>
  <sheetData>
    <row r="1" spans="1:16" ht="48.75" customHeight="1" x14ac:dyDescent="0.2">
      <c r="A1" s="449" t="str">
        <f>'60M.Seçme'!$A$1</f>
        <v>Türkiye Atletizm Federasyonu
İstanbul Atletizm İl Temsilciliği</v>
      </c>
      <c r="B1" s="449"/>
      <c r="C1" s="449"/>
      <c r="D1" s="449"/>
      <c r="E1" s="449"/>
      <c r="F1" s="449"/>
      <c r="G1" s="449"/>
      <c r="H1" s="449"/>
      <c r="I1" s="449"/>
      <c r="J1" s="449"/>
      <c r="K1" s="449"/>
      <c r="L1" s="449"/>
      <c r="M1" s="449"/>
      <c r="N1" s="449"/>
      <c r="O1" s="449"/>
    </row>
    <row r="2" spans="1:16" ht="25.5" customHeight="1" x14ac:dyDescent="0.2">
      <c r="A2" s="450" t="str">
        <f>'60M.Seçme'!$A$2</f>
        <v>Türkcell - Spor Toto 2020 Olimpik Eğitim Kamp Sporcuları Test Yarışması</v>
      </c>
      <c r="B2" s="450"/>
      <c r="C2" s="450"/>
      <c r="D2" s="450"/>
      <c r="E2" s="450"/>
      <c r="F2" s="450"/>
      <c r="G2" s="450"/>
      <c r="H2" s="450"/>
      <c r="I2" s="450"/>
      <c r="J2" s="450"/>
      <c r="K2" s="450"/>
      <c r="L2" s="450"/>
      <c r="M2" s="450"/>
      <c r="N2" s="450"/>
      <c r="O2" s="450"/>
    </row>
    <row r="3" spans="1:16" s="3" customFormat="1" ht="27" customHeight="1" x14ac:dyDescent="0.2">
      <c r="A3" s="451" t="s">
        <v>329</v>
      </c>
      <c r="B3" s="451"/>
      <c r="C3" s="451"/>
      <c r="D3" s="452" t="str">
        <f>'YARIŞMA PROGRAMI'!D23</f>
        <v>Uzun Atlama-B</v>
      </c>
      <c r="E3" s="452"/>
      <c r="F3" s="212" t="s">
        <v>325</v>
      </c>
      <c r="G3" s="456">
        <f>'YARIŞMA PROGRAMI'!E22</f>
        <v>0</v>
      </c>
      <c r="H3" s="456"/>
      <c r="I3" s="456"/>
      <c r="J3" s="254"/>
      <c r="K3" s="254"/>
      <c r="L3" s="252" t="s">
        <v>467</v>
      </c>
      <c r="M3" s="455" t="str">
        <f>'YARIŞMA PROGRAMI'!F22</f>
        <v>Ecem ÇALAĞAN  5.93</v>
      </c>
      <c r="N3" s="455"/>
      <c r="O3" s="455"/>
    </row>
    <row r="4" spans="1:16" s="3" customFormat="1" ht="17.25" customHeight="1" x14ac:dyDescent="0.2">
      <c r="A4" s="453" t="s">
        <v>330</v>
      </c>
      <c r="B4" s="453"/>
      <c r="C4" s="453"/>
      <c r="D4" s="454" t="str">
        <f>'YARIŞMA BİLGİLERİ'!F21</f>
        <v>Yıldız Kızlar</v>
      </c>
      <c r="E4" s="454"/>
      <c r="F4" s="121"/>
      <c r="G4" s="120"/>
      <c r="H4" s="453"/>
      <c r="I4" s="453"/>
      <c r="J4" s="255"/>
      <c r="K4" s="453" t="s">
        <v>328</v>
      </c>
      <c r="L4" s="453"/>
      <c r="M4" s="481">
        <f>'YARIŞMA PROGRAMI'!B23</f>
        <v>42042</v>
      </c>
      <c r="N4" s="481"/>
      <c r="O4" s="250">
        <f>'YARIŞMA PROGRAMI'!C23</f>
        <v>0</v>
      </c>
    </row>
    <row r="5" spans="1:16" ht="15" customHeight="1" x14ac:dyDescent="0.2">
      <c r="A5" s="4"/>
      <c r="B5" s="4"/>
      <c r="C5" s="4"/>
      <c r="D5" s="8"/>
      <c r="E5" s="5"/>
      <c r="F5" s="6"/>
      <c r="G5" s="7"/>
      <c r="H5" s="7"/>
      <c r="I5" s="7"/>
      <c r="J5" s="7"/>
      <c r="K5" s="7"/>
      <c r="L5" s="7"/>
      <c r="M5" s="7"/>
      <c r="N5" s="436">
        <f ca="1">NOW()</f>
        <v>42041.706482175927</v>
      </c>
      <c r="O5" s="436"/>
    </row>
    <row r="6" spans="1:16" ht="15.75" x14ac:dyDescent="0.2">
      <c r="A6" s="447" t="s">
        <v>6</v>
      </c>
      <c r="B6" s="447"/>
      <c r="C6" s="448" t="s">
        <v>251</v>
      </c>
      <c r="D6" s="448" t="s">
        <v>332</v>
      </c>
      <c r="E6" s="447" t="s">
        <v>7</v>
      </c>
      <c r="F6" s="447" t="s">
        <v>48</v>
      </c>
      <c r="G6" s="459" t="s">
        <v>37</v>
      </c>
      <c r="H6" s="459"/>
      <c r="I6" s="459"/>
      <c r="J6" s="459"/>
      <c r="K6" s="459"/>
      <c r="L6" s="459"/>
      <c r="M6" s="459"/>
      <c r="N6" s="445" t="s">
        <v>8</v>
      </c>
      <c r="O6" s="445" t="s">
        <v>468</v>
      </c>
    </row>
    <row r="7" spans="1:16" ht="24.75" customHeight="1" x14ac:dyDescent="0.2">
      <c r="A7" s="447"/>
      <c r="B7" s="447"/>
      <c r="C7" s="448"/>
      <c r="D7" s="448"/>
      <c r="E7" s="447"/>
      <c r="F7" s="447"/>
      <c r="G7" s="213">
        <v>1</v>
      </c>
      <c r="H7" s="213">
        <v>2</v>
      </c>
      <c r="I7" s="213">
        <v>3</v>
      </c>
      <c r="J7" s="257" t="s">
        <v>471</v>
      </c>
      <c r="K7" s="253">
        <v>4</v>
      </c>
      <c r="L7" s="253">
        <v>5</v>
      </c>
      <c r="M7" s="253">
        <v>6</v>
      </c>
      <c r="N7" s="446"/>
      <c r="O7" s="446"/>
    </row>
    <row r="8" spans="1:16" s="109" customFormat="1" ht="24" customHeight="1" x14ac:dyDescent="0.2">
      <c r="A8" s="123">
        <v>1</v>
      </c>
      <c r="B8" s="124" t="s">
        <v>426</v>
      </c>
      <c r="C8" s="125" t="str">
        <f>IF(ISERROR(VLOOKUP(B8,'KAYIT LİSTESİ'!$B$4:$I$141,2,0)),"",(VLOOKUP(B8,'KAYIT LİSTESİ'!$B$4:$I$141,2,0)))</f>
        <v/>
      </c>
      <c r="D8" s="126" t="str">
        <f>IF(ISERROR(VLOOKUP(B8,'KAYIT LİSTESİ'!$B$4:$I$141,4,0)),"",(VLOOKUP(B8,'KAYIT LİSTESİ'!$B$4:$I$141,4,0)))</f>
        <v/>
      </c>
      <c r="E8" s="211" t="str">
        <f>IF(ISERROR(VLOOKUP(B8,'KAYIT LİSTESİ'!$B$4:$I$141,5,0)),"",(VLOOKUP(B8,'KAYIT LİSTESİ'!$B$4:$I$141,5,0)))</f>
        <v/>
      </c>
      <c r="F8" s="211" t="str">
        <f>IF(ISERROR(VLOOKUP(B8,'KAYIT LİSTESİ'!$B$4:$I$141,6,0)),"",(VLOOKUP(B8,'KAYIT LİSTESİ'!$B$4:$I$141,6,0)))</f>
        <v/>
      </c>
      <c r="G8" s="195"/>
      <c r="H8" s="195"/>
      <c r="I8" s="195"/>
      <c r="J8" s="261" t="str">
        <f>IF(COUNT(G8:I8)=0,"",MAX(G8:I8))</f>
        <v/>
      </c>
      <c r="K8" s="262"/>
      <c r="L8" s="262"/>
      <c r="M8" s="262"/>
      <c r="N8" s="261">
        <f>MAX(G8:M8)</f>
        <v>0</v>
      </c>
      <c r="O8" s="127"/>
    </row>
    <row r="9" spans="1:16" s="109" customFormat="1" ht="24" customHeight="1" x14ac:dyDescent="0.2">
      <c r="A9" s="123">
        <v>2</v>
      </c>
      <c r="B9" s="124" t="s">
        <v>427</v>
      </c>
      <c r="C9" s="125" t="str">
        <f>IF(ISERROR(VLOOKUP(B9,'KAYIT LİSTESİ'!$B$4:$I$141,2,0)),"",(VLOOKUP(B9,'KAYIT LİSTESİ'!$B$4:$I$141,2,0)))</f>
        <v/>
      </c>
      <c r="D9" s="126" t="str">
        <f>IF(ISERROR(VLOOKUP(B9,'KAYIT LİSTESİ'!$B$4:$I$141,4,0)),"",(VLOOKUP(B9,'KAYIT LİSTESİ'!$B$4:$I$141,4,0)))</f>
        <v/>
      </c>
      <c r="E9" s="211" t="str">
        <f>IF(ISERROR(VLOOKUP(B9,'KAYIT LİSTESİ'!$B$4:$I$141,5,0)),"",(VLOOKUP(B9,'KAYIT LİSTESİ'!$B$4:$I$141,5,0)))</f>
        <v/>
      </c>
      <c r="F9" s="211" t="str">
        <f>IF(ISERROR(VLOOKUP(B9,'KAYIT LİSTESİ'!$B$4:$I$141,6,0)),"",(VLOOKUP(B9,'KAYIT LİSTESİ'!$B$4:$I$141,6,0)))</f>
        <v/>
      </c>
      <c r="G9" s="195"/>
      <c r="H9" s="195"/>
      <c r="I9" s="195"/>
      <c r="J9" s="261" t="str">
        <f t="shared" ref="J9:J47" si="0">IF(COUNT(G9:I9)=0,"",MAX(G9:I9))</f>
        <v/>
      </c>
      <c r="K9" s="262"/>
      <c r="L9" s="262"/>
      <c r="M9" s="262"/>
      <c r="N9" s="261">
        <f t="shared" ref="N9:N47" si="1">MAX(G9:M9)</f>
        <v>0</v>
      </c>
      <c r="O9" s="127"/>
    </row>
    <row r="10" spans="1:16" s="109" customFormat="1" ht="24" customHeight="1" x14ac:dyDescent="0.2">
      <c r="A10" s="123">
        <v>3</v>
      </c>
      <c r="B10" s="124" t="s">
        <v>428</v>
      </c>
      <c r="C10" s="125" t="str">
        <f>IF(ISERROR(VLOOKUP(B10,'KAYIT LİSTESİ'!$B$4:$I$141,2,0)),"",(VLOOKUP(B10,'KAYIT LİSTESİ'!$B$4:$I$141,2,0)))</f>
        <v/>
      </c>
      <c r="D10" s="126" t="str">
        <f>IF(ISERROR(VLOOKUP(B10,'KAYIT LİSTESİ'!$B$4:$I$141,4,0)),"",(VLOOKUP(B10,'KAYIT LİSTESİ'!$B$4:$I$141,4,0)))</f>
        <v/>
      </c>
      <c r="E10" s="211" t="str">
        <f>IF(ISERROR(VLOOKUP(B10,'KAYIT LİSTESİ'!$B$4:$I$141,5,0)),"",(VLOOKUP(B10,'KAYIT LİSTESİ'!$B$4:$I$141,5,0)))</f>
        <v/>
      </c>
      <c r="F10" s="211" t="str">
        <f>IF(ISERROR(VLOOKUP(B10,'KAYIT LİSTESİ'!$B$4:$I$141,6,0)),"",(VLOOKUP(B10,'KAYIT LİSTESİ'!$B$4:$I$141,6,0)))</f>
        <v/>
      </c>
      <c r="G10" s="195"/>
      <c r="H10" s="195"/>
      <c r="I10" s="195"/>
      <c r="J10" s="261" t="str">
        <f t="shared" si="0"/>
        <v/>
      </c>
      <c r="K10" s="262"/>
      <c r="L10" s="262"/>
      <c r="M10" s="262"/>
      <c r="N10" s="261">
        <f t="shared" si="1"/>
        <v>0</v>
      </c>
      <c r="O10" s="127"/>
    </row>
    <row r="11" spans="1:16" s="109" customFormat="1" ht="24" customHeight="1" x14ac:dyDescent="0.2">
      <c r="A11" s="123">
        <v>4</v>
      </c>
      <c r="B11" s="124" t="s">
        <v>429</v>
      </c>
      <c r="C11" s="125" t="str">
        <f>IF(ISERROR(VLOOKUP(B11,'KAYIT LİSTESİ'!$B$4:$I$141,2,0)),"",(VLOOKUP(B11,'KAYIT LİSTESİ'!$B$4:$I$141,2,0)))</f>
        <v/>
      </c>
      <c r="D11" s="126" t="str">
        <f>IF(ISERROR(VLOOKUP(B11,'KAYIT LİSTESİ'!$B$4:$I$141,4,0)),"",(VLOOKUP(B11,'KAYIT LİSTESİ'!$B$4:$I$141,4,0)))</f>
        <v/>
      </c>
      <c r="E11" s="211" t="str">
        <f>IF(ISERROR(VLOOKUP(B11,'KAYIT LİSTESİ'!$B$4:$I$141,5,0)),"",(VLOOKUP(B11,'KAYIT LİSTESİ'!$B$4:$I$141,5,0)))</f>
        <v/>
      </c>
      <c r="F11" s="211" t="str">
        <f>IF(ISERROR(VLOOKUP(B11,'KAYIT LİSTESİ'!$B$4:$I$141,6,0)),"",(VLOOKUP(B11,'KAYIT LİSTESİ'!$B$4:$I$141,6,0)))</f>
        <v/>
      </c>
      <c r="G11" s="195"/>
      <c r="H11" s="195"/>
      <c r="I11" s="195"/>
      <c r="J11" s="261" t="str">
        <f t="shared" si="0"/>
        <v/>
      </c>
      <c r="K11" s="262"/>
      <c r="L11" s="262"/>
      <c r="M11" s="262"/>
      <c r="N11" s="261">
        <f t="shared" si="1"/>
        <v>0</v>
      </c>
      <c r="O11" s="127"/>
    </row>
    <row r="12" spans="1:16" s="109" customFormat="1" ht="24" customHeight="1" x14ac:dyDescent="0.2">
      <c r="A12" s="123">
        <v>5</v>
      </c>
      <c r="B12" s="124" t="s">
        <v>430</v>
      </c>
      <c r="C12" s="125" t="str">
        <f>IF(ISERROR(VLOOKUP(B12,'KAYIT LİSTESİ'!$B$4:$I$141,2,0)),"",(VLOOKUP(B12,'KAYIT LİSTESİ'!$B$4:$I$141,2,0)))</f>
        <v/>
      </c>
      <c r="D12" s="126" t="str">
        <f>IF(ISERROR(VLOOKUP(B12,'KAYIT LİSTESİ'!$B$4:$I$141,4,0)),"",(VLOOKUP(B12,'KAYIT LİSTESİ'!$B$4:$I$141,4,0)))</f>
        <v/>
      </c>
      <c r="E12" s="211" t="str">
        <f>IF(ISERROR(VLOOKUP(B12,'KAYIT LİSTESİ'!$B$4:$I$141,5,0)),"",(VLOOKUP(B12,'KAYIT LİSTESİ'!$B$4:$I$141,5,0)))</f>
        <v/>
      </c>
      <c r="F12" s="211" t="str">
        <f>IF(ISERROR(VLOOKUP(B12,'KAYIT LİSTESİ'!$B$4:$I$141,6,0)),"",(VLOOKUP(B12,'KAYIT LİSTESİ'!$B$4:$I$141,6,0)))</f>
        <v/>
      </c>
      <c r="G12" s="195"/>
      <c r="H12" s="195"/>
      <c r="I12" s="195"/>
      <c r="J12" s="261" t="str">
        <f t="shared" si="0"/>
        <v/>
      </c>
      <c r="K12" s="262"/>
      <c r="L12" s="262"/>
      <c r="M12" s="262"/>
      <c r="N12" s="261">
        <f t="shared" si="1"/>
        <v>0</v>
      </c>
      <c r="O12" s="127"/>
      <c r="P12" s="110"/>
    </row>
    <row r="13" spans="1:16" s="109" customFormat="1" ht="24" customHeight="1" x14ac:dyDescent="0.2">
      <c r="A13" s="123">
        <v>6</v>
      </c>
      <c r="B13" s="124" t="s">
        <v>431</v>
      </c>
      <c r="C13" s="125" t="str">
        <f>IF(ISERROR(VLOOKUP(B13,'KAYIT LİSTESİ'!$B$4:$I$141,2,0)),"",(VLOOKUP(B13,'KAYIT LİSTESİ'!$B$4:$I$141,2,0)))</f>
        <v/>
      </c>
      <c r="D13" s="126" t="str">
        <f>IF(ISERROR(VLOOKUP(B13,'KAYIT LİSTESİ'!$B$4:$I$141,4,0)),"",(VLOOKUP(B13,'KAYIT LİSTESİ'!$B$4:$I$141,4,0)))</f>
        <v/>
      </c>
      <c r="E13" s="211" t="str">
        <f>IF(ISERROR(VLOOKUP(B13,'KAYIT LİSTESİ'!$B$4:$I$141,5,0)),"",(VLOOKUP(B13,'KAYIT LİSTESİ'!$B$4:$I$141,5,0)))</f>
        <v/>
      </c>
      <c r="F13" s="211" t="str">
        <f>IF(ISERROR(VLOOKUP(B13,'KAYIT LİSTESİ'!$B$4:$I$141,6,0)),"",(VLOOKUP(B13,'KAYIT LİSTESİ'!$B$4:$I$141,6,0)))</f>
        <v/>
      </c>
      <c r="G13" s="195"/>
      <c r="H13" s="195"/>
      <c r="I13" s="195"/>
      <c r="J13" s="261" t="str">
        <f t="shared" si="0"/>
        <v/>
      </c>
      <c r="K13" s="262"/>
      <c r="L13" s="262"/>
      <c r="M13" s="262"/>
      <c r="N13" s="261">
        <f t="shared" si="1"/>
        <v>0</v>
      </c>
      <c r="O13" s="127"/>
    </row>
    <row r="14" spans="1:16" s="109" customFormat="1" ht="24" customHeight="1" x14ac:dyDescent="0.2">
      <c r="A14" s="123">
        <v>7</v>
      </c>
      <c r="B14" s="124" t="s">
        <v>432</v>
      </c>
      <c r="C14" s="125" t="str">
        <f>IF(ISERROR(VLOOKUP(B14,'KAYIT LİSTESİ'!$B$4:$I$141,2,0)),"",(VLOOKUP(B14,'KAYIT LİSTESİ'!$B$4:$I$141,2,0)))</f>
        <v/>
      </c>
      <c r="D14" s="126" t="str">
        <f>IF(ISERROR(VLOOKUP(B14,'KAYIT LİSTESİ'!$B$4:$I$141,4,0)),"",(VLOOKUP(B14,'KAYIT LİSTESİ'!$B$4:$I$141,4,0)))</f>
        <v/>
      </c>
      <c r="E14" s="211" t="str">
        <f>IF(ISERROR(VLOOKUP(B14,'KAYIT LİSTESİ'!$B$4:$I$141,5,0)),"",(VLOOKUP(B14,'KAYIT LİSTESİ'!$B$4:$I$141,5,0)))</f>
        <v/>
      </c>
      <c r="F14" s="211" t="str">
        <f>IF(ISERROR(VLOOKUP(B14,'KAYIT LİSTESİ'!$B$4:$I$141,6,0)),"",(VLOOKUP(B14,'KAYIT LİSTESİ'!$B$4:$I$141,6,0)))</f>
        <v/>
      </c>
      <c r="G14" s="195"/>
      <c r="H14" s="195"/>
      <c r="I14" s="195"/>
      <c r="J14" s="261" t="str">
        <f t="shared" si="0"/>
        <v/>
      </c>
      <c r="K14" s="262"/>
      <c r="L14" s="262"/>
      <c r="M14" s="262"/>
      <c r="N14" s="261">
        <f t="shared" si="1"/>
        <v>0</v>
      </c>
      <c r="O14" s="127"/>
    </row>
    <row r="15" spans="1:16" s="109" customFormat="1" ht="24" customHeight="1" x14ac:dyDescent="0.2">
      <c r="A15" s="123">
        <v>8</v>
      </c>
      <c r="B15" s="124" t="s">
        <v>433</v>
      </c>
      <c r="C15" s="125" t="str">
        <f>IF(ISERROR(VLOOKUP(B15,'KAYIT LİSTESİ'!$B$4:$I$141,2,0)),"",(VLOOKUP(B15,'KAYIT LİSTESİ'!$B$4:$I$141,2,0)))</f>
        <v/>
      </c>
      <c r="D15" s="126" t="str">
        <f>IF(ISERROR(VLOOKUP(B15,'KAYIT LİSTESİ'!$B$4:$I$141,4,0)),"",(VLOOKUP(B15,'KAYIT LİSTESİ'!$B$4:$I$141,4,0)))</f>
        <v/>
      </c>
      <c r="E15" s="211" t="str">
        <f>IF(ISERROR(VLOOKUP(B15,'KAYIT LİSTESİ'!$B$4:$I$141,5,0)),"",(VLOOKUP(B15,'KAYIT LİSTESİ'!$B$4:$I$141,5,0)))</f>
        <v/>
      </c>
      <c r="F15" s="211" t="str">
        <f>IF(ISERROR(VLOOKUP(B15,'KAYIT LİSTESİ'!$B$4:$I$141,6,0)),"",(VLOOKUP(B15,'KAYIT LİSTESİ'!$B$4:$I$141,6,0)))</f>
        <v/>
      </c>
      <c r="G15" s="195"/>
      <c r="H15" s="195"/>
      <c r="I15" s="195"/>
      <c r="J15" s="261" t="str">
        <f t="shared" si="0"/>
        <v/>
      </c>
      <c r="K15" s="262"/>
      <c r="L15" s="262"/>
      <c r="M15" s="262"/>
      <c r="N15" s="261">
        <f t="shared" si="1"/>
        <v>0</v>
      </c>
      <c r="O15" s="127"/>
    </row>
    <row r="16" spans="1:16" s="109" customFormat="1" ht="24" customHeight="1" x14ac:dyDescent="0.2">
      <c r="A16" s="123">
        <v>9</v>
      </c>
      <c r="B16" s="124" t="s">
        <v>434</v>
      </c>
      <c r="C16" s="125" t="str">
        <f>IF(ISERROR(VLOOKUP(B16,'KAYIT LİSTESİ'!$B$4:$I$141,2,0)),"",(VLOOKUP(B16,'KAYIT LİSTESİ'!$B$4:$I$141,2,0)))</f>
        <v/>
      </c>
      <c r="D16" s="126" t="str">
        <f>IF(ISERROR(VLOOKUP(B16,'KAYIT LİSTESİ'!$B$4:$I$141,4,0)),"",(VLOOKUP(B16,'KAYIT LİSTESİ'!$B$4:$I$141,4,0)))</f>
        <v/>
      </c>
      <c r="E16" s="211" t="str">
        <f>IF(ISERROR(VLOOKUP(B16,'KAYIT LİSTESİ'!$B$4:$I$141,5,0)),"",(VLOOKUP(B16,'KAYIT LİSTESİ'!$B$4:$I$141,5,0)))</f>
        <v/>
      </c>
      <c r="F16" s="211" t="str">
        <f>IF(ISERROR(VLOOKUP(B16,'KAYIT LİSTESİ'!$B$4:$I$141,6,0)),"",(VLOOKUP(B16,'KAYIT LİSTESİ'!$B$4:$I$141,6,0)))</f>
        <v/>
      </c>
      <c r="G16" s="195"/>
      <c r="H16" s="195"/>
      <c r="I16" s="195"/>
      <c r="J16" s="261" t="str">
        <f t="shared" si="0"/>
        <v/>
      </c>
      <c r="K16" s="262"/>
      <c r="L16" s="262"/>
      <c r="M16" s="262"/>
      <c r="N16" s="261">
        <f t="shared" si="1"/>
        <v>0</v>
      </c>
      <c r="O16" s="127"/>
    </row>
    <row r="17" spans="1:16" s="109" customFormat="1" ht="24" customHeight="1" x14ac:dyDescent="0.2">
      <c r="A17" s="123">
        <v>10</v>
      </c>
      <c r="B17" s="124" t="s">
        <v>435</v>
      </c>
      <c r="C17" s="125" t="str">
        <f>IF(ISERROR(VLOOKUP(B17,'KAYIT LİSTESİ'!$B$4:$I$141,2,0)),"",(VLOOKUP(B17,'KAYIT LİSTESİ'!$B$4:$I$141,2,0)))</f>
        <v/>
      </c>
      <c r="D17" s="126" t="str">
        <f>IF(ISERROR(VLOOKUP(B17,'KAYIT LİSTESİ'!$B$4:$I$141,4,0)),"",(VLOOKUP(B17,'KAYIT LİSTESİ'!$B$4:$I$141,4,0)))</f>
        <v/>
      </c>
      <c r="E17" s="211" t="str">
        <f>IF(ISERROR(VLOOKUP(B17,'KAYIT LİSTESİ'!$B$4:$I$141,5,0)),"",(VLOOKUP(B17,'KAYIT LİSTESİ'!$B$4:$I$141,5,0)))</f>
        <v/>
      </c>
      <c r="F17" s="211" t="str">
        <f>IF(ISERROR(VLOOKUP(B17,'KAYIT LİSTESİ'!$B$4:$I$141,6,0)),"",(VLOOKUP(B17,'KAYIT LİSTESİ'!$B$4:$I$141,6,0)))</f>
        <v/>
      </c>
      <c r="G17" s="195"/>
      <c r="H17" s="195"/>
      <c r="I17" s="195"/>
      <c r="J17" s="261" t="str">
        <f t="shared" si="0"/>
        <v/>
      </c>
      <c r="K17" s="262"/>
      <c r="L17" s="262"/>
      <c r="M17" s="262"/>
      <c r="N17" s="261">
        <f t="shared" si="1"/>
        <v>0</v>
      </c>
      <c r="O17" s="127"/>
    </row>
    <row r="18" spans="1:16" s="109" customFormat="1" ht="24" customHeight="1" x14ac:dyDescent="0.2">
      <c r="A18" s="123">
        <v>11</v>
      </c>
      <c r="B18" s="124" t="s">
        <v>436</v>
      </c>
      <c r="C18" s="125" t="str">
        <f>IF(ISERROR(VLOOKUP(B18,'KAYIT LİSTESİ'!$B$4:$I$141,2,0)),"",(VLOOKUP(B18,'KAYIT LİSTESİ'!$B$4:$I$141,2,0)))</f>
        <v/>
      </c>
      <c r="D18" s="126" t="str">
        <f>IF(ISERROR(VLOOKUP(B18,'KAYIT LİSTESİ'!$B$4:$I$141,4,0)),"",(VLOOKUP(B18,'KAYIT LİSTESİ'!$B$4:$I$141,4,0)))</f>
        <v/>
      </c>
      <c r="E18" s="211" t="str">
        <f>IF(ISERROR(VLOOKUP(B18,'KAYIT LİSTESİ'!$B$4:$I$141,5,0)),"",(VLOOKUP(B18,'KAYIT LİSTESİ'!$B$4:$I$141,5,0)))</f>
        <v/>
      </c>
      <c r="F18" s="211" t="str">
        <f>IF(ISERROR(VLOOKUP(B18,'KAYIT LİSTESİ'!$B$4:$I$141,6,0)),"",(VLOOKUP(B18,'KAYIT LİSTESİ'!$B$4:$I$141,6,0)))</f>
        <v/>
      </c>
      <c r="G18" s="195"/>
      <c r="H18" s="195"/>
      <c r="I18" s="195"/>
      <c r="J18" s="261" t="str">
        <f t="shared" si="0"/>
        <v/>
      </c>
      <c r="K18" s="262"/>
      <c r="L18" s="262"/>
      <c r="M18" s="262"/>
      <c r="N18" s="261">
        <f t="shared" si="1"/>
        <v>0</v>
      </c>
      <c r="O18" s="127"/>
    </row>
    <row r="19" spans="1:16" s="109" customFormat="1" ht="24" customHeight="1" x14ac:dyDescent="0.2">
      <c r="A19" s="123">
        <v>12</v>
      </c>
      <c r="B19" s="124" t="s">
        <v>437</v>
      </c>
      <c r="C19" s="125" t="str">
        <f>IF(ISERROR(VLOOKUP(B19,'KAYIT LİSTESİ'!$B$4:$I$141,2,0)),"",(VLOOKUP(B19,'KAYIT LİSTESİ'!$B$4:$I$141,2,0)))</f>
        <v/>
      </c>
      <c r="D19" s="126" t="str">
        <f>IF(ISERROR(VLOOKUP(B19,'KAYIT LİSTESİ'!$B$4:$I$141,4,0)),"",(VLOOKUP(B19,'KAYIT LİSTESİ'!$B$4:$I$141,4,0)))</f>
        <v/>
      </c>
      <c r="E19" s="211" t="str">
        <f>IF(ISERROR(VLOOKUP(B19,'KAYIT LİSTESİ'!$B$4:$I$141,5,0)),"",(VLOOKUP(B19,'KAYIT LİSTESİ'!$B$4:$I$141,5,0)))</f>
        <v/>
      </c>
      <c r="F19" s="211" t="str">
        <f>IF(ISERROR(VLOOKUP(B19,'KAYIT LİSTESİ'!$B$4:$I$141,6,0)),"",(VLOOKUP(B19,'KAYIT LİSTESİ'!$B$4:$I$141,6,0)))</f>
        <v/>
      </c>
      <c r="G19" s="195"/>
      <c r="H19" s="195"/>
      <c r="I19" s="195"/>
      <c r="J19" s="261" t="str">
        <f t="shared" si="0"/>
        <v/>
      </c>
      <c r="K19" s="262"/>
      <c r="L19" s="262"/>
      <c r="M19" s="262"/>
      <c r="N19" s="261">
        <f t="shared" si="1"/>
        <v>0</v>
      </c>
      <c r="O19" s="127"/>
      <c r="P19" s="110"/>
    </row>
    <row r="20" spans="1:16" s="109" customFormat="1" ht="24" customHeight="1" x14ac:dyDescent="0.2">
      <c r="A20" s="123">
        <v>13</v>
      </c>
      <c r="B20" s="124" t="s">
        <v>438</v>
      </c>
      <c r="C20" s="125" t="str">
        <f>IF(ISERROR(VLOOKUP(B20,'KAYIT LİSTESİ'!$B$4:$I$141,2,0)),"",(VLOOKUP(B20,'KAYIT LİSTESİ'!$B$4:$I$141,2,0)))</f>
        <v/>
      </c>
      <c r="D20" s="126" t="str">
        <f>IF(ISERROR(VLOOKUP(B20,'KAYIT LİSTESİ'!$B$4:$I$141,4,0)),"",(VLOOKUP(B20,'KAYIT LİSTESİ'!$B$4:$I$141,4,0)))</f>
        <v/>
      </c>
      <c r="E20" s="211" t="str">
        <f>IF(ISERROR(VLOOKUP(B20,'KAYIT LİSTESİ'!$B$4:$I$141,5,0)),"",(VLOOKUP(B20,'KAYIT LİSTESİ'!$B$4:$I$141,5,0)))</f>
        <v/>
      </c>
      <c r="F20" s="211" t="str">
        <f>IF(ISERROR(VLOOKUP(B20,'KAYIT LİSTESİ'!$B$4:$I$141,6,0)),"",(VLOOKUP(B20,'KAYIT LİSTESİ'!$B$4:$I$141,6,0)))</f>
        <v/>
      </c>
      <c r="G20" s="195"/>
      <c r="H20" s="195"/>
      <c r="I20" s="195"/>
      <c r="J20" s="261" t="str">
        <f t="shared" si="0"/>
        <v/>
      </c>
      <c r="K20" s="262"/>
      <c r="L20" s="262"/>
      <c r="M20" s="262"/>
      <c r="N20" s="261">
        <f t="shared" si="1"/>
        <v>0</v>
      </c>
      <c r="O20" s="127"/>
    </row>
    <row r="21" spans="1:16" s="109" customFormat="1" ht="24" customHeight="1" x14ac:dyDescent="0.2">
      <c r="A21" s="123">
        <v>14</v>
      </c>
      <c r="B21" s="124" t="s">
        <v>439</v>
      </c>
      <c r="C21" s="125" t="str">
        <f>IF(ISERROR(VLOOKUP(B21,'KAYIT LİSTESİ'!$B$4:$I$141,2,0)),"",(VLOOKUP(B21,'KAYIT LİSTESİ'!$B$4:$I$141,2,0)))</f>
        <v/>
      </c>
      <c r="D21" s="126" t="str">
        <f>IF(ISERROR(VLOOKUP(B21,'KAYIT LİSTESİ'!$B$4:$I$141,4,0)),"",(VLOOKUP(B21,'KAYIT LİSTESİ'!$B$4:$I$141,4,0)))</f>
        <v/>
      </c>
      <c r="E21" s="211" t="str">
        <f>IF(ISERROR(VLOOKUP(B21,'KAYIT LİSTESİ'!$B$4:$I$141,5,0)),"",(VLOOKUP(B21,'KAYIT LİSTESİ'!$B$4:$I$141,5,0)))</f>
        <v/>
      </c>
      <c r="F21" s="211" t="str">
        <f>IF(ISERROR(VLOOKUP(B21,'KAYIT LİSTESİ'!$B$4:$I$141,6,0)),"",(VLOOKUP(B21,'KAYIT LİSTESİ'!$B$4:$I$141,6,0)))</f>
        <v/>
      </c>
      <c r="G21" s="195"/>
      <c r="H21" s="195"/>
      <c r="I21" s="195"/>
      <c r="J21" s="261" t="str">
        <f t="shared" si="0"/>
        <v/>
      </c>
      <c r="K21" s="262"/>
      <c r="L21" s="262"/>
      <c r="M21" s="262"/>
      <c r="N21" s="261">
        <f t="shared" si="1"/>
        <v>0</v>
      </c>
      <c r="O21" s="127"/>
    </row>
    <row r="22" spans="1:16" s="109" customFormat="1" ht="24" customHeight="1" x14ac:dyDescent="0.2">
      <c r="A22" s="123">
        <v>15</v>
      </c>
      <c r="B22" s="124" t="s">
        <v>440</v>
      </c>
      <c r="C22" s="125" t="str">
        <f>IF(ISERROR(VLOOKUP(B22,'KAYIT LİSTESİ'!$B$4:$I$141,2,0)),"",(VLOOKUP(B22,'KAYIT LİSTESİ'!$B$4:$I$141,2,0)))</f>
        <v/>
      </c>
      <c r="D22" s="126" t="str">
        <f>IF(ISERROR(VLOOKUP(B22,'KAYIT LİSTESİ'!$B$4:$I$141,4,0)),"",(VLOOKUP(B22,'KAYIT LİSTESİ'!$B$4:$I$141,4,0)))</f>
        <v/>
      </c>
      <c r="E22" s="211" t="str">
        <f>IF(ISERROR(VLOOKUP(B22,'KAYIT LİSTESİ'!$B$4:$I$141,5,0)),"",(VLOOKUP(B22,'KAYIT LİSTESİ'!$B$4:$I$141,5,0)))</f>
        <v/>
      </c>
      <c r="F22" s="211" t="str">
        <f>IF(ISERROR(VLOOKUP(B22,'KAYIT LİSTESİ'!$B$4:$I$141,6,0)),"",(VLOOKUP(B22,'KAYIT LİSTESİ'!$B$4:$I$141,6,0)))</f>
        <v/>
      </c>
      <c r="G22" s="195"/>
      <c r="H22" s="195"/>
      <c r="I22" s="195"/>
      <c r="J22" s="261" t="str">
        <f t="shared" si="0"/>
        <v/>
      </c>
      <c r="K22" s="262"/>
      <c r="L22" s="262"/>
      <c r="M22" s="262"/>
      <c r="N22" s="261">
        <f t="shared" si="1"/>
        <v>0</v>
      </c>
      <c r="O22" s="127"/>
    </row>
    <row r="23" spans="1:16" s="109" customFormat="1" ht="24" customHeight="1" x14ac:dyDescent="0.2">
      <c r="A23" s="123">
        <v>16</v>
      </c>
      <c r="B23" s="124" t="s">
        <v>441</v>
      </c>
      <c r="C23" s="125" t="str">
        <f>IF(ISERROR(VLOOKUP(B23,'KAYIT LİSTESİ'!$B$4:$I$141,2,0)),"",(VLOOKUP(B23,'KAYIT LİSTESİ'!$B$4:$I$141,2,0)))</f>
        <v/>
      </c>
      <c r="D23" s="126" t="str">
        <f>IF(ISERROR(VLOOKUP(B23,'KAYIT LİSTESİ'!$B$4:$I$141,4,0)),"",(VLOOKUP(B23,'KAYIT LİSTESİ'!$B$4:$I$141,4,0)))</f>
        <v/>
      </c>
      <c r="E23" s="211" t="str">
        <f>IF(ISERROR(VLOOKUP(B23,'KAYIT LİSTESİ'!$B$4:$I$141,5,0)),"",(VLOOKUP(B23,'KAYIT LİSTESİ'!$B$4:$I$141,5,0)))</f>
        <v/>
      </c>
      <c r="F23" s="211" t="str">
        <f>IF(ISERROR(VLOOKUP(B23,'KAYIT LİSTESİ'!$B$4:$I$141,6,0)),"",(VLOOKUP(B23,'KAYIT LİSTESİ'!$B$4:$I$141,6,0)))</f>
        <v/>
      </c>
      <c r="G23" s="195"/>
      <c r="H23" s="195"/>
      <c r="I23" s="195"/>
      <c r="J23" s="261" t="str">
        <f t="shared" si="0"/>
        <v/>
      </c>
      <c r="K23" s="262"/>
      <c r="L23" s="262"/>
      <c r="M23" s="262"/>
      <c r="N23" s="261">
        <f t="shared" si="1"/>
        <v>0</v>
      </c>
      <c r="O23" s="127"/>
    </row>
    <row r="24" spans="1:16" s="109" customFormat="1" ht="24" customHeight="1" x14ac:dyDescent="0.2">
      <c r="A24" s="123">
        <v>17</v>
      </c>
      <c r="B24" s="124" t="s">
        <v>442</v>
      </c>
      <c r="C24" s="125" t="str">
        <f>IF(ISERROR(VLOOKUP(B24,'KAYIT LİSTESİ'!$B$4:$I$141,2,0)),"",(VLOOKUP(B24,'KAYIT LİSTESİ'!$B$4:$I$141,2,0)))</f>
        <v/>
      </c>
      <c r="D24" s="126" t="str">
        <f>IF(ISERROR(VLOOKUP(B24,'KAYIT LİSTESİ'!$B$4:$I$141,4,0)),"",(VLOOKUP(B24,'KAYIT LİSTESİ'!$B$4:$I$141,4,0)))</f>
        <v/>
      </c>
      <c r="E24" s="211" t="str">
        <f>IF(ISERROR(VLOOKUP(B24,'KAYIT LİSTESİ'!$B$4:$I$141,5,0)),"",(VLOOKUP(B24,'KAYIT LİSTESİ'!$B$4:$I$141,5,0)))</f>
        <v/>
      </c>
      <c r="F24" s="211" t="str">
        <f>IF(ISERROR(VLOOKUP(B24,'KAYIT LİSTESİ'!$B$4:$I$141,6,0)),"",(VLOOKUP(B24,'KAYIT LİSTESİ'!$B$4:$I$141,6,0)))</f>
        <v/>
      </c>
      <c r="G24" s="195"/>
      <c r="H24" s="195"/>
      <c r="I24" s="195"/>
      <c r="J24" s="261" t="str">
        <f t="shared" si="0"/>
        <v/>
      </c>
      <c r="K24" s="262"/>
      <c r="L24" s="262"/>
      <c r="M24" s="262"/>
      <c r="N24" s="261">
        <f t="shared" si="1"/>
        <v>0</v>
      </c>
      <c r="O24" s="127"/>
    </row>
    <row r="25" spans="1:16" s="109" customFormat="1" ht="24" customHeight="1" x14ac:dyDescent="0.2">
      <c r="A25" s="123">
        <v>18</v>
      </c>
      <c r="B25" s="124" t="s">
        <v>443</v>
      </c>
      <c r="C25" s="125" t="str">
        <f>IF(ISERROR(VLOOKUP(B25,'KAYIT LİSTESİ'!$B$4:$I$141,2,0)),"",(VLOOKUP(B25,'KAYIT LİSTESİ'!$B$4:$I$141,2,0)))</f>
        <v/>
      </c>
      <c r="D25" s="126" t="str">
        <f>IF(ISERROR(VLOOKUP(B25,'KAYIT LİSTESİ'!$B$4:$I$141,4,0)),"",(VLOOKUP(B25,'KAYIT LİSTESİ'!$B$4:$I$141,4,0)))</f>
        <v/>
      </c>
      <c r="E25" s="211" t="str">
        <f>IF(ISERROR(VLOOKUP(B25,'KAYIT LİSTESİ'!$B$4:$I$141,5,0)),"",(VLOOKUP(B25,'KAYIT LİSTESİ'!$B$4:$I$141,5,0)))</f>
        <v/>
      </c>
      <c r="F25" s="211" t="str">
        <f>IF(ISERROR(VLOOKUP(B25,'KAYIT LİSTESİ'!$B$4:$I$141,6,0)),"",(VLOOKUP(B25,'KAYIT LİSTESİ'!$B$4:$I$141,6,0)))</f>
        <v/>
      </c>
      <c r="G25" s="195"/>
      <c r="H25" s="195"/>
      <c r="I25" s="195"/>
      <c r="J25" s="261" t="str">
        <f t="shared" si="0"/>
        <v/>
      </c>
      <c r="K25" s="262"/>
      <c r="L25" s="262"/>
      <c r="M25" s="262"/>
      <c r="N25" s="261">
        <f t="shared" si="1"/>
        <v>0</v>
      </c>
      <c r="O25" s="127"/>
    </row>
    <row r="26" spans="1:16" s="109" customFormat="1" ht="24" customHeight="1" x14ac:dyDescent="0.2">
      <c r="A26" s="123">
        <v>19</v>
      </c>
      <c r="B26" s="124" t="s">
        <v>444</v>
      </c>
      <c r="C26" s="125" t="str">
        <f>IF(ISERROR(VLOOKUP(B26,'KAYIT LİSTESİ'!$B$4:$I$141,2,0)),"",(VLOOKUP(B26,'KAYIT LİSTESİ'!$B$4:$I$141,2,0)))</f>
        <v/>
      </c>
      <c r="D26" s="126" t="str">
        <f>IF(ISERROR(VLOOKUP(B26,'KAYIT LİSTESİ'!$B$4:$I$141,4,0)),"",(VLOOKUP(B26,'KAYIT LİSTESİ'!$B$4:$I$141,4,0)))</f>
        <v/>
      </c>
      <c r="E26" s="211" t="str">
        <f>IF(ISERROR(VLOOKUP(B26,'KAYIT LİSTESİ'!$B$4:$I$141,5,0)),"",(VLOOKUP(B26,'KAYIT LİSTESİ'!$B$4:$I$141,5,0)))</f>
        <v/>
      </c>
      <c r="F26" s="211" t="str">
        <f>IF(ISERROR(VLOOKUP(B26,'KAYIT LİSTESİ'!$B$4:$I$141,6,0)),"",(VLOOKUP(B26,'KAYIT LİSTESİ'!$B$4:$I$141,6,0)))</f>
        <v/>
      </c>
      <c r="G26" s="195"/>
      <c r="H26" s="195"/>
      <c r="I26" s="195"/>
      <c r="J26" s="261" t="str">
        <f t="shared" si="0"/>
        <v/>
      </c>
      <c r="K26" s="262"/>
      <c r="L26" s="262"/>
      <c r="M26" s="262"/>
      <c r="N26" s="261">
        <f t="shared" si="1"/>
        <v>0</v>
      </c>
      <c r="O26" s="127"/>
      <c r="P26" s="110"/>
    </row>
    <row r="27" spans="1:16" s="109" customFormat="1" ht="24" customHeight="1" x14ac:dyDescent="0.2">
      <c r="A27" s="123">
        <v>20</v>
      </c>
      <c r="B27" s="124" t="s">
        <v>445</v>
      </c>
      <c r="C27" s="125" t="str">
        <f>IF(ISERROR(VLOOKUP(B27,'KAYIT LİSTESİ'!$B$4:$I$141,2,0)),"",(VLOOKUP(B27,'KAYIT LİSTESİ'!$B$4:$I$141,2,0)))</f>
        <v/>
      </c>
      <c r="D27" s="126" t="str">
        <f>IF(ISERROR(VLOOKUP(B27,'KAYIT LİSTESİ'!$B$4:$I$141,4,0)),"",(VLOOKUP(B27,'KAYIT LİSTESİ'!$B$4:$I$141,4,0)))</f>
        <v/>
      </c>
      <c r="E27" s="211" t="str">
        <f>IF(ISERROR(VLOOKUP(B27,'KAYIT LİSTESİ'!$B$4:$I$141,5,0)),"",(VLOOKUP(B27,'KAYIT LİSTESİ'!$B$4:$I$141,5,0)))</f>
        <v/>
      </c>
      <c r="F27" s="211" t="str">
        <f>IF(ISERROR(VLOOKUP(B27,'KAYIT LİSTESİ'!$B$4:$I$141,6,0)),"",(VLOOKUP(B27,'KAYIT LİSTESİ'!$B$4:$I$141,6,0)))</f>
        <v/>
      </c>
      <c r="G27" s="195"/>
      <c r="H27" s="195"/>
      <c r="I27" s="195"/>
      <c r="J27" s="261" t="str">
        <f t="shared" si="0"/>
        <v/>
      </c>
      <c r="K27" s="262"/>
      <c r="L27" s="262"/>
      <c r="M27" s="262"/>
      <c r="N27" s="261">
        <f t="shared" si="1"/>
        <v>0</v>
      </c>
      <c r="O27" s="127"/>
    </row>
    <row r="28" spans="1:16" s="109" customFormat="1" ht="24" customHeight="1" x14ac:dyDescent="0.2">
      <c r="A28" s="123">
        <v>21</v>
      </c>
      <c r="B28" s="124" t="s">
        <v>446</v>
      </c>
      <c r="C28" s="125" t="str">
        <f>IF(ISERROR(VLOOKUP(B28,'KAYIT LİSTESİ'!$B$4:$I$141,2,0)),"",(VLOOKUP(B28,'KAYIT LİSTESİ'!$B$4:$I$141,2,0)))</f>
        <v/>
      </c>
      <c r="D28" s="126" t="str">
        <f>IF(ISERROR(VLOOKUP(B28,'KAYIT LİSTESİ'!$B$4:$I$141,4,0)),"",(VLOOKUP(B28,'KAYIT LİSTESİ'!$B$4:$I$141,4,0)))</f>
        <v/>
      </c>
      <c r="E28" s="211" t="str">
        <f>IF(ISERROR(VLOOKUP(B28,'KAYIT LİSTESİ'!$B$4:$I$141,5,0)),"",(VLOOKUP(B28,'KAYIT LİSTESİ'!$B$4:$I$141,5,0)))</f>
        <v/>
      </c>
      <c r="F28" s="211" t="str">
        <f>IF(ISERROR(VLOOKUP(B28,'KAYIT LİSTESİ'!$B$4:$I$141,6,0)),"",(VLOOKUP(B28,'KAYIT LİSTESİ'!$B$4:$I$141,6,0)))</f>
        <v/>
      </c>
      <c r="G28" s="195"/>
      <c r="H28" s="195"/>
      <c r="I28" s="195"/>
      <c r="J28" s="261" t="str">
        <f t="shared" si="0"/>
        <v/>
      </c>
      <c r="K28" s="262"/>
      <c r="L28" s="262"/>
      <c r="M28" s="262"/>
      <c r="N28" s="261">
        <f t="shared" si="1"/>
        <v>0</v>
      </c>
      <c r="O28" s="127"/>
    </row>
    <row r="29" spans="1:16" s="109" customFormat="1" ht="24" customHeight="1" x14ac:dyDescent="0.2">
      <c r="A29" s="123">
        <v>22</v>
      </c>
      <c r="B29" s="124" t="s">
        <v>447</v>
      </c>
      <c r="C29" s="125" t="str">
        <f>IF(ISERROR(VLOOKUP(B29,'KAYIT LİSTESİ'!$B$4:$I$141,2,0)),"",(VLOOKUP(B29,'KAYIT LİSTESİ'!$B$4:$I$141,2,0)))</f>
        <v/>
      </c>
      <c r="D29" s="126" t="str">
        <f>IF(ISERROR(VLOOKUP(B29,'KAYIT LİSTESİ'!$B$4:$I$141,4,0)),"",(VLOOKUP(B29,'KAYIT LİSTESİ'!$B$4:$I$141,4,0)))</f>
        <v/>
      </c>
      <c r="E29" s="211" t="str">
        <f>IF(ISERROR(VLOOKUP(B29,'KAYIT LİSTESİ'!$B$4:$I$141,5,0)),"",(VLOOKUP(B29,'KAYIT LİSTESİ'!$B$4:$I$141,5,0)))</f>
        <v/>
      </c>
      <c r="F29" s="211" t="str">
        <f>IF(ISERROR(VLOOKUP(B29,'KAYIT LİSTESİ'!$B$4:$I$141,6,0)),"",(VLOOKUP(B29,'KAYIT LİSTESİ'!$B$4:$I$141,6,0)))</f>
        <v/>
      </c>
      <c r="G29" s="195"/>
      <c r="H29" s="195"/>
      <c r="I29" s="195"/>
      <c r="J29" s="261" t="str">
        <f t="shared" si="0"/>
        <v/>
      </c>
      <c r="K29" s="262"/>
      <c r="L29" s="262"/>
      <c r="M29" s="262"/>
      <c r="N29" s="261">
        <f t="shared" si="1"/>
        <v>0</v>
      </c>
      <c r="O29" s="127"/>
    </row>
    <row r="30" spans="1:16" s="109" customFormat="1" ht="24" customHeight="1" x14ac:dyDescent="0.2">
      <c r="A30" s="123">
        <v>23</v>
      </c>
      <c r="B30" s="124" t="s">
        <v>448</v>
      </c>
      <c r="C30" s="125" t="str">
        <f>IF(ISERROR(VLOOKUP(B30,'KAYIT LİSTESİ'!$B$4:$I$141,2,0)),"",(VLOOKUP(B30,'KAYIT LİSTESİ'!$B$4:$I$141,2,0)))</f>
        <v/>
      </c>
      <c r="D30" s="126" t="str">
        <f>IF(ISERROR(VLOOKUP(B30,'KAYIT LİSTESİ'!$B$4:$I$141,4,0)),"",(VLOOKUP(B30,'KAYIT LİSTESİ'!$B$4:$I$141,4,0)))</f>
        <v/>
      </c>
      <c r="E30" s="211" t="str">
        <f>IF(ISERROR(VLOOKUP(B30,'KAYIT LİSTESİ'!$B$4:$I$141,5,0)),"",(VLOOKUP(B30,'KAYIT LİSTESİ'!$B$4:$I$141,5,0)))</f>
        <v/>
      </c>
      <c r="F30" s="211" t="str">
        <f>IF(ISERROR(VLOOKUP(B30,'KAYIT LİSTESİ'!$B$4:$I$141,6,0)),"",(VLOOKUP(B30,'KAYIT LİSTESİ'!$B$4:$I$141,6,0)))</f>
        <v/>
      </c>
      <c r="G30" s="195"/>
      <c r="H30" s="195"/>
      <c r="I30" s="195"/>
      <c r="J30" s="261" t="str">
        <f t="shared" si="0"/>
        <v/>
      </c>
      <c r="K30" s="262"/>
      <c r="L30" s="262"/>
      <c r="M30" s="262"/>
      <c r="N30" s="261">
        <f t="shared" si="1"/>
        <v>0</v>
      </c>
      <c r="O30" s="127"/>
    </row>
    <row r="31" spans="1:16" s="109" customFormat="1" ht="24" customHeight="1" x14ac:dyDescent="0.2">
      <c r="A31" s="123">
        <v>24</v>
      </c>
      <c r="B31" s="124" t="s">
        <v>449</v>
      </c>
      <c r="C31" s="125" t="str">
        <f>IF(ISERROR(VLOOKUP(B31,'KAYIT LİSTESİ'!$B$4:$I$141,2,0)),"",(VLOOKUP(B31,'KAYIT LİSTESİ'!$B$4:$I$141,2,0)))</f>
        <v/>
      </c>
      <c r="D31" s="126" t="str">
        <f>IF(ISERROR(VLOOKUP(B31,'KAYIT LİSTESİ'!$B$4:$I$141,4,0)),"",(VLOOKUP(B31,'KAYIT LİSTESİ'!$B$4:$I$141,4,0)))</f>
        <v/>
      </c>
      <c r="E31" s="211" t="str">
        <f>IF(ISERROR(VLOOKUP(B31,'KAYIT LİSTESİ'!$B$4:$I$141,5,0)),"",(VLOOKUP(B31,'KAYIT LİSTESİ'!$B$4:$I$141,5,0)))</f>
        <v/>
      </c>
      <c r="F31" s="211" t="str">
        <f>IF(ISERROR(VLOOKUP(B31,'KAYIT LİSTESİ'!$B$4:$I$141,6,0)),"",(VLOOKUP(B31,'KAYIT LİSTESİ'!$B$4:$I$141,6,0)))</f>
        <v/>
      </c>
      <c r="G31" s="195"/>
      <c r="H31" s="195"/>
      <c r="I31" s="195"/>
      <c r="J31" s="261" t="str">
        <f t="shared" si="0"/>
        <v/>
      </c>
      <c r="K31" s="262"/>
      <c r="L31" s="262"/>
      <c r="M31" s="262"/>
      <c r="N31" s="261">
        <f t="shared" si="1"/>
        <v>0</v>
      </c>
      <c r="O31" s="127"/>
    </row>
    <row r="32" spans="1:16" s="109" customFormat="1" ht="24" customHeight="1" x14ac:dyDescent="0.2">
      <c r="A32" s="123">
        <v>25</v>
      </c>
      <c r="B32" s="124" t="s">
        <v>450</v>
      </c>
      <c r="C32" s="125" t="str">
        <f>IF(ISERROR(VLOOKUP(B32,'KAYIT LİSTESİ'!$B$4:$I$141,2,0)),"",(VLOOKUP(B32,'KAYIT LİSTESİ'!$B$4:$I$141,2,0)))</f>
        <v/>
      </c>
      <c r="D32" s="126" t="str">
        <f>IF(ISERROR(VLOOKUP(B32,'KAYIT LİSTESİ'!$B$4:$I$141,4,0)),"",(VLOOKUP(B32,'KAYIT LİSTESİ'!$B$4:$I$141,4,0)))</f>
        <v/>
      </c>
      <c r="E32" s="211" t="str">
        <f>IF(ISERROR(VLOOKUP(B32,'KAYIT LİSTESİ'!$B$4:$I$141,5,0)),"",(VLOOKUP(B32,'KAYIT LİSTESİ'!$B$4:$I$141,5,0)))</f>
        <v/>
      </c>
      <c r="F32" s="211" t="str">
        <f>IF(ISERROR(VLOOKUP(B32,'KAYIT LİSTESİ'!$B$4:$I$141,6,0)),"",(VLOOKUP(B32,'KAYIT LİSTESİ'!$B$4:$I$141,6,0)))</f>
        <v/>
      </c>
      <c r="G32" s="195"/>
      <c r="H32" s="195"/>
      <c r="I32" s="195"/>
      <c r="J32" s="261" t="str">
        <f t="shared" si="0"/>
        <v/>
      </c>
      <c r="K32" s="262"/>
      <c r="L32" s="262"/>
      <c r="M32" s="262"/>
      <c r="N32" s="261">
        <f t="shared" si="1"/>
        <v>0</v>
      </c>
      <c r="O32" s="127"/>
    </row>
    <row r="33" spans="1:16" s="109" customFormat="1" ht="24" customHeight="1" x14ac:dyDescent="0.2">
      <c r="A33" s="123">
        <v>26</v>
      </c>
      <c r="B33" s="124" t="s">
        <v>451</v>
      </c>
      <c r="C33" s="125" t="str">
        <f>IF(ISERROR(VLOOKUP(B33,'KAYIT LİSTESİ'!$B$4:$I$141,2,0)),"",(VLOOKUP(B33,'KAYIT LİSTESİ'!$B$4:$I$141,2,0)))</f>
        <v/>
      </c>
      <c r="D33" s="126" t="str">
        <f>IF(ISERROR(VLOOKUP(B33,'KAYIT LİSTESİ'!$B$4:$I$141,4,0)),"",(VLOOKUP(B33,'KAYIT LİSTESİ'!$B$4:$I$141,4,0)))</f>
        <v/>
      </c>
      <c r="E33" s="211" t="str">
        <f>IF(ISERROR(VLOOKUP(B33,'KAYIT LİSTESİ'!$B$4:$I$141,5,0)),"",(VLOOKUP(B33,'KAYIT LİSTESİ'!$B$4:$I$141,5,0)))</f>
        <v/>
      </c>
      <c r="F33" s="211" t="str">
        <f>IF(ISERROR(VLOOKUP(B33,'KAYIT LİSTESİ'!$B$4:$I$141,6,0)),"",(VLOOKUP(B33,'KAYIT LİSTESİ'!$B$4:$I$141,6,0)))</f>
        <v/>
      </c>
      <c r="G33" s="195"/>
      <c r="H33" s="195"/>
      <c r="I33" s="195"/>
      <c r="J33" s="261" t="str">
        <f t="shared" si="0"/>
        <v/>
      </c>
      <c r="K33" s="262"/>
      <c r="L33" s="262"/>
      <c r="M33" s="262"/>
      <c r="N33" s="261">
        <f t="shared" si="1"/>
        <v>0</v>
      </c>
      <c r="O33" s="127"/>
      <c r="P33" s="110"/>
    </row>
    <row r="34" spans="1:16" s="109" customFormat="1" ht="24" customHeight="1" x14ac:dyDescent="0.2">
      <c r="A34" s="123">
        <v>27</v>
      </c>
      <c r="B34" s="124" t="s">
        <v>452</v>
      </c>
      <c r="C34" s="125" t="str">
        <f>IF(ISERROR(VLOOKUP(B34,'KAYIT LİSTESİ'!$B$4:$I$141,2,0)),"",(VLOOKUP(B34,'KAYIT LİSTESİ'!$B$4:$I$141,2,0)))</f>
        <v/>
      </c>
      <c r="D34" s="126" t="str">
        <f>IF(ISERROR(VLOOKUP(B34,'KAYIT LİSTESİ'!$B$4:$I$141,4,0)),"",(VLOOKUP(B34,'KAYIT LİSTESİ'!$B$4:$I$141,4,0)))</f>
        <v/>
      </c>
      <c r="E34" s="211" t="str">
        <f>IF(ISERROR(VLOOKUP(B34,'KAYIT LİSTESİ'!$B$4:$I$141,5,0)),"",(VLOOKUP(B34,'KAYIT LİSTESİ'!$B$4:$I$141,5,0)))</f>
        <v/>
      </c>
      <c r="F34" s="211" t="str">
        <f>IF(ISERROR(VLOOKUP(B34,'KAYIT LİSTESİ'!$B$4:$I$141,6,0)),"",(VLOOKUP(B34,'KAYIT LİSTESİ'!$B$4:$I$141,6,0)))</f>
        <v/>
      </c>
      <c r="G34" s="195"/>
      <c r="H34" s="195"/>
      <c r="I34" s="195"/>
      <c r="J34" s="261" t="str">
        <f t="shared" si="0"/>
        <v/>
      </c>
      <c r="K34" s="262"/>
      <c r="L34" s="262"/>
      <c r="M34" s="262"/>
      <c r="N34" s="261">
        <f t="shared" si="1"/>
        <v>0</v>
      </c>
      <c r="O34" s="127"/>
    </row>
    <row r="35" spans="1:16" s="109" customFormat="1" ht="24" customHeight="1" x14ac:dyDescent="0.2">
      <c r="A35" s="123">
        <v>28</v>
      </c>
      <c r="B35" s="124" t="s">
        <v>453</v>
      </c>
      <c r="C35" s="125" t="str">
        <f>IF(ISERROR(VLOOKUP(B35,'KAYIT LİSTESİ'!$B$4:$I$141,2,0)),"",(VLOOKUP(B35,'KAYIT LİSTESİ'!$B$4:$I$141,2,0)))</f>
        <v/>
      </c>
      <c r="D35" s="126" t="str">
        <f>IF(ISERROR(VLOOKUP(B35,'KAYIT LİSTESİ'!$B$4:$I$141,4,0)),"",(VLOOKUP(B35,'KAYIT LİSTESİ'!$B$4:$I$141,4,0)))</f>
        <v/>
      </c>
      <c r="E35" s="211" t="str">
        <f>IF(ISERROR(VLOOKUP(B35,'KAYIT LİSTESİ'!$B$4:$I$141,5,0)),"",(VLOOKUP(B35,'KAYIT LİSTESİ'!$B$4:$I$141,5,0)))</f>
        <v/>
      </c>
      <c r="F35" s="211" t="str">
        <f>IF(ISERROR(VLOOKUP(B35,'KAYIT LİSTESİ'!$B$4:$I$141,6,0)),"",(VLOOKUP(B35,'KAYIT LİSTESİ'!$B$4:$I$141,6,0)))</f>
        <v/>
      </c>
      <c r="G35" s="195"/>
      <c r="H35" s="195"/>
      <c r="I35" s="195"/>
      <c r="J35" s="261" t="str">
        <f t="shared" si="0"/>
        <v/>
      </c>
      <c r="K35" s="262"/>
      <c r="L35" s="262"/>
      <c r="M35" s="262"/>
      <c r="N35" s="261">
        <f t="shared" si="1"/>
        <v>0</v>
      </c>
      <c r="O35" s="127"/>
    </row>
    <row r="36" spans="1:16" s="109" customFormat="1" ht="24" customHeight="1" x14ac:dyDescent="0.2">
      <c r="A36" s="123">
        <v>29</v>
      </c>
      <c r="B36" s="124" t="s">
        <v>454</v>
      </c>
      <c r="C36" s="125" t="str">
        <f>IF(ISERROR(VLOOKUP(B36,'KAYIT LİSTESİ'!$B$4:$I$141,2,0)),"",(VLOOKUP(B36,'KAYIT LİSTESİ'!$B$4:$I$141,2,0)))</f>
        <v/>
      </c>
      <c r="D36" s="126" t="str">
        <f>IF(ISERROR(VLOOKUP(B36,'KAYIT LİSTESİ'!$B$4:$I$141,4,0)),"",(VLOOKUP(B36,'KAYIT LİSTESİ'!$B$4:$I$141,4,0)))</f>
        <v/>
      </c>
      <c r="E36" s="211" t="str">
        <f>IF(ISERROR(VLOOKUP(B36,'KAYIT LİSTESİ'!$B$4:$I$141,5,0)),"",(VLOOKUP(B36,'KAYIT LİSTESİ'!$B$4:$I$141,5,0)))</f>
        <v/>
      </c>
      <c r="F36" s="211" t="str">
        <f>IF(ISERROR(VLOOKUP(B36,'KAYIT LİSTESİ'!$B$4:$I$141,6,0)),"",(VLOOKUP(B36,'KAYIT LİSTESİ'!$B$4:$I$141,6,0)))</f>
        <v/>
      </c>
      <c r="G36" s="195"/>
      <c r="H36" s="195"/>
      <c r="I36" s="195"/>
      <c r="J36" s="261" t="str">
        <f t="shared" si="0"/>
        <v/>
      </c>
      <c r="K36" s="262"/>
      <c r="L36" s="262"/>
      <c r="M36" s="262"/>
      <c r="N36" s="261">
        <f t="shared" si="1"/>
        <v>0</v>
      </c>
      <c r="O36" s="127"/>
    </row>
    <row r="37" spans="1:16" s="109" customFormat="1" ht="24" customHeight="1" x14ac:dyDescent="0.2">
      <c r="A37" s="123">
        <v>30</v>
      </c>
      <c r="B37" s="124" t="s">
        <v>455</v>
      </c>
      <c r="C37" s="125" t="str">
        <f>IF(ISERROR(VLOOKUP(B37,'KAYIT LİSTESİ'!$B$4:$I$141,2,0)),"",(VLOOKUP(B37,'KAYIT LİSTESİ'!$B$4:$I$141,2,0)))</f>
        <v/>
      </c>
      <c r="D37" s="126" t="str">
        <f>IF(ISERROR(VLOOKUP(B37,'KAYIT LİSTESİ'!$B$4:$I$141,4,0)),"",(VLOOKUP(B37,'KAYIT LİSTESİ'!$B$4:$I$141,4,0)))</f>
        <v/>
      </c>
      <c r="E37" s="211" t="str">
        <f>IF(ISERROR(VLOOKUP(B37,'KAYIT LİSTESİ'!$B$4:$I$141,5,0)),"",(VLOOKUP(B37,'KAYIT LİSTESİ'!$B$4:$I$141,5,0)))</f>
        <v/>
      </c>
      <c r="F37" s="211" t="str">
        <f>IF(ISERROR(VLOOKUP(B37,'KAYIT LİSTESİ'!$B$4:$I$141,6,0)),"",(VLOOKUP(B37,'KAYIT LİSTESİ'!$B$4:$I$141,6,0)))</f>
        <v/>
      </c>
      <c r="G37" s="195"/>
      <c r="H37" s="195"/>
      <c r="I37" s="195"/>
      <c r="J37" s="261" t="str">
        <f t="shared" si="0"/>
        <v/>
      </c>
      <c r="K37" s="262"/>
      <c r="L37" s="262"/>
      <c r="M37" s="262"/>
      <c r="N37" s="261">
        <f t="shared" si="1"/>
        <v>0</v>
      </c>
      <c r="O37" s="127"/>
    </row>
    <row r="38" spans="1:16" s="109" customFormat="1" ht="24" customHeight="1" x14ac:dyDescent="0.2">
      <c r="A38" s="123">
        <v>31</v>
      </c>
      <c r="B38" s="124" t="s">
        <v>456</v>
      </c>
      <c r="C38" s="125" t="str">
        <f>IF(ISERROR(VLOOKUP(B38,'KAYIT LİSTESİ'!$B$4:$I$141,2,0)),"",(VLOOKUP(B38,'KAYIT LİSTESİ'!$B$4:$I$141,2,0)))</f>
        <v/>
      </c>
      <c r="D38" s="126" t="str">
        <f>IF(ISERROR(VLOOKUP(B38,'KAYIT LİSTESİ'!$B$4:$I$141,4,0)),"",(VLOOKUP(B38,'KAYIT LİSTESİ'!$B$4:$I$141,4,0)))</f>
        <v/>
      </c>
      <c r="E38" s="211" t="str">
        <f>IF(ISERROR(VLOOKUP(B38,'KAYIT LİSTESİ'!$B$4:$I$141,5,0)),"",(VLOOKUP(B38,'KAYIT LİSTESİ'!$B$4:$I$141,5,0)))</f>
        <v/>
      </c>
      <c r="F38" s="211" t="str">
        <f>IF(ISERROR(VLOOKUP(B38,'KAYIT LİSTESİ'!$B$4:$I$141,6,0)),"",(VLOOKUP(B38,'KAYIT LİSTESİ'!$B$4:$I$141,6,0)))</f>
        <v/>
      </c>
      <c r="G38" s="195"/>
      <c r="H38" s="195"/>
      <c r="I38" s="195"/>
      <c r="J38" s="261" t="str">
        <f t="shared" si="0"/>
        <v/>
      </c>
      <c r="K38" s="262"/>
      <c r="L38" s="262"/>
      <c r="M38" s="262"/>
      <c r="N38" s="261">
        <f t="shared" si="1"/>
        <v>0</v>
      </c>
      <c r="O38" s="127"/>
    </row>
    <row r="39" spans="1:16" s="109" customFormat="1" ht="24" customHeight="1" x14ac:dyDescent="0.2">
      <c r="A39" s="123">
        <v>32</v>
      </c>
      <c r="B39" s="124" t="s">
        <v>457</v>
      </c>
      <c r="C39" s="125" t="str">
        <f>IF(ISERROR(VLOOKUP(B39,'KAYIT LİSTESİ'!$B$4:$I$141,2,0)),"",(VLOOKUP(B39,'KAYIT LİSTESİ'!$B$4:$I$141,2,0)))</f>
        <v/>
      </c>
      <c r="D39" s="126" t="str">
        <f>IF(ISERROR(VLOOKUP(B39,'KAYIT LİSTESİ'!$B$4:$I$141,4,0)),"",(VLOOKUP(B39,'KAYIT LİSTESİ'!$B$4:$I$141,4,0)))</f>
        <v/>
      </c>
      <c r="E39" s="211" t="str">
        <f>IF(ISERROR(VLOOKUP(B39,'KAYIT LİSTESİ'!$B$4:$I$141,5,0)),"",(VLOOKUP(B39,'KAYIT LİSTESİ'!$B$4:$I$141,5,0)))</f>
        <v/>
      </c>
      <c r="F39" s="211" t="str">
        <f>IF(ISERROR(VLOOKUP(B39,'KAYIT LİSTESİ'!$B$4:$I$141,6,0)),"",(VLOOKUP(B39,'KAYIT LİSTESİ'!$B$4:$I$141,6,0)))</f>
        <v/>
      </c>
      <c r="G39" s="195"/>
      <c r="H39" s="195"/>
      <c r="I39" s="195"/>
      <c r="J39" s="261" t="str">
        <f t="shared" si="0"/>
        <v/>
      </c>
      <c r="K39" s="262"/>
      <c r="L39" s="262"/>
      <c r="M39" s="262"/>
      <c r="N39" s="261">
        <f t="shared" si="1"/>
        <v>0</v>
      </c>
      <c r="O39" s="127"/>
    </row>
    <row r="40" spans="1:16" s="109" customFormat="1" ht="24" customHeight="1" x14ac:dyDescent="0.2">
      <c r="A40" s="123">
        <v>33</v>
      </c>
      <c r="B40" s="124" t="s">
        <v>458</v>
      </c>
      <c r="C40" s="125" t="str">
        <f>IF(ISERROR(VLOOKUP(B40,'KAYIT LİSTESİ'!$B$4:$I$141,2,0)),"",(VLOOKUP(B40,'KAYIT LİSTESİ'!$B$4:$I$141,2,0)))</f>
        <v/>
      </c>
      <c r="D40" s="126" t="str">
        <f>IF(ISERROR(VLOOKUP(B40,'KAYIT LİSTESİ'!$B$4:$I$141,4,0)),"",(VLOOKUP(B40,'KAYIT LİSTESİ'!$B$4:$I$141,4,0)))</f>
        <v/>
      </c>
      <c r="E40" s="211" t="str">
        <f>IF(ISERROR(VLOOKUP(B40,'KAYIT LİSTESİ'!$B$4:$I$141,5,0)),"",(VLOOKUP(B40,'KAYIT LİSTESİ'!$B$4:$I$141,5,0)))</f>
        <v/>
      </c>
      <c r="F40" s="211" t="str">
        <f>IF(ISERROR(VLOOKUP(B40,'KAYIT LİSTESİ'!$B$4:$I$141,6,0)),"",(VLOOKUP(B40,'KAYIT LİSTESİ'!$B$4:$I$141,6,0)))</f>
        <v/>
      </c>
      <c r="G40" s="195"/>
      <c r="H40" s="195"/>
      <c r="I40" s="195"/>
      <c r="J40" s="261" t="str">
        <f t="shared" si="0"/>
        <v/>
      </c>
      <c r="K40" s="262"/>
      <c r="L40" s="262"/>
      <c r="M40" s="262"/>
      <c r="N40" s="261">
        <f t="shared" si="1"/>
        <v>0</v>
      </c>
      <c r="O40" s="127"/>
    </row>
    <row r="41" spans="1:16" s="109" customFormat="1" ht="24" customHeight="1" x14ac:dyDescent="0.2">
      <c r="A41" s="123">
        <v>34</v>
      </c>
      <c r="B41" s="124" t="s">
        <v>459</v>
      </c>
      <c r="C41" s="125" t="str">
        <f>IF(ISERROR(VLOOKUP(B41,'KAYIT LİSTESİ'!$B$4:$I$141,2,0)),"",(VLOOKUP(B41,'KAYIT LİSTESİ'!$B$4:$I$141,2,0)))</f>
        <v/>
      </c>
      <c r="D41" s="126" t="str">
        <f>IF(ISERROR(VLOOKUP(B41,'KAYIT LİSTESİ'!$B$4:$I$141,4,0)),"",(VLOOKUP(B41,'KAYIT LİSTESİ'!$B$4:$I$141,4,0)))</f>
        <v/>
      </c>
      <c r="E41" s="211" t="str">
        <f>IF(ISERROR(VLOOKUP(B41,'KAYIT LİSTESİ'!$B$4:$I$141,5,0)),"",(VLOOKUP(B41,'KAYIT LİSTESİ'!$B$4:$I$141,5,0)))</f>
        <v/>
      </c>
      <c r="F41" s="211" t="str">
        <f>IF(ISERROR(VLOOKUP(B41,'KAYIT LİSTESİ'!$B$4:$I$141,6,0)),"",(VLOOKUP(B41,'KAYIT LİSTESİ'!$B$4:$I$141,6,0)))</f>
        <v/>
      </c>
      <c r="G41" s="195"/>
      <c r="H41" s="195"/>
      <c r="I41" s="195"/>
      <c r="J41" s="261" t="str">
        <f t="shared" si="0"/>
        <v/>
      </c>
      <c r="K41" s="262"/>
      <c r="L41" s="262"/>
      <c r="M41" s="262"/>
      <c r="N41" s="261">
        <f t="shared" si="1"/>
        <v>0</v>
      </c>
      <c r="O41" s="127"/>
    </row>
    <row r="42" spans="1:16" s="109" customFormat="1" ht="24" customHeight="1" x14ac:dyDescent="0.2">
      <c r="A42" s="123">
        <v>35</v>
      </c>
      <c r="B42" s="124" t="s">
        <v>460</v>
      </c>
      <c r="C42" s="125" t="str">
        <f>IF(ISERROR(VLOOKUP(B42,'KAYIT LİSTESİ'!$B$4:$I$141,2,0)),"",(VLOOKUP(B42,'KAYIT LİSTESİ'!$B$4:$I$141,2,0)))</f>
        <v/>
      </c>
      <c r="D42" s="126" t="str">
        <f>IF(ISERROR(VLOOKUP(B42,'KAYIT LİSTESİ'!$B$4:$I$141,4,0)),"",(VLOOKUP(B42,'KAYIT LİSTESİ'!$B$4:$I$141,4,0)))</f>
        <v/>
      </c>
      <c r="E42" s="211" t="str">
        <f>IF(ISERROR(VLOOKUP(B42,'KAYIT LİSTESİ'!$B$4:$I$141,5,0)),"",(VLOOKUP(B42,'KAYIT LİSTESİ'!$B$4:$I$141,5,0)))</f>
        <v/>
      </c>
      <c r="F42" s="211" t="str">
        <f>IF(ISERROR(VLOOKUP(B42,'KAYIT LİSTESİ'!$B$4:$I$141,6,0)),"",(VLOOKUP(B42,'KAYIT LİSTESİ'!$B$4:$I$141,6,0)))</f>
        <v/>
      </c>
      <c r="G42" s="195"/>
      <c r="H42" s="195"/>
      <c r="I42" s="195"/>
      <c r="J42" s="261" t="str">
        <f t="shared" si="0"/>
        <v/>
      </c>
      <c r="K42" s="262"/>
      <c r="L42" s="262"/>
      <c r="M42" s="262"/>
      <c r="N42" s="261">
        <f t="shared" si="1"/>
        <v>0</v>
      </c>
      <c r="O42" s="127"/>
      <c r="P42" s="110"/>
    </row>
    <row r="43" spans="1:16" s="109" customFormat="1" ht="24" customHeight="1" x14ac:dyDescent="0.2">
      <c r="A43" s="123">
        <v>36</v>
      </c>
      <c r="B43" s="124" t="s">
        <v>461</v>
      </c>
      <c r="C43" s="125" t="str">
        <f>IF(ISERROR(VLOOKUP(B43,'KAYIT LİSTESİ'!$B$4:$I$141,2,0)),"",(VLOOKUP(B43,'KAYIT LİSTESİ'!$B$4:$I$141,2,0)))</f>
        <v/>
      </c>
      <c r="D43" s="126" t="str">
        <f>IF(ISERROR(VLOOKUP(B43,'KAYIT LİSTESİ'!$B$4:$I$141,4,0)),"",(VLOOKUP(B43,'KAYIT LİSTESİ'!$B$4:$I$141,4,0)))</f>
        <v/>
      </c>
      <c r="E43" s="211" t="str">
        <f>IF(ISERROR(VLOOKUP(B43,'KAYIT LİSTESİ'!$B$4:$I$141,5,0)),"",(VLOOKUP(B43,'KAYIT LİSTESİ'!$B$4:$I$141,5,0)))</f>
        <v/>
      </c>
      <c r="F43" s="211" t="str">
        <f>IF(ISERROR(VLOOKUP(B43,'KAYIT LİSTESİ'!$B$4:$I$141,6,0)),"",(VLOOKUP(B43,'KAYIT LİSTESİ'!$B$4:$I$141,6,0)))</f>
        <v/>
      </c>
      <c r="G43" s="195"/>
      <c r="H43" s="195"/>
      <c r="I43" s="195"/>
      <c r="J43" s="261" t="str">
        <f t="shared" si="0"/>
        <v/>
      </c>
      <c r="K43" s="262"/>
      <c r="L43" s="262"/>
      <c r="M43" s="262"/>
      <c r="N43" s="261">
        <f t="shared" si="1"/>
        <v>0</v>
      </c>
      <c r="O43" s="127"/>
    </row>
    <row r="44" spans="1:16" s="109" customFormat="1" ht="24" customHeight="1" x14ac:dyDescent="0.2">
      <c r="A44" s="123">
        <v>37</v>
      </c>
      <c r="B44" s="124" t="s">
        <v>462</v>
      </c>
      <c r="C44" s="125" t="str">
        <f>IF(ISERROR(VLOOKUP(B44,'KAYIT LİSTESİ'!$B$4:$I$141,2,0)),"",(VLOOKUP(B44,'KAYIT LİSTESİ'!$B$4:$I$141,2,0)))</f>
        <v/>
      </c>
      <c r="D44" s="126" t="str">
        <f>IF(ISERROR(VLOOKUP(B44,'KAYIT LİSTESİ'!$B$4:$I$141,4,0)),"",(VLOOKUP(B44,'KAYIT LİSTESİ'!$B$4:$I$141,4,0)))</f>
        <v/>
      </c>
      <c r="E44" s="211" t="str">
        <f>IF(ISERROR(VLOOKUP(B44,'KAYIT LİSTESİ'!$B$4:$I$141,5,0)),"",(VLOOKUP(B44,'KAYIT LİSTESİ'!$B$4:$I$141,5,0)))</f>
        <v/>
      </c>
      <c r="F44" s="211" t="str">
        <f>IF(ISERROR(VLOOKUP(B44,'KAYIT LİSTESİ'!$B$4:$I$141,6,0)),"",(VLOOKUP(B44,'KAYIT LİSTESİ'!$B$4:$I$141,6,0)))</f>
        <v/>
      </c>
      <c r="G44" s="195"/>
      <c r="H44" s="195"/>
      <c r="I44" s="195"/>
      <c r="J44" s="261" t="str">
        <f t="shared" si="0"/>
        <v/>
      </c>
      <c r="K44" s="262"/>
      <c r="L44" s="262"/>
      <c r="M44" s="262"/>
      <c r="N44" s="261">
        <f t="shared" si="1"/>
        <v>0</v>
      </c>
      <c r="O44" s="127"/>
    </row>
    <row r="45" spans="1:16" s="109" customFormat="1" ht="24" customHeight="1" x14ac:dyDescent="0.2">
      <c r="A45" s="123">
        <v>38</v>
      </c>
      <c r="B45" s="124" t="s">
        <v>463</v>
      </c>
      <c r="C45" s="125" t="str">
        <f>IF(ISERROR(VLOOKUP(B45,'KAYIT LİSTESİ'!$B$4:$I$141,2,0)),"",(VLOOKUP(B45,'KAYIT LİSTESİ'!$B$4:$I$141,2,0)))</f>
        <v/>
      </c>
      <c r="D45" s="126" t="str">
        <f>IF(ISERROR(VLOOKUP(B45,'KAYIT LİSTESİ'!$B$4:$I$141,4,0)),"",(VLOOKUP(B45,'KAYIT LİSTESİ'!$B$4:$I$141,4,0)))</f>
        <v/>
      </c>
      <c r="E45" s="211" t="str">
        <f>IF(ISERROR(VLOOKUP(B45,'KAYIT LİSTESİ'!$B$4:$I$141,5,0)),"",(VLOOKUP(B45,'KAYIT LİSTESİ'!$B$4:$I$141,5,0)))</f>
        <v/>
      </c>
      <c r="F45" s="211" t="str">
        <f>IF(ISERROR(VLOOKUP(B45,'KAYIT LİSTESİ'!$B$4:$I$141,6,0)),"",(VLOOKUP(B45,'KAYIT LİSTESİ'!$B$4:$I$141,6,0)))</f>
        <v/>
      </c>
      <c r="G45" s="195"/>
      <c r="H45" s="195"/>
      <c r="I45" s="195"/>
      <c r="J45" s="261" t="str">
        <f t="shared" si="0"/>
        <v/>
      </c>
      <c r="K45" s="262"/>
      <c r="L45" s="262"/>
      <c r="M45" s="262"/>
      <c r="N45" s="261">
        <f t="shared" si="1"/>
        <v>0</v>
      </c>
      <c r="O45" s="127"/>
    </row>
    <row r="46" spans="1:16" s="109" customFormat="1" ht="24" customHeight="1" x14ac:dyDescent="0.2">
      <c r="A46" s="123">
        <v>39</v>
      </c>
      <c r="B46" s="124" t="s">
        <v>464</v>
      </c>
      <c r="C46" s="125" t="str">
        <f>IF(ISERROR(VLOOKUP(B46,'KAYIT LİSTESİ'!$B$4:$I$141,2,0)),"",(VLOOKUP(B46,'KAYIT LİSTESİ'!$B$4:$I$141,2,0)))</f>
        <v/>
      </c>
      <c r="D46" s="126" t="str">
        <f>IF(ISERROR(VLOOKUP(B46,'KAYIT LİSTESİ'!$B$4:$I$141,4,0)),"",(VLOOKUP(B46,'KAYIT LİSTESİ'!$B$4:$I$141,4,0)))</f>
        <v/>
      </c>
      <c r="E46" s="211" t="str">
        <f>IF(ISERROR(VLOOKUP(B46,'KAYIT LİSTESİ'!$B$4:$I$141,5,0)),"",(VLOOKUP(B46,'KAYIT LİSTESİ'!$B$4:$I$141,5,0)))</f>
        <v/>
      </c>
      <c r="F46" s="211" t="str">
        <f>IF(ISERROR(VLOOKUP(B46,'KAYIT LİSTESİ'!$B$4:$I$141,6,0)),"",(VLOOKUP(B46,'KAYIT LİSTESİ'!$B$4:$I$141,6,0)))</f>
        <v/>
      </c>
      <c r="G46" s="195"/>
      <c r="H46" s="195"/>
      <c r="I46" s="195"/>
      <c r="J46" s="261" t="str">
        <f t="shared" si="0"/>
        <v/>
      </c>
      <c r="K46" s="262"/>
      <c r="L46" s="262"/>
      <c r="M46" s="262"/>
      <c r="N46" s="261">
        <f t="shared" si="1"/>
        <v>0</v>
      </c>
      <c r="O46" s="127"/>
    </row>
    <row r="47" spans="1:16" s="109" customFormat="1" ht="24" customHeight="1" x14ac:dyDescent="0.2">
      <c r="A47" s="123">
        <v>40</v>
      </c>
      <c r="B47" s="124" t="s">
        <v>465</v>
      </c>
      <c r="C47" s="125" t="str">
        <f>IF(ISERROR(VLOOKUP(B47,'KAYIT LİSTESİ'!$B$4:$I$141,2,0)),"",(VLOOKUP(B47,'KAYIT LİSTESİ'!$B$4:$I$141,2,0)))</f>
        <v/>
      </c>
      <c r="D47" s="126" t="str">
        <f>IF(ISERROR(VLOOKUP(B47,'KAYIT LİSTESİ'!$B$4:$I$141,4,0)),"",(VLOOKUP(B47,'KAYIT LİSTESİ'!$B$4:$I$141,4,0)))</f>
        <v/>
      </c>
      <c r="E47" s="211" t="str">
        <f>IF(ISERROR(VLOOKUP(B47,'KAYIT LİSTESİ'!$B$4:$I$141,5,0)),"",(VLOOKUP(B47,'KAYIT LİSTESİ'!$B$4:$I$141,5,0)))</f>
        <v/>
      </c>
      <c r="F47" s="211" t="str">
        <f>IF(ISERROR(VLOOKUP(B47,'KAYIT LİSTESİ'!$B$4:$I$141,6,0)),"",(VLOOKUP(B47,'KAYIT LİSTESİ'!$B$4:$I$141,6,0)))</f>
        <v/>
      </c>
      <c r="G47" s="195"/>
      <c r="H47" s="195"/>
      <c r="I47" s="195"/>
      <c r="J47" s="261" t="str">
        <f t="shared" si="0"/>
        <v/>
      </c>
      <c r="K47" s="262"/>
      <c r="L47" s="262"/>
      <c r="M47" s="262"/>
      <c r="N47" s="261">
        <f t="shared" si="1"/>
        <v>0</v>
      </c>
      <c r="O47" s="127"/>
    </row>
    <row r="48" spans="1:16" s="113" customFormat="1" ht="9" customHeight="1" x14ac:dyDescent="0.2">
      <c r="A48" s="111"/>
      <c r="B48" s="111"/>
      <c r="C48" s="111"/>
      <c r="D48" s="112"/>
      <c r="E48" s="111"/>
      <c r="N48" s="114"/>
      <c r="O48" s="111"/>
    </row>
    <row r="49" spans="1:15" s="113" customFormat="1" ht="25.5" customHeight="1" x14ac:dyDescent="0.2">
      <c r="A49" s="457" t="s">
        <v>4</v>
      </c>
      <c r="B49" s="457"/>
      <c r="C49" s="457"/>
      <c r="D49" s="457"/>
      <c r="E49" s="115" t="s">
        <v>0</v>
      </c>
      <c r="F49" s="115" t="s">
        <v>1</v>
      </c>
      <c r="G49" s="458" t="s">
        <v>2</v>
      </c>
      <c r="H49" s="458"/>
      <c r="I49" s="458"/>
      <c r="J49" s="458"/>
      <c r="K49" s="458"/>
      <c r="L49" s="458"/>
      <c r="M49" s="458"/>
      <c r="N49" s="458" t="s">
        <v>3</v>
      </c>
      <c r="O49" s="458"/>
    </row>
  </sheetData>
  <autoFilter ref="B6:O7">
    <filterColumn colId="5" showButton="0"/>
    <filterColumn colId="6" showButton="0"/>
    <filterColumn colId="7" showButton="0"/>
    <filterColumn colId="8" showButton="0"/>
    <filterColumn colId="9" showButton="0"/>
    <filterColumn colId="10" showButton="0"/>
  </autoFilter>
  <mergeCells count="24">
    <mergeCell ref="A49:D49"/>
    <mergeCell ref="G49:M49"/>
    <mergeCell ref="N49:O49"/>
    <mergeCell ref="G6:M6"/>
    <mergeCell ref="N5:O5"/>
    <mergeCell ref="A6:A7"/>
    <mergeCell ref="B6:B7"/>
    <mergeCell ref="C6:C7"/>
    <mergeCell ref="D6:D7"/>
    <mergeCell ref="E6:E7"/>
    <mergeCell ref="F6:F7"/>
    <mergeCell ref="N6:N7"/>
    <mergeCell ref="O6:O7"/>
    <mergeCell ref="A1:O1"/>
    <mergeCell ref="A2:O2"/>
    <mergeCell ref="A3:C3"/>
    <mergeCell ref="D3:E3"/>
    <mergeCell ref="G3:I3"/>
    <mergeCell ref="M3:O3"/>
    <mergeCell ref="A4:C4"/>
    <mergeCell ref="D4:E4"/>
    <mergeCell ref="M4:N4"/>
    <mergeCell ref="H4:I4"/>
    <mergeCell ref="K4:L4"/>
  </mergeCells>
  <conditionalFormatting sqref="N8:N47">
    <cfRule type="cellIs" dxfId="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ignoredErrors>
    <ignoredError sqref="C8:F47 O5 M4:O4 M5:N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view="pageBreakPreview" zoomScale="60" zoomScaleNormal="78" workbookViewId="0"/>
  </sheetViews>
  <sheetFormatPr defaultRowHeight="15.75" x14ac:dyDescent="0.2"/>
  <cols>
    <col min="1" max="1" width="2.5703125" style="131" customWidth="1"/>
    <col min="2" max="2" width="24.140625" style="234" bestFit="1" customWidth="1"/>
    <col min="3" max="3" width="13.28515625" style="226" customWidth="1"/>
    <col min="4" max="4" width="28.42578125" style="131" bestFit="1" customWidth="1"/>
    <col min="5" max="5" width="27" style="131" customWidth="1"/>
    <col min="6" max="6" width="36.28515625" style="131" customWidth="1"/>
    <col min="7" max="7" width="2.42578125" style="131" customWidth="1"/>
    <col min="8" max="8" width="2.5703125" style="131" customWidth="1"/>
    <col min="9" max="9" width="119.85546875" style="131" customWidth="1"/>
    <col min="10" max="16384" width="9.140625" style="131"/>
  </cols>
  <sheetData>
    <row r="1" spans="1:14" ht="12" customHeight="1" x14ac:dyDescent="0.2">
      <c r="A1" s="130"/>
      <c r="B1" s="227"/>
      <c r="C1" s="219"/>
      <c r="D1" s="130"/>
      <c r="E1" s="130"/>
      <c r="F1" s="130"/>
      <c r="G1" s="130"/>
      <c r="H1" s="128"/>
      <c r="I1" s="401" t="s">
        <v>361</v>
      </c>
    </row>
    <row r="2" spans="1:14" ht="51" customHeight="1" x14ac:dyDescent="0.2">
      <c r="A2" s="130"/>
      <c r="B2" s="410" t="s">
        <v>620</v>
      </c>
      <c r="C2" s="411"/>
      <c r="D2" s="411"/>
      <c r="E2" s="411"/>
      <c r="F2" s="412"/>
      <c r="G2" s="130"/>
      <c r="I2" s="402"/>
      <c r="J2" s="129"/>
      <c r="K2" s="129"/>
      <c r="L2" s="129"/>
      <c r="M2" s="129"/>
      <c r="N2" s="132"/>
    </row>
    <row r="3" spans="1:14" ht="20.25" customHeight="1" x14ac:dyDescent="0.2">
      <c r="A3" s="130"/>
      <c r="B3" s="407" t="s">
        <v>22</v>
      </c>
      <c r="C3" s="408"/>
      <c r="D3" s="408"/>
      <c r="E3" s="408"/>
      <c r="F3" s="409"/>
      <c r="G3" s="130"/>
      <c r="I3" s="402"/>
      <c r="J3" s="133"/>
      <c r="K3" s="133"/>
      <c r="L3" s="133"/>
      <c r="M3" s="133"/>
    </row>
    <row r="4" spans="1:14" ht="48" x14ac:dyDescent="0.2">
      <c r="A4" s="130"/>
      <c r="B4" s="413" t="s">
        <v>362</v>
      </c>
      <c r="C4" s="414"/>
      <c r="D4" s="414"/>
      <c r="E4" s="414"/>
      <c r="F4" s="415"/>
      <c r="G4" s="130"/>
      <c r="I4" s="134" t="s">
        <v>349</v>
      </c>
      <c r="J4" s="135"/>
      <c r="K4" s="135"/>
      <c r="L4" s="135"/>
      <c r="M4" s="135"/>
    </row>
    <row r="5" spans="1:14" ht="45" customHeight="1" x14ac:dyDescent="0.2">
      <c r="A5" s="130"/>
      <c r="B5" s="403" t="s">
        <v>472</v>
      </c>
      <c r="C5" s="404"/>
      <c r="D5" s="404"/>
      <c r="E5" s="405" t="s">
        <v>275</v>
      </c>
      <c r="F5" s="406"/>
      <c r="G5" s="130"/>
      <c r="I5" s="134" t="s">
        <v>350</v>
      </c>
      <c r="J5" s="135"/>
      <c r="K5" s="135"/>
      <c r="L5" s="135"/>
      <c r="M5" s="135"/>
    </row>
    <row r="6" spans="1:14" ht="39.75" customHeight="1" x14ac:dyDescent="0.2">
      <c r="A6" s="130"/>
      <c r="B6" s="228" t="s">
        <v>466</v>
      </c>
      <c r="C6" s="220" t="s">
        <v>10</v>
      </c>
      <c r="D6" s="170" t="s">
        <v>11</v>
      </c>
      <c r="E6" s="170" t="s">
        <v>51</v>
      </c>
      <c r="F6" s="170" t="s">
        <v>256</v>
      </c>
      <c r="G6" s="130"/>
      <c r="I6" s="134" t="s">
        <v>351</v>
      </c>
      <c r="J6" s="135"/>
      <c r="K6" s="135"/>
      <c r="L6" s="135"/>
      <c r="M6" s="135"/>
    </row>
    <row r="7" spans="1:14" s="138" customFormat="1" ht="41.25" hidden="1" customHeight="1" x14ac:dyDescent="0.2">
      <c r="A7" s="136"/>
      <c r="B7" s="240">
        <v>42031</v>
      </c>
      <c r="C7" s="241"/>
      <c r="D7" s="168" t="s">
        <v>237</v>
      </c>
      <c r="E7" s="256" t="s">
        <v>469</v>
      </c>
      <c r="F7" s="137" t="s">
        <v>474</v>
      </c>
      <c r="G7" s="136"/>
      <c r="I7" s="134" t="s">
        <v>352</v>
      </c>
      <c r="J7" s="135"/>
      <c r="K7" s="135"/>
      <c r="L7" s="135"/>
      <c r="M7" s="135"/>
    </row>
    <row r="8" spans="1:14" s="138" customFormat="1" ht="41.25" hidden="1" customHeight="1" x14ac:dyDescent="0.2">
      <c r="A8" s="136"/>
      <c r="B8" s="240">
        <v>42031</v>
      </c>
      <c r="C8" s="241"/>
      <c r="D8" s="168" t="s">
        <v>246</v>
      </c>
      <c r="E8" s="256" t="s">
        <v>469</v>
      </c>
      <c r="F8" s="137" t="s">
        <v>474</v>
      </c>
      <c r="G8" s="136"/>
      <c r="I8" s="134" t="s">
        <v>353</v>
      </c>
      <c r="J8" s="135"/>
      <c r="K8" s="135"/>
      <c r="L8" s="135"/>
      <c r="M8" s="135"/>
    </row>
    <row r="9" spans="1:14" s="138" customFormat="1" ht="41.25" customHeight="1" x14ac:dyDescent="0.2">
      <c r="A9" s="136"/>
      <c r="B9" s="240">
        <v>42041</v>
      </c>
      <c r="C9" s="241" t="s">
        <v>595</v>
      </c>
      <c r="D9" s="168" t="s">
        <v>240</v>
      </c>
      <c r="E9" s="256"/>
      <c r="F9" s="137" t="s">
        <v>474</v>
      </c>
      <c r="G9" s="136"/>
      <c r="I9" s="134" t="s">
        <v>354</v>
      </c>
      <c r="J9" s="135"/>
      <c r="K9" s="135"/>
      <c r="L9" s="135"/>
      <c r="M9" s="135"/>
    </row>
    <row r="10" spans="1:14" s="138" customFormat="1" ht="41.25" customHeight="1" x14ac:dyDescent="0.2">
      <c r="A10" s="136"/>
      <c r="B10" s="240">
        <v>42041</v>
      </c>
      <c r="C10" s="241" t="s">
        <v>594</v>
      </c>
      <c r="D10" s="168" t="s">
        <v>243</v>
      </c>
      <c r="E10" s="256"/>
      <c r="F10" s="137" t="s">
        <v>483</v>
      </c>
      <c r="G10" s="136"/>
      <c r="I10" s="134" t="s">
        <v>355</v>
      </c>
      <c r="J10" s="135"/>
      <c r="K10" s="135"/>
      <c r="L10" s="135"/>
      <c r="M10" s="135"/>
    </row>
    <row r="11" spans="1:14" s="138" customFormat="1" ht="41.25" customHeight="1" x14ac:dyDescent="0.2">
      <c r="A11" s="136"/>
      <c r="B11" s="240">
        <v>42041</v>
      </c>
      <c r="C11" s="241" t="s">
        <v>591</v>
      </c>
      <c r="D11" s="168" t="s">
        <v>236</v>
      </c>
      <c r="E11" s="256"/>
      <c r="F11" s="137" t="s">
        <v>481</v>
      </c>
      <c r="G11" s="136"/>
      <c r="I11" s="134" t="s">
        <v>356</v>
      </c>
      <c r="J11" s="135"/>
      <c r="K11" s="135"/>
      <c r="L11" s="135"/>
      <c r="M11" s="135"/>
    </row>
    <row r="12" spans="1:14" s="138" customFormat="1" ht="41.25" customHeight="1" x14ac:dyDescent="0.2">
      <c r="A12" s="136"/>
      <c r="B12" s="240">
        <v>42041</v>
      </c>
      <c r="C12" s="241" t="s">
        <v>591</v>
      </c>
      <c r="D12" s="168" t="s">
        <v>621</v>
      </c>
      <c r="E12" s="256"/>
      <c r="F12" s="137" t="s">
        <v>484</v>
      </c>
      <c r="G12" s="136"/>
      <c r="I12" s="134" t="s">
        <v>357</v>
      </c>
      <c r="J12" s="135"/>
      <c r="K12" s="135"/>
      <c r="L12" s="135"/>
      <c r="M12" s="135"/>
    </row>
    <row r="13" spans="1:14" s="138" customFormat="1" ht="41.25" customHeight="1" x14ac:dyDescent="0.2">
      <c r="A13" s="136"/>
      <c r="B13" s="240">
        <v>42041</v>
      </c>
      <c r="C13" s="241" t="s">
        <v>592</v>
      </c>
      <c r="D13" s="168" t="s">
        <v>238</v>
      </c>
      <c r="E13" s="256"/>
      <c r="F13" s="137" t="s">
        <v>476</v>
      </c>
      <c r="G13" s="136"/>
      <c r="I13" s="134" t="s">
        <v>358</v>
      </c>
      <c r="J13" s="135"/>
      <c r="K13" s="135"/>
      <c r="L13" s="135"/>
      <c r="M13" s="135"/>
    </row>
    <row r="14" spans="1:14" s="138" customFormat="1" ht="41.25" customHeight="1" x14ac:dyDescent="0.2">
      <c r="A14" s="136"/>
      <c r="B14" s="240">
        <v>42041</v>
      </c>
      <c r="C14" s="241" t="s">
        <v>593</v>
      </c>
      <c r="D14" s="169" t="s">
        <v>239</v>
      </c>
      <c r="E14" s="256"/>
      <c r="F14" s="137" t="s">
        <v>478</v>
      </c>
      <c r="G14" s="136"/>
      <c r="I14" s="134" t="s">
        <v>359</v>
      </c>
      <c r="J14" s="135"/>
      <c r="K14" s="135"/>
      <c r="L14" s="135"/>
      <c r="M14" s="135"/>
    </row>
    <row r="15" spans="1:14" s="138" customFormat="1" ht="42" customHeight="1" x14ac:dyDescent="0.2">
      <c r="A15" s="136"/>
      <c r="B15" s="403" t="s">
        <v>472</v>
      </c>
      <c r="C15" s="404"/>
      <c r="D15" s="404"/>
      <c r="E15" s="405" t="s">
        <v>276</v>
      </c>
      <c r="F15" s="406"/>
      <c r="G15" s="136"/>
      <c r="I15" s="134" t="s">
        <v>360</v>
      </c>
      <c r="J15" s="135"/>
      <c r="K15" s="135"/>
      <c r="L15" s="135"/>
      <c r="M15" s="135"/>
    </row>
    <row r="16" spans="1:14" s="138" customFormat="1" ht="43.5" customHeight="1" x14ac:dyDescent="0.2">
      <c r="A16" s="136"/>
      <c r="B16" s="228" t="s">
        <v>10</v>
      </c>
      <c r="C16" s="220" t="s">
        <v>10</v>
      </c>
      <c r="D16" s="170" t="s">
        <v>11</v>
      </c>
      <c r="E16" s="170" t="s">
        <v>51</v>
      </c>
      <c r="F16" s="170" t="s">
        <v>256</v>
      </c>
      <c r="G16" s="136"/>
      <c r="I16" s="152" t="s">
        <v>42</v>
      </c>
      <c r="J16" s="139"/>
      <c r="K16" s="139"/>
      <c r="L16" s="139"/>
      <c r="M16" s="139"/>
    </row>
    <row r="17" spans="1:13" s="138" customFormat="1" ht="43.5" hidden="1" customHeight="1" x14ac:dyDescent="0.2">
      <c r="A17" s="136"/>
      <c r="B17" s="240">
        <v>42042</v>
      </c>
      <c r="C17" s="241"/>
      <c r="D17" s="168" t="s">
        <v>242</v>
      </c>
      <c r="E17" s="256"/>
      <c r="F17" s="137" t="s">
        <v>479</v>
      </c>
      <c r="G17" s="136"/>
      <c r="I17" s="151" t="s">
        <v>38</v>
      </c>
      <c r="J17" s="139"/>
      <c r="K17" s="139"/>
      <c r="L17" s="139"/>
      <c r="M17" s="139"/>
    </row>
    <row r="18" spans="1:13" s="138" customFormat="1" ht="43.5" hidden="1" customHeight="1" x14ac:dyDescent="0.2">
      <c r="A18" s="136"/>
      <c r="B18" s="240">
        <v>42042</v>
      </c>
      <c r="C18" s="241"/>
      <c r="D18" s="168" t="s">
        <v>247</v>
      </c>
      <c r="E18" s="256"/>
      <c r="F18" s="137" t="s">
        <v>479</v>
      </c>
      <c r="G18" s="136"/>
      <c r="I18" s="151" t="s">
        <v>39</v>
      </c>
      <c r="J18" s="139"/>
      <c r="K18" s="139"/>
      <c r="L18" s="139"/>
      <c r="M18" s="139"/>
    </row>
    <row r="19" spans="1:13" s="138" customFormat="1" ht="43.5" customHeight="1" x14ac:dyDescent="0.2">
      <c r="A19" s="136"/>
      <c r="B19" s="240">
        <v>42042</v>
      </c>
      <c r="C19" s="241" t="s">
        <v>623</v>
      </c>
      <c r="D19" s="168" t="s">
        <v>245</v>
      </c>
      <c r="E19" s="256"/>
      <c r="F19" s="137" t="s">
        <v>479</v>
      </c>
      <c r="G19" s="136"/>
      <c r="I19" s="151" t="s">
        <v>40</v>
      </c>
      <c r="J19" s="139"/>
      <c r="K19" s="139"/>
      <c r="L19" s="139"/>
      <c r="M19" s="139"/>
    </row>
    <row r="20" spans="1:13" s="141" customFormat="1" ht="43.5" customHeight="1" x14ac:dyDescent="0.2">
      <c r="A20" s="251"/>
      <c r="B20" s="240">
        <v>42042</v>
      </c>
      <c r="C20" s="241" t="s">
        <v>594</v>
      </c>
      <c r="D20" s="168" t="s">
        <v>505</v>
      </c>
      <c r="E20" s="256"/>
      <c r="F20" s="137" t="s">
        <v>475</v>
      </c>
      <c r="G20" s="251"/>
      <c r="I20" s="151" t="s">
        <v>41</v>
      </c>
      <c r="J20" s="139"/>
      <c r="K20" s="139"/>
      <c r="L20" s="139"/>
      <c r="M20" s="139"/>
    </row>
    <row r="21" spans="1:13" s="141" customFormat="1" ht="43.5" hidden="1" customHeight="1" x14ac:dyDescent="0.2">
      <c r="A21" s="271"/>
      <c r="B21" s="240">
        <v>42042</v>
      </c>
      <c r="C21" s="241"/>
      <c r="D21" s="168"/>
      <c r="E21" s="256"/>
      <c r="F21" s="137" t="s">
        <v>475</v>
      </c>
      <c r="G21" s="271"/>
      <c r="I21" s="152" t="s">
        <v>44</v>
      </c>
      <c r="J21" s="139"/>
      <c r="K21" s="142"/>
      <c r="L21" s="142"/>
      <c r="M21" s="142"/>
    </row>
    <row r="22" spans="1:13" s="141" customFormat="1" ht="43.5" customHeight="1" x14ac:dyDescent="0.2">
      <c r="A22" s="140"/>
      <c r="B22" s="240">
        <v>42042</v>
      </c>
      <c r="C22" s="349" t="s">
        <v>625</v>
      </c>
      <c r="D22" s="168" t="s">
        <v>624</v>
      </c>
      <c r="E22" s="256"/>
      <c r="F22" s="137" t="s">
        <v>482</v>
      </c>
      <c r="G22" s="140"/>
      <c r="I22" s="150" t="s">
        <v>43</v>
      </c>
      <c r="J22" s="143"/>
      <c r="K22" s="142"/>
      <c r="L22" s="142"/>
      <c r="M22" s="142"/>
    </row>
    <row r="23" spans="1:13" s="138" customFormat="1" ht="43.5" hidden="1" customHeight="1" x14ac:dyDescent="0.2">
      <c r="A23" s="140"/>
      <c r="B23" s="240">
        <v>42042</v>
      </c>
      <c r="C23" s="241"/>
      <c r="D23" s="168" t="s">
        <v>425</v>
      </c>
      <c r="E23" s="256"/>
      <c r="F23" s="137" t="s">
        <v>482</v>
      </c>
      <c r="G23" s="140"/>
      <c r="I23" s="150" t="s">
        <v>495</v>
      </c>
      <c r="J23" s="143"/>
      <c r="K23" s="142"/>
      <c r="L23" s="142"/>
      <c r="M23" s="142"/>
    </row>
    <row r="24" spans="1:13" s="138" customFormat="1" ht="44.25" customHeight="1" x14ac:dyDescent="0.2">
      <c r="A24" s="140"/>
      <c r="B24" s="240">
        <v>42042</v>
      </c>
      <c r="C24" s="241" t="s">
        <v>591</v>
      </c>
      <c r="D24" s="168" t="s">
        <v>241</v>
      </c>
      <c r="E24" s="256"/>
      <c r="F24" s="137" t="s">
        <v>480</v>
      </c>
      <c r="G24" s="140"/>
      <c r="I24" s="150" t="s">
        <v>496</v>
      </c>
      <c r="J24" s="143"/>
      <c r="K24" s="142"/>
      <c r="L24" s="142"/>
      <c r="M24" s="142"/>
    </row>
    <row r="25" spans="1:13" s="138" customFormat="1" ht="30.75" customHeight="1" x14ac:dyDescent="0.2">
      <c r="A25" s="400"/>
      <c r="B25" s="240">
        <v>42042</v>
      </c>
      <c r="C25" s="241" t="s">
        <v>622</v>
      </c>
      <c r="D25" s="168" t="s">
        <v>244</v>
      </c>
      <c r="E25" s="256"/>
      <c r="F25" s="137" t="s">
        <v>477</v>
      </c>
      <c r="G25" s="190"/>
      <c r="H25" s="132"/>
      <c r="K25" s="144"/>
      <c r="L25" s="144"/>
      <c r="M25" s="144"/>
    </row>
    <row r="26" spans="1:13" s="138" customFormat="1" ht="36.75" customHeight="1" x14ac:dyDescent="0.2">
      <c r="A26" s="400"/>
      <c r="B26" s="229"/>
      <c r="C26" s="221"/>
      <c r="D26" s="130"/>
      <c r="E26" s="130"/>
      <c r="F26" s="130"/>
      <c r="G26" s="190"/>
    </row>
    <row r="27" spans="1:13" s="138" customFormat="1" ht="16.5" customHeight="1" x14ac:dyDescent="0.2">
      <c r="A27" s="145"/>
      <c r="B27" s="230"/>
      <c r="C27" s="222"/>
      <c r="D27" s="132"/>
      <c r="E27" s="132"/>
      <c r="F27" s="132"/>
      <c r="G27" s="145"/>
    </row>
    <row r="28" spans="1:13" s="138" customFormat="1" ht="72" customHeight="1" x14ac:dyDescent="0.2">
      <c r="A28" s="145"/>
      <c r="B28" s="231"/>
      <c r="C28" s="223"/>
      <c r="G28" s="145"/>
      <c r="I28" s="146"/>
      <c r="J28" s="146"/>
      <c r="K28" s="146"/>
      <c r="L28" s="146"/>
      <c r="M28" s="146"/>
    </row>
    <row r="29" spans="1:13" s="146" customFormat="1" ht="78.75" customHeight="1" x14ac:dyDescent="0.2">
      <c r="A29" s="145"/>
      <c r="B29" s="231"/>
      <c r="C29" s="223"/>
      <c r="D29" s="138"/>
      <c r="E29" s="138"/>
      <c r="F29" s="138"/>
      <c r="G29" s="145"/>
    </row>
    <row r="30" spans="1:13" s="146" customFormat="1" ht="48.75" customHeight="1" x14ac:dyDescent="0.2">
      <c r="A30" s="147"/>
      <c r="B30" s="231"/>
      <c r="C30" s="223"/>
      <c r="D30" s="138"/>
      <c r="E30" s="138"/>
      <c r="F30" s="138"/>
      <c r="G30" s="147"/>
    </row>
    <row r="31" spans="1:13" s="146" customFormat="1" ht="38.25" customHeight="1" x14ac:dyDescent="0.2">
      <c r="A31" s="147"/>
      <c r="B31" s="232"/>
      <c r="C31" s="224"/>
      <c r="G31" s="147"/>
    </row>
    <row r="32" spans="1:13" s="146" customFormat="1" ht="52.5" customHeight="1" x14ac:dyDescent="0.2">
      <c r="A32" s="147"/>
      <c r="B32" s="232"/>
      <c r="C32" s="224"/>
      <c r="G32" s="147"/>
      <c r="I32" s="148"/>
      <c r="J32" s="148"/>
      <c r="K32" s="148"/>
      <c r="L32" s="148"/>
      <c r="M32" s="148"/>
    </row>
    <row r="33" spans="1:13" s="148" customFormat="1" ht="94.5" customHeight="1" x14ac:dyDescent="0.2">
      <c r="A33" s="147"/>
      <c r="B33" s="232"/>
      <c r="C33" s="224"/>
      <c r="D33" s="146"/>
      <c r="E33" s="146"/>
      <c r="F33" s="146"/>
      <c r="G33" s="147"/>
    </row>
    <row r="34" spans="1:13" s="148" customFormat="1" ht="34.5" customHeight="1" x14ac:dyDescent="0.2">
      <c r="A34" s="149"/>
      <c r="B34" s="232"/>
      <c r="C34" s="224"/>
      <c r="D34" s="146"/>
      <c r="E34" s="146"/>
      <c r="F34" s="146"/>
      <c r="G34" s="149"/>
    </row>
    <row r="35" spans="1:13" s="148" customFormat="1" ht="47.25" customHeight="1" x14ac:dyDescent="0.2">
      <c r="A35" s="149"/>
      <c r="B35" s="233"/>
      <c r="C35" s="225"/>
      <c r="G35" s="149"/>
    </row>
    <row r="36" spans="1:13" s="148" customFormat="1" ht="36.75" customHeight="1" x14ac:dyDescent="0.2">
      <c r="B36" s="233"/>
      <c r="C36" s="225"/>
    </row>
    <row r="37" spans="1:13" s="148" customFormat="1" ht="47.25" customHeight="1" x14ac:dyDescent="0.2">
      <c r="B37" s="233"/>
      <c r="C37" s="225"/>
    </row>
    <row r="38" spans="1:13" s="148" customFormat="1" ht="51" customHeight="1" x14ac:dyDescent="0.2">
      <c r="B38" s="233"/>
      <c r="C38" s="225"/>
    </row>
    <row r="39" spans="1:13" s="148" customFormat="1" ht="56.25" customHeight="1" x14ac:dyDescent="0.2">
      <c r="B39" s="233"/>
      <c r="C39" s="225"/>
    </row>
    <row r="40" spans="1:13" s="148" customFormat="1" ht="49.5" customHeight="1" x14ac:dyDescent="0.2">
      <c r="B40" s="233"/>
      <c r="C40" s="225"/>
      <c r="I40" s="131"/>
      <c r="J40" s="131"/>
      <c r="K40" s="131"/>
      <c r="L40" s="131"/>
      <c r="M40" s="131"/>
    </row>
    <row r="41" spans="1:13" ht="34.5" customHeight="1" x14ac:dyDescent="0.2">
      <c r="A41" s="148"/>
      <c r="B41" s="233"/>
      <c r="C41" s="225"/>
      <c r="D41" s="148"/>
      <c r="E41" s="148"/>
      <c r="F41" s="148"/>
      <c r="G41" s="148"/>
    </row>
    <row r="42" spans="1:13" ht="34.5" customHeight="1" x14ac:dyDescent="0.2">
      <c r="B42" s="233"/>
      <c r="C42" s="225"/>
      <c r="D42" s="148"/>
      <c r="E42" s="148"/>
      <c r="F42" s="148"/>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9">
    <mergeCell ref="A25:A26"/>
    <mergeCell ref="I1:I3"/>
    <mergeCell ref="B5:D5"/>
    <mergeCell ref="E5:F5"/>
    <mergeCell ref="B15:D15"/>
    <mergeCell ref="E15:F15"/>
    <mergeCell ref="B3:F3"/>
    <mergeCell ref="B2:F2"/>
    <mergeCell ref="B4:F4"/>
  </mergeCells>
  <phoneticPr fontId="1" type="noConversion"/>
  <hyperlinks>
    <hyperlink ref="D24" location="Yüksek!D3" display="Yüksek  Atlama"/>
    <hyperlink ref="D7" location="'60M.Seçme'!C3" display="60 Metre Seçme"/>
    <hyperlink ref="D17" location="'60M.Eng.Seçme.'!A1" display="60 Metre Engelli Seçme "/>
    <hyperlink ref="D11" location="Sırık!D3" display="Sırıkla Atlama"/>
    <hyperlink ref="D25" location="'800M'!A1" display="800 Metre"/>
    <hyperlink ref="D8" location="'60M.Yarı Final'!C3" display="60 Metre Yarı Final"/>
    <hyperlink ref="D9" location="'60M.Final'!C3" display="60 Metre Final"/>
    <hyperlink ref="D10" location="'Üç Adım'!C3" display="Üç Adım Atlama"/>
    <hyperlink ref="D13" location="'400m'!A1" display="400 Metre"/>
    <hyperlink ref="D12" location="Gülle!C3" display="Gülle Atma"/>
    <hyperlink ref="D14" location="'1500m'!A1" display="1500 Metre"/>
    <hyperlink ref="D18" location="'60M.Eng.Yarı Final'!C3" display="60 Metre Engelli Yarı Final"/>
    <hyperlink ref="D19" location="'60M.Eng.Final'!C3" display="60 Metre Engelli Final"/>
    <hyperlink ref="D22" location="UZUN!A1" display="Uzun Atlama"/>
    <hyperlink ref="D23" location="UZUN!A1" display="Uzun Atlama"/>
  </hyperlinks>
  <printOptions horizontalCentered="1" verticalCentered="1"/>
  <pageMargins left="0.59055118110236227" right="0.15748031496062992" top="0.59055118110236227" bottom="0.43307086614173229" header="0.35433070866141736" footer="0.27559055118110237"/>
  <pageSetup paperSize="9" scale="72" orientation="portrait" horizontalDpi="300" verticalDpi="300" r:id="rId1"/>
  <headerFooter alignWithMargins="0"/>
  <colBreaks count="1" manualBreakCount="1">
    <brk id="7"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106" zoomScaleSheetLayoutView="106" workbookViewId="0">
      <selection activeCell="D21" sqref="D21"/>
    </sheetView>
  </sheetViews>
  <sheetFormatPr defaultRowHeight="12.75" x14ac:dyDescent="0.2"/>
  <cols>
    <col min="1" max="2" width="4.85546875" style="33" customWidth="1"/>
    <col min="3" max="3" width="14.5703125" style="21" customWidth="1"/>
    <col min="4" max="4" width="22.140625" style="63" customWidth="1"/>
    <col min="5" max="5" width="17.140625" style="63" customWidth="1"/>
    <col min="6" max="6" width="9.28515625" style="205" customWidth="1"/>
    <col min="7" max="7" width="7.5703125" style="34" customWidth="1"/>
    <col min="8" max="8" width="2.140625" style="21" customWidth="1"/>
    <col min="9" max="9" width="4.42578125" style="33" customWidth="1"/>
    <col min="10" max="10" width="12.85546875" style="33" hidden="1" customWidth="1"/>
    <col min="11" max="11" width="6.5703125" style="33" customWidth="1"/>
    <col min="12" max="12" width="13" style="35" customWidth="1"/>
    <col min="13" max="13" width="23.7109375" style="67" customWidth="1"/>
    <col min="14" max="14" width="14.7109375" style="67" customWidth="1"/>
    <col min="15" max="15" width="9.5703125" style="205" customWidth="1"/>
    <col min="16" max="16" width="7.7109375" style="21" customWidth="1"/>
    <col min="17" max="17" width="5.7109375" style="21" customWidth="1"/>
    <col min="18" max="16384" width="9.140625" style="21"/>
  </cols>
  <sheetData>
    <row r="1" spans="1:16" s="9" customFormat="1" ht="39" customHeight="1" x14ac:dyDescent="0.2">
      <c r="A1" s="424" t="str">
        <f>('YARIŞMA BİLGİLERİ'!A2)</f>
        <v>Türkiye Atletizm Federasyonu
İstanbul Atletizm İl Temsilciliği</v>
      </c>
      <c r="B1" s="424"/>
      <c r="C1" s="424"/>
      <c r="D1" s="424"/>
      <c r="E1" s="424"/>
      <c r="F1" s="424"/>
      <c r="G1" s="424"/>
      <c r="H1" s="424"/>
      <c r="I1" s="424"/>
      <c r="J1" s="424"/>
      <c r="K1" s="424"/>
      <c r="L1" s="424"/>
      <c r="M1" s="424"/>
      <c r="N1" s="424"/>
      <c r="O1" s="424"/>
      <c r="P1" s="424"/>
    </row>
    <row r="2" spans="1:16" s="9" customFormat="1" ht="24.75" customHeight="1" x14ac:dyDescent="0.2">
      <c r="A2" s="437" t="str">
        <f>'YARIŞMA BİLGİLERİ'!F19</f>
        <v>Türkcell - Spor Toto 2020 Olimpik Eğitim Kamp Sporcuları Test Yarışması</v>
      </c>
      <c r="B2" s="437"/>
      <c r="C2" s="437"/>
      <c r="D2" s="437"/>
      <c r="E2" s="437"/>
      <c r="F2" s="437"/>
      <c r="G2" s="437"/>
      <c r="H2" s="437"/>
      <c r="I2" s="437"/>
      <c r="J2" s="437"/>
      <c r="K2" s="437"/>
      <c r="L2" s="437"/>
      <c r="M2" s="437"/>
      <c r="N2" s="437"/>
      <c r="O2" s="437"/>
      <c r="P2" s="437"/>
    </row>
    <row r="3" spans="1:16" s="12" customFormat="1" ht="21.75" customHeight="1" x14ac:dyDescent="0.2">
      <c r="A3" s="438" t="s">
        <v>329</v>
      </c>
      <c r="B3" s="438"/>
      <c r="C3" s="438"/>
      <c r="D3" s="439" t="str">
        <f>'YARIŞMA PROGRAMI'!D25</f>
        <v>800 Metre</v>
      </c>
      <c r="E3" s="439"/>
      <c r="F3" s="440" t="s">
        <v>50</v>
      </c>
      <c r="G3" s="440"/>
      <c r="H3" s="10" t="s">
        <v>254</v>
      </c>
      <c r="I3" s="442">
        <f>'YARIŞMA PROGRAMI'!E25</f>
        <v>0</v>
      </c>
      <c r="J3" s="442"/>
      <c r="K3" s="442"/>
      <c r="L3" s="442"/>
      <c r="M3" s="105" t="s">
        <v>255</v>
      </c>
      <c r="N3" s="441" t="str">
        <f>('YARIŞMA PROGRAMI'!F25)</f>
        <v>Aslı ARIK  2:10.66</v>
      </c>
      <c r="O3" s="441"/>
      <c r="P3" s="441"/>
    </row>
    <row r="4" spans="1:16" s="12" customFormat="1" ht="17.25" customHeight="1" x14ac:dyDescent="0.2">
      <c r="A4" s="443" t="s">
        <v>259</v>
      </c>
      <c r="B4" s="443"/>
      <c r="C4" s="443"/>
      <c r="D4" s="444" t="str">
        <f>'YARIŞMA BİLGİLERİ'!F21</f>
        <v>Yıldız Kızlar</v>
      </c>
      <c r="E4" s="444"/>
      <c r="F4" s="206"/>
      <c r="G4" s="40"/>
      <c r="H4" s="40"/>
      <c r="I4" s="40"/>
      <c r="J4" s="40"/>
      <c r="K4" s="40"/>
      <c r="L4" s="41"/>
      <c r="M4" s="104" t="s">
        <v>5</v>
      </c>
      <c r="N4" s="485">
        <f>'YARIŞMA PROGRAMI'!B25</f>
        <v>42042</v>
      </c>
      <c r="O4" s="485"/>
      <c r="P4" s="485"/>
    </row>
    <row r="5" spans="1:16" s="9" customFormat="1" ht="15.75" customHeight="1" x14ac:dyDescent="0.2">
      <c r="A5" s="13"/>
      <c r="B5" s="13"/>
      <c r="C5" s="14"/>
      <c r="D5" s="15"/>
      <c r="E5" s="16"/>
      <c r="F5" s="207"/>
      <c r="G5" s="16"/>
      <c r="H5" s="16"/>
      <c r="I5" s="13"/>
      <c r="J5" s="13"/>
      <c r="K5" s="13"/>
      <c r="L5" s="17"/>
      <c r="M5" s="18"/>
      <c r="N5" s="436">
        <f ca="1">NOW()</f>
        <v>42041.706482175927</v>
      </c>
      <c r="O5" s="436"/>
      <c r="P5" s="436"/>
    </row>
    <row r="6" spans="1:16" s="19" customFormat="1" ht="18.75" customHeight="1" x14ac:dyDescent="0.2">
      <c r="A6" s="432" t="s">
        <v>12</v>
      </c>
      <c r="B6" s="433" t="s">
        <v>252</v>
      </c>
      <c r="C6" s="435" t="s">
        <v>277</v>
      </c>
      <c r="D6" s="427" t="s">
        <v>14</v>
      </c>
      <c r="E6" s="427" t="s">
        <v>48</v>
      </c>
      <c r="F6" s="460" t="s">
        <v>15</v>
      </c>
      <c r="G6" s="430" t="s">
        <v>27</v>
      </c>
      <c r="I6" s="421" t="s">
        <v>17</v>
      </c>
      <c r="J6" s="428"/>
      <c r="K6" s="428"/>
      <c r="L6" s="428"/>
      <c r="M6" s="428"/>
      <c r="N6" s="428"/>
      <c r="O6" s="428"/>
      <c r="P6" s="429"/>
    </row>
    <row r="7" spans="1:16" ht="26.25" customHeight="1" x14ac:dyDescent="0.2">
      <c r="A7" s="432"/>
      <c r="B7" s="434"/>
      <c r="C7" s="435"/>
      <c r="D7" s="427"/>
      <c r="E7" s="427"/>
      <c r="F7" s="460"/>
      <c r="G7" s="431"/>
      <c r="H7" s="20"/>
      <c r="I7" s="59" t="s">
        <v>12</v>
      </c>
      <c r="J7" s="59" t="s">
        <v>253</v>
      </c>
      <c r="K7" s="59" t="s">
        <v>252</v>
      </c>
      <c r="L7" s="155" t="s">
        <v>13</v>
      </c>
      <c r="M7" s="156" t="s">
        <v>14</v>
      </c>
      <c r="N7" s="156" t="s">
        <v>48</v>
      </c>
      <c r="O7" s="201" t="s">
        <v>15</v>
      </c>
      <c r="P7" s="59" t="s">
        <v>27</v>
      </c>
    </row>
    <row r="8" spans="1:16" s="19" customFormat="1" ht="18.75" customHeight="1" x14ac:dyDescent="0.2">
      <c r="A8" s="22">
        <v>1</v>
      </c>
      <c r="B8" s="93"/>
      <c r="C8" s="153"/>
      <c r="D8" s="196"/>
      <c r="E8" s="197"/>
      <c r="F8" s="208"/>
      <c r="G8" s="94"/>
      <c r="H8" s="27"/>
      <c r="I8" s="28">
        <v>1</v>
      </c>
      <c r="J8" s="29" t="s">
        <v>206</v>
      </c>
      <c r="K8" s="30" t="str">
        <f>IF(ISERROR(VLOOKUP(J8,'KAYIT LİSTESİ'!$B$4:$I$141,2,0)),"",(VLOOKUP(J8,'KAYIT LİSTESİ'!$B$4:$I$141,2,0)))</f>
        <v/>
      </c>
      <c r="L8" s="31" t="str">
        <f>IF(ISERROR(VLOOKUP(J8,'KAYIT LİSTESİ'!$B$4:$I$141,4,0)),"",(VLOOKUP(J8,'KAYIT LİSTESİ'!$B$4:$I$141,4,0)))</f>
        <v/>
      </c>
      <c r="M8" s="60" t="str">
        <f>IF(ISERROR(VLOOKUP(J8,'KAYIT LİSTESİ'!$B$4:$I$141,5,0)),"",(VLOOKUP(J8,'KAYIT LİSTESİ'!$B$4:$I$141,5,0)))</f>
        <v/>
      </c>
      <c r="N8" s="60" t="str">
        <f>IF(ISERROR(VLOOKUP(J8,'KAYIT LİSTESİ'!$B$4:$I$141,6,0)),"",(VLOOKUP(J8,'KAYIT LİSTESİ'!$B$4:$I$141,6,0)))</f>
        <v/>
      </c>
      <c r="O8" s="202"/>
      <c r="P8" s="30"/>
    </row>
    <row r="9" spans="1:16" s="19" customFormat="1" ht="18.75" customHeight="1" x14ac:dyDescent="0.2">
      <c r="A9" s="22">
        <v>2</v>
      </c>
      <c r="B9" s="93"/>
      <c r="C9" s="153"/>
      <c r="D9" s="196"/>
      <c r="E9" s="197"/>
      <c r="F9" s="208"/>
      <c r="G9" s="94"/>
      <c r="H9" s="27"/>
      <c r="I9" s="28">
        <v>2</v>
      </c>
      <c r="J9" s="29" t="s">
        <v>207</v>
      </c>
      <c r="K9" s="30" t="str">
        <f>IF(ISERROR(VLOOKUP(J9,'KAYIT LİSTESİ'!$B$4:$I$141,2,0)),"",(VLOOKUP(J9,'KAYIT LİSTESİ'!$B$4:$I$141,2,0)))</f>
        <v/>
      </c>
      <c r="L9" s="31" t="str">
        <f>IF(ISERROR(VLOOKUP(J9,'KAYIT LİSTESİ'!$B$4:$I$141,4,0)),"",(VLOOKUP(J9,'KAYIT LİSTESİ'!$B$4:$I$141,4,0)))</f>
        <v/>
      </c>
      <c r="M9" s="60" t="str">
        <f>IF(ISERROR(VLOOKUP(J9,'KAYIT LİSTESİ'!$B$4:$I$141,5,0)),"",(VLOOKUP(J9,'KAYIT LİSTESİ'!$B$4:$I$141,5,0)))</f>
        <v/>
      </c>
      <c r="N9" s="60" t="str">
        <f>IF(ISERROR(VLOOKUP(J9,'KAYIT LİSTESİ'!$B$4:$I$141,6,0)),"",(VLOOKUP(J9,'KAYIT LİSTESİ'!$B$4:$I$141,6,0)))</f>
        <v/>
      </c>
      <c r="O9" s="202"/>
      <c r="P9" s="30"/>
    </row>
    <row r="10" spans="1:16" s="19" customFormat="1" ht="18.75" customHeight="1" x14ac:dyDescent="0.2">
      <c r="A10" s="22">
        <v>3</v>
      </c>
      <c r="B10" s="93"/>
      <c r="C10" s="153"/>
      <c r="D10" s="196"/>
      <c r="E10" s="197"/>
      <c r="F10" s="208"/>
      <c r="G10" s="94"/>
      <c r="H10" s="27"/>
      <c r="I10" s="28">
        <v>3</v>
      </c>
      <c r="J10" s="29" t="s">
        <v>208</v>
      </c>
      <c r="K10" s="30" t="str">
        <f>IF(ISERROR(VLOOKUP(J10,'KAYIT LİSTESİ'!$B$4:$I$141,2,0)),"",(VLOOKUP(J10,'KAYIT LİSTESİ'!$B$4:$I$141,2,0)))</f>
        <v/>
      </c>
      <c r="L10" s="31" t="str">
        <f>IF(ISERROR(VLOOKUP(J10,'KAYIT LİSTESİ'!$B$4:$I$141,4,0)),"",(VLOOKUP(J10,'KAYIT LİSTESİ'!$B$4:$I$141,4,0)))</f>
        <v/>
      </c>
      <c r="M10" s="60" t="str">
        <f>IF(ISERROR(VLOOKUP(J10,'KAYIT LİSTESİ'!$B$4:$I$141,5,0)),"",(VLOOKUP(J10,'KAYIT LİSTESİ'!$B$4:$I$141,5,0)))</f>
        <v/>
      </c>
      <c r="N10" s="60" t="str">
        <f>IF(ISERROR(VLOOKUP(J10,'KAYIT LİSTESİ'!$B$4:$I$141,6,0)),"",(VLOOKUP(J10,'KAYIT LİSTESİ'!$B$4:$I$141,6,0)))</f>
        <v/>
      </c>
      <c r="O10" s="202"/>
      <c r="P10" s="30"/>
    </row>
    <row r="11" spans="1:16" s="19" customFormat="1" ht="18.75" customHeight="1" x14ac:dyDescent="0.2">
      <c r="A11" s="22">
        <v>4</v>
      </c>
      <c r="B11" s="93"/>
      <c r="C11" s="153"/>
      <c r="D11" s="196"/>
      <c r="E11" s="197"/>
      <c r="F11" s="208"/>
      <c r="G11" s="94"/>
      <c r="H11" s="27"/>
      <c r="I11" s="28">
        <v>4</v>
      </c>
      <c r="J11" s="29" t="s">
        <v>209</v>
      </c>
      <c r="K11" s="30">
        <f>IF(ISERROR(VLOOKUP(J11,'KAYIT LİSTESİ'!$B$4:$I$141,2,0)),"",(VLOOKUP(J11,'KAYIT LİSTESİ'!$B$4:$I$141,2,0)))</f>
        <v>339</v>
      </c>
      <c r="L11" s="31">
        <f>IF(ISERROR(VLOOKUP(J11,'KAYIT LİSTESİ'!$B$4:$I$141,4,0)),"",(VLOOKUP(J11,'KAYIT LİSTESİ'!$B$4:$I$141,4,0)))</f>
        <v>36465</v>
      </c>
      <c r="M11" s="60" t="str">
        <f>IF(ISERROR(VLOOKUP(J11,'KAYIT LİSTESİ'!$B$4:$I$141,5,0)),"",(VLOOKUP(J11,'KAYIT LİSTESİ'!$B$4:$I$141,5,0)))</f>
        <v>KARDELEN YILDIRIM</v>
      </c>
      <c r="N11" s="60" t="str">
        <f>IF(ISERROR(VLOOKUP(J11,'KAYIT LİSTESİ'!$B$4:$I$141,6,0)),"",(VLOOKUP(J11,'KAYIT LİSTESİ'!$B$4:$I$141,6,0)))</f>
        <v>ERZİNCAN</v>
      </c>
      <c r="O11" s="202"/>
      <c r="P11" s="30"/>
    </row>
    <row r="12" spans="1:16" s="19" customFormat="1" ht="18.75" customHeight="1" x14ac:dyDescent="0.2">
      <c r="A12" s="22">
        <v>5</v>
      </c>
      <c r="B12" s="93"/>
      <c r="C12" s="153"/>
      <c r="D12" s="196"/>
      <c r="E12" s="197"/>
      <c r="F12" s="208"/>
      <c r="G12" s="94"/>
      <c r="H12" s="27"/>
      <c r="I12" s="28">
        <v>5</v>
      </c>
      <c r="J12" s="29" t="s">
        <v>210</v>
      </c>
      <c r="K12" s="30">
        <f>IF(ISERROR(VLOOKUP(J12,'KAYIT LİSTESİ'!$B$4:$I$141,2,0)),"",(VLOOKUP(J12,'KAYIT LİSTESİ'!$B$4:$I$141,2,0)))</f>
        <v>325</v>
      </c>
      <c r="L12" s="31">
        <f>IF(ISERROR(VLOOKUP(J12,'KAYIT LİSTESİ'!$B$4:$I$141,4,0)),"",(VLOOKUP(J12,'KAYIT LİSTESİ'!$B$4:$I$141,4,0)))</f>
        <v>36494</v>
      </c>
      <c r="M12" s="60" t="str">
        <f>IF(ISERROR(VLOOKUP(J12,'KAYIT LİSTESİ'!$B$4:$I$141,5,0)),"",(VLOOKUP(J12,'KAYIT LİSTESİ'!$B$4:$I$141,5,0)))</f>
        <v>HAYRUN NİSA CANBEK</v>
      </c>
      <c r="N12" s="60" t="str">
        <f>IF(ISERROR(VLOOKUP(J12,'KAYIT LİSTESİ'!$B$4:$I$141,6,0)),"",(VLOOKUP(J12,'KAYIT LİSTESİ'!$B$4:$I$141,6,0)))</f>
        <v>AYDIN</v>
      </c>
      <c r="O12" s="202"/>
      <c r="P12" s="30"/>
    </row>
    <row r="13" spans="1:16" s="19" customFormat="1" ht="18.75" customHeight="1" x14ac:dyDescent="0.2">
      <c r="A13" s="22">
        <v>6</v>
      </c>
      <c r="B13" s="93"/>
      <c r="C13" s="153"/>
      <c r="D13" s="196"/>
      <c r="E13" s="197"/>
      <c r="F13" s="208"/>
      <c r="G13" s="94"/>
      <c r="H13" s="27"/>
      <c r="I13" s="28">
        <v>6</v>
      </c>
      <c r="J13" s="29" t="s">
        <v>211</v>
      </c>
      <c r="K13" s="30">
        <f>IF(ISERROR(VLOOKUP(J13,'KAYIT LİSTESİ'!$B$4:$I$141,2,0)),"",(VLOOKUP(J13,'KAYIT LİSTESİ'!$B$4:$I$141,2,0)))</f>
        <v>320</v>
      </c>
      <c r="L13" s="31">
        <f>IF(ISERROR(VLOOKUP(J13,'KAYIT LİSTESİ'!$B$4:$I$141,4,0)),"",(VLOOKUP(J13,'KAYIT LİSTESİ'!$B$4:$I$141,4,0)))</f>
        <v>36443</v>
      </c>
      <c r="M13" s="60" t="str">
        <f>IF(ISERROR(VLOOKUP(J13,'KAYIT LİSTESİ'!$B$4:$I$141,5,0)),"",(VLOOKUP(J13,'KAYIT LİSTESİ'!$B$4:$I$141,5,0)))</f>
        <v>GÜLSÜN TUNÇ</v>
      </c>
      <c r="N13" s="60" t="str">
        <f>IF(ISERROR(VLOOKUP(J13,'KAYIT LİSTESİ'!$B$4:$I$141,6,0)),"",(VLOOKUP(J13,'KAYIT LİSTESİ'!$B$4:$I$141,6,0)))</f>
        <v>AĞRI</v>
      </c>
      <c r="O13" s="202"/>
      <c r="P13" s="30"/>
    </row>
    <row r="14" spans="1:16" s="19" customFormat="1" ht="18.75" customHeight="1" x14ac:dyDescent="0.2">
      <c r="A14" s="22">
        <v>7</v>
      </c>
      <c r="B14" s="93"/>
      <c r="C14" s="153"/>
      <c r="D14" s="196"/>
      <c r="E14" s="197"/>
      <c r="F14" s="208"/>
      <c r="G14" s="94"/>
      <c r="H14" s="27"/>
      <c r="I14" s="421" t="s">
        <v>18</v>
      </c>
      <c r="J14" s="428"/>
      <c r="K14" s="428"/>
      <c r="L14" s="428"/>
      <c r="M14" s="428"/>
      <c r="N14" s="428"/>
      <c r="O14" s="428"/>
      <c r="P14" s="429"/>
    </row>
    <row r="15" spans="1:16" s="19" customFormat="1" ht="24.75" customHeight="1" x14ac:dyDescent="0.2">
      <c r="A15" s="22">
        <v>8</v>
      </c>
      <c r="B15" s="93"/>
      <c r="C15" s="153"/>
      <c r="D15" s="196"/>
      <c r="E15" s="197"/>
      <c r="F15" s="208"/>
      <c r="G15" s="94"/>
      <c r="H15" s="27"/>
      <c r="I15" s="59" t="s">
        <v>12</v>
      </c>
      <c r="J15" s="59" t="s">
        <v>253</v>
      </c>
      <c r="K15" s="59" t="s">
        <v>252</v>
      </c>
      <c r="L15" s="155" t="s">
        <v>13</v>
      </c>
      <c r="M15" s="156" t="s">
        <v>14</v>
      </c>
      <c r="N15" s="156" t="s">
        <v>48</v>
      </c>
      <c r="O15" s="201" t="s">
        <v>15</v>
      </c>
      <c r="P15" s="59" t="s">
        <v>27</v>
      </c>
    </row>
    <row r="16" spans="1:16" s="19" customFormat="1" ht="18.75" customHeight="1" x14ac:dyDescent="0.2">
      <c r="A16" s="22">
        <v>9</v>
      </c>
      <c r="B16" s="93"/>
      <c r="C16" s="153"/>
      <c r="D16" s="196"/>
      <c r="E16" s="197"/>
      <c r="F16" s="208"/>
      <c r="G16" s="94"/>
      <c r="H16" s="27"/>
      <c r="I16" s="28">
        <v>1</v>
      </c>
      <c r="J16" s="29" t="s">
        <v>212</v>
      </c>
      <c r="K16" s="30" t="str">
        <f>IF(ISERROR(VLOOKUP(J16,'KAYIT LİSTESİ'!$B$4:$I$141,2,0)),"",(VLOOKUP(J16,'KAYIT LİSTESİ'!$B$4:$I$141,2,0)))</f>
        <v/>
      </c>
      <c r="L16" s="31" t="str">
        <f>IF(ISERROR(VLOOKUP(J16,'KAYIT LİSTESİ'!$B$4:$I$141,4,0)),"",(VLOOKUP(J16,'KAYIT LİSTESİ'!$B$4:$I$141,4,0)))</f>
        <v/>
      </c>
      <c r="M16" s="60" t="str">
        <f>IF(ISERROR(VLOOKUP(J16,'KAYIT LİSTESİ'!$B$4:$I$141,5,0)),"",(VLOOKUP(J16,'KAYIT LİSTESİ'!$B$4:$I$141,5,0)))</f>
        <v/>
      </c>
      <c r="N16" s="60" t="str">
        <f>IF(ISERROR(VLOOKUP(J16,'KAYIT LİSTESİ'!$B$4:$I$141,6,0)),"",(VLOOKUP(J16,'KAYIT LİSTESİ'!$B$4:$I$141,6,0)))</f>
        <v/>
      </c>
      <c r="O16" s="202"/>
      <c r="P16" s="30"/>
    </row>
    <row r="17" spans="1:16" s="19" customFormat="1" ht="18.75" customHeight="1" x14ac:dyDescent="0.2">
      <c r="A17" s="22">
        <v>10</v>
      </c>
      <c r="B17" s="93"/>
      <c r="C17" s="153"/>
      <c r="D17" s="196"/>
      <c r="E17" s="197"/>
      <c r="F17" s="208"/>
      <c r="G17" s="94"/>
      <c r="H17" s="27"/>
      <c r="I17" s="28">
        <v>2</v>
      </c>
      <c r="J17" s="29" t="s">
        <v>213</v>
      </c>
      <c r="K17" s="30" t="str">
        <f>IF(ISERROR(VLOOKUP(J17,'KAYIT LİSTESİ'!$B$4:$I$141,2,0)),"",(VLOOKUP(J17,'KAYIT LİSTESİ'!$B$4:$I$141,2,0)))</f>
        <v/>
      </c>
      <c r="L17" s="31" t="str">
        <f>IF(ISERROR(VLOOKUP(J17,'KAYIT LİSTESİ'!$B$4:$I$141,4,0)),"",(VLOOKUP(J17,'KAYIT LİSTESİ'!$B$4:$I$141,4,0)))</f>
        <v/>
      </c>
      <c r="M17" s="60" t="str">
        <f>IF(ISERROR(VLOOKUP(J17,'KAYIT LİSTESİ'!$B$4:$I$141,5,0)),"",(VLOOKUP(J17,'KAYIT LİSTESİ'!$B$4:$I$141,5,0)))</f>
        <v/>
      </c>
      <c r="N17" s="60" t="str">
        <f>IF(ISERROR(VLOOKUP(J17,'KAYIT LİSTESİ'!$B$4:$I$141,6,0)),"",(VLOOKUP(J17,'KAYIT LİSTESİ'!$B$4:$I$141,6,0)))</f>
        <v/>
      </c>
      <c r="O17" s="202"/>
      <c r="P17" s="30"/>
    </row>
    <row r="18" spans="1:16" s="19" customFormat="1" ht="18.75" customHeight="1" x14ac:dyDescent="0.2">
      <c r="A18" s="22">
        <v>11</v>
      </c>
      <c r="B18" s="93"/>
      <c r="C18" s="153"/>
      <c r="D18" s="196"/>
      <c r="E18" s="197"/>
      <c r="F18" s="208"/>
      <c r="G18" s="94"/>
      <c r="H18" s="27"/>
      <c r="I18" s="28">
        <v>3</v>
      </c>
      <c r="J18" s="29" t="s">
        <v>214</v>
      </c>
      <c r="K18" s="30" t="str">
        <f>IF(ISERROR(VLOOKUP(J18,'KAYIT LİSTESİ'!$B$4:$I$141,2,0)),"",(VLOOKUP(J18,'KAYIT LİSTESİ'!$B$4:$I$141,2,0)))</f>
        <v/>
      </c>
      <c r="L18" s="31" t="str">
        <f>IF(ISERROR(VLOOKUP(J18,'KAYIT LİSTESİ'!$B$4:$I$141,4,0)),"",(VLOOKUP(J18,'KAYIT LİSTESİ'!$B$4:$I$141,4,0)))</f>
        <v/>
      </c>
      <c r="M18" s="60" t="str">
        <f>IF(ISERROR(VLOOKUP(J18,'KAYIT LİSTESİ'!$B$4:$I$141,5,0)),"",(VLOOKUP(J18,'KAYIT LİSTESİ'!$B$4:$I$141,5,0)))</f>
        <v/>
      </c>
      <c r="N18" s="60" t="str">
        <f>IF(ISERROR(VLOOKUP(J18,'KAYIT LİSTESİ'!$B$4:$I$141,6,0)),"",(VLOOKUP(J18,'KAYIT LİSTESİ'!$B$4:$I$141,6,0)))</f>
        <v/>
      </c>
      <c r="O18" s="202"/>
      <c r="P18" s="30"/>
    </row>
    <row r="19" spans="1:16" s="19" customFormat="1" ht="18.75" customHeight="1" x14ac:dyDescent="0.2">
      <c r="A19" s="22">
        <v>12</v>
      </c>
      <c r="B19" s="93"/>
      <c r="C19" s="153"/>
      <c r="D19" s="196"/>
      <c r="E19" s="197"/>
      <c r="F19" s="208"/>
      <c r="G19" s="94"/>
      <c r="H19" s="27"/>
      <c r="I19" s="28">
        <v>4</v>
      </c>
      <c r="J19" s="29" t="s">
        <v>215</v>
      </c>
      <c r="K19" s="30" t="str">
        <f>IF(ISERROR(VLOOKUP(J19,'KAYIT LİSTESİ'!$B$4:$I$141,2,0)),"",(VLOOKUP(J19,'KAYIT LİSTESİ'!$B$4:$I$141,2,0)))</f>
        <v/>
      </c>
      <c r="L19" s="31" t="str">
        <f>IF(ISERROR(VLOOKUP(J19,'KAYIT LİSTESİ'!$B$4:$I$141,4,0)),"",(VLOOKUP(J19,'KAYIT LİSTESİ'!$B$4:$I$141,4,0)))</f>
        <v/>
      </c>
      <c r="M19" s="60" t="str">
        <f>IF(ISERROR(VLOOKUP(J19,'KAYIT LİSTESİ'!$B$4:$I$141,5,0)),"",(VLOOKUP(J19,'KAYIT LİSTESİ'!$B$4:$I$141,5,0)))</f>
        <v/>
      </c>
      <c r="N19" s="60" t="str">
        <f>IF(ISERROR(VLOOKUP(J19,'KAYIT LİSTESİ'!$B$4:$I$141,6,0)),"",(VLOOKUP(J19,'KAYIT LİSTESİ'!$B$4:$I$141,6,0)))</f>
        <v/>
      </c>
      <c r="O19" s="202"/>
      <c r="P19" s="30"/>
    </row>
    <row r="20" spans="1:16" s="19" customFormat="1" ht="18.75" customHeight="1" x14ac:dyDescent="0.2">
      <c r="A20" s="22">
        <v>13</v>
      </c>
      <c r="B20" s="93"/>
      <c r="C20" s="153"/>
      <c r="D20" s="196"/>
      <c r="E20" s="197"/>
      <c r="F20" s="208"/>
      <c r="G20" s="94"/>
      <c r="H20" s="27"/>
      <c r="I20" s="28">
        <v>5</v>
      </c>
      <c r="J20" s="29" t="s">
        <v>216</v>
      </c>
      <c r="K20" s="30" t="str">
        <f>IF(ISERROR(VLOOKUP(J20,'KAYIT LİSTESİ'!$B$4:$I$141,2,0)),"",(VLOOKUP(J20,'KAYIT LİSTESİ'!$B$4:$I$141,2,0)))</f>
        <v/>
      </c>
      <c r="L20" s="31" t="str">
        <f>IF(ISERROR(VLOOKUP(J20,'KAYIT LİSTESİ'!$B$4:$I$141,4,0)),"",(VLOOKUP(J20,'KAYIT LİSTESİ'!$B$4:$I$141,4,0)))</f>
        <v/>
      </c>
      <c r="M20" s="60" t="str">
        <f>IF(ISERROR(VLOOKUP(J20,'KAYIT LİSTESİ'!$B$4:$I$141,5,0)),"",(VLOOKUP(J20,'KAYIT LİSTESİ'!$B$4:$I$141,5,0)))</f>
        <v/>
      </c>
      <c r="N20" s="60" t="str">
        <f>IF(ISERROR(VLOOKUP(J20,'KAYIT LİSTESİ'!$B$4:$I$141,6,0)),"",(VLOOKUP(J20,'KAYIT LİSTESİ'!$B$4:$I$141,6,0)))</f>
        <v/>
      </c>
      <c r="O20" s="202"/>
      <c r="P20" s="30"/>
    </row>
    <row r="21" spans="1:16" s="19" customFormat="1" ht="18.75" customHeight="1" x14ac:dyDescent="0.2">
      <c r="A21" s="22">
        <v>14</v>
      </c>
      <c r="B21" s="93"/>
      <c r="C21" s="153"/>
      <c r="D21" s="196"/>
      <c r="E21" s="197"/>
      <c r="F21" s="208"/>
      <c r="G21" s="94"/>
      <c r="H21" s="27"/>
      <c r="I21" s="28">
        <v>6</v>
      </c>
      <c r="J21" s="29" t="s">
        <v>217</v>
      </c>
      <c r="K21" s="30" t="str">
        <f>IF(ISERROR(VLOOKUP(J21,'KAYIT LİSTESİ'!$B$4:$I$141,2,0)),"",(VLOOKUP(J21,'KAYIT LİSTESİ'!$B$4:$I$141,2,0)))</f>
        <v/>
      </c>
      <c r="L21" s="31" t="str">
        <f>IF(ISERROR(VLOOKUP(J21,'KAYIT LİSTESİ'!$B$4:$I$141,4,0)),"",(VLOOKUP(J21,'KAYIT LİSTESİ'!$B$4:$I$141,4,0)))</f>
        <v/>
      </c>
      <c r="M21" s="60" t="str">
        <f>IF(ISERROR(VLOOKUP(J21,'KAYIT LİSTESİ'!$B$4:$I$141,5,0)),"",(VLOOKUP(J21,'KAYIT LİSTESİ'!$B$4:$I$141,5,0)))</f>
        <v/>
      </c>
      <c r="N21" s="60" t="str">
        <f>IF(ISERROR(VLOOKUP(J21,'KAYIT LİSTESİ'!$B$4:$I$141,6,0)),"",(VLOOKUP(J21,'KAYIT LİSTESİ'!$B$4:$I$141,6,0)))</f>
        <v/>
      </c>
      <c r="O21" s="202"/>
      <c r="P21" s="30"/>
    </row>
    <row r="22" spans="1:16" s="19" customFormat="1" ht="18.75" customHeight="1" x14ac:dyDescent="0.2">
      <c r="A22" s="22">
        <v>15</v>
      </c>
      <c r="B22" s="93"/>
      <c r="C22" s="153"/>
      <c r="D22" s="196"/>
      <c r="E22" s="197"/>
      <c r="F22" s="208"/>
      <c r="G22" s="94"/>
      <c r="H22" s="27"/>
      <c r="I22" s="421" t="s">
        <v>19</v>
      </c>
      <c r="J22" s="428"/>
      <c r="K22" s="428"/>
      <c r="L22" s="428"/>
      <c r="M22" s="428"/>
      <c r="N22" s="428"/>
      <c r="O22" s="428"/>
      <c r="P22" s="429"/>
    </row>
    <row r="23" spans="1:16" s="19" customFormat="1" ht="26.25" customHeight="1" x14ac:dyDescent="0.2">
      <c r="A23" s="22">
        <v>16</v>
      </c>
      <c r="B23" s="93"/>
      <c r="C23" s="153"/>
      <c r="D23" s="196"/>
      <c r="E23" s="197"/>
      <c r="F23" s="208"/>
      <c r="G23" s="94"/>
      <c r="H23" s="27"/>
      <c r="I23" s="59" t="s">
        <v>12</v>
      </c>
      <c r="J23" s="59" t="s">
        <v>253</v>
      </c>
      <c r="K23" s="59" t="s">
        <v>252</v>
      </c>
      <c r="L23" s="155" t="s">
        <v>13</v>
      </c>
      <c r="M23" s="156" t="s">
        <v>14</v>
      </c>
      <c r="N23" s="156" t="s">
        <v>48</v>
      </c>
      <c r="O23" s="201" t="s">
        <v>15</v>
      </c>
      <c r="P23" s="59" t="s">
        <v>27</v>
      </c>
    </row>
    <row r="24" spans="1:16" s="19" customFormat="1" ht="18.75" customHeight="1" x14ac:dyDescent="0.2">
      <c r="A24" s="22">
        <v>17</v>
      </c>
      <c r="B24" s="93"/>
      <c r="C24" s="153"/>
      <c r="D24" s="196"/>
      <c r="E24" s="197"/>
      <c r="F24" s="208"/>
      <c r="G24" s="94"/>
      <c r="H24" s="27"/>
      <c r="I24" s="28">
        <v>1</v>
      </c>
      <c r="J24" s="29" t="s">
        <v>218</v>
      </c>
      <c r="K24" s="30" t="str">
        <f>IF(ISERROR(VLOOKUP(J24,'KAYIT LİSTESİ'!$B$4:$I$141,2,0)),"",(VLOOKUP(J24,'KAYIT LİSTESİ'!$B$4:$I$141,2,0)))</f>
        <v/>
      </c>
      <c r="L24" s="31" t="str">
        <f>IF(ISERROR(VLOOKUP(J24,'KAYIT LİSTESİ'!$B$4:$I$141,4,0)),"",(VLOOKUP(J24,'KAYIT LİSTESİ'!$B$4:$I$141,4,0)))</f>
        <v/>
      </c>
      <c r="M24" s="60" t="str">
        <f>IF(ISERROR(VLOOKUP(J24,'KAYIT LİSTESİ'!$B$4:$I$141,5,0)),"",(VLOOKUP(J24,'KAYIT LİSTESİ'!$B$4:$I$141,5,0)))</f>
        <v/>
      </c>
      <c r="N24" s="60" t="str">
        <f>IF(ISERROR(VLOOKUP(J24,'KAYIT LİSTESİ'!$B$4:$I$141,6,0)),"",(VLOOKUP(J24,'KAYIT LİSTESİ'!$B$4:$I$141,6,0)))</f>
        <v/>
      </c>
      <c r="O24" s="202"/>
      <c r="P24" s="30"/>
    </row>
    <row r="25" spans="1:16" s="19" customFormat="1" ht="18.75" customHeight="1" x14ac:dyDescent="0.2">
      <c r="A25" s="22">
        <v>18</v>
      </c>
      <c r="B25" s="93"/>
      <c r="C25" s="153"/>
      <c r="D25" s="196"/>
      <c r="E25" s="197"/>
      <c r="F25" s="208"/>
      <c r="G25" s="94"/>
      <c r="H25" s="27"/>
      <c r="I25" s="28">
        <v>2</v>
      </c>
      <c r="J25" s="29" t="s">
        <v>219</v>
      </c>
      <c r="K25" s="30" t="str">
        <f>IF(ISERROR(VLOOKUP(J25,'KAYIT LİSTESİ'!$B$4:$I$141,2,0)),"",(VLOOKUP(J25,'KAYIT LİSTESİ'!$B$4:$I$141,2,0)))</f>
        <v/>
      </c>
      <c r="L25" s="31" t="str">
        <f>IF(ISERROR(VLOOKUP(J25,'KAYIT LİSTESİ'!$B$4:$I$141,4,0)),"",(VLOOKUP(J25,'KAYIT LİSTESİ'!$B$4:$I$141,4,0)))</f>
        <v/>
      </c>
      <c r="M25" s="60" t="str">
        <f>IF(ISERROR(VLOOKUP(J25,'KAYIT LİSTESİ'!$B$4:$I$141,5,0)),"",(VLOOKUP(J25,'KAYIT LİSTESİ'!$B$4:$I$141,5,0)))</f>
        <v/>
      </c>
      <c r="N25" s="60" t="str">
        <f>IF(ISERROR(VLOOKUP(J25,'KAYIT LİSTESİ'!$B$4:$I$141,6,0)),"",(VLOOKUP(J25,'KAYIT LİSTESİ'!$B$4:$I$141,6,0)))</f>
        <v/>
      </c>
      <c r="O25" s="202"/>
      <c r="P25" s="30"/>
    </row>
    <row r="26" spans="1:16" s="19" customFormat="1" ht="18.75" customHeight="1" x14ac:dyDescent="0.2">
      <c r="A26" s="22">
        <v>19</v>
      </c>
      <c r="B26" s="93"/>
      <c r="C26" s="153"/>
      <c r="D26" s="196"/>
      <c r="E26" s="197"/>
      <c r="F26" s="208"/>
      <c r="G26" s="94"/>
      <c r="H26" s="27"/>
      <c r="I26" s="28">
        <v>3</v>
      </c>
      <c r="J26" s="29" t="s">
        <v>220</v>
      </c>
      <c r="K26" s="30" t="str">
        <f>IF(ISERROR(VLOOKUP(J26,'KAYIT LİSTESİ'!$B$4:$I$141,2,0)),"",(VLOOKUP(J26,'KAYIT LİSTESİ'!$B$4:$I$141,2,0)))</f>
        <v/>
      </c>
      <c r="L26" s="31" t="str">
        <f>IF(ISERROR(VLOOKUP(J26,'KAYIT LİSTESİ'!$B$4:$I$141,4,0)),"",(VLOOKUP(J26,'KAYIT LİSTESİ'!$B$4:$I$141,4,0)))</f>
        <v/>
      </c>
      <c r="M26" s="60" t="str">
        <f>IF(ISERROR(VLOOKUP(J26,'KAYIT LİSTESİ'!$B$4:$I$141,5,0)),"",(VLOOKUP(J26,'KAYIT LİSTESİ'!$B$4:$I$141,5,0)))</f>
        <v/>
      </c>
      <c r="N26" s="60" t="str">
        <f>IF(ISERROR(VLOOKUP(J26,'KAYIT LİSTESİ'!$B$4:$I$141,6,0)),"",(VLOOKUP(J26,'KAYIT LİSTESİ'!$B$4:$I$141,6,0)))</f>
        <v/>
      </c>
      <c r="O26" s="202"/>
      <c r="P26" s="30"/>
    </row>
    <row r="27" spans="1:16" s="19" customFormat="1" ht="18.75" customHeight="1" x14ac:dyDescent="0.2">
      <c r="A27" s="22">
        <v>20</v>
      </c>
      <c r="B27" s="93"/>
      <c r="C27" s="153"/>
      <c r="D27" s="196"/>
      <c r="E27" s="197"/>
      <c r="F27" s="208"/>
      <c r="G27" s="94"/>
      <c r="H27" s="27"/>
      <c r="I27" s="28">
        <v>4</v>
      </c>
      <c r="J27" s="29" t="s">
        <v>221</v>
      </c>
      <c r="K27" s="30" t="str">
        <f>IF(ISERROR(VLOOKUP(J27,'KAYIT LİSTESİ'!$B$4:$I$141,2,0)),"",(VLOOKUP(J27,'KAYIT LİSTESİ'!$B$4:$I$141,2,0)))</f>
        <v/>
      </c>
      <c r="L27" s="31" t="str">
        <f>IF(ISERROR(VLOOKUP(J27,'KAYIT LİSTESİ'!$B$4:$I$141,4,0)),"",(VLOOKUP(J27,'KAYIT LİSTESİ'!$B$4:$I$141,4,0)))</f>
        <v/>
      </c>
      <c r="M27" s="60" t="str">
        <f>IF(ISERROR(VLOOKUP(J27,'KAYIT LİSTESİ'!$B$4:$I$141,5,0)),"",(VLOOKUP(J27,'KAYIT LİSTESİ'!$B$4:$I$141,5,0)))</f>
        <v/>
      </c>
      <c r="N27" s="60" t="str">
        <f>IF(ISERROR(VLOOKUP(J27,'KAYIT LİSTESİ'!$B$4:$I$141,6,0)),"",(VLOOKUP(J27,'KAYIT LİSTESİ'!$B$4:$I$141,6,0)))</f>
        <v/>
      </c>
      <c r="O27" s="202"/>
      <c r="P27" s="30"/>
    </row>
    <row r="28" spans="1:16" s="19" customFormat="1" ht="18.75" customHeight="1" x14ac:dyDescent="0.2">
      <c r="A28" s="22">
        <v>21</v>
      </c>
      <c r="B28" s="93"/>
      <c r="C28" s="153"/>
      <c r="D28" s="196"/>
      <c r="E28" s="197"/>
      <c r="F28" s="208"/>
      <c r="G28" s="94"/>
      <c r="H28" s="27"/>
      <c r="I28" s="28">
        <v>5</v>
      </c>
      <c r="J28" s="29" t="s">
        <v>222</v>
      </c>
      <c r="K28" s="30" t="str">
        <f>IF(ISERROR(VLOOKUP(J28,'KAYIT LİSTESİ'!$B$4:$I$141,2,0)),"",(VLOOKUP(J28,'KAYIT LİSTESİ'!$B$4:$I$141,2,0)))</f>
        <v/>
      </c>
      <c r="L28" s="31" t="str">
        <f>IF(ISERROR(VLOOKUP(J28,'KAYIT LİSTESİ'!$B$4:$I$141,4,0)),"",(VLOOKUP(J28,'KAYIT LİSTESİ'!$B$4:$I$141,4,0)))</f>
        <v/>
      </c>
      <c r="M28" s="60" t="str">
        <f>IF(ISERROR(VLOOKUP(J28,'KAYIT LİSTESİ'!$B$4:$I$141,5,0)),"",(VLOOKUP(J28,'KAYIT LİSTESİ'!$B$4:$I$141,5,0)))</f>
        <v/>
      </c>
      <c r="N28" s="60" t="str">
        <f>IF(ISERROR(VLOOKUP(J28,'KAYIT LİSTESİ'!$B$4:$I$141,6,0)),"",(VLOOKUP(J28,'KAYIT LİSTESİ'!$B$4:$I$141,6,0)))</f>
        <v/>
      </c>
      <c r="O28" s="202"/>
      <c r="P28" s="30"/>
    </row>
    <row r="29" spans="1:16" s="19" customFormat="1" ht="18.75" customHeight="1" x14ac:dyDescent="0.2">
      <c r="A29" s="22">
        <v>22</v>
      </c>
      <c r="B29" s="93"/>
      <c r="C29" s="153"/>
      <c r="D29" s="196"/>
      <c r="E29" s="197"/>
      <c r="F29" s="208"/>
      <c r="G29" s="94"/>
      <c r="H29" s="27"/>
      <c r="I29" s="28">
        <v>6</v>
      </c>
      <c r="J29" s="29" t="s">
        <v>223</v>
      </c>
      <c r="K29" s="30" t="str">
        <f>IF(ISERROR(VLOOKUP(J29,'KAYIT LİSTESİ'!$B$4:$I$141,2,0)),"",(VLOOKUP(J29,'KAYIT LİSTESİ'!$B$4:$I$141,2,0)))</f>
        <v/>
      </c>
      <c r="L29" s="31" t="str">
        <f>IF(ISERROR(VLOOKUP(J29,'KAYIT LİSTESİ'!$B$4:$I$141,4,0)),"",(VLOOKUP(J29,'KAYIT LİSTESİ'!$B$4:$I$141,4,0)))</f>
        <v/>
      </c>
      <c r="M29" s="60" t="str">
        <f>IF(ISERROR(VLOOKUP(J29,'KAYIT LİSTESİ'!$B$4:$I$141,5,0)),"",(VLOOKUP(J29,'KAYIT LİSTESİ'!$B$4:$I$141,5,0)))</f>
        <v/>
      </c>
      <c r="N29" s="60" t="str">
        <f>IF(ISERROR(VLOOKUP(J29,'KAYIT LİSTESİ'!$B$4:$I$141,6,0)),"",(VLOOKUP(J29,'KAYIT LİSTESİ'!$B$4:$I$141,6,0)))</f>
        <v/>
      </c>
      <c r="O29" s="202"/>
      <c r="P29" s="30"/>
    </row>
    <row r="30" spans="1:16" s="19" customFormat="1" ht="18.75" customHeight="1" x14ac:dyDescent="0.2">
      <c r="A30" s="22">
        <v>23</v>
      </c>
      <c r="B30" s="93"/>
      <c r="C30" s="153"/>
      <c r="D30" s="196"/>
      <c r="E30" s="197"/>
      <c r="F30" s="208"/>
      <c r="G30" s="94"/>
      <c r="H30" s="27"/>
      <c r="I30" s="421" t="s">
        <v>45</v>
      </c>
      <c r="J30" s="428"/>
      <c r="K30" s="428"/>
      <c r="L30" s="428"/>
      <c r="M30" s="428"/>
      <c r="N30" s="428"/>
      <c r="O30" s="428"/>
      <c r="P30" s="429"/>
    </row>
    <row r="31" spans="1:16" s="19" customFormat="1" ht="24" customHeight="1" x14ac:dyDescent="0.2">
      <c r="A31" s="22">
        <v>24</v>
      </c>
      <c r="B31" s="93"/>
      <c r="C31" s="153"/>
      <c r="D31" s="196"/>
      <c r="E31" s="197"/>
      <c r="F31" s="208"/>
      <c r="G31" s="94"/>
      <c r="H31" s="27"/>
      <c r="I31" s="59" t="s">
        <v>12</v>
      </c>
      <c r="J31" s="59" t="s">
        <v>253</v>
      </c>
      <c r="K31" s="59" t="s">
        <v>252</v>
      </c>
      <c r="L31" s="155" t="s">
        <v>13</v>
      </c>
      <c r="M31" s="156" t="s">
        <v>14</v>
      </c>
      <c r="N31" s="156" t="s">
        <v>48</v>
      </c>
      <c r="O31" s="201" t="s">
        <v>15</v>
      </c>
      <c r="P31" s="59" t="s">
        <v>27</v>
      </c>
    </row>
    <row r="32" spans="1:16" s="19" customFormat="1" ht="18.75" customHeight="1" x14ac:dyDescent="0.2">
      <c r="A32" s="22">
        <v>25</v>
      </c>
      <c r="B32" s="93"/>
      <c r="C32" s="153"/>
      <c r="D32" s="196"/>
      <c r="E32" s="197"/>
      <c r="F32" s="208"/>
      <c r="G32" s="94"/>
      <c r="H32" s="27"/>
      <c r="I32" s="28">
        <v>1</v>
      </c>
      <c r="J32" s="29" t="s">
        <v>224</v>
      </c>
      <c r="K32" s="30" t="str">
        <f>IF(ISERROR(VLOOKUP(J32,'KAYIT LİSTESİ'!$B$4:$I$141,2,0)),"",(VLOOKUP(J32,'KAYIT LİSTESİ'!$B$4:$I$141,2,0)))</f>
        <v/>
      </c>
      <c r="L32" s="31" t="str">
        <f>IF(ISERROR(VLOOKUP(J32,'KAYIT LİSTESİ'!$B$4:$I$141,4,0)),"",(VLOOKUP(J32,'KAYIT LİSTESİ'!$B$4:$I$141,4,0)))</f>
        <v/>
      </c>
      <c r="M32" s="60" t="str">
        <f>IF(ISERROR(VLOOKUP(J32,'KAYIT LİSTESİ'!$B$4:$I$141,5,0)),"",(VLOOKUP(J32,'KAYIT LİSTESİ'!$B$4:$I$141,5,0)))</f>
        <v/>
      </c>
      <c r="N32" s="60" t="str">
        <f>IF(ISERROR(VLOOKUP(J32,'KAYIT LİSTESİ'!$B$4:$I$141,6,0)),"",(VLOOKUP(J32,'KAYIT LİSTESİ'!$B$4:$I$141,6,0)))</f>
        <v/>
      </c>
      <c r="O32" s="202"/>
      <c r="P32" s="30"/>
    </row>
    <row r="33" spans="1:16" s="19" customFormat="1" ht="18.75" customHeight="1" x14ac:dyDescent="0.2">
      <c r="A33" s="22">
        <v>26</v>
      </c>
      <c r="B33" s="93"/>
      <c r="C33" s="153"/>
      <c r="D33" s="196"/>
      <c r="E33" s="197"/>
      <c r="F33" s="208"/>
      <c r="G33" s="94"/>
      <c r="H33" s="27"/>
      <c r="I33" s="28">
        <v>2</v>
      </c>
      <c r="J33" s="29" t="s">
        <v>225</v>
      </c>
      <c r="K33" s="30" t="str">
        <f>IF(ISERROR(VLOOKUP(J33,'KAYIT LİSTESİ'!$B$4:$I$141,2,0)),"",(VLOOKUP(J33,'KAYIT LİSTESİ'!$B$4:$I$141,2,0)))</f>
        <v/>
      </c>
      <c r="L33" s="31" t="str">
        <f>IF(ISERROR(VLOOKUP(J33,'KAYIT LİSTESİ'!$B$4:$I$141,4,0)),"",(VLOOKUP(J33,'KAYIT LİSTESİ'!$B$4:$I$141,4,0)))</f>
        <v/>
      </c>
      <c r="M33" s="60" t="str">
        <f>IF(ISERROR(VLOOKUP(J33,'KAYIT LİSTESİ'!$B$4:$I$141,5,0)),"",(VLOOKUP(J33,'KAYIT LİSTESİ'!$B$4:$I$141,5,0)))</f>
        <v/>
      </c>
      <c r="N33" s="60" t="str">
        <f>IF(ISERROR(VLOOKUP(J33,'KAYIT LİSTESİ'!$B$4:$I$141,6,0)),"",(VLOOKUP(J33,'KAYIT LİSTESİ'!$B$4:$I$141,6,0)))</f>
        <v/>
      </c>
      <c r="O33" s="202"/>
      <c r="P33" s="30"/>
    </row>
    <row r="34" spans="1:16" s="19" customFormat="1" ht="18.75" customHeight="1" x14ac:dyDescent="0.2">
      <c r="A34" s="22">
        <v>27</v>
      </c>
      <c r="B34" s="93"/>
      <c r="C34" s="153"/>
      <c r="D34" s="196"/>
      <c r="E34" s="197"/>
      <c r="F34" s="208"/>
      <c r="G34" s="94"/>
      <c r="H34" s="27"/>
      <c r="I34" s="28">
        <v>3</v>
      </c>
      <c r="J34" s="29" t="s">
        <v>226</v>
      </c>
      <c r="K34" s="30" t="str">
        <f>IF(ISERROR(VLOOKUP(J34,'KAYIT LİSTESİ'!$B$4:$I$141,2,0)),"",(VLOOKUP(J34,'KAYIT LİSTESİ'!$B$4:$I$141,2,0)))</f>
        <v/>
      </c>
      <c r="L34" s="31" t="str">
        <f>IF(ISERROR(VLOOKUP(J34,'KAYIT LİSTESİ'!$B$4:$I$141,4,0)),"",(VLOOKUP(J34,'KAYIT LİSTESİ'!$B$4:$I$141,4,0)))</f>
        <v/>
      </c>
      <c r="M34" s="60" t="str">
        <f>IF(ISERROR(VLOOKUP(J34,'KAYIT LİSTESİ'!$B$4:$I$141,5,0)),"",(VLOOKUP(J34,'KAYIT LİSTESİ'!$B$4:$I$141,5,0)))</f>
        <v/>
      </c>
      <c r="N34" s="60" t="str">
        <f>IF(ISERROR(VLOOKUP(J34,'KAYIT LİSTESİ'!$B$4:$I$141,6,0)),"",(VLOOKUP(J34,'KAYIT LİSTESİ'!$B$4:$I$141,6,0)))</f>
        <v/>
      </c>
      <c r="O34" s="202"/>
      <c r="P34" s="30"/>
    </row>
    <row r="35" spans="1:16" s="19" customFormat="1" ht="18.75" customHeight="1" x14ac:dyDescent="0.2">
      <c r="A35" s="22">
        <v>28</v>
      </c>
      <c r="B35" s="93"/>
      <c r="C35" s="153"/>
      <c r="D35" s="196"/>
      <c r="E35" s="197"/>
      <c r="F35" s="208"/>
      <c r="G35" s="94"/>
      <c r="H35" s="27"/>
      <c r="I35" s="28">
        <v>4</v>
      </c>
      <c r="J35" s="29" t="s">
        <v>227</v>
      </c>
      <c r="K35" s="30" t="str">
        <f>IF(ISERROR(VLOOKUP(J35,'KAYIT LİSTESİ'!$B$4:$I$141,2,0)),"",(VLOOKUP(J35,'KAYIT LİSTESİ'!$B$4:$I$141,2,0)))</f>
        <v/>
      </c>
      <c r="L35" s="31" t="str">
        <f>IF(ISERROR(VLOOKUP(J35,'KAYIT LİSTESİ'!$B$4:$I$141,4,0)),"",(VLOOKUP(J35,'KAYIT LİSTESİ'!$B$4:$I$141,4,0)))</f>
        <v/>
      </c>
      <c r="M35" s="60" t="str">
        <f>IF(ISERROR(VLOOKUP(J35,'KAYIT LİSTESİ'!$B$4:$I$141,5,0)),"",(VLOOKUP(J35,'KAYIT LİSTESİ'!$B$4:$I$141,5,0)))</f>
        <v/>
      </c>
      <c r="N35" s="60" t="str">
        <f>IF(ISERROR(VLOOKUP(J35,'KAYIT LİSTESİ'!$B$4:$I$141,6,0)),"",(VLOOKUP(J35,'KAYIT LİSTESİ'!$B$4:$I$141,6,0)))</f>
        <v/>
      </c>
      <c r="O35" s="202"/>
      <c r="P35" s="30"/>
    </row>
    <row r="36" spans="1:16" s="19" customFormat="1" ht="18.75" customHeight="1" x14ac:dyDescent="0.2">
      <c r="A36" s="22">
        <v>29</v>
      </c>
      <c r="B36" s="93"/>
      <c r="C36" s="153"/>
      <c r="D36" s="196"/>
      <c r="E36" s="197"/>
      <c r="F36" s="208"/>
      <c r="G36" s="94"/>
      <c r="H36" s="27"/>
      <c r="I36" s="28">
        <v>5</v>
      </c>
      <c r="J36" s="29" t="s">
        <v>228</v>
      </c>
      <c r="K36" s="30" t="str">
        <f>IF(ISERROR(VLOOKUP(J36,'KAYIT LİSTESİ'!$B$4:$I$141,2,0)),"",(VLOOKUP(J36,'KAYIT LİSTESİ'!$B$4:$I$141,2,0)))</f>
        <v/>
      </c>
      <c r="L36" s="31" t="str">
        <f>IF(ISERROR(VLOOKUP(J36,'KAYIT LİSTESİ'!$B$4:$I$141,4,0)),"",(VLOOKUP(J36,'KAYIT LİSTESİ'!$B$4:$I$141,4,0)))</f>
        <v/>
      </c>
      <c r="M36" s="60" t="str">
        <f>IF(ISERROR(VLOOKUP(J36,'KAYIT LİSTESİ'!$B$4:$I$141,5,0)),"",(VLOOKUP(J36,'KAYIT LİSTESİ'!$B$4:$I$141,5,0)))</f>
        <v/>
      </c>
      <c r="N36" s="60" t="str">
        <f>IF(ISERROR(VLOOKUP(J36,'KAYIT LİSTESİ'!$B$4:$I$141,6,0)),"",(VLOOKUP(J36,'KAYIT LİSTESİ'!$B$4:$I$141,6,0)))</f>
        <v/>
      </c>
      <c r="O36" s="202"/>
      <c r="P36" s="30"/>
    </row>
    <row r="37" spans="1:16" s="19" customFormat="1" ht="18.75" customHeight="1" x14ac:dyDescent="0.2">
      <c r="A37" s="22">
        <v>30</v>
      </c>
      <c r="B37" s="93"/>
      <c r="C37" s="153"/>
      <c r="D37" s="196"/>
      <c r="E37" s="197"/>
      <c r="F37" s="208"/>
      <c r="G37" s="94"/>
      <c r="H37" s="27"/>
      <c r="I37" s="28">
        <v>6</v>
      </c>
      <c r="J37" s="29" t="s">
        <v>229</v>
      </c>
      <c r="K37" s="30" t="str">
        <f>IF(ISERROR(VLOOKUP(J37,'KAYIT LİSTESİ'!$B$4:$I$141,2,0)),"",(VLOOKUP(J37,'KAYIT LİSTESİ'!$B$4:$I$141,2,0)))</f>
        <v/>
      </c>
      <c r="L37" s="31" t="str">
        <f>IF(ISERROR(VLOOKUP(J37,'KAYIT LİSTESİ'!$B$4:$I$141,4,0)),"",(VLOOKUP(J37,'KAYIT LİSTESİ'!$B$4:$I$141,4,0)))</f>
        <v/>
      </c>
      <c r="M37" s="60" t="str">
        <f>IF(ISERROR(VLOOKUP(J37,'KAYIT LİSTESİ'!$B$4:$I$141,5,0)),"",(VLOOKUP(J37,'KAYIT LİSTESİ'!$B$4:$I$141,5,0)))</f>
        <v/>
      </c>
      <c r="N37" s="60" t="str">
        <f>IF(ISERROR(VLOOKUP(J37,'KAYIT LİSTESİ'!$B$4:$I$141,6,0)),"",(VLOOKUP(J37,'KAYIT LİSTESİ'!$B$4:$I$141,6,0)))</f>
        <v/>
      </c>
      <c r="O37" s="202"/>
      <c r="P37" s="30"/>
    </row>
    <row r="38" spans="1:16" s="19" customFormat="1" ht="18.75" customHeight="1" x14ac:dyDescent="0.2">
      <c r="A38" s="22">
        <v>31</v>
      </c>
      <c r="B38" s="93"/>
      <c r="C38" s="153"/>
      <c r="D38" s="196"/>
      <c r="E38" s="197"/>
      <c r="F38" s="208"/>
      <c r="G38" s="94"/>
      <c r="H38" s="27"/>
      <c r="I38" s="421" t="s">
        <v>46</v>
      </c>
      <c r="J38" s="428"/>
      <c r="K38" s="428"/>
      <c r="L38" s="428"/>
      <c r="M38" s="428"/>
      <c r="N38" s="428"/>
      <c r="O38" s="428"/>
      <c r="P38" s="429"/>
    </row>
    <row r="39" spans="1:16" s="19" customFormat="1" ht="24" customHeight="1" x14ac:dyDescent="0.2">
      <c r="A39" s="22">
        <v>32</v>
      </c>
      <c r="B39" s="93"/>
      <c r="C39" s="153"/>
      <c r="D39" s="196"/>
      <c r="E39" s="197"/>
      <c r="F39" s="208"/>
      <c r="G39" s="94"/>
      <c r="H39" s="27"/>
      <c r="I39" s="59" t="s">
        <v>12</v>
      </c>
      <c r="J39" s="59" t="s">
        <v>253</v>
      </c>
      <c r="K39" s="59" t="s">
        <v>252</v>
      </c>
      <c r="L39" s="155" t="s">
        <v>13</v>
      </c>
      <c r="M39" s="156" t="s">
        <v>14</v>
      </c>
      <c r="N39" s="156" t="s">
        <v>48</v>
      </c>
      <c r="O39" s="201" t="s">
        <v>15</v>
      </c>
      <c r="P39" s="59" t="s">
        <v>27</v>
      </c>
    </row>
    <row r="40" spans="1:16" s="19" customFormat="1" ht="18.75" customHeight="1" x14ac:dyDescent="0.2">
      <c r="A40" s="22">
        <v>33</v>
      </c>
      <c r="B40" s="93"/>
      <c r="C40" s="153"/>
      <c r="D40" s="196"/>
      <c r="E40" s="197"/>
      <c r="F40" s="208"/>
      <c r="G40" s="94"/>
      <c r="H40" s="27"/>
      <c r="I40" s="28">
        <v>1</v>
      </c>
      <c r="J40" s="29" t="s">
        <v>230</v>
      </c>
      <c r="K40" s="30" t="str">
        <f>IF(ISERROR(VLOOKUP(J40,'KAYIT LİSTESİ'!$B$4:$I$141,2,0)),"",(VLOOKUP(J40,'KAYIT LİSTESİ'!$B$4:$I$141,2,0)))</f>
        <v/>
      </c>
      <c r="L40" s="31" t="str">
        <f>IF(ISERROR(VLOOKUP(J40,'KAYIT LİSTESİ'!$B$4:$I$141,4,0)),"",(VLOOKUP(J40,'KAYIT LİSTESİ'!$B$4:$I$141,4,0)))</f>
        <v/>
      </c>
      <c r="M40" s="60" t="str">
        <f>IF(ISERROR(VLOOKUP(J40,'KAYIT LİSTESİ'!$B$4:$I$141,5,0)),"",(VLOOKUP(J40,'KAYIT LİSTESİ'!$B$4:$I$141,5,0)))</f>
        <v/>
      </c>
      <c r="N40" s="60" t="str">
        <f>IF(ISERROR(VLOOKUP(J40,'KAYIT LİSTESİ'!$B$4:$I$141,6,0)),"",(VLOOKUP(J40,'KAYIT LİSTESİ'!$B$4:$I$141,6,0)))</f>
        <v/>
      </c>
      <c r="O40" s="202"/>
      <c r="P40" s="30"/>
    </row>
    <row r="41" spans="1:16" s="19" customFormat="1" ht="18.75" customHeight="1" x14ac:dyDescent="0.2">
      <c r="A41" s="22">
        <v>34</v>
      </c>
      <c r="B41" s="93"/>
      <c r="C41" s="153"/>
      <c r="D41" s="196"/>
      <c r="E41" s="197"/>
      <c r="F41" s="208"/>
      <c r="G41" s="94"/>
      <c r="H41" s="27"/>
      <c r="I41" s="28">
        <v>2</v>
      </c>
      <c r="J41" s="29" t="s">
        <v>231</v>
      </c>
      <c r="K41" s="30" t="str">
        <f>IF(ISERROR(VLOOKUP(J41,'KAYIT LİSTESİ'!$B$4:$I$141,2,0)),"",(VLOOKUP(J41,'KAYIT LİSTESİ'!$B$4:$I$141,2,0)))</f>
        <v/>
      </c>
      <c r="L41" s="31" t="str">
        <f>IF(ISERROR(VLOOKUP(J41,'KAYIT LİSTESİ'!$B$4:$I$141,4,0)),"",(VLOOKUP(J41,'KAYIT LİSTESİ'!$B$4:$I$141,4,0)))</f>
        <v/>
      </c>
      <c r="M41" s="60" t="str">
        <f>IF(ISERROR(VLOOKUP(J41,'KAYIT LİSTESİ'!$B$4:$I$141,5,0)),"",(VLOOKUP(J41,'KAYIT LİSTESİ'!$B$4:$I$141,5,0)))</f>
        <v/>
      </c>
      <c r="N41" s="60" t="str">
        <f>IF(ISERROR(VLOOKUP(J41,'KAYIT LİSTESİ'!$B$4:$I$141,6,0)),"",(VLOOKUP(J41,'KAYIT LİSTESİ'!$B$4:$I$141,6,0)))</f>
        <v/>
      </c>
      <c r="O41" s="202"/>
      <c r="P41" s="30"/>
    </row>
    <row r="42" spans="1:16" s="19" customFormat="1" ht="18.75" customHeight="1" x14ac:dyDescent="0.2">
      <c r="A42" s="22">
        <v>35</v>
      </c>
      <c r="B42" s="93"/>
      <c r="C42" s="153"/>
      <c r="D42" s="196"/>
      <c r="E42" s="197"/>
      <c r="F42" s="208"/>
      <c r="G42" s="94"/>
      <c r="H42" s="27"/>
      <c r="I42" s="28">
        <v>3</v>
      </c>
      <c r="J42" s="29" t="s">
        <v>232</v>
      </c>
      <c r="K42" s="30" t="str">
        <f>IF(ISERROR(VLOOKUP(J42,'KAYIT LİSTESİ'!$B$4:$I$141,2,0)),"",(VLOOKUP(J42,'KAYIT LİSTESİ'!$B$4:$I$141,2,0)))</f>
        <v/>
      </c>
      <c r="L42" s="31" t="str">
        <f>IF(ISERROR(VLOOKUP(J42,'KAYIT LİSTESİ'!$B$4:$I$141,4,0)),"",(VLOOKUP(J42,'KAYIT LİSTESİ'!$B$4:$I$141,4,0)))</f>
        <v/>
      </c>
      <c r="M42" s="60" t="str">
        <f>IF(ISERROR(VLOOKUP(J42,'KAYIT LİSTESİ'!$B$4:$I$141,5,0)),"",(VLOOKUP(J42,'KAYIT LİSTESİ'!$B$4:$I$141,5,0)))</f>
        <v/>
      </c>
      <c r="N42" s="60" t="str">
        <f>IF(ISERROR(VLOOKUP(J42,'KAYIT LİSTESİ'!$B$4:$I$141,6,0)),"",(VLOOKUP(J42,'KAYIT LİSTESİ'!$B$4:$I$141,6,0)))</f>
        <v/>
      </c>
      <c r="O42" s="202"/>
      <c r="P42" s="30"/>
    </row>
    <row r="43" spans="1:16" s="19" customFormat="1" ht="18.75" customHeight="1" x14ac:dyDescent="0.2">
      <c r="A43" s="22">
        <v>36</v>
      </c>
      <c r="B43" s="93"/>
      <c r="C43" s="153"/>
      <c r="D43" s="196"/>
      <c r="E43" s="197"/>
      <c r="F43" s="208"/>
      <c r="G43" s="94"/>
      <c r="H43" s="27"/>
      <c r="I43" s="28">
        <v>4</v>
      </c>
      <c r="J43" s="29" t="s">
        <v>233</v>
      </c>
      <c r="K43" s="30" t="str">
        <f>IF(ISERROR(VLOOKUP(J43,'KAYIT LİSTESİ'!$B$4:$I$141,2,0)),"",(VLOOKUP(J43,'KAYIT LİSTESİ'!$B$4:$I$141,2,0)))</f>
        <v/>
      </c>
      <c r="L43" s="31" t="str">
        <f>IF(ISERROR(VLOOKUP(J43,'KAYIT LİSTESİ'!$B$4:$I$141,4,0)),"",(VLOOKUP(J43,'KAYIT LİSTESİ'!$B$4:$I$141,4,0)))</f>
        <v/>
      </c>
      <c r="M43" s="60" t="str">
        <f>IF(ISERROR(VLOOKUP(J43,'KAYIT LİSTESİ'!$B$4:$I$141,5,0)),"",(VLOOKUP(J43,'KAYIT LİSTESİ'!$B$4:$I$141,5,0)))</f>
        <v/>
      </c>
      <c r="N43" s="60" t="str">
        <f>IF(ISERROR(VLOOKUP(J43,'KAYIT LİSTESİ'!$B$4:$I$141,6,0)),"",(VLOOKUP(J43,'KAYIT LİSTESİ'!$B$4:$I$141,6,0)))</f>
        <v/>
      </c>
      <c r="O43" s="202"/>
      <c r="P43" s="30"/>
    </row>
    <row r="44" spans="1:16" s="19" customFormat="1" ht="18.75" customHeight="1" x14ac:dyDescent="0.2">
      <c r="A44" s="22">
        <v>37</v>
      </c>
      <c r="B44" s="93"/>
      <c r="C44" s="153"/>
      <c r="D44" s="196"/>
      <c r="E44" s="197"/>
      <c r="F44" s="208"/>
      <c r="G44" s="94"/>
      <c r="H44" s="27"/>
      <c r="I44" s="28">
        <v>5</v>
      </c>
      <c r="J44" s="29" t="s">
        <v>234</v>
      </c>
      <c r="K44" s="30" t="str">
        <f>IF(ISERROR(VLOOKUP(J44,'KAYIT LİSTESİ'!$B$4:$I$141,2,0)),"",(VLOOKUP(J44,'KAYIT LİSTESİ'!$B$4:$I$141,2,0)))</f>
        <v/>
      </c>
      <c r="L44" s="31" t="str">
        <f>IF(ISERROR(VLOOKUP(J44,'KAYIT LİSTESİ'!$B$4:$I$141,4,0)),"",(VLOOKUP(J44,'KAYIT LİSTESİ'!$B$4:$I$141,4,0)))</f>
        <v/>
      </c>
      <c r="M44" s="60" t="str">
        <f>IF(ISERROR(VLOOKUP(J44,'KAYIT LİSTESİ'!$B$4:$I$141,5,0)),"",(VLOOKUP(J44,'KAYIT LİSTESİ'!$B$4:$I$141,5,0)))</f>
        <v/>
      </c>
      <c r="N44" s="60" t="str">
        <f>IF(ISERROR(VLOOKUP(J44,'KAYIT LİSTESİ'!$B$4:$I$141,6,0)),"",(VLOOKUP(J44,'KAYIT LİSTESİ'!$B$4:$I$141,6,0)))</f>
        <v/>
      </c>
      <c r="O44" s="202"/>
      <c r="P44" s="30"/>
    </row>
    <row r="45" spans="1:16" s="19" customFormat="1" ht="18.75" customHeight="1" x14ac:dyDescent="0.2">
      <c r="A45" s="22">
        <v>38</v>
      </c>
      <c r="B45" s="93"/>
      <c r="C45" s="153"/>
      <c r="D45" s="196"/>
      <c r="E45" s="197"/>
      <c r="F45" s="208"/>
      <c r="G45" s="94"/>
      <c r="H45" s="27"/>
      <c r="I45" s="28">
        <v>6</v>
      </c>
      <c r="J45" s="29" t="s">
        <v>235</v>
      </c>
      <c r="K45" s="30" t="str">
        <f>IF(ISERROR(VLOOKUP(J45,'KAYIT LİSTESİ'!$B$4:$I$141,2,0)),"",(VLOOKUP(J45,'KAYIT LİSTESİ'!$B$4:$I$141,2,0)))</f>
        <v/>
      </c>
      <c r="L45" s="31" t="str">
        <f>IF(ISERROR(VLOOKUP(J45,'KAYIT LİSTESİ'!$B$4:$I$141,4,0)),"",(VLOOKUP(J45,'KAYIT LİSTESİ'!$B$4:$I$141,4,0)))</f>
        <v/>
      </c>
      <c r="M45" s="60" t="str">
        <f>IF(ISERROR(VLOOKUP(J45,'KAYIT LİSTESİ'!$B$4:$I$141,5,0)),"",(VLOOKUP(J45,'KAYIT LİSTESİ'!$B$4:$I$141,5,0)))</f>
        <v/>
      </c>
      <c r="N45" s="60" t="str">
        <f>IF(ISERROR(VLOOKUP(J45,'KAYIT LİSTESİ'!$B$4:$I$141,6,0)),"",(VLOOKUP(J45,'KAYIT LİSTESİ'!$B$4:$I$141,6,0)))</f>
        <v/>
      </c>
      <c r="O45" s="202"/>
      <c r="P45" s="30"/>
    </row>
    <row r="46" spans="1:16" s="19" customFormat="1" ht="18.75" customHeight="1" x14ac:dyDescent="0.2">
      <c r="A46" s="22">
        <v>39</v>
      </c>
      <c r="B46" s="93"/>
      <c r="C46" s="153"/>
      <c r="D46" s="196"/>
      <c r="E46" s="197"/>
      <c r="F46" s="208"/>
      <c r="G46" s="94"/>
      <c r="H46" s="27"/>
      <c r="I46" s="421" t="s">
        <v>47</v>
      </c>
      <c r="J46" s="428"/>
      <c r="K46" s="428"/>
      <c r="L46" s="428"/>
      <c r="M46" s="428"/>
      <c r="N46" s="428"/>
      <c r="O46" s="428"/>
      <c r="P46" s="429"/>
    </row>
    <row r="47" spans="1:16" s="19" customFormat="1" ht="24.75" customHeight="1" x14ac:dyDescent="0.2">
      <c r="A47" s="22">
        <v>40</v>
      </c>
      <c r="B47" s="93"/>
      <c r="C47" s="153"/>
      <c r="D47" s="196"/>
      <c r="E47" s="197"/>
      <c r="F47" s="208"/>
      <c r="G47" s="94"/>
      <c r="H47" s="27"/>
      <c r="I47" s="59" t="s">
        <v>12</v>
      </c>
      <c r="J47" s="59" t="s">
        <v>253</v>
      </c>
      <c r="K47" s="59" t="s">
        <v>252</v>
      </c>
      <c r="L47" s="155" t="s">
        <v>13</v>
      </c>
      <c r="M47" s="156" t="s">
        <v>14</v>
      </c>
      <c r="N47" s="156" t="s">
        <v>48</v>
      </c>
      <c r="O47" s="201" t="s">
        <v>15</v>
      </c>
      <c r="P47" s="59" t="s">
        <v>27</v>
      </c>
    </row>
    <row r="48" spans="1:16" s="19" customFormat="1" ht="18.75" customHeight="1" x14ac:dyDescent="0.2">
      <c r="A48" s="22">
        <v>41</v>
      </c>
      <c r="B48" s="93"/>
      <c r="C48" s="153"/>
      <c r="D48" s="196"/>
      <c r="E48" s="197"/>
      <c r="F48" s="208"/>
      <c r="G48" s="94"/>
      <c r="H48" s="27"/>
      <c r="I48" s="28">
        <v>1</v>
      </c>
      <c r="J48" s="29" t="s">
        <v>395</v>
      </c>
      <c r="K48" s="30" t="str">
        <f>IF(ISERROR(VLOOKUP(J48,'KAYIT LİSTESİ'!$B$4:$I$141,2,0)),"",(VLOOKUP(J48,'KAYIT LİSTESİ'!$B$4:$I$141,2,0)))</f>
        <v/>
      </c>
      <c r="L48" s="31" t="str">
        <f>IF(ISERROR(VLOOKUP(J48,'KAYIT LİSTESİ'!$B$4:$I$141,4,0)),"",(VLOOKUP(J48,'KAYIT LİSTESİ'!$B$4:$I$141,4,0)))</f>
        <v/>
      </c>
      <c r="M48" s="60" t="str">
        <f>IF(ISERROR(VLOOKUP(J48,'KAYIT LİSTESİ'!$B$4:$I$141,5,0)),"",(VLOOKUP(J48,'KAYIT LİSTESİ'!$B$4:$I$141,5,0)))</f>
        <v/>
      </c>
      <c r="N48" s="60" t="str">
        <f>IF(ISERROR(VLOOKUP(J48,'KAYIT LİSTESİ'!$B$4:$I$141,6,0)),"",(VLOOKUP(J48,'KAYIT LİSTESİ'!$B$4:$I$141,6,0)))</f>
        <v/>
      </c>
      <c r="O48" s="202"/>
      <c r="P48" s="30"/>
    </row>
    <row r="49" spans="1:16" s="19" customFormat="1" ht="18.75" customHeight="1" x14ac:dyDescent="0.2">
      <c r="A49" s="22">
        <v>42</v>
      </c>
      <c r="B49" s="93"/>
      <c r="C49" s="153"/>
      <c r="D49" s="196"/>
      <c r="E49" s="197"/>
      <c r="F49" s="208"/>
      <c r="G49" s="94"/>
      <c r="H49" s="27"/>
      <c r="I49" s="28">
        <v>2</v>
      </c>
      <c r="J49" s="29" t="s">
        <v>396</v>
      </c>
      <c r="K49" s="30" t="str">
        <f>IF(ISERROR(VLOOKUP(J49,'KAYIT LİSTESİ'!$B$4:$I$141,2,0)),"",(VLOOKUP(J49,'KAYIT LİSTESİ'!$B$4:$I$141,2,0)))</f>
        <v/>
      </c>
      <c r="L49" s="31" t="str">
        <f>IF(ISERROR(VLOOKUP(J49,'KAYIT LİSTESİ'!$B$4:$I$141,4,0)),"",(VLOOKUP(J49,'KAYIT LİSTESİ'!$B$4:$I$141,4,0)))</f>
        <v/>
      </c>
      <c r="M49" s="60" t="str">
        <f>IF(ISERROR(VLOOKUP(J49,'KAYIT LİSTESİ'!$B$4:$I$141,5,0)),"",(VLOOKUP(J49,'KAYIT LİSTESİ'!$B$4:$I$141,5,0)))</f>
        <v/>
      </c>
      <c r="N49" s="60" t="str">
        <f>IF(ISERROR(VLOOKUP(J49,'KAYIT LİSTESİ'!$B$4:$I$141,6,0)),"",(VLOOKUP(J49,'KAYIT LİSTESİ'!$B$4:$I$141,6,0)))</f>
        <v/>
      </c>
      <c r="O49" s="202"/>
      <c r="P49" s="30"/>
    </row>
    <row r="50" spans="1:16" s="19" customFormat="1" ht="18.75" customHeight="1" x14ac:dyDescent="0.2">
      <c r="A50" s="22">
        <v>43</v>
      </c>
      <c r="B50" s="93"/>
      <c r="C50" s="153"/>
      <c r="D50" s="196"/>
      <c r="E50" s="197"/>
      <c r="F50" s="208"/>
      <c r="G50" s="94"/>
      <c r="H50" s="27"/>
      <c r="I50" s="28">
        <v>3</v>
      </c>
      <c r="J50" s="29" t="s">
        <v>397</v>
      </c>
      <c r="K50" s="30" t="str">
        <f>IF(ISERROR(VLOOKUP(J50,'KAYIT LİSTESİ'!$B$4:$I$141,2,0)),"",(VLOOKUP(J50,'KAYIT LİSTESİ'!$B$4:$I$141,2,0)))</f>
        <v/>
      </c>
      <c r="L50" s="31" t="str">
        <f>IF(ISERROR(VLOOKUP(J50,'KAYIT LİSTESİ'!$B$4:$I$141,4,0)),"",(VLOOKUP(J50,'KAYIT LİSTESİ'!$B$4:$I$141,4,0)))</f>
        <v/>
      </c>
      <c r="M50" s="60" t="str">
        <f>IF(ISERROR(VLOOKUP(J50,'KAYIT LİSTESİ'!$B$4:$I$141,5,0)),"",(VLOOKUP(J50,'KAYIT LİSTESİ'!$B$4:$I$141,5,0)))</f>
        <v/>
      </c>
      <c r="N50" s="60" t="str">
        <f>IF(ISERROR(VLOOKUP(J50,'KAYIT LİSTESİ'!$B$4:$I$141,6,0)),"",(VLOOKUP(J50,'KAYIT LİSTESİ'!$B$4:$I$141,6,0)))</f>
        <v/>
      </c>
      <c r="O50" s="202"/>
      <c r="P50" s="30"/>
    </row>
    <row r="51" spans="1:16" s="19" customFormat="1" ht="18.75" customHeight="1" x14ac:dyDescent="0.2">
      <c r="A51" s="22">
        <v>44</v>
      </c>
      <c r="B51" s="93"/>
      <c r="C51" s="153"/>
      <c r="D51" s="196"/>
      <c r="E51" s="197"/>
      <c r="F51" s="208"/>
      <c r="G51" s="94"/>
      <c r="H51" s="27"/>
      <c r="I51" s="28">
        <v>4</v>
      </c>
      <c r="J51" s="29" t="s">
        <v>398</v>
      </c>
      <c r="K51" s="30" t="str">
        <f>IF(ISERROR(VLOOKUP(J51,'KAYIT LİSTESİ'!$B$4:$I$141,2,0)),"",(VLOOKUP(J51,'KAYIT LİSTESİ'!$B$4:$I$141,2,0)))</f>
        <v/>
      </c>
      <c r="L51" s="31" t="str">
        <f>IF(ISERROR(VLOOKUP(J51,'KAYIT LİSTESİ'!$B$4:$I$141,4,0)),"",(VLOOKUP(J51,'KAYIT LİSTESİ'!$B$4:$I$141,4,0)))</f>
        <v/>
      </c>
      <c r="M51" s="60" t="str">
        <f>IF(ISERROR(VLOOKUP(J51,'KAYIT LİSTESİ'!$B$4:$I$141,5,0)),"",(VLOOKUP(J51,'KAYIT LİSTESİ'!$B$4:$I$141,5,0)))</f>
        <v/>
      </c>
      <c r="N51" s="60" t="str">
        <f>IF(ISERROR(VLOOKUP(J51,'KAYIT LİSTESİ'!$B$4:$I$141,6,0)),"",(VLOOKUP(J51,'KAYIT LİSTESİ'!$B$4:$I$141,6,0)))</f>
        <v/>
      </c>
      <c r="O51" s="202"/>
      <c r="P51" s="30"/>
    </row>
    <row r="52" spans="1:16" s="19" customFormat="1" ht="18.75" customHeight="1" x14ac:dyDescent="0.2">
      <c r="A52" s="22">
        <v>45</v>
      </c>
      <c r="B52" s="93"/>
      <c r="C52" s="153"/>
      <c r="D52" s="196"/>
      <c r="E52" s="197"/>
      <c r="F52" s="208"/>
      <c r="G52" s="94"/>
      <c r="H52" s="27"/>
      <c r="I52" s="28">
        <v>5</v>
      </c>
      <c r="J52" s="29" t="s">
        <v>399</v>
      </c>
      <c r="K52" s="30" t="str">
        <f>IF(ISERROR(VLOOKUP(J52,'KAYIT LİSTESİ'!$B$4:$I$141,2,0)),"",(VLOOKUP(J52,'KAYIT LİSTESİ'!$B$4:$I$141,2,0)))</f>
        <v/>
      </c>
      <c r="L52" s="31" t="str">
        <f>IF(ISERROR(VLOOKUP(J52,'KAYIT LİSTESİ'!$B$4:$I$141,4,0)),"",(VLOOKUP(J52,'KAYIT LİSTESİ'!$B$4:$I$141,4,0)))</f>
        <v/>
      </c>
      <c r="M52" s="60" t="str">
        <f>IF(ISERROR(VLOOKUP(J52,'KAYIT LİSTESİ'!$B$4:$I$141,5,0)),"",(VLOOKUP(J52,'KAYIT LİSTESİ'!$B$4:$I$141,5,0)))</f>
        <v/>
      </c>
      <c r="N52" s="60" t="str">
        <f>IF(ISERROR(VLOOKUP(J52,'KAYIT LİSTESİ'!$B$4:$I$141,6,0)),"",(VLOOKUP(J52,'KAYIT LİSTESİ'!$B$4:$I$141,6,0)))</f>
        <v/>
      </c>
      <c r="O52" s="202"/>
      <c r="P52" s="30"/>
    </row>
    <row r="53" spans="1:16" s="19" customFormat="1" ht="18.75" customHeight="1" x14ac:dyDescent="0.2">
      <c r="A53" s="22">
        <v>46</v>
      </c>
      <c r="B53" s="93"/>
      <c r="C53" s="153"/>
      <c r="D53" s="196"/>
      <c r="E53" s="197"/>
      <c r="F53" s="208"/>
      <c r="G53" s="94"/>
      <c r="H53" s="27"/>
      <c r="I53" s="28">
        <v>6</v>
      </c>
      <c r="J53" s="29" t="s">
        <v>400</v>
      </c>
      <c r="K53" s="30" t="str">
        <f>IF(ISERROR(VLOOKUP(J53,'KAYIT LİSTESİ'!$B$4:$I$141,2,0)),"",(VLOOKUP(J53,'KAYIT LİSTESİ'!$B$4:$I$141,2,0)))</f>
        <v/>
      </c>
      <c r="L53" s="31" t="str">
        <f>IF(ISERROR(VLOOKUP(J53,'KAYIT LİSTESİ'!$B$4:$I$141,4,0)),"",(VLOOKUP(J53,'KAYIT LİSTESİ'!$B$4:$I$141,4,0)))</f>
        <v/>
      </c>
      <c r="M53" s="60" t="str">
        <f>IF(ISERROR(VLOOKUP(J53,'KAYIT LİSTESİ'!$B$4:$I$141,5,0)),"",(VLOOKUP(J53,'KAYIT LİSTESİ'!$B$4:$I$141,5,0)))</f>
        <v/>
      </c>
      <c r="N53" s="60" t="str">
        <f>IF(ISERROR(VLOOKUP(J53,'KAYIT LİSTESİ'!$B$4:$I$141,6,0)),"",(VLOOKUP(J53,'KAYIT LİSTESİ'!$B$4:$I$141,6,0)))</f>
        <v/>
      </c>
      <c r="O53" s="202"/>
      <c r="P53" s="30"/>
    </row>
    <row r="54" spans="1:16" s="19" customFormat="1" ht="18.75" customHeight="1" x14ac:dyDescent="0.2">
      <c r="A54" s="22">
        <v>47</v>
      </c>
      <c r="B54" s="93"/>
      <c r="C54" s="153"/>
      <c r="D54" s="196"/>
      <c r="E54" s="197"/>
      <c r="F54" s="208"/>
      <c r="G54" s="94"/>
      <c r="H54" s="27"/>
      <c r="I54" s="421" t="s">
        <v>49</v>
      </c>
      <c r="J54" s="428"/>
      <c r="K54" s="428"/>
      <c r="L54" s="428"/>
      <c r="M54" s="428"/>
      <c r="N54" s="428"/>
      <c r="O54" s="428"/>
      <c r="P54" s="429"/>
    </row>
    <row r="55" spans="1:16" s="19" customFormat="1" ht="24" customHeight="1" x14ac:dyDescent="0.2">
      <c r="A55" s="22">
        <v>48</v>
      </c>
      <c r="B55" s="93"/>
      <c r="C55" s="153"/>
      <c r="D55" s="196"/>
      <c r="E55" s="197"/>
      <c r="F55" s="208"/>
      <c r="G55" s="94"/>
      <c r="H55" s="27"/>
      <c r="I55" s="59" t="s">
        <v>12</v>
      </c>
      <c r="J55" s="59" t="s">
        <v>253</v>
      </c>
      <c r="K55" s="59" t="s">
        <v>252</v>
      </c>
      <c r="L55" s="155" t="s">
        <v>13</v>
      </c>
      <c r="M55" s="156" t="s">
        <v>14</v>
      </c>
      <c r="N55" s="156" t="s">
        <v>48</v>
      </c>
      <c r="O55" s="201" t="s">
        <v>15</v>
      </c>
      <c r="P55" s="59" t="s">
        <v>27</v>
      </c>
    </row>
    <row r="56" spans="1:16" s="19" customFormat="1" ht="18.75" customHeight="1" x14ac:dyDescent="0.2">
      <c r="A56" s="22">
        <v>49</v>
      </c>
      <c r="B56" s="93"/>
      <c r="C56" s="153"/>
      <c r="D56" s="196"/>
      <c r="E56" s="197"/>
      <c r="F56" s="208"/>
      <c r="G56" s="94"/>
      <c r="H56" s="27"/>
      <c r="I56" s="28">
        <v>1</v>
      </c>
      <c r="J56" s="29" t="s">
        <v>401</v>
      </c>
      <c r="K56" s="30" t="str">
        <f>IF(ISERROR(VLOOKUP(J56,'KAYIT LİSTESİ'!$B$4:$I$141,2,0)),"",(VLOOKUP(J56,'KAYIT LİSTESİ'!$B$4:$I$141,2,0)))</f>
        <v/>
      </c>
      <c r="L56" s="31" t="str">
        <f>IF(ISERROR(VLOOKUP(J56,'KAYIT LİSTESİ'!$B$4:$I$141,4,0)),"",(VLOOKUP(J56,'KAYIT LİSTESİ'!$B$4:$I$141,4,0)))</f>
        <v/>
      </c>
      <c r="M56" s="60" t="str">
        <f>IF(ISERROR(VLOOKUP(J56,'KAYIT LİSTESİ'!$B$4:$I$141,5,0)),"",(VLOOKUP(J56,'KAYIT LİSTESİ'!$B$4:$I$141,5,0)))</f>
        <v/>
      </c>
      <c r="N56" s="60" t="str">
        <f>IF(ISERROR(VLOOKUP(J56,'KAYIT LİSTESİ'!$B$4:$I$141,6,0)),"",(VLOOKUP(J56,'KAYIT LİSTESİ'!$B$4:$I$141,6,0)))</f>
        <v/>
      </c>
      <c r="O56" s="202"/>
      <c r="P56" s="30"/>
    </row>
    <row r="57" spans="1:16" s="19" customFormat="1" ht="18.75" customHeight="1" x14ac:dyDescent="0.2">
      <c r="A57" s="22">
        <v>50</v>
      </c>
      <c r="B57" s="93"/>
      <c r="C57" s="153"/>
      <c r="D57" s="196"/>
      <c r="E57" s="197"/>
      <c r="F57" s="208"/>
      <c r="G57" s="94"/>
      <c r="H57" s="27"/>
      <c r="I57" s="28">
        <v>2</v>
      </c>
      <c r="J57" s="29" t="s">
        <v>402</v>
      </c>
      <c r="K57" s="30" t="str">
        <f>IF(ISERROR(VLOOKUP(J57,'KAYIT LİSTESİ'!$B$4:$I$141,2,0)),"",(VLOOKUP(J57,'KAYIT LİSTESİ'!$B$4:$I$141,2,0)))</f>
        <v/>
      </c>
      <c r="L57" s="31" t="str">
        <f>IF(ISERROR(VLOOKUP(J57,'KAYIT LİSTESİ'!$B$4:$I$141,4,0)),"",(VLOOKUP(J57,'KAYIT LİSTESİ'!$B$4:$I$141,4,0)))</f>
        <v/>
      </c>
      <c r="M57" s="60" t="str">
        <f>IF(ISERROR(VLOOKUP(J57,'KAYIT LİSTESİ'!$B$4:$I$141,5,0)),"",(VLOOKUP(J57,'KAYIT LİSTESİ'!$B$4:$I$141,5,0)))</f>
        <v/>
      </c>
      <c r="N57" s="60" t="str">
        <f>IF(ISERROR(VLOOKUP(J57,'KAYIT LİSTESİ'!$B$4:$I$141,6,0)),"",(VLOOKUP(J57,'KAYIT LİSTESİ'!$B$4:$I$141,6,0)))</f>
        <v/>
      </c>
      <c r="O57" s="202"/>
      <c r="P57" s="30"/>
    </row>
    <row r="58" spans="1:16" s="19" customFormat="1" ht="18.75" customHeight="1" x14ac:dyDescent="0.2">
      <c r="A58" s="22">
        <v>51</v>
      </c>
      <c r="B58" s="93"/>
      <c r="C58" s="153"/>
      <c r="D58" s="196"/>
      <c r="E58" s="197"/>
      <c r="F58" s="208"/>
      <c r="G58" s="94"/>
      <c r="H58" s="27"/>
      <c r="I58" s="28">
        <v>3</v>
      </c>
      <c r="J58" s="29" t="s">
        <v>403</v>
      </c>
      <c r="K58" s="30" t="str">
        <f>IF(ISERROR(VLOOKUP(J58,'KAYIT LİSTESİ'!$B$4:$I$141,2,0)),"",(VLOOKUP(J58,'KAYIT LİSTESİ'!$B$4:$I$141,2,0)))</f>
        <v/>
      </c>
      <c r="L58" s="31" t="str">
        <f>IF(ISERROR(VLOOKUP(J58,'KAYIT LİSTESİ'!$B$4:$I$141,4,0)),"",(VLOOKUP(J58,'KAYIT LİSTESİ'!$B$4:$I$141,4,0)))</f>
        <v/>
      </c>
      <c r="M58" s="60" t="str">
        <f>IF(ISERROR(VLOOKUP(J58,'KAYIT LİSTESİ'!$B$4:$I$141,5,0)),"",(VLOOKUP(J58,'KAYIT LİSTESİ'!$B$4:$I$141,5,0)))</f>
        <v/>
      </c>
      <c r="N58" s="60" t="str">
        <f>IF(ISERROR(VLOOKUP(J58,'KAYIT LİSTESİ'!$B$4:$I$141,6,0)),"",(VLOOKUP(J58,'KAYIT LİSTESİ'!$B$4:$I$141,6,0)))</f>
        <v/>
      </c>
      <c r="O58" s="202"/>
      <c r="P58" s="30"/>
    </row>
    <row r="59" spans="1:16" s="19" customFormat="1" ht="18.75" customHeight="1" x14ac:dyDescent="0.2">
      <c r="A59" s="22">
        <v>52</v>
      </c>
      <c r="B59" s="93"/>
      <c r="C59" s="153"/>
      <c r="D59" s="196"/>
      <c r="E59" s="197"/>
      <c r="F59" s="208"/>
      <c r="G59" s="94"/>
      <c r="H59" s="27"/>
      <c r="I59" s="28">
        <v>4</v>
      </c>
      <c r="J59" s="29" t="s">
        <v>404</v>
      </c>
      <c r="K59" s="30" t="str">
        <f>IF(ISERROR(VLOOKUP(J59,'KAYIT LİSTESİ'!$B$4:$I$141,2,0)),"",(VLOOKUP(J59,'KAYIT LİSTESİ'!$B$4:$I$141,2,0)))</f>
        <v/>
      </c>
      <c r="L59" s="31" t="str">
        <f>IF(ISERROR(VLOOKUP(J59,'KAYIT LİSTESİ'!$B$4:$I$141,4,0)),"",(VLOOKUP(J59,'KAYIT LİSTESİ'!$B$4:$I$141,4,0)))</f>
        <v/>
      </c>
      <c r="M59" s="60" t="str">
        <f>IF(ISERROR(VLOOKUP(J59,'KAYIT LİSTESİ'!$B$4:$I$141,5,0)),"",(VLOOKUP(J59,'KAYIT LİSTESİ'!$B$4:$I$141,5,0)))</f>
        <v/>
      </c>
      <c r="N59" s="60" t="str">
        <f>IF(ISERROR(VLOOKUP(J59,'KAYIT LİSTESİ'!$B$4:$I$141,6,0)),"",(VLOOKUP(J59,'KAYIT LİSTESİ'!$B$4:$I$141,6,0)))</f>
        <v/>
      </c>
      <c r="O59" s="202"/>
      <c r="P59" s="30"/>
    </row>
    <row r="60" spans="1:16" s="19" customFormat="1" ht="18.75" customHeight="1" x14ac:dyDescent="0.2">
      <c r="A60" s="22">
        <v>53</v>
      </c>
      <c r="B60" s="93"/>
      <c r="C60" s="153"/>
      <c r="D60" s="196"/>
      <c r="E60" s="197"/>
      <c r="F60" s="208"/>
      <c r="G60" s="94"/>
      <c r="H60" s="27"/>
      <c r="I60" s="28">
        <v>5</v>
      </c>
      <c r="J60" s="29" t="s">
        <v>405</v>
      </c>
      <c r="K60" s="30" t="str">
        <f>IF(ISERROR(VLOOKUP(J60,'KAYIT LİSTESİ'!$B$4:$I$141,2,0)),"",(VLOOKUP(J60,'KAYIT LİSTESİ'!$B$4:$I$141,2,0)))</f>
        <v/>
      </c>
      <c r="L60" s="31" t="str">
        <f>IF(ISERROR(VLOOKUP(J60,'KAYIT LİSTESİ'!$B$4:$I$141,4,0)),"",(VLOOKUP(J60,'KAYIT LİSTESİ'!$B$4:$I$141,4,0)))</f>
        <v/>
      </c>
      <c r="M60" s="60" t="str">
        <f>IF(ISERROR(VLOOKUP(J60,'KAYIT LİSTESİ'!$B$4:$I$141,5,0)),"",(VLOOKUP(J60,'KAYIT LİSTESİ'!$B$4:$I$141,5,0)))</f>
        <v/>
      </c>
      <c r="N60" s="60" t="str">
        <f>IF(ISERROR(VLOOKUP(J60,'KAYIT LİSTESİ'!$B$4:$I$141,6,0)),"",(VLOOKUP(J60,'KAYIT LİSTESİ'!$B$4:$I$141,6,0)))</f>
        <v/>
      </c>
      <c r="O60" s="202"/>
      <c r="P60" s="30"/>
    </row>
    <row r="61" spans="1:16" s="19" customFormat="1" ht="18.75" customHeight="1" x14ac:dyDescent="0.2">
      <c r="A61" s="22">
        <v>54</v>
      </c>
      <c r="B61" s="93"/>
      <c r="C61" s="153"/>
      <c r="D61" s="196"/>
      <c r="E61" s="197"/>
      <c r="F61" s="208"/>
      <c r="G61" s="94"/>
      <c r="H61" s="27"/>
      <c r="I61" s="28">
        <v>6</v>
      </c>
      <c r="J61" s="29" t="s">
        <v>406</v>
      </c>
      <c r="K61" s="30" t="str">
        <f>IF(ISERROR(VLOOKUP(J61,'KAYIT LİSTESİ'!$B$4:$I$141,2,0)),"",(VLOOKUP(J61,'KAYIT LİSTESİ'!$B$4:$I$141,2,0)))</f>
        <v/>
      </c>
      <c r="L61" s="31" t="str">
        <f>IF(ISERROR(VLOOKUP(J61,'KAYIT LİSTESİ'!$B$4:$I$141,4,0)),"",(VLOOKUP(J61,'KAYIT LİSTESİ'!$B$4:$I$141,4,0)))</f>
        <v/>
      </c>
      <c r="M61" s="60" t="str">
        <f>IF(ISERROR(VLOOKUP(J61,'KAYIT LİSTESİ'!$B$4:$I$141,5,0)),"",(VLOOKUP(J61,'KAYIT LİSTESİ'!$B$4:$I$141,5,0)))</f>
        <v/>
      </c>
      <c r="N61" s="60" t="str">
        <f>IF(ISERROR(VLOOKUP(J61,'KAYIT LİSTESİ'!$B$4:$I$141,6,0)),"",(VLOOKUP(J61,'KAYIT LİSTESİ'!$B$4:$I$141,6,0)))</f>
        <v/>
      </c>
      <c r="O61" s="202"/>
      <c r="P61" s="30"/>
    </row>
    <row r="62" spans="1:16" s="19" customFormat="1" ht="18.75" customHeight="1" x14ac:dyDescent="0.2">
      <c r="A62" s="22">
        <v>55</v>
      </c>
      <c r="B62" s="93"/>
      <c r="C62" s="153"/>
      <c r="D62" s="196"/>
      <c r="E62" s="197"/>
      <c r="F62" s="208"/>
      <c r="G62" s="94"/>
      <c r="H62" s="27"/>
      <c r="I62" s="421" t="s">
        <v>278</v>
      </c>
      <c r="J62" s="428"/>
      <c r="K62" s="428"/>
      <c r="L62" s="428"/>
      <c r="M62" s="428"/>
      <c r="N62" s="428"/>
      <c r="O62" s="428"/>
      <c r="P62" s="429"/>
    </row>
    <row r="63" spans="1:16" s="19" customFormat="1" ht="24.75" customHeight="1" x14ac:dyDescent="0.2">
      <c r="A63" s="22">
        <v>56</v>
      </c>
      <c r="B63" s="93"/>
      <c r="C63" s="153"/>
      <c r="D63" s="196"/>
      <c r="E63" s="197"/>
      <c r="F63" s="208"/>
      <c r="G63" s="94"/>
      <c r="H63" s="27"/>
      <c r="I63" s="59" t="s">
        <v>12</v>
      </c>
      <c r="J63" s="59" t="s">
        <v>253</v>
      </c>
      <c r="K63" s="59" t="s">
        <v>252</v>
      </c>
      <c r="L63" s="155" t="s">
        <v>13</v>
      </c>
      <c r="M63" s="156" t="s">
        <v>14</v>
      </c>
      <c r="N63" s="156" t="s">
        <v>48</v>
      </c>
      <c r="O63" s="201" t="s">
        <v>15</v>
      </c>
      <c r="P63" s="59" t="s">
        <v>27</v>
      </c>
    </row>
    <row r="64" spans="1:16" s="19" customFormat="1" ht="18.75" customHeight="1" x14ac:dyDescent="0.2">
      <c r="A64" s="22">
        <v>57</v>
      </c>
      <c r="B64" s="93"/>
      <c r="C64" s="153"/>
      <c r="D64" s="196"/>
      <c r="E64" s="197"/>
      <c r="F64" s="208"/>
      <c r="G64" s="94"/>
      <c r="H64" s="27"/>
      <c r="I64" s="28">
        <v>1</v>
      </c>
      <c r="J64" s="29" t="s">
        <v>407</v>
      </c>
      <c r="K64" s="30" t="str">
        <f>IF(ISERROR(VLOOKUP(J64,'KAYIT LİSTESİ'!$B$4:$I$141,2,0)),"",(VLOOKUP(J64,'KAYIT LİSTESİ'!$B$4:$I$141,2,0)))</f>
        <v/>
      </c>
      <c r="L64" s="31" t="str">
        <f>IF(ISERROR(VLOOKUP(J64,'KAYIT LİSTESİ'!$B$4:$I$141,4,0)),"",(VLOOKUP(J64,'KAYIT LİSTESİ'!$B$4:$I$141,4,0)))</f>
        <v/>
      </c>
      <c r="M64" s="60" t="str">
        <f>IF(ISERROR(VLOOKUP(J64,'KAYIT LİSTESİ'!$B$4:$I$141,5,0)),"",(VLOOKUP(J64,'KAYIT LİSTESİ'!$B$4:$I$141,5,0)))</f>
        <v/>
      </c>
      <c r="N64" s="60" t="str">
        <f>IF(ISERROR(VLOOKUP(J64,'KAYIT LİSTESİ'!$B$4:$I$141,6,0)),"",(VLOOKUP(J64,'KAYIT LİSTESİ'!$B$4:$I$141,6,0)))</f>
        <v/>
      </c>
      <c r="O64" s="202"/>
      <c r="P64" s="30"/>
    </row>
    <row r="65" spans="1:17" s="19" customFormat="1" ht="18.75" customHeight="1" x14ac:dyDescent="0.2">
      <c r="A65" s="22">
        <v>58</v>
      </c>
      <c r="B65" s="93"/>
      <c r="C65" s="153"/>
      <c r="D65" s="196"/>
      <c r="E65" s="197"/>
      <c r="F65" s="208"/>
      <c r="G65" s="94"/>
      <c r="H65" s="27"/>
      <c r="I65" s="28">
        <v>2</v>
      </c>
      <c r="J65" s="29" t="s">
        <v>408</v>
      </c>
      <c r="K65" s="30" t="str">
        <f>IF(ISERROR(VLOOKUP(J65,'KAYIT LİSTESİ'!$B$4:$I$141,2,0)),"",(VLOOKUP(J65,'KAYIT LİSTESİ'!$B$4:$I$141,2,0)))</f>
        <v/>
      </c>
      <c r="L65" s="31" t="str">
        <f>IF(ISERROR(VLOOKUP(J65,'KAYIT LİSTESİ'!$B$4:$I$141,4,0)),"",(VLOOKUP(J65,'KAYIT LİSTESİ'!$B$4:$I$141,4,0)))</f>
        <v/>
      </c>
      <c r="M65" s="60" t="str">
        <f>IF(ISERROR(VLOOKUP(J65,'KAYIT LİSTESİ'!$B$4:$I$141,5,0)),"",(VLOOKUP(J65,'KAYIT LİSTESİ'!$B$4:$I$141,5,0)))</f>
        <v/>
      </c>
      <c r="N65" s="60" t="str">
        <f>IF(ISERROR(VLOOKUP(J65,'KAYIT LİSTESİ'!$B$4:$I$141,6,0)),"",(VLOOKUP(J65,'KAYIT LİSTESİ'!$B$4:$I$141,6,0)))</f>
        <v/>
      </c>
      <c r="O65" s="202"/>
      <c r="P65" s="30"/>
    </row>
    <row r="66" spans="1:17" s="19" customFormat="1" ht="18.75" customHeight="1" x14ac:dyDescent="0.2">
      <c r="A66" s="22">
        <v>59</v>
      </c>
      <c r="B66" s="93"/>
      <c r="C66" s="153"/>
      <c r="D66" s="196"/>
      <c r="E66" s="197"/>
      <c r="F66" s="208"/>
      <c r="G66" s="94"/>
      <c r="H66" s="27"/>
      <c r="I66" s="28">
        <v>3</v>
      </c>
      <c r="J66" s="29" t="s">
        <v>409</v>
      </c>
      <c r="K66" s="30" t="str">
        <f>IF(ISERROR(VLOOKUP(J66,'KAYIT LİSTESİ'!$B$4:$I$141,2,0)),"",(VLOOKUP(J66,'KAYIT LİSTESİ'!$B$4:$I$141,2,0)))</f>
        <v/>
      </c>
      <c r="L66" s="31" t="str">
        <f>IF(ISERROR(VLOOKUP(J66,'KAYIT LİSTESİ'!$B$4:$I$141,4,0)),"",(VLOOKUP(J66,'KAYIT LİSTESİ'!$B$4:$I$141,4,0)))</f>
        <v/>
      </c>
      <c r="M66" s="60" t="str">
        <f>IF(ISERROR(VLOOKUP(J66,'KAYIT LİSTESİ'!$B$4:$I$141,5,0)),"",(VLOOKUP(J66,'KAYIT LİSTESİ'!$B$4:$I$141,5,0)))</f>
        <v/>
      </c>
      <c r="N66" s="60" t="str">
        <f>IF(ISERROR(VLOOKUP(J66,'KAYIT LİSTESİ'!$B$4:$I$141,6,0)),"",(VLOOKUP(J66,'KAYIT LİSTESİ'!$B$4:$I$141,6,0)))</f>
        <v/>
      </c>
      <c r="O66" s="202"/>
      <c r="P66" s="30"/>
    </row>
    <row r="67" spans="1:17" s="19" customFormat="1" ht="18.75" customHeight="1" x14ac:dyDescent="0.2">
      <c r="A67" s="22">
        <v>60</v>
      </c>
      <c r="B67" s="93"/>
      <c r="C67" s="153"/>
      <c r="D67" s="196"/>
      <c r="E67" s="197"/>
      <c r="F67" s="208"/>
      <c r="G67" s="94"/>
      <c r="H67" s="27"/>
      <c r="I67" s="28">
        <v>4</v>
      </c>
      <c r="J67" s="29" t="s">
        <v>410</v>
      </c>
      <c r="K67" s="30" t="str">
        <f>IF(ISERROR(VLOOKUP(J67,'KAYIT LİSTESİ'!$B$4:$I$141,2,0)),"",(VLOOKUP(J67,'KAYIT LİSTESİ'!$B$4:$I$141,2,0)))</f>
        <v/>
      </c>
      <c r="L67" s="31" t="str">
        <f>IF(ISERROR(VLOOKUP(J67,'KAYIT LİSTESİ'!$B$4:$I$141,4,0)),"",(VLOOKUP(J67,'KAYIT LİSTESİ'!$B$4:$I$141,4,0)))</f>
        <v/>
      </c>
      <c r="M67" s="60" t="str">
        <f>IF(ISERROR(VLOOKUP(J67,'KAYIT LİSTESİ'!$B$4:$I$141,5,0)),"",(VLOOKUP(J67,'KAYIT LİSTESİ'!$B$4:$I$141,5,0)))</f>
        <v/>
      </c>
      <c r="N67" s="60" t="str">
        <f>IF(ISERROR(VLOOKUP(J67,'KAYIT LİSTESİ'!$B$4:$I$141,6,0)),"",(VLOOKUP(J67,'KAYIT LİSTESİ'!$B$4:$I$141,6,0)))</f>
        <v/>
      </c>
      <c r="O67" s="202"/>
      <c r="P67" s="30"/>
    </row>
    <row r="68" spans="1:17" s="19" customFormat="1" ht="18.75" customHeight="1" x14ac:dyDescent="0.2">
      <c r="A68" s="22">
        <v>61</v>
      </c>
      <c r="B68" s="93"/>
      <c r="C68" s="153"/>
      <c r="D68" s="196"/>
      <c r="E68" s="197"/>
      <c r="F68" s="208"/>
      <c r="G68" s="94"/>
      <c r="H68" s="27"/>
      <c r="I68" s="28">
        <v>5</v>
      </c>
      <c r="J68" s="29" t="s">
        <v>411</v>
      </c>
      <c r="K68" s="30" t="str">
        <f>IF(ISERROR(VLOOKUP(J68,'KAYIT LİSTESİ'!$B$4:$I$141,2,0)),"",(VLOOKUP(J68,'KAYIT LİSTESİ'!$B$4:$I$141,2,0)))</f>
        <v/>
      </c>
      <c r="L68" s="31" t="str">
        <f>IF(ISERROR(VLOOKUP(J68,'KAYIT LİSTESİ'!$B$4:$I$141,4,0)),"",(VLOOKUP(J68,'KAYIT LİSTESİ'!$B$4:$I$141,4,0)))</f>
        <v/>
      </c>
      <c r="M68" s="60" t="str">
        <f>IF(ISERROR(VLOOKUP(J68,'KAYIT LİSTESİ'!$B$4:$I$141,5,0)),"",(VLOOKUP(J68,'KAYIT LİSTESİ'!$B$4:$I$141,5,0)))</f>
        <v/>
      </c>
      <c r="N68" s="60" t="str">
        <f>IF(ISERROR(VLOOKUP(J68,'KAYIT LİSTESİ'!$B$4:$I$141,6,0)),"",(VLOOKUP(J68,'KAYIT LİSTESİ'!$B$4:$I$141,6,0)))</f>
        <v/>
      </c>
      <c r="O68" s="202"/>
      <c r="P68" s="30"/>
    </row>
    <row r="69" spans="1:17" s="19" customFormat="1" ht="18.75" customHeight="1" x14ac:dyDescent="0.2">
      <c r="A69" s="22">
        <v>62</v>
      </c>
      <c r="B69" s="93"/>
      <c r="C69" s="153"/>
      <c r="D69" s="196"/>
      <c r="E69" s="197"/>
      <c r="F69" s="208"/>
      <c r="G69" s="94"/>
      <c r="H69" s="27"/>
      <c r="I69" s="28">
        <v>6</v>
      </c>
      <c r="J69" s="29" t="s">
        <v>412</v>
      </c>
      <c r="K69" s="30" t="str">
        <f>IF(ISERROR(VLOOKUP(J69,'KAYIT LİSTESİ'!$B$4:$I$141,2,0)),"",(VLOOKUP(J69,'KAYIT LİSTESİ'!$B$4:$I$141,2,0)))</f>
        <v/>
      </c>
      <c r="L69" s="31" t="str">
        <f>IF(ISERROR(VLOOKUP(J69,'KAYIT LİSTESİ'!$B$4:$I$141,4,0)),"",(VLOOKUP(J69,'KAYIT LİSTESİ'!$B$4:$I$141,4,0)))</f>
        <v/>
      </c>
      <c r="M69" s="60" t="str">
        <f>IF(ISERROR(VLOOKUP(J69,'KAYIT LİSTESİ'!$B$4:$I$141,5,0)),"",(VLOOKUP(J69,'KAYIT LİSTESİ'!$B$4:$I$141,5,0)))</f>
        <v/>
      </c>
      <c r="N69" s="60" t="str">
        <f>IF(ISERROR(VLOOKUP(J69,'KAYIT LİSTESİ'!$B$4:$I$141,6,0)),"",(VLOOKUP(J69,'KAYIT LİSTESİ'!$B$4:$I$141,6,0)))</f>
        <v/>
      </c>
      <c r="O69" s="202"/>
      <c r="P69" s="30"/>
    </row>
    <row r="70" spans="1:17" ht="7.5" customHeight="1" x14ac:dyDescent="0.2">
      <c r="A70" s="43"/>
      <c r="B70" s="43"/>
      <c r="C70" s="44"/>
      <c r="D70" s="69"/>
      <c r="E70" s="45"/>
      <c r="F70" s="209"/>
      <c r="G70" s="47"/>
      <c r="I70" s="48"/>
      <c r="J70" s="49"/>
      <c r="K70" s="50"/>
      <c r="L70" s="51"/>
      <c r="M70" s="64"/>
      <c r="N70" s="64"/>
      <c r="O70" s="203"/>
      <c r="P70" s="50"/>
    </row>
    <row r="71" spans="1:17" ht="14.25" customHeight="1" x14ac:dyDescent="0.2">
      <c r="A71" s="37" t="s">
        <v>20</v>
      </c>
      <c r="B71" s="37"/>
      <c r="C71" s="37"/>
      <c r="D71" s="70"/>
      <c r="E71" s="62" t="s">
        <v>0</v>
      </c>
      <c r="F71" s="210" t="s">
        <v>1</v>
      </c>
      <c r="G71" s="33"/>
      <c r="H71" s="38" t="s">
        <v>2</v>
      </c>
      <c r="I71" s="38"/>
      <c r="J71" s="38"/>
      <c r="K71" s="38"/>
      <c r="M71" s="65" t="s">
        <v>3</v>
      </c>
      <c r="N71" s="66" t="s">
        <v>3</v>
      </c>
      <c r="O71" s="204" t="s">
        <v>3</v>
      </c>
      <c r="P71" s="37"/>
      <c r="Q71" s="39"/>
    </row>
  </sheetData>
  <mergeCells count="26">
    <mergeCell ref="I46:P46"/>
    <mergeCell ref="I54:P54"/>
    <mergeCell ref="I62:P62"/>
    <mergeCell ref="G6:G7"/>
    <mergeCell ref="I6:P6"/>
    <mergeCell ref="I14:P14"/>
    <mergeCell ref="I22:P22"/>
    <mergeCell ref="I30:P30"/>
    <mergeCell ref="I38:P38"/>
    <mergeCell ref="A4:C4"/>
    <mergeCell ref="D4:E4"/>
    <mergeCell ref="N4:P4"/>
    <mergeCell ref="A6:A7"/>
    <mergeCell ref="B6:B7"/>
    <mergeCell ref="C6:C7"/>
    <mergeCell ref="D6:D7"/>
    <mergeCell ref="E6:E7"/>
    <mergeCell ref="F6:F7"/>
    <mergeCell ref="N5:P5"/>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98" zoomScaleSheetLayoutView="98" workbookViewId="0">
      <pane ySplit="3" topLeftCell="A29" activePane="bottomLeft" state="frozen"/>
      <selection pane="bottomLeft"/>
    </sheetView>
  </sheetViews>
  <sheetFormatPr defaultColWidth="6.140625" defaultRowHeight="15.75" x14ac:dyDescent="0.25"/>
  <cols>
    <col min="1" max="1" width="6.140625" style="160" customWidth="1"/>
    <col min="2" max="2" width="15.42578125" style="165" customWidth="1"/>
    <col min="3" max="3" width="8.7109375" style="194" customWidth="1"/>
    <col min="4" max="4" width="15.85546875" style="165" customWidth="1"/>
    <col min="5" max="5" width="11.7109375" style="160" customWidth="1"/>
    <col min="6" max="6" width="28.28515625" style="157" customWidth="1"/>
    <col min="7" max="7" width="12.85546875" style="160" customWidth="1"/>
    <col min="8" max="8" width="13.140625" style="160" bestFit="1" customWidth="1"/>
    <col min="9" max="9" width="12.42578125" style="193" customWidth="1"/>
    <col min="10" max="10" width="9.5703125" style="166" customWidth="1"/>
    <col min="11" max="12" width="8.5703125" style="167" customWidth="1"/>
    <col min="13" max="13" width="8.5703125" style="165" customWidth="1"/>
    <col min="14" max="16384" width="6.140625" style="157"/>
  </cols>
  <sheetData>
    <row r="1" spans="1:13" ht="44.25" customHeight="1" x14ac:dyDescent="0.25">
      <c r="A1" s="416" t="s">
        <v>620</v>
      </c>
      <c r="B1" s="416"/>
      <c r="C1" s="416"/>
      <c r="D1" s="416"/>
      <c r="E1" s="416"/>
      <c r="F1" s="417"/>
      <c r="G1" s="417"/>
      <c r="H1" s="417"/>
      <c r="I1" s="417"/>
      <c r="J1" s="417"/>
      <c r="K1" s="416"/>
      <c r="L1" s="416"/>
      <c r="M1" s="416"/>
    </row>
    <row r="2" spans="1:13" ht="44.25" customHeight="1" x14ac:dyDescent="0.25">
      <c r="A2" s="418" t="s">
        <v>472</v>
      </c>
      <c r="B2" s="418"/>
      <c r="C2" s="418"/>
      <c r="D2" s="418"/>
      <c r="E2" s="418"/>
      <c r="F2" s="418"/>
      <c r="G2" s="419" t="s">
        <v>264</v>
      </c>
      <c r="H2" s="419"/>
      <c r="I2" s="200"/>
      <c r="J2" s="420">
        <v>42041.657155324072</v>
      </c>
      <c r="K2" s="420"/>
      <c r="L2" s="420"/>
      <c r="M2" s="420"/>
    </row>
    <row r="3" spans="1:13" s="160" customFormat="1" ht="45" customHeight="1" x14ac:dyDescent="0.25">
      <c r="A3" s="158" t="s">
        <v>26</v>
      </c>
      <c r="B3" s="159" t="s">
        <v>36</v>
      </c>
      <c r="C3" s="159" t="s">
        <v>251</v>
      </c>
      <c r="D3" s="159" t="s">
        <v>370</v>
      </c>
      <c r="E3" s="158" t="s">
        <v>23</v>
      </c>
      <c r="F3" s="158" t="s">
        <v>7</v>
      </c>
      <c r="G3" s="158" t="s">
        <v>48</v>
      </c>
      <c r="H3" s="158" t="s">
        <v>418</v>
      </c>
      <c r="I3" s="191" t="s">
        <v>422</v>
      </c>
      <c r="J3" s="187" t="s">
        <v>52</v>
      </c>
      <c r="K3" s="188" t="s">
        <v>419</v>
      </c>
      <c r="L3" s="188" t="s">
        <v>420</v>
      </c>
      <c r="M3" s="189" t="s">
        <v>421</v>
      </c>
    </row>
    <row r="4" spans="1:13" s="164" customFormat="1" ht="35.25" customHeight="1" x14ac:dyDescent="0.2">
      <c r="A4" s="106">
        <v>1</v>
      </c>
      <c r="B4" s="161" t="s">
        <v>117</v>
      </c>
      <c r="C4" s="161">
        <v>322</v>
      </c>
      <c r="D4" s="161" t="s">
        <v>554</v>
      </c>
      <c r="E4" s="263">
        <v>36526</v>
      </c>
      <c r="F4" s="162" t="s">
        <v>548</v>
      </c>
      <c r="G4" s="106" t="s">
        <v>549</v>
      </c>
      <c r="H4" s="106" t="s">
        <v>473</v>
      </c>
      <c r="I4" s="192" t="s">
        <v>492</v>
      </c>
      <c r="J4" s="163" t="s">
        <v>554</v>
      </c>
      <c r="K4" s="163" t="s">
        <v>589</v>
      </c>
      <c r="L4" s="163" t="s">
        <v>598</v>
      </c>
      <c r="M4" s="107"/>
    </row>
    <row r="5" spans="1:13" s="164" customFormat="1" ht="35.25" customHeight="1" x14ac:dyDescent="0.2">
      <c r="A5" s="106">
        <v>2</v>
      </c>
      <c r="B5" s="161" t="s">
        <v>118</v>
      </c>
      <c r="C5" s="161">
        <v>348</v>
      </c>
      <c r="D5" s="161" t="s">
        <v>554</v>
      </c>
      <c r="E5" s="263">
        <v>36662</v>
      </c>
      <c r="F5" s="162" t="s">
        <v>550</v>
      </c>
      <c r="G5" s="106" t="s">
        <v>551</v>
      </c>
      <c r="H5" s="106" t="s">
        <v>473</v>
      </c>
      <c r="I5" s="192" t="s">
        <v>492</v>
      </c>
      <c r="J5" s="163">
        <v>8.07</v>
      </c>
      <c r="K5" s="163" t="s">
        <v>589</v>
      </c>
      <c r="L5" s="163" t="s">
        <v>596</v>
      </c>
      <c r="M5" s="107"/>
    </row>
    <row r="6" spans="1:13" s="164" customFormat="1" ht="35.25" customHeight="1" thickBot="1" x14ac:dyDescent="0.25">
      <c r="A6" s="277">
        <v>3</v>
      </c>
      <c r="B6" s="278" t="s">
        <v>119</v>
      </c>
      <c r="C6" s="278">
        <v>364</v>
      </c>
      <c r="D6" s="278" t="s">
        <v>554</v>
      </c>
      <c r="E6" s="279">
        <v>35955</v>
      </c>
      <c r="F6" s="280" t="s">
        <v>552</v>
      </c>
      <c r="G6" s="277" t="s">
        <v>553</v>
      </c>
      <c r="H6" s="277" t="s">
        <v>473</v>
      </c>
      <c r="I6" s="281" t="s">
        <v>492</v>
      </c>
      <c r="J6" s="282">
        <v>8.3800000000000008</v>
      </c>
      <c r="K6" s="282" t="s">
        <v>589</v>
      </c>
      <c r="L6" s="282" t="s">
        <v>597</v>
      </c>
      <c r="M6" s="283"/>
    </row>
    <row r="7" spans="1:13" s="164" customFormat="1" ht="35.25" customHeight="1" x14ac:dyDescent="0.2">
      <c r="A7" s="285">
        <v>1</v>
      </c>
      <c r="B7" s="286" t="s">
        <v>488</v>
      </c>
      <c r="C7" s="286">
        <v>319</v>
      </c>
      <c r="D7" s="286" t="s">
        <v>554</v>
      </c>
      <c r="E7" s="287">
        <v>36295</v>
      </c>
      <c r="F7" s="288" t="s">
        <v>555</v>
      </c>
      <c r="G7" s="285" t="s">
        <v>556</v>
      </c>
      <c r="H7" s="285" t="s">
        <v>473</v>
      </c>
      <c r="I7" s="289" t="s">
        <v>493</v>
      </c>
      <c r="J7" s="290" t="s">
        <v>554</v>
      </c>
      <c r="K7" s="291" t="s">
        <v>589</v>
      </c>
      <c r="L7" s="291" t="s">
        <v>598</v>
      </c>
      <c r="M7" s="292"/>
    </row>
    <row r="8" spans="1:13" s="164" customFormat="1" ht="35.25" customHeight="1" x14ac:dyDescent="0.2">
      <c r="A8" s="293">
        <v>2</v>
      </c>
      <c r="B8" s="294" t="s">
        <v>633</v>
      </c>
      <c r="C8" s="294">
        <v>322</v>
      </c>
      <c r="D8" s="294" t="s">
        <v>554</v>
      </c>
      <c r="E8" s="295">
        <v>36526</v>
      </c>
      <c r="F8" s="296" t="s">
        <v>548</v>
      </c>
      <c r="G8" s="293" t="s">
        <v>549</v>
      </c>
      <c r="H8" s="293" t="s">
        <v>473</v>
      </c>
      <c r="I8" s="297" t="s">
        <v>493</v>
      </c>
      <c r="J8" s="298">
        <v>2606</v>
      </c>
      <c r="K8" s="299" t="s">
        <v>600</v>
      </c>
      <c r="L8" s="299" t="s">
        <v>599</v>
      </c>
      <c r="M8" s="300"/>
    </row>
    <row r="9" spans="1:13" s="164" customFormat="1" ht="35.25" customHeight="1" x14ac:dyDescent="0.2">
      <c r="A9" s="293">
        <v>3</v>
      </c>
      <c r="B9" s="294" t="s">
        <v>634</v>
      </c>
      <c r="C9" s="294">
        <v>348</v>
      </c>
      <c r="D9" s="294" t="s">
        <v>554</v>
      </c>
      <c r="E9" s="295">
        <v>36662</v>
      </c>
      <c r="F9" s="301" t="s">
        <v>550</v>
      </c>
      <c r="G9" s="302" t="s">
        <v>551</v>
      </c>
      <c r="H9" s="293" t="s">
        <v>473</v>
      </c>
      <c r="I9" s="297" t="s">
        <v>493</v>
      </c>
      <c r="J9" s="298" t="s">
        <v>567</v>
      </c>
      <c r="K9" s="299" t="s">
        <v>600</v>
      </c>
      <c r="L9" s="299" t="s">
        <v>597</v>
      </c>
      <c r="M9" s="300"/>
    </row>
    <row r="10" spans="1:13" s="164" customFormat="1" ht="35.25" customHeight="1" x14ac:dyDescent="0.2">
      <c r="A10" s="293">
        <v>4</v>
      </c>
      <c r="B10" s="294" t="s">
        <v>635</v>
      </c>
      <c r="C10" s="294">
        <v>324</v>
      </c>
      <c r="D10" s="294" t="s">
        <v>554</v>
      </c>
      <c r="E10" s="295">
        <v>35962</v>
      </c>
      <c r="F10" s="296" t="s">
        <v>557</v>
      </c>
      <c r="G10" s="293" t="s">
        <v>558</v>
      </c>
      <c r="H10" s="293" t="s">
        <v>473</v>
      </c>
      <c r="I10" s="297" t="s">
        <v>493</v>
      </c>
      <c r="J10" s="298" t="s">
        <v>564</v>
      </c>
      <c r="K10" s="299" t="s">
        <v>600</v>
      </c>
      <c r="L10" s="299" t="s">
        <v>596</v>
      </c>
      <c r="M10" s="300"/>
    </row>
    <row r="11" spans="1:13" s="164" customFormat="1" ht="35.25" customHeight="1" x14ac:dyDescent="0.2">
      <c r="A11" s="293">
        <v>5</v>
      </c>
      <c r="B11" s="294" t="s">
        <v>636</v>
      </c>
      <c r="C11" s="294">
        <v>359</v>
      </c>
      <c r="D11" s="294" t="s">
        <v>554</v>
      </c>
      <c r="E11" s="295">
        <v>35976</v>
      </c>
      <c r="F11" s="301" t="s">
        <v>562</v>
      </c>
      <c r="G11" s="302" t="s">
        <v>563</v>
      </c>
      <c r="H11" s="293" t="s">
        <v>473</v>
      </c>
      <c r="I11" s="297" t="s">
        <v>493</v>
      </c>
      <c r="J11" s="298" t="s">
        <v>470</v>
      </c>
      <c r="K11" s="299" t="s">
        <v>600</v>
      </c>
      <c r="L11" s="299" t="s">
        <v>598</v>
      </c>
      <c r="M11" s="300"/>
    </row>
    <row r="12" spans="1:13" s="164" customFormat="1" ht="35.25" customHeight="1" x14ac:dyDescent="0.2">
      <c r="A12" s="293">
        <v>6</v>
      </c>
      <c r="B12" s="294" t="s">
        <v>491</v>
      </c>
      <c r="C12" s="294">
        <v>327</v>
      </c>
      <c r="D12" s="294" t="s">
        <v>554</v>
      </c>
      <c r="E12" s="295">
        <v>36603</v>
      </c>
      <c r="F12" s="296" t="s">
        <v>559</v>
      </c>
      <c r="G12" s="293" t="s">
        <v>560</v>
      </c>
      <c r="H12" s="293" t="s">
        <v>473</v>
      </c>
      <c r="I12" s="297" t="s">
        <v>493</v>
      </c>
      <c r="J12" s="298" t="s">
        <v>565</v>
      </c>
      <c r="K12" s="299" t="s">
        <v>589</v>
      </c>
      <c r="L12" s="299" t="s">
        <v>599</v>
      </c>
      <c r="M12" s="300"/>
    </row>
    <row r="13" spans="1:13" s="164" customFormat="1" ht="35.25" customHeight="1" x14ac:dyDescent="0.2">
      <c r="A13" s="293">
        <v>7</v>
      </c>
      <c r="B13" s="294" t="s">
        <v>490</v>
      </c>
      <c r="C13" s="294">
        <v>345</v>
      </c>
      <c r="D13" s="294" t="s">
        <v>554</v>
      </c>
      <c r="E13" s="295">
        <v>36386</v>
      </c>
      <c r="F13" s="296" t="s">
        <v>561</v>
      </c>
      <c r="G13" s="293" t="s">
        <v>263</v>
      </c>
      <c r="H13" s="293" t="s">
        <v>473</v>
      </c>
      <c r="I13" s="297" t="s">
        <v>493</v>
      </c>
      <c r="J13" s="298" t="s">
        <v>566</v>
      </c>
      <c r="K13" s="299" t="s">
        <v>589</v>
      </c>
      <c r="L13" s="299" t="s">
        <v>597</v>
      </c>
      <c r="M13" s="300"/>
    </row>
    <row r="14" spans="1:13" s="164" customFormat="1" ht="35.25" customHeight="1" thickBot="1" x14ac:dyDescent="0.25">
      <c r="A14" s="303">
        <v>8</v>
      </c>
      <c r="B14" s="304" t="s">
        <v>489</v>
      </c>
      <c r="C14" s="304">
        <v>364</v>
      </c>
      <c r="D14" s="304" t="s">
        <v>554</v>
      </c>
      <c r="E14" s="305">
        <v>35955</v>
      </c>
      <c r="F14" s="306" t="s">
        <v>552</v>
      </c>
      <c r="G14" s="307" t="s">
        <v>553</v>
      </c>
      <c r="H14" s="303" t="s">
        <v>473</v>
      </c>
      <c r="I14" s="308" t="s">
        <v>493</v>
      </c>
      <c r="J14" s="309" t="s">
        <v>568</v>
      </c>
      <c r="K14" s="310" t="s">
        <v>589</v>
      </c>
      <c r="L14" s="310" t="s">
        <v>596</v>
      </c>
      <c r="M14" s="311"/>
    </row>
    <row r="15" spans="1:13" s="164" customFormat="1" ht="35.25" customHeight="1" x14ac:dyDescent="0.2">
      <c r="A15" s="312">
        <v>1</v>
      </c>
      <c r="B15" s="313" t="s">
        <v>56</v>
      </c>
      <c r="C15" s="313">
        <v>324</v>
      </c>
      <c r="D15" s="313" t="s">
        <v>554</v>
      </c>
      <c r="E15" s="314">
        <v>35962</v>
      </c>
      <c r="F15" s="315" t="s">
        <v>557</v>
      </c>
      <c r="G15" s="312" t="s">
        <v>558</v>
      </c>
      <c r="H15" s="312" t="s">
        <v>473</v>
      </c>
      <c r="I15" s="316" t="s">
        <v>413</v>
      </c>
      <c r="J15" s="317" t="s">
        <v>554</v>
      </c>
      <c r="K15" s="318" t="s">
        <v>589</v>
      </c>
      <c r="L15" s="318" t="s">
        <v>598</v>
      </c>
      <c r="M15" s="319"/>
    </row>
    <row r="16" spans="1:13" s="164" customFormat="1" ht="35.25" customHeight="1" x14ac:dyDescent="0.2">
      <c r="A16" s="106">
        <v>2</v>
      </c>
      <c r="B16" s="161" t="s">
        <v>58</v>
      </c>
      <c r="C16" s="161">
        <v>327</v>
      </c>
      <c r="D16" s="161" t="s">
        <v>554</v>
      </c>
      <c r="E16" s="263">
        <v>36603</v>
      </c>
      <c r="F16" s="162" t="s">
        <v>559</v>
      </c>
      <c r="G16" s="106" t="s">
        <v>560</v>
      </c>
      <c r="H16" s="106" t="s">
        <v>473</v>
      </c>
      <c r="I16" s="192" t="s">
        <v>413</v>
      </c>
      <c r="J16" s="108" t="s">
        <v>571</v>
      </c>
      <c r="K16" s="163" t="s">
        <v>589</v>
      </c>
      <c r="L16" s="163" t="s">
        <v>597</v>
      </c>
      <c r="M16" s="107"/>
    </row>
    <row r="17" spans="1:13" s="215" customFormat="1" ht="35.25" customHeight="1" x14ac:dyDescent="0.2">
      <c r="A17" s="106">
        <v>3</v>
      </c>
      <c r="B17" s="161" t="s">
        <v>59</v>
      </c>
      <c r="C17" s="161">
        <v>339</v>
      </c>
      <c r="D17" s="161" t="s">
        <v>554</v>
      </c>
      <c r="E17" s="263">
        <v>36465</v>
      </c>
      <c r="F17" s="162" t="s">
        <v>569</v>
      </c>
      <c r="G17" s="106" t="s">
        <v>570</v>
      </c>
      <c r="H17" s="106" t="s">
        <v>473</v>
      </c>
      <c r="I17" s="192" t="s">
        <v>413</v>
      </c>
      <c r="J17" s="108" t="s">
        <v>554</v>
      </c>
      <c r="K17" s="163" t="s">
        <v>589</v>
      </c>
      <c r="L17" s="163" t="s">
        <v>599</v>
      </c>
      <c r="M17" s="107"/>
    </row>
    <row r="18" spans="1:13" s="164" customFormat="1" ht="35.25" customHeight="1" x14ac:dyDescent="0.2">
      <c r="A18" s="106">
        <v>4</v>
      </c>
      <c r="B18" s="161" t="s">
        <v>57</v>
      </c>
      <c r="C18" s="161">
        <v>345</v>
      </c>
      <c r="D18" s="161" t="s">
        <v>554</v>
      </c>
      <c r="E18" s="263">
        <v>36386</v>
      </c>
      <c r="F18" s="162" t="s">
        <v>561</v>
      </c>
      <c r="G18" s="106" t="s">
        <v>263</v>
      </c>
      <c r="H18" s="106" t="s">
        <v>473</v>
      </c>
      <c r="I18" s="192" t="s">
        <v>413</v>
      </c>
      <c r="J18" s="108" t="s">
        <v>572</v>
      </c>
      <c r="K18" s="163" t="s">
        <v>589</v>
      </c>
      <c r="L18" s="163" t="s">
        <v>596</v>
      </c>
      <c r="M18" s="107"/>
    </row>
    <row r="19" spans="1:13" s="164" customFormat="1" ht="35.25" customHeight="1" thickBot="1" x14ac:dyDescent="0.25">
      <c r="A19" s="106">
        <v>5</v>
      </c>
      <c r="B19" s="161" t="s">
        <v>55</v>
      </c>
      <c r="C19" s="161">
        <v>359</v>
      </c>
      <c r="D19" s="161" t="s">
        <v>554</v>
      </c>
      <c r="E19" s="263">
        <v>35976</v>
      </c>
      <c r="F19" s="162" t="s">
        <v>562</v>
      </c>
      <c r="G19" s="106" t="s">
        <v>563</v>
      </c>
      <c r="H19" s="106" t="s">
        <v>473</v>
      </c>
      <c r="I19" s="192" t="s">
        <v>413</v>
      </c>
      <c r="J19" s="108" t="s">
        <v>554</v>
      </c>
      <c r="K19" s="163" t="s">
        <v>589</v>
      </c>
      <c r="L19" s="163" t="s">
        <v>600</v>
      </c>
      <c r="M19" s="107"/>
    </row>
    <row r="20" spans="1:13" s="164" customFormat="1" ht="35.25" customHeight="1" x14ac:dyDescent="0.2">
      <c r="A20" s="320">
        <v>1</v>
      </c>
      <c r="B20" s="321" t="s">
        <v>211</v>
      </c>
      <c r="C20" s="321">
        <v>320</v>
      </c>
      <c r="D20" s="321" t="s">
        <v>554</v>
      </c>
      <c r="E20" s="322">
        <v>36443</v>
      </c>
      <c r="F20" s="323" t="s">
        <v>575</v>
      </c>
      <c r="G20" s="320" t="s">
        <v>576</v>
      </c>
      <c r="H20" s="320" t="s">
        <v>473</v>
      </c>
      <c r="I20" s="324" t="s">
        <v>415</v>
      </c>
      <c r="J20" s="325">
        <v>210</v>
      </c>
      <c r="K20" s="326" t="s">
        <v>589</v>
      </c>
      <c r="L20" s="326" t="s">
        <v>599</v>
      </c>
      <c r="M20" s="327"/>
    </row>
    <row r="21" spans="1:13" s="164" customFormat="1" ht="35.25" customHeight="1" x14ac:dyDescent="0.2">
      <c r="A21" s="293">
        <v>2</v>
      </c>
      <c r="B21" s="294" t="s">
        <v>210</v>
      </c>
      <c r="C21" s="294">
        <v>325</v>
      </c>
      <c r="D21" s="294" t="s">
        <v>554</v>
      </c>
      <c r="E21" s="295">
        <v>36494</v>
      </c>
      <c r="F21" s="296" t="s">
        <v>577</v>
      </c>
      <c r="G21" s="293" t="s">
        <v>558</v>
      </c>
      <c r="H21" s="293" t="s">
        <v>473</v>
      </c>
      <c r="I21" s="297" t="s">
        <v>415</v>
      </c>
      <c r="J21" s="298"/>
      <c r="K21" s="299" t="s">
        <v>589</v>
      </c>
      <c r="L21" s="299" t="s">
        <v>597</v>
      </c>
      <c r="M21" s="300"/>
    </row>
    <row r="22" spans="1:13" s="164" customFormat="1" ht="35.25" customHeight="1" thickBot="1" x14ac:dyDescent="0.25">
      <c r="A22" s="303">
        <v>3</v>
      </c>
      <c r="B22" s="304" t="s">
        <v>209</v>
      </c>
      <c r="C22" s="304">
        <v>339</v>
      </c>
      <c r="D22" s="304" t="s">
        <v>554</v>
      </c>
      <c r="E22" s="305">
        <v>36465</v>
      </c>
      <c r="F22" s="328" t="s">
        <v>569</v>
      </c>
      <c r="G22" s="303" t="s">
        <v>570</v>
      </c>
      <c r="H22" s="303" t="s">
        <v>473</v>
      </c>
      <c r="I22" s="308" t="s">
        <v>415</v>
      </c>
      <c r="J22" s="309"/>
      <c r="K22" s="310" t="s">
        <v>589</v>
      </c>
      <c r="L22" s="310" t="s">
        <v>596</v>
      </c>
      <c r="M22" s="311"/>
    </row>
    <row r="23" spans="1:13" ht="35.25" customHeight="1" x14ac:dyDescent="0.25">
      <c r="A23" s="312">
        <v>1</v>
      </c>
      <c r="B23" s="313" t="s">
        <v>158</v>
      </c>
      <c r="C23" s="313">
        <v>325</v>
      </c>
      <c r="D23" s="313" t="s">
        <v>554</v>
      </c>
      <c r="E23" s="314">
        <v>36494</v>
      </c>
      <c r="F23" s="315" t="s">
        <v>577</v>
      </c>
      <c r="G23" s="312" t="s">
        <v>558</v>
      </c>
      <c r="H23" s="312" t="s">
        <v>473</v>
      </c>
      <c r="I23" s="316" t="s">
        <v>414</v>
      </c>
      <c r="J23" s="329"/>
      <c r="K23" s="318" t="s">
        <v>589</v>
      </c>
      <c r="L23" s="318" t="s">
        <v>589</v>
      </c>
      <c r="M23" s="319"/>
    </row>
    <row r="24" spans="1:13" ht="35.25" customHeight="1" x14ac:dyDescent="0.25">
      <c r="A24" s="106">
        <v>2</v>
      </c>
      <c r="B24" s="161" t="s">
        <v>159</v>
      </c>
      <c r="C24" s="161">
        <v>357</v>
      </c>
      <c r="D24" s="161" t="s">
        <v>554</v>
      </c>
      <c r="E24" s="263">
        <v>36187</v>
      </c>
      <c r="F24" s="162" t="s">
        <v>578</v>
      </c>
      <c r="G24" s="106" t="s">
        <v>579</v>
      </c>
      <c r="H24" s="106" t="s">
        <v>473</v>
      </c>
      <c r="I24" s="192" t="s">
        <v>414</v>
      </c>
      <c r="J24" s="214"/>
      <c r="K24" s="163" t="s">
        <v>589</v>
      </c>
      <c r="L24" s="163" t="s">
        <v>600</v>
      </c>
      <c r="M24" s="107"/>
    </row>
    <row r="25" spans="1:13" ht="35.25" customHeight="1" x14ac:dyDescent="0.25">
      <c r="A25" s="106">
        <v>3</v>
      </c>
      <c r="B25" s="161" t="s">
        <v>160</v>
      </c>
      <c r="C25" s="161">
        <v>360</v>
      </c>
      <c r="D25" s="161" t="s">
        <v>554</v>
      </c>
      <c r="E25" s="263">
        <v>36404</v>
      </c>
      <c r="F25" s="162" t="s">
        <v>580</v>
      </c>
      <c r="G25" s="106" t="s">
        <v>581</v>
      </c>
      <c r="H25" s="106" t="s">
        <v>473</v>
      </c>
      <c r="I25" s="192" t="s">
        <v>414</v>
      </c>
      <c r="J25" s="214">
        <v>44600</v>
      </c>
      <c r="K25" s="163" t="s">
        <v>589</v>
      </c>
      <c r="L25" s="163" t="s">
        <v>598</v>
      </c>
      <c r="M25" s="107"/>
    </row>
    <row r="26" spans="1:13" ht="35.25" customHeight="1" thickBot="1" x14ac:dyDescent="0.3">
      <c r="A26" s="277">
        <v>4</v>
      </c>
      <c r="B26" s="278" t="s">
        <v>161</v>
      </c>
      <c r="C26" s="278">
        <v>320</v>
      </c>
      <c r="D26" s="278" t="s">
        <v>554</v>
      </c>
      <c r="E26" s="279">
        <v>36443</v>
      </c>
      <c r="F26" s="280" t="s">
        <v>575</v>
      </c>
      <c r="G26" s="277" t="s">
        <v>576</v>
      </c>
      <c r="H26" s="277" t="s">
        <v>473</v>
      </c>
      <c r="I26" s="281" t="s">
        <v>414</v>
      </c>
      <c r="J26" s="330">
        <v>43900</v>
      </c>
      <c r="K26" s="282" t="s">
        <v>589</v>
      </c>
      <c r="L26" s="282" t="s">
        <v>596</v>
      </c>
      <c r="M26" s="283"/>
    </row>
    <row r="27" spans="1:13" ht="35.25" customHeight="1" x14ac:dyDescent="0.25">
      <c r="A27" s="320">
        <v>1</v>
      </c>
      <c r="B27" s="321" t="s">
        <v>502</v>
      </c>
      <c r="C27" s="321">
        <v>319</v>
      </c>
      <c r="D27" s="321" t="s">
        <v>554</v>
      </c>
      <c r="E27" s="322">
        <v>36295</v>
      </c>
      <c r="F27" s="323" t="s">
        <v>555</v>
      </c>
      <c r="G27" s="320" t="s">
        <v>556</v>
      </c>
      <c r="H27" s="320" t="s">
        <v>473</v>
      </c>
      <c r="I27" s="324" t="s">
        <v>494</v>
      </c>
      <c r="J27" s="325"/>
      <c r="K27" s="326" t="s">
        <v>589</v>
      </c>
      <c r="L27" s="326" t="s">
        <v>599</v>
      </c>
      <c r="M27" s="327"/>
    </row>
    <row r="28" spans="1:13" ht="35.25" customHeight="1" x14ac:dyDescent="0.25">
      <c r="A28" s="293">
        <v>2</v>
      </c>
      <c r="B28" s="294" t="s">
        <v>499</v>
      </c>
      <c r="C28" s="294">
        <v>347</v>
      </c>
      <c r="D28" s="294" t="s">
        <v>554</v>
      </c>
      <c r="E28" s="295">
        <v>36179</v>
      </c>
      <c r="F28" s="296" t="s">
        <v>582</v>
      </c>
      <c r="G28" s="293" t="s">
        <v>551</v>
      </c>
      <c r="H28" s="293" t="s">
        <v>473</v>
      </c>
      <c r="I28" s="297" t="s">
        <v>494</v>
      </c>
      <c r="J28" s="298"/>
      <c r="K28" s="299" t="s">
        <v>589</v>
      </c>
      <c r="L28" s="299" t="s">
        <v>598</v>
      </c>
      <c r="M28" s="300"/>
    </row>
    <row r="29" spans="1:13" ht="35.25" customHeight="1" x14ac:dyDescent="0.25">
      <c r="A29" s="339">
        <v>3</v>
      </c>
      <c r="B29" s="294" t="s">
        <v>501</v>
      </c>
      <c r="C29" s="340">
        <v>434</v>
      </c>
      <c r="D29" s="340"/>
      <c r="E29" s="341">
        <v>36018</v>
      </c>
      <c r="F29" s="342" t="s">
        <v>590</v>
      </c>
      <c r="G29" s="339" t="s">
        <v>551</v>
      </c>
      <c r="H29" s="293" t="s">
        <v>473</v>
      </c>
      <c r="I29" s="297" t="s">
        <v>494</v>
      </c>
      <c r="J29" s="343"/>
      <c r="K29" s="344" t="s">
        <v>589</v>
      </c>
      <c r="L29" s="344" t="s">
        <v>597</v>
      </c>
      <c r="M29" s="345"/>
    </row>
    <row r="30" spans="1:13" ht="35.25" customHeight="1" thickBot="1" x14ac:dyDescent="0.3">
      <c r="A30" s="303">
        <v>4</v>
      </c>
      <c r="B30" s="304" t="s">
        <v>500</v>
      </c>
      <c r="C30" s="304">
        <v>349</v>
      </c>
      <c r="D30" s="304" t="s">
        <v>554</v>
      </c>
      <c r="E30" s="305">
        <v>36393</v>
      </c>
      <c r="F30" s="328" t="s">
        <v>583</v>
      </c>
      <c r="G30" s="303" t="s">
        <v>551</v>
      </c>
      <c r="H30" s="303" t="s">
        <v>473</v>
      </c>
      <c r="I30" s="308" t="s">
        <v>494</v>
      </c>
      <c r="J30" s="309">
        <v>940</v>
      </c>
      <c r="K30" s="310" t="s">
        <v>589</v>
      </c>
      <c r="L30" s="310" t="s">
        <v>596</v>
      </c>
      <c r="M30" s="311"/>
    </row>
    <row r="31" spans="1:13" ht="35.25" customHeight="1" x14ac:dyDescent="0.25">
      <c r="A31" s="312">
        <v>1</v>
      </c>
      <c r="B31" s="313" t="s">
        <v>637</v>
      </c>
      <c r="C31" s="313">
        <v>323</v>
      </c>
      <c r="D31" s="313" t="s">
        <v>554</v>
      </c>
      <c r="E31" s="314">
        <v>36404</v>
      </c>
      <c r="F31" s="315" t="s">
        <v>584</v>
      </c>
      <c r="G31" s="312" t="s">
        <v>549</v>
      </c>
      <c r="H31" s="312" t="s">
        <v>473</v>
      </c>
      <c r="I31" s="316" t="s">
        <v>95</v>
      </c>
      <c r="J31" s="317">
        <v>538</v>
      </c>
      <c r="K31" s="318"/>
      <c r="L31" s="318"/>
      <c r="M31" s="319">
        <v>1</v>
      </c>
    </row>
    <row r="32" spans="1:13" ht="35.25" customHeight="1" thickBot="1" x14ac:dyDescent="0.3">
      <c r="A32" s="277">
        <v>2</v>
      </c>
      <c r="B32" s="278" t="s">
        <v>638</v>
      </c>
      <c r="C32" s="278">
        <v>363</v>
      </c>
      <c r="D32" s="278" t="s">
        <v>554</v>
      </c>
      <c r="E32" s="279">
        <v>36160</v>
      </c>
      <c r="F32" s="280" t="s">
        <v>585</v>
      </c>
      <c r="G32" s="277" t="s">
        <v>553</v>
      </c>
      <c r="H32" s="277" t="s">
        <v>473</v>
      </c>
      <c r="I32" s="281" t="s">
        <v>95</v>
      </c>
      <c r="J32" s="284">
        <v>500</v>
      </c>
      <c r="K32" s="282"/>
      <c r="L32" s="282"/>
      <c r="M32" s="283">
        <v>2</v>
      </c>
    </row>
    <row r="33" spans="1:13" ht="35.25" customHeight="1" thickBot="1" x14ac:dyDescent="0.3">
      <c r="A33" s="331">
        <v>1</v>
      </c>
      <c r="B33" s="332" t="s">
        <v>639</v>
      </c>
      <c r="C33" s="332">
        <v>323</v>
      </c>
      <c r="D33" s="332" t="s">
        <v>554</v>
      </c>
      <c r="E33" s="333">
        <v>36404</v>
      </c>
      <c r="F33" s="334" t="s">
        <v>584</v>
      </c>
      <c r="G33" s="331" t="s">
        <v>549</v>
      </c>
      <c r="H33" s="331" t="s">
        <v>473</v>
      </c>
      <c r="I33" s="335" t="s">
        <v>369</v>
      </c>
      <c r="J33" s="336">
        <v>1199</v>
      </c>
      <c r="K33" s="337"/>
      <c r="L33" s="337"/>
      <c r="M33" s="338">
        <v>1</v>
      </c>
    </row>
    <row r="34" spans="1:13" ht="35.25" customHeight="1" x14ac:dyDescent="0.25">
      <c r="A34" s="312">
        <v>1</v>
      </c>
      <c r="B34" s="313" t="s">
        <v>640</v>
      </c>
      <c r="C34" s="313">
        <v>321</v>
      </c>
      <c r="D34" s="313" t="s">
        <v>554</v>
      </c>
      <c r="E34" s="314">
        <v>36060</v>
      </c>
      <c r="F34" s="315" t="s">
        <v>586</v>
      </c>
      <c r="G34" s="312" t="s">
        <v>549</v>
      </c>
      <c r="H34" s="312" t="s">
        <v>473</v>
      </c>
      <c r="I34" s="316" t="s">
        <v>96</v>
      </c>
      <c r="J34" s="317"/>
      <c r="K34" s="318"/>
      <c r="L34" s="318"/>
      <c r="M34" s="319">
        <v>1</v>
      </c>
    </row>
    <row r="35" spans="1:13" ht="35.25" customHeight="1" x14ac:dyDescent="0.25">
      <c r="A35" s="106">
        <v>2</v>
      </c>
      <c r="B35" s="161" t="s">
        <v>641</v>
      </c>
      <c r="C35" s="161">
        <v>346</v>
      </c>
      <c r="D35" s="161" t="s">
        <v>554</v>
      </c>
      <c r="E35" s="263">
        <v>35885</v>
      </c>
      <c r="F35" s="162" t="s">
        <v>587</v>
      </c>
      <c r="G35" s="106" t="s">
        <v>263</v>
      </c>
      <c r="H35" s="106" t="s">
        <v>473</v>
      </c>
      <c r="I35" s="192" t="s">
        <v>96</v>
      </c>
      <c r="J35" s="108"/>
      <c r="K35" s="163"/>
      <c r="L35" s="163"/>
      <c r="M35" s="107">
        <v>2</v>
      </c>
    </row>
    <row r="36" spans="1:13" ht="35.25" customHeight="1" thickBot="1" x14ac:dyDescent="0.3">
      <c r="A36" s="277">
        <v>3</v>
      </c>
      <c r="B36" s="278" t="s">
        <v>642</v>
      </c>
      <c r="C36" s="278">
        <v>363</v>
      </c>
      <c r="D36" s="278" t="s">
        <v>554</v>
      </c>
      <c r="E36" s="279">
        <v>36160</v>
      </c>
      <c r="F36" s="280" t="s">
        <v>585</v>
      </c>
      <c r="G36" s="277" t="s">
        <v>553</v>
      </c>
      <c r="H36" s="277" t="s">
        <v>473</v>
      </c>
      <c r="I36" s="281" t="s">
        <v>96</v>
      </c>
      <c r="J36" s="284">
        <v>165</v>
      </c>
      <c r="K36" s="282"/>
      <c r="L36" s="282"/>
      <c r="M36" s="283">
        <v>3</v>
      </c>
    </row>
    <row r="37" spans="1:13" ht="35.25" customHeight="1" thickBot="1" x14ac:dyDescent="0.3">
      <c r="A37" s="331">
        <v>1</v>
      </c>
      <c r="B37" s="332" t="s">
        <v>28</v>
      </c>
      <c r="C37" s="332">
        <v>314</v>
      </c>
      <c r="D37" s="332" t="s">
        <v>554</v>
      </c>
      <c r="E37" s="333">
        <v>36369</v>
      </c>
      <c r="F37" s="334" t="s">
        <v>588</v>
      </c>
      <c r="G37" s="331" t="s">
        <v>556</v>
      </c>
      <c r="H37" s="331" t="s">
        <v>473</v>
      </c>
      <c r="I37" s="335" t="s">
        <v>114</v>
      </c>
      <c r="J37" s="336"/>
      <c r="K37" s="337"/>
      <c r="L37" s="337"/>
      <c r="M37" s="338">
        <v>1</v>
      </c>
    </row>
    <row r="38" spans="1:13" ht="35.25" customHeight="1" thickBot="1" x14ac:dyDescent="0.3">
      <c r="A38" s="350">
        <v>2</v>
      </c>
      <c r="B38" s="332" t="s">
        <v>29</v>
      </c>
      <c r="C38" s="351">
        <v>292</v>
      </c>
      <c r="D38" s="351"/>
      <c r="E38" s="352">
        <v>35796</v>
      </c>
      <c r="F38" s="353" t="s">
        <v>626</v>
      </c>
      <c r="G38" s="331" t="s">
        <v>556</v>
      </c>
      <c r="H38" s="331" t="s">
        <v>473</v>
      </c>
      <c r="I38" s="335" t="s">
        <v>114</v>
      </c>
      <c r="J38" s="354"/>
      <c r="K38" s="355"/>
      <c r="L38" s="355"/>
      <c r="M38" s="356">
        <v>2</v>
      </c>
    </row>
    <row r="39" spans="1:13" s="164" customFormat="1" ht="35.25" customHeight="1" thickBot="1" x14ac:dyDescent="0.25">
      <c r="A39" s="277">
        <v>1</v>
      </c>
      <c r="B39" s="332" t="s">
        <v>643</v>
      </c>
      <c r="C39" s="278">
        <v>332</v>
      </c>
      <c r="D39" s="278" t="s">
        <v>554</v>
      </c>
      <c r="E39" s="279">
        <v>36020</v>
      </c>
      <c r="F39" s="280" t="s">
        <v>573</v>
      </c>
      <c r="G39" s="277" t="s">
        <v>574</v>
      </c>
      <c r="H39" s="277" t="s">
        <v>473</v>
      </c>
      <c r="I39" s="281" t="s">
        <v>157</v>
      </c>
      <c r="J39" s="284"/>
      <c r="K39" s="282"/>
      <c r="L39" s="282"/>
      <c r="M39" s="283">
        <v>1</v>
      </c>
    </row>
  </sheetData>
  <sortState ref="B8:M14">
    <sortCondition ref="J8:J14"/>
  </sortState>
  <mergeCells count="4">
    <mergeCell ref="A1:M1"/>
    <mergeCell ref="A2:F2"/>
    <mergeCell ref="G2:H2"/>
    <mergeCell ref="J2:M2"/>
  </mergeCells>
  <phoneticPr fontId="0" type="noConversion"/>
  <conditionalFormatting sqref="E4:E39">
    <cfRule type="cellIs" dxfId="14" priority="1" stopIfTrue="1" operator="between">
      <formula>35796</formula>
      <formula>37621</formula>
    </cfRule>
  </conditionalFormatting>
  <printOptions horizontalCentered="1"/>
  <pageMargins left="0.23622047244094491" right="0.23622047244094491" top="0.62992125984251968" bottom="0.23622047244094491" header="0.35433070866141736" footer="0.15748031496062992"/>
  <pageSetup paperSize="9" scale="5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1"/>
  <sheetViews>
    <sheetView view="pageBreakPreview" zoomScale="80" zoomScaleNormal="80" zoomScaleSheetLayoutView="80" workbookViewId="0"/>
  </sheetViews>
  <sheetFormatPr defaultRowHeight="12.75" x14ac:dyDescent="0.2"/>
  <cols>
    <col min="1" max="1" width="10.42578125" style="346" customWidth="1"/>
    <col min="2" max="2" width="18.5703125" style="346" hidden="1" customWidth="1"/>
    <col min="3" max="4" width="11.85546875" style="346" customWidth="1"/>
    <col min="5" max="5" width="28.7109375" style="346" customWidth="1"/>
    <col min="6" max="7" width="13.85546875" style="346" customWidth="1"/>
    <col min="8" max="8" width="4.7109375" style="346" customWidth="1"/>
    <col min="9" max="9" width="10.42578125" style="346" customWidth="1"/>
    <col min="10" max="10" width="18.7109375" style="346" hidden="1" customWidth="1"/>
    <col min="11" max="12" width="11.85546875" style="346" customWidth="1"/>
    <col min="13" max="13" width="28.7109375" style="346" customWidth="1"/>
    <col min="14" max="15" width="13.85546875" style="346" customWidth="1"/>
    <col min="16" max="16384" width="9.140625" style="346"/>
  </cols>
  <sheetData>
    <row r="1" spans="1:15" ht="60" customHeight="1" x14ac:dyDescent="0.2">
      <c r="A1" s="424" t="s">
        <v>248</v>
      </c>
      <c r="B1" s="424"/>
      <c r="C1" s="424"/>
      <c r="D1" s="424"/>
      <c r="E1" s="424"/>
      <c r="F1" s="424"/>
      <c r="G1" s="424"/>
      <c r="H1" s="424"/>
      <c r="I1" s="424"/>
      <c r="J1" s="424"/>
      <c r="K1" s="424"/>
      <c r="L1" s="424"/>
      <c r="M1" s="424"/>
      <c r="N1" s="424"/>
      <c r="O1" s="424"/>
    </row>
    <row r="2" spans="1:15" ht="26.25" customHeight="1" x14ac:dyDescent="0.2">
      <c r="A2" s="425" t="s">
        <v>618</v>
      </c>
      <c r="B2" s="425"/>
      <c r="C2" s="425"/>
      <c r="D2" s="425"/>
      <c r="E2" s="425"/>
      <c r="F2" s="425"/>
      <c r="G2" s="425"/>
      <c r="H2" s="425"/>
      <c r="I2" s="425"/>
      <c r="J2" s="425"/>
      <c r="K2" s="425"/>
      <c r="L2" s="425"/>
      <c r="M2" s="425"/>
      <c r="N2" s="425"/>
      <c r="O2" s="425"/>
    </row>
    <row r="3" spans="1:15" ht="26.25" customHeight="1" x14ac:dyDescent="0.2">
      <c r="A3" s="425" t="s">
        <v>601</v>
      </c>
      <c r="B3" s="425"/>
      <c r="C3" s="425"/>
      <c r="D3" s="425"/>
      <c r="E3" s="425"/>
      <c r="F3" s="425"/>
      <c r="G3" s="425"/>
      <c r="H3" s="425"/>
      <c r="I3" s="425"/>
      <c r="J3" s="425"/>
      <c r="K3" s="425"/>
      <c r="L3" s="425"/>
      <c r="M3" s="425"/>
      <c r="N3" s="425"/>
      <c r="O3" s="425"/>
    </row>
    <row r="4" spans="1:15" ht="24" customHeight="1" x14ac:dyDescent="0.2">
      <c r="A4" s="426" t="s">
        <v>472</v>
      </c>
      <c r="B4" s="426"/>
      <c r="C4" s="426"/>
      <c r="D4" s="426"/>
      <c r="E4" s="426"/>
      <c r="F4" s="426"/>
      <c r="G4" s="426"/>
      <c r="H4" s="426"/>
      <c r="I4" s="426"/>
      <c r="J4" s="426"/>
      <c r="K4" s="426"/>
      <c r="L4" s="426"/>
      <c r="M4" s="426"/>
      <c r="N4" s="426"/>
      <c r="O4" s="426"/>
    </row>
    <row r="5" spans="1:15" ht="42.75" customHeight="1" x14ac:dyDescent="0.2">
      <c r="A5" s="423" t="s">
        <v>603</v>
      </c>
      <c r="B5" s="423"/>
      <c r="C5" s="423"/>
      <c r="D5" s="423"/>
      <c r="E5" s="423"/>
      <c r="F5" s="423"/>
      <c r="G5" s="423"/>
      <c r="H5" s="347"/>
      <c r="I5" s="423" t="s">
        <v>608</v>
      </c>
      <c r="J5" s="423"/>
      <c r="K5" s="423"/>
      <c r="L5" s="423"/>
      <c r="M5" s="423"/>
      <c r="N5" s="423"/>
      <c r="O5" s="423"/>
    </row>
    <row r="6" spans="1:15" ht="42.75" customHeight="1" x14ac:dyDescent="0.2">
      <c r="A6" s="421" t="s">
        <v>17</v>
      </c>
      <c r="B6" s="422"/>
      <c r="C6" s="422"/>
      <c r="D6" s="422"/>
      <c r="E6" s="422"/>
      <c r="F6" s="422"/>
      <c r="G6" s="422"/>
      <c r="I6" s="421"/>
      <c r="J6" s="422"/>
      <c r="K6" s="422"/>
      <c r="L6" s="422"/>
      <c r="M6" s="422"/>
      <c r="N6" s="422"/>
      <c r="O6" s="422"/>
    </row>
    <row r="7" spans="1:15" ht="42.75" customHeight="1" x14ac:dyDescent="0.2">
      <c r="A7" s="59" t="s">
        <v>547</v>
      </c>
      <c r="B7" s="56" t="s">
        <v>253</v>
      </c>
      <c r="C7" s="56" t="s">
        <v>252</v>
      </c>
      <c r="D7" s="57" t="s">
        <v>13</v>
      </c>
      <c r="E7" s="58" t="s">
        <v>14</v>
      </c>
      <c r="F7" s="58" t="s">
        <v>21</v>
      </c>
      <c r="G7" s="56" t="s">
        <v>602</v>
      </c>
      <c r="I7" s="59" t="s">
        <v>547</v>
      </c>
      <c r="J7" s="56" t="s">
        <v>253</v>
      </c>
      <c r="K7" s="56" t="s">
        <v>252</v>
      </c>
      <c r="L7" s="57" t="s">
        <v>13</v>
      </c>
      <c r="M7" s="58" t="s">
        <v>14</v>
      </c>
      <c r="N7" s="58" t="s">
        <v>21</v>
      </c>
      <c r="O7" s="56" t="s">
        <v>602</v>
      </c>
    </row>
    <row r="8" spans="1:15" ht="42.75" customHeight="1" x14ac:dyDescent="0.2">
      <c r="A8" s="28">
        <v>1</v>
      </c>
      <c r="B8" s="29" t="s">
        <v>115</v>
      </c>
      <c r="C8" s="30" t="s">
        <v>632</v>
      </c>
      <c r="D8" s="31" t="s">
        <v>632</v>
      </c>
      <c r="E8" s="60" t="s">
        <v>632</v>
      </c>
      <c r="F8" s="60" t="s">
        <v>632</v>
      </c>
      <c r="G8" s="267"/>
      <c r="I8" s="28">
        <v>1</v>
      </c>
      <c r="J8" s="29" t="s">
        <v>333</v>
      </c>
      <c r="K8" s="30">
        <v>323</v>
      </c>
      <c r="L8" s="31">
        <v>36404</v>
      </c>
      <c r="M8" s="60" t="s">
        <v>584</v>
      </c>
      <c r="N8" s="60" t="s">
        <v>549</v>
      </c>
      <c r="O8" s="267"/>
    </row>
    <row r="9" spans="1:15" ht="42.75" customHeight="1" x14ac:dyDescent="0.2">
      <c r="A9" s="28">
        <v>2</v>
      </c>
      <c r="B9" s="29" t="s">
        <v>116</v>
      </c>
      <c r="C9" s="30" t="s">
        <v>632</v>
      </c>
      <c r="D9" s="31" t="s">
        <v>632</v>
      </c>
      <c r="E9" s="60" t="s">
        <v>632</v>
      </c>
      <c r="F9" s="60" t="s">
        <v>632</v>
      </c>
      <c r="G9" s="267"/>
      <c r="I9" s="28">
        <v>2</v>
      </c>
      <c r="J9" s="29" t="s">
        <v>334</v>
      </c>
      <c r="K9" s="30" t="s">
        <v>632</v>
      </c>
      <c r="L9" s="31" t="s">
        <v>632</v>
      </c>
      <c r="M9" s="60" t="s">
        <v>632</v>
      </c>
      <c r="N9" s="60" t="s">
        <v>632</v>
      </c>
      <c r="O9" s="267"/>
    </row>
    <row r="10" spans="1:15" ht="42.75" customHeight="1" x14ac:dyDescent="0.2">
      <c r="A10" s="28">
        <v>3</v>
      </c>
      <c r="B10" s="29" t="s">
        <v>117</v>
      </c>
      <c r="C10" s="30">
        <v>322</v>
      </c>
      <c r="D10" s="31">
        <v>36526</v>
      </c>
      <c r="E10" s="60" t="s">
        <v>548</v>
      </c>
      <c r="F10" s="60" t="s">
        <v>549</v>
      </c>
      <c r="G10" s="267"/>
      <c r="I10" s="28">
        <v>3</v>
      </c>
      <c r="J10" s="29" t="s">
        <v>335</v>
      </c>
      <c r="K10" s="30" t="s">
        <v>632</v>
      </c>
      <c r="L10" s="31" t="s">
        <v>632</v>
      </c>
      <c r="M10" s="60" t="s">
        <v>632</v>
      </c>
      <c r="N10" s="60" t="s">
        <v>632</v>
      </c>
      <c r="O10" s="267"/>
    </row>
    <row r="11" spans="1:15" ht="42.75" customHeight="1" x14ac:dyDescent="0.2">
      <c r="A11" s="28">
        <v>4</v>
      </c>
      <c r="B11" s="29" t="s">
        <v>118</v>
      </c>
      <c r="C11" s="30">
        <v>348</v>
      </c>
      <c r="D11" s="31">
        <v>36662</v>
      </c>
      <c r="E11" s="60" t="s">
        <v>550</v>
      </c>
      <c r="F11" s="60" t="s">
        <v>551</v>
      </c>
      <c r="G11" s="267"/>
      <c r="I11" s="28">
        <v>4</v>
      </c>
      <c r="J11" s="29" t="s">
        <v>336</v>
      </c>
      <c r="K11" s="30" t="s">
        <v>632</v>
      </c>
      <c r="L11" s="31" t="s">
        <v>632</v>
      </c>
      <c r="M11" s="60" t="s">
        <v>632</v>
      </c>
      <c r="N11" s="60" t="s">
        <v>632</v>
      </c>
      <c r="O11" s="267"/>
    </row>
    <row r="12" spans="1:15" ht="42.75" customHeight="1" x14ac:dyDescent="0.2">
      <c r="A12" s="28">
        <v>5</v>
      </c>
      <c r="B12" s="29" t="s">
        <v>119</v>
      </c>
      <c r="C12" s="30">
        <v>364</v>
      </c>
      <c r="D12" s="31">
        <v>35955</v>
      </c>
      <c r="E12" s="60" t="s">
        <v>552</v>
      </c>
      <c r="F12" s="60" t="s">
        <v>553</v>
      </c>
      <c r="G12" s="267"/>
      <c r="I12" s="28">
        <v>5</v>
      </c>
      <c r="J12" s="29" t="s">
        <v>337</v>
      </c>
      <c r="K12" s="30" t="s">
        <v>632</v>
      </c>
      <c r="L12" s="31" t="s">
        <v>632</v>
      </c>
      <c r="M12" s="60" t="s">
        <v>632</v>
      </c>
      <c r="N12" s="60" t="s">
        <v>632</v>
      </c>
      <c r="O12" s="267"/>
    </row>
    <row r="13" spans="1:15" ht="42.75" customHeight="1" x14ac:dyDescent="0.2">
      <c r="A13" s="28">
        <v>6</v>
      </c>
      <c r="B13" s="29" t="s">
        <v>120</v>
      </c>
      <c r="C13" s="30" t="s">
        <v>632</v>
      </c>
      <c r="D13" s="31" t="s">
        <v>632</v>
      </c>
      <c r="E13" s="60" t="s">
        <v>632</v>
      </c>
      <c r="F13" s="60" t="s">
        <v>632</v>
      </c>
      <c r="G13" s="267"/>
      <c r="I13" s="28">
        <v>6</v>
      </c>
      <c r="J13" s="29" t="s">
        <v>338</v>
      </c>
      <c r="K13" s="30" t="s">
        <v>632</v>
      </c>
      <c r="L13" s="31" t="s">
        <v>632</v>
      </c>
      <c r="M13" s="60" t="s">
        <v>632</v>
      </c>
      <c r="N13" s="60" t="s">
        <v>632</v>
      </c>
      <c r="O13" s="267"/>
    </row>
    <row r="14" spans="1:15" ht="42.75" customHeight="1" x14ac:dyDescent="0.2">
      <c r="A14" s="28">
        <v>7</v>
      </c>
      <c r="B14" s="29" t="s">
        <v>249</v>
      </c>
      <c r="C14" s="30" t="s">
        <v>632</v>
      </c>
      <c r="D14" s="31" t="s">
        <v>632</v>
      </c>
      <c r="E14" s="60" t="s">
        <v>632</v>
      </c>
      <c r="F14" s="60" t="s">
        <v>632</v>
      </c>
      <c r="G14" s="267"/>
      <c r="I14" s="28">
        <v>7</v>
      </c>
      <c r="J14" s="29" t="s">
        <v>339</v>
      </c>
      <c r="K14" s="30" t="s">
        <v>632</v>
      </c>
      <c r="L14" s="31" t="s">
        <v>632</v>
      </c>
      <c r="M14" s="60" t="s">
        <v>632</v>
      </c>
      <c r="N14" s="60" t="s">
        <v>632</v>
      </c>
      <c r="O14" s="267"/>
    </row>
    <row r="15" spans="1:15" ht="42.75" customHeight="1" x14ac:dyDescent="0.2">
      <c r="A15" s="28">
        <v>8</v>
      </c>
      <c r="B15" s="29" t="s">
        <v>250</v>
      </c>
      <c r="C15" s="30" t="s">
        <v>632</v>
      </c>
      <c r="D15" s="31" t="s">
        <v>632</v>
      </c>
      <c r="E15" s="60" t="s">
        <v>632</v>
      </c>
      <c r="F15" s="60" t="s">
        <v>632</v>
      </c>
      <c r="G15" s="267"/>
      <c r="I15" s="28">
        <v>8</v>
      </c>
      <c r="J15" s="29" t="s">
        <v>340</v>
      </c>
      <c r="K15" s="30" t="s">
        <v>632</v>
      </c>
      <c r="L15" s="31" t="s">
        <v>632</v>
      </c>
      <c r="M15" s="60" t="s">
        <v>632</v>
      </c>
      <c r="N15" s="60" t="s">
        <v>632</v>
      </c>
      <c r="O15" s="267"/>
    </row>
    <row r="16" spans="1:15" ht="42.75" customHeight="1" x14ac:dyDescent="0.2">
      <c r="A16" s="423" t="s">
        <v>604</v>
      </c>
      <c r="B16" s="423"/>
      <c r="C16" s="423"/>
      <c r="D16" s="423"/>
      <c r="E16" s="423"/>
      <c r="F16" s="423"/>
      <c r="G16" s="423"/>
      <c r="I16" s="423" t="s">
        <v>609</v>
      </c>
      <c r="J16" s="423"/>
      <c r="K16" s="423"/>
      <c r="L16" s="423"/>
      <c r="M16" s="423"/>
      <c r="N16" s="423"/>
      <c r="O16" s="423"/>
    </row>
    <row r="17" spans="1:15" ht="42.75" customHeight="1" x14ac:dyDescent="0.2">
      <c r="A17" s="421" t="s">
        <v>17</v>
      </c>
      <c r="B17" s="422"/>
      <c r="C17" s="422"/>
      <c r="D17" s="422"/>
      <c r="E17" s="422"/>
      <c r="F17" s="422"/>
      <c r="G17" s="422"/>
      <c r="I17" s="421"/>
      <c r="J17" s="422"/>
      <c r="K17" s="422"/>
      <c r="L17" s="422"/>
      <c r="M17" s="422"/>
      <c r="N17" s="422"/>
      <c r="O17" s="422"/>
    </row>
    <row r="18" spans="1:15" ht="42.75" customHeight="1" x14ac:dyDescent="0.2">
      <c r="A18" s="59" t="s">
        <v>547</v>
      </c>
      <c r="B18" s="56" t="s">
        <v>253</v>
      </c>
      <c r="C18" s="56" t="s">
        <v>252</v>
      </c>
      <c r="D18" s="57" t="s">
        <v>13</v>
      </c>
      <c r="E18" s="58" t="s">
        <v>14</v>
      </c>
      <c r="F18" s="58" t="s">
        <v>21</v>
      </c>
      <c r="G18" s="56" t="s">
        <v>602</v>
      </c>
      <c r="I18" s="59" t="s">
        <v>547</v>
      </c>
      <c r="J18" s="56" t="s">
        <v>253</v>
      </c>
      <c r="K18" s="56" t="s">
        <v>252</v>
      </c>
      <c r="L18" s="57" t="s">
        <v>13</v>
      </c>
      <c r="M18" s="58" t="s">
        <v>14</v>
      </c>
      <c r="N18" s="58" t="s">
        <v>21</v>
      </c>
      <c r="O18" s="56" t="s">
        <v>602</v>
      </c>
    </row>
    <row r="19" spans="1:15" ht="42.75" customHeight="1" x14ac:dyDescent="0.2">
      <c r="A19" s="28">
        <v>1</v>
      </c>
      <c r="B19" s="29" t="s">
        <v>53</v>
      </c>
      <c r="C19" s="30" t="s">
        <v>632</v>
      </c>
      <c r="D19" s="31" t="s">
        <v>632</v>
      </c>
      <c r="E19" s="60" t="s">
        <v>632</v>
      </c>
      <c r="F19" s="60" t="s">
        <v>632</v>
      </c>
      <c r="G19" s="267"/>
      <c r="I19" s="28">
        <v>1</v>
      </c>
      <c r="J19" s="29" t="s">
        <v>610</v>
      </c>
      <c r="K19" s="30">
        <v>314</v>
      </c>
      <c r="L19" s="31">
        <v>36369</v>
      </c>
      <c r="M19" s="60" t="s">
        <v>588</v>
      </c>
      <c r="N19" s="60" t="s">
        <v>556</v>
      </c>
      <c r="O19" s="267"/>
    </row>
    <row r="20" spans="1:15" ht="42.75" customHeight="1" x14ac:dyDescent="0.2">
      <c r="A20" s="28">
        <v>2</v>
      </c>
      <c r="B20" s="29" t="s">
        <v>55</v>
      </c>
      <c r="C20" s="30">
        <v>359</v>
      </c>
      <c r="D20" s="31">
        <v>35976</v>
      </c>
      <c r="E20" s="60" t="s">
        <v>562</v>
      </c>
      <c r="F20" s="60" t="s">
        <v>563</v>
      </c>
      <c r="G20" s="267"/>
      <c r="I20" s="28">
        <v>2</v>
      </c>
      <c r="J20" s="29" t="s">
        <v>611</v>
      </c>
      <c r="K20" s="30">
        <v>292</v>
      </c>
      <c r="L20" s="31">
        <v>35796</v>
      </c>
      <c r="M20" s="60" t="s">
        <v>626</v>
      </c>
      <c r="N20" s="60" t="s">
        <v>556</v>
      </c>
      <c r="O20" s="267"/>
    </row>
    <row r="21" spans="1:15" ht="42.75" customHeight="1" x14ac:dyDescent="0.2">
      <c r="A21" s="28">
        <v>3</v>
      </c>
      <c r="B21" s="29" t="s">
        <v>56</v>
      </c>
      <c r="C21" s="30">
        <v>324</v>
      </c>
      <c r="D21" s="31">
        <v>35962</v>
      </c>
      <c r="E21" s="60" t="s">
        <v>557</v>
      </c>
      <c r="F21" s="60" t="s">
        <v>558</v>
      </c>
      <c r="G21" s="267"/>
      <c r="I21" s="28">
        <v>3</v>
      </c>
      <c r="J21" s="29" t="s">
        <v>612</v>
      </c>
      <c r="K21" s="30" t="s">
        <v>632</v>
      </c>
      <c r="L21" s="31" t="s">
        <v>632</v>
      </c>
      <c r="M21" s="60" t="s">
        <v>632</v>
      </c>
      <c r="N21" s="60" t="s">
        <v>632</v>
      </c>
      <c r="O21" s="267"/>
    </row>
    <row r="22" spans="1:15" ht="42.75" customHeight="1" x14ac:dyDescent="0.2">
      <c r="A22" s="28">
        <v>4</v>
      </c>
      <c r="B22" s="29" t="s">
        <v>57</v>
      </c>
      <c r="C22" s="30">
        <v>345</v>
      </c>
      <c r="D22" s="31">
        <v>36386</v>
      </c>
      <c r="E22" s="60" t="s">
        <v>561</v>
      </c>
      <c r="F22" s="60" t="s">
        <v>263</v>
      </c>
      <c r="G22" s="267"/>
      <c r="I22" s="28">
        <v>4</v>
      </c>
      <c r="J22" s="29" t="s">
        <v>613</v>
      </c>
      <c r="K22" s="30" t="s">
        <v>632</v>
      </c>
      <c r="L22" s="31" t="s">
        <v>632</v>
      </c>
      <c r="M22" s="60" t="s">
        <v>632</v>
      </c>
      <c r="N22" s="60" t="s">
        <v>632</v>
      </c>
      <c r="O22" s="267"/>
    </row>
    <row r="23" spans="1:15" ht="42.75" customHeight="1" x14ac:dyDescent="0.2">
      <c r="A23" s="28">
        <v>5</v>
      </c>
      <c r="B23" s="29" t="s">
        <v>58</v>
      </c>
      <c r="C23" s="30">
        <v>327</v>
      </c>
      <c r="D23" s="31">
        <v>36603</v>
      </c>
      <c r="E23" s="60" t="s">
        <v>559</v>
      </c>
      <c r="F23" s="60" t="s">
        <v>560</v>
      </c>
      <c r="G23" s="267"/>
      <c r="I23" s="28">
        <v>5</v>
      </c>
      <c r="J23" s="29" t="s">
        <v>614</v>
      </c>
      <c r="K23" s="30" t="s">
        <v>632</v>
      </c>
      <c r="L23" s="31" t="s">
        <v>632</v>
      </c>
      <c r="M23" s="60" t="s">
        <v>632</v>
      </c>
      <c r="N23" s="60" t="s">
        <v>632</v>
      </c>
      <c r="O23" s="267"/>
    </row>
    <row r="24" spans="1:15" ht="42.75" customHeight="1" x14ac:dyDescent="0.2">
      <c r="A24" s="28">
        <v>6</v>
      </c>
      <c r="B24" s="29" t="s">
        <v>59</v>
      </c>
      <c r="C24" s="30">
        <v>339</v>
      </c>
      <c r="D24" s="31">
        <v>36465</v>
      </c>
      <c r="E24" s="60" t="s">
        <v>569</v>
      </c>
      <c r="F24" s="60" t="s">
        <v>570</v>
      </c>
      <c r="G24" s="267"/>
      <c r="I24" s="28">
        <v>6</v>
      </c>
      <c r="J24" s="29" t="s">
        <v>615</v>
      </c>
      <c r="K24" s="30" t="s">
        <v>632</v>
      </c>
      <c r="L24" s="31" t="s">
        <v>632</v>
      </c>
      <c r="M24" s="60" t="s">
        <v>632</v>
      </c>
      <c r="N24" s="60" t="s">
        <v>632</v>
      </c>
      <c r="O24" s="267"/>
    </row>
    <row r="25" spans="1:15" ht="42.75" customHeight="1" x14ac:dyDescent="0.2">
      <c r="A25" s="28">
        <v>7</v>
      </c>
      <c r="B25" s="29" t="s">
        <v>605</v>
      </c>
      <c r="C25" s="30" t="s">
        <v>632</v>
      </c>
      <c r="D25" s="31" t="s">
        <v>632</v>
      </c>
      <c r="E25" s="60" t="s">
        <v>632</v>
      </c>
      <c r="F25" s="60" t="s">
        <v>632</v>
      </c>
      <c r="G25" s="267"/>
      <c r="I25" s="28">
        <v>7</v>
      </c>
      <c r="J25" s="29" t="s">
        <v>616</v>
      </c>
      <c r="K25" s="30" t="s">
        <v>632</v>
      </c>
      <c r="L25" s="31" t="s">
        <v>632</v>
      </c>
      <c r="M25" s="60" t="s">
        <v>632</v>
      </c>
      <c r="N25" s="60" t="s">
        <v>632</v>
      </c>
      <c r="O25" s="267"/>
    </row>
    <row r="26" spans="1:15" ht="42.75" customHeight="1" x14ac:dyDescent="0.2">
      <c r="A26" s="28">
        <v>8</v>
      </c>
      <c r="B26" s="29" t="s">
        <v>606</v>
      </c>
      <c r="C26" s="30" t="s">
        <v>632</v>
      </c>
      <c r="D26" s="31" t="s">
        <v>632</v>
      </c>
      <c r="E26" s="60" t="s">
        <v>632</v>
      </c>
      <c r="F26" s="60" t="s">
        <v>632</v>
      </c>
      <c r="G26" s="267"/>
      <c r="I26" s="28">
        <v>8</v>
      </c>
      <c r="J26" s="29" t="s">
        <v>617</v>
      </c>
      <c r="K26" s="30" t="s">
        <v>632</v>
      </c>
      <c r="L26" s="31" t="s">
        <v>632</v>
      </c>
      <c r="M26" s="60" t="s">
        <v>632</v>
      </c>
      <c r="N26" s="60" t="s">
        <v>632</v>
      </c>
      <c r="O26" s="267"/>
    </row>
    <row r="27" spans="1:15" ht="42.75" customHeight="1" x14ac:dyDescent="0.2">
      <c r="A27" s="423" t="s">
        <v>607</v>
      </c>
      <c r="B27" s="423"/>
      <c r="C27" s="423"/>
      <c r="D27" s="423"/>
      <c r="E27" s="423"/>
      <c r="F27" s="423"/>
      <c r="G27" s="423"/>
      <c r="I27" s="423" t="s">
        <v>417</v>
      </c>
      <c r="J27" s="423"/>
      <c r="K27" s="423"/>
      <c r="L27" s="423"/>
      <c r="M27" s="423"/>
      <c r="N27" s="423"/>
      <c r="O27" s="423"/>
    </row>
    <row r="28" spans="1:15" ht="42.75" customHeight="1" x14ac:dyDescent="0.2">
      <c r="A28" s="421" t="s">
        <v>17</v>
      </c>
      <c r="B28" s="422"/>
      <c r="C28" s="422"/>
      <c r="D28" s="422"/>
      <c r="E28" s="422"/>
      <c r="F28" s="422"/>
      <c r="G28" s="422"/>
      <c r="I28" s="421"/>
      <c r="J28" s="422"/>
      <c r="K28" s="422"/>
      <c r="L28" s="422"/>
      <c r="M28" s="422"/>
      <c r="N28" s="422"/>
      <c r="O28" s="422"/>
    </row>
    <row r="29" spans="1:15" ht="42.75" customHeight="1" x14ac:dyDescent="0.2">
      <c r="A29" s="59" t="s">
        <v>547</v>
      </c>
      <c r="B29" s="56" t="s">
        <v>253</v>
      </c>
      <c r="C29" s="56" t="s">
        <v>252</v>
      </c>
      <c r="D29" s="57" t="s">
        <v>13</v>
      </c>
      <c r="E29" s="58" t="s">
        <v>14</v>
      </c>
      <c r="F29" s="58" t="s">
        <v>21</v>
      </c>
      <c r="G29" s="56" t="s">
        <v>602</v>
      </c>
      <c r="I29" s="59" t="s">
        <v>547</v>
      </c>
      <c r="J29" s="56" t="s">
        <v>253</v>
      </c>
      <c r="K29" s="56" t="s">
        <v>252</v>
      </c>
      <c r="L29" s="57" t="s">
        <v>13</v>
      </c>
      <c r="M29" s="58" t="s">
        <v>14</v>
      </c>
      <c r="N29" s="58" t="s">
        <v>21</v>
      </c>
      <c r="O29" s="56" t="s">
        <v>602</v>
      </c>
    </row>
    <row r="30" spans="1:15" ht="42.75" customHeight="1" x14ac:dyDescent="0.2">
      <c r="A30" s="28">
        <v>1</v>
      </c>
      <c r="B30" s="29" t="s">
        <v>158</v>
      </c>
      <c r="C30" s="30">
        <v>325</v>
      </c>
      <c r="D30" s="31">
        <v>36494</v>
      </c>
      <c r="E30" s="60" t="s">
        <v>577</v>
      </c>
      <c r="F30" s="60" t="s">
        <v>558</v>
      </c>
      <c r="G30" s="267"/>
      <c r="I30" s="28">
        <v>1</v>
      </c>
      <c r="J30" s="29" t="s">
        <v>341</v>
      </c>
      <c r="K30" s="30">
        <v>332</v>
      </c>
      <c r="L30" s="31">
        <v>36020</v>
      </c>
      <c r="M30" s="60" t="s">
        <v>573</v>
      </c>
      <c r="N30" s="60" t="s">
        <v>574</v>
      </c>
      <c r="O30" s="267"/>
    </row>
    <row r="31" spans="1:15" ht="42.75" customHeight="1" x14ac:dyDescent="0.2">
      <c r="A31" s="28">
        <v>2</v>
      </c>
      <c r="B31" s="29" t="s">
        <v>159</v>
      </c>
      <c r="C31" s="30">
        <v>357</v>
      </c>
      <c r="D31" s="31">
        <v>36187</v>
      </c>
      <c r="E31" s="60" t="s">
        <v>578</v>
      </c>
      <c r="F31" s="60" t="s">
        <v>579</v>
      </c>
      <c r="G31" s="267"/>
      <c r="I31" s="28">
        <v>2</v>
      </c>
      <c r="J31" s="29" t="s">
        <v>342</v>
      </c>
      <c r="K31" s="30" t="s">
        <v>632</v>
      </c>
      <c r="L31" s="31" t="s">
        <v>632</v>
      </c>
      <c r="M31" s="60" t="s">
        <v>632</v>
      </c>
      <c r="N31" s="60" t="s">
        <v>632</v>
      </c>
      <c r="O31" s="267"/>
    </row>
    <row r="32" spans="1:15" ht="42.75" customHeight="1" x14ac:dyDescent="0.2">
      <c r="A32" s="28">
        <v>3</v>
      </c>
      <c r="B32" s="29" t="s">
        <v>160</v>
      </c>
      <c r="C32" s="30">
        <v>360</v>
      </c>
      <c r="D32" s="31">
        <v>36404</v>
      </c>
      <c r="E32" s="60" t="s">
        <v>580</v>
      </c>
      <c r="F32" s="60" t="s">
        <v>581</v>
      </c>
      <c r="G32" s="267"/>
      <c r="I32" s="28">
        <v>3</v>
      </c>
      <c r="J32" s="29" t="s">
        <v>343</v>
      </c>
      <c r="K32" s="30" t="s">
        <v>632</v>
      </c>
      <c r="L32" s="31" t="s">
        <v>632</v>
      </c>
      <c r="M32" s="60" t="s">
        <v>632</v>
      </c>
      <c r="N32" s="60" t="s">
        <v>632</v>
      </c>
      <c r="O32" s="267"/>
    </row>
    <row r="33" spans="1:15" ht="42.75" customHeight="1" x14ac:dyDescent="0.2">
      <c r="A33" s="28">
        <v>4</v>
      </c>
      <c r="B33" s="29" t="s">
        <v>161</v>
      </c>
      <c r="C33" s="30">
        <v>320</v>
      </c>
      <c r="D33" s="31">
        <v>36443</v>
      </c>
      <c r="E33" s="60" t="s">
        <v>575</v>
      </c>
      <c r="F33" s="60" t="s">
        <v>576</v>
      </c>
      <c r="G33" s="267"/>
      <c r="I33" s="28">
        <v>4</v>
      </c>
      <c r="J33" s="29" t="s">
        <v>344</v>
      </c>
      <c r="K33" s="30" t="s">
        <v>632</v>
      </c>
      <c r="L33" s="31" t="s">
        <v>632</v>
      </c>
      <c r="M33" s="60" t="s">
        <v>632</v>
      </c>
      <c r="N33" s="60" t="s">
        <v>632</v>
      </c>
      <c r="O33" s="267"/>
    </row>
    <row r="34" spans="1:15" ht="42.75" customHeight="1" x14ac:dyDescent="0.2">
      <c r="A34" s="28">
        <v>5</v>
      </c>
      <c r="B34" s="29" t="s">
        <v>162</v>
      </c>
      <c r="C34" s="30" t="s">
        <v>632</v>
      </c>
      <c r="D34" s="31" t="s">
        <v>632</v>
      </c>
      <c r="E34" s="60" t="s">
        <v>632</v>
      </c>
      <c r="F34" s="60" t="s">
        <v>632</v>
      </c>
      <c r="G34" s="267"/>
      <c r="I34" s="28">
        <v>5</v>
      </c>
      <c r="J34" s="29" t="s">
        <v>345</v>
      </c>
      <c r="K34" s="30" t="s">
        <v>632</v>
      </c>
      <c r="L34" s="31" t="s">
        <v>632</v>
      </c>
      <c r="M34" s="60" t="s">
        <v>632</v>
      </c>
      <c r="N34" s="60" t="s">
        <v>632</v>
      </c>
      <c r="O34" s="267"/>
    </row>
    <row r="35" spans="1:15" ht="42.75" customHeight="1" x14ac:dyDescent="0.2">
      <c r="A35" s="28">
        <v>6</v>
      </c>
      <c r="B35" s="29" t="s">
        <v>163</v>
      </c>
      <c r="C35" s="30" t="s">
        <v>632</v>
      </c>
      <c r="D35" s="31" t="s">
        <v>632</v>
      </c>
      <c r="E35" s="60" t="s">
        <v>632</v>
      </c>
      <c r="F35" s="60" t="s">
        <v>632</v>
      </c>
      <c r="G35" s="267"/>
      <c r="I35" s="28">
        <v>6</v>
      </c>
      <c r="J35" s="29" t="s">
        <v>346</v>
      </c>
      <c r="K35" s="30" t="s">
        <v>632</v>
      </c>
      <c r="L35" s="31" t="s">
        <v>632</v>
      </c>
      <c r="M35" s="60" t="s">
        <v>632</v>
      </c>
      <c r="N35" s="60" t="s">
        <v>632</v>
      </c>
      <c r="O35" s="267"/>
    </row>
    <row r="36" spans="1:15" ht="42.75" customHeight="1" x14ac:dyDescent="0.2">
      <c r="A36" s="28">
        <v>7</v>
      </c>
      <c r="B36" s="29" t="s">
        <v>164</v>
      </c>
      <c r="C36" s="30" t="s">
        <v>632</v>
      </c>
      <c r="D36" s="31" t="s">
        <v>632</v>
      </c>
      <c r="E36" s="60" t="s">
        <v>632</v>
      </c>
      <c r="F36" s="60" t="s">
        <v>632</v>
      </c>
      <c r="G36" s="267"/>
      <c r="I36" s="28">
        <v>7</v>
      </c>
      <c r="J36" s="29" t="s">
        <v>347</v>
      </c>
      <c r="K36" s="30" t="s">
        <v>632</v>
      </c>
      <c r="L36" s="31" t="s">
        <v>632</v>
      </c>
      <c r="M36" s="60" t="s">
        <v>632</v>
      </c>
      <c r="N36" s="60" t="s">
        <v>632</v>
      </c>
      <c r="O36" s="267"/>
    </row>
    <row r="37" spans="1:15" ht="42.75" customHeight="1" x14ac:dyDescent="0.2">
      <c r="A37" s="28">
        <v>8</v>
      </c>
      <c r="B37" s="29" t="s">
        <v>165</v>
      </c>
      <c r="C37" s="30" t="s">
        <v>632</v>
      </c>
      <c r="D37" s="31" t="s">
        <v>632</v>
      </c>
      <c r="E37" s="60" t="s">
        <v>632</v>
      </c>
      <c r="F37" s="60" t="s">
        <v>632</v>
      </c>
      <c r="G37" s="267"/>
      <c r="I37" s="28">
        <v>8</v>
      </c>
      <c r="J37" s="29" t="s">
        <v>348</v>
      </c>
      <c r="K37" s="30" t="s">
        <v>632</v>
      </c>
      <c r="L37" s="31" t="s">
        <v>632</v>
      </c>
      <c r="M37" s="60" t="s">
        <v>632</v>
      </c>
      <c r="N37" s="60" t="s">
        <v>632</v>
      </c>
      <c r="O37" s="267"/>
    </row>
    <row r="38" spans="1:15" ht="24.75" customHeight="1" x14ac:dyDescent="0.2">
      <c r="I38" s="48"/>
      <c r="J38" s="348"/>
      <c r="K38" s="348"/>
      <c r="L38" s="348"/>
      <c r="M38" s="348"/>
      <c r="N38" s="348"/>
      <c r="O38" s="348"/>
    </row>
    <row r="39" spans="1:15" ht="24.75" customHeight="1" x14ac:dyDescent="0.2">
      <c r="I39" s="48"/>
      <c r="J39" s="348"/>
      <c r="K39" s="348"/>
      <c r="L39" s="348"/>
      <c r="M39" s="348"/>
      <c r="N39" s="348"/>
      <c r="O39" s="348"/>
    </row>
    <row r="40" spans="1:15" ht="24.75" customHeight="1" x14ac:dyDescent="0.2">
      <c r="I40" s="48"/>
      <c r="J40" s="348"/>
      <c r="K40" s="348"/>
      <c r="L40" s="348"/>
      <c r="M40" s="348"/>
      <c r="N40" s="348"/>
      <c r="O40" s="348"/>
    </row>
    <row r="41" spans="1:15" ht="24.75" customHeight="1" x14ac:dyDescent="0.2">
      <c r="I41" s="48"/>
      <c r="J41" s="348"/>
      <c r="K41" s="348"/>
      <c r="L41" s="348"/>
      <c r="M41" s="348"/>
      <c r="N41" s="348"/>
      <c r="O41" s="348"/>
    </row>
  </sheetData>
  <mergeCells count="16">
    <mergeCell ref="A1:O1"/>
    <mergeCell ref="A2:O2"/>
    <mergeCell ref="A3:O3"/>
    <mergeCell ref="A4:O4"/>
    <mergeCell ref="A5:G5"/>
    <mergeCell ref="I5:O5"/>
    <mergeCell ref="I17:O17"/>
    <mergeCell ref="I27:O27"/>
    <mergeCell ref="I28:O28"/>
    <mergeCell ref="A6:G6"/>
    <mergeCell ref="I6:O6"/>
    <mergeCell ref="A16:G16"/>
    <mergeCell ref="A17:G17"/>
    <mergeCell ref="A27:G27"/>
    <mergeCell ref="A28:G28"/>
    <mergeCell ref="I16:O16"/>
  </mergeCells>
  <printOptions horizontalCentered="1"/>
  <pageMargins left="0.70866141732283472" right="0.70866141732283472" top="0.74803149606299213" bottom="0.74803149606299213"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71"/>
  <sheetViews>
    <sheetView view="pageBreakPreview" topLeftCell="A5" zoomScale="90" zoomScaleSheetLayoutView="90" workbookViewId="0"/>
  </sheetViews>
  <sheetFormatPr defaultRowHeight="12.75" x14ac:dyDescent="0.2"/>
  <cols>
    <col min="1" max="2" width="4.85546875" style="33" customWidth="1"/>
    <col min="3" max="3" width="14.28515625" style="21" customWidth="1"/>
    <col min="4" max="4" width="22.140625" style="63" customWidth="1"/>
    <col min="5" max="5" width="17.140625" style="63" customWidth="1"/>
    <col min="6" max="6" width="12.7109375" style="21" customWidth="1"/>
    <col min="7" max="7" width="7.5703125" style="34" customWidth="1"/>
    <col min="8" max="8" width="2.140625" style="21" customWidth="1"/>
    <col min="9" max="9" width="6.42578125" style="33" bestFit="1" customWidth="1"/>
    <col min="10" max="10" width="11.28515625" style="33" hidden="1" customWidth="1"/>
    <col min="11" max="11" width="6.5703125" style="33" customWidth="1"/>
    <col min="12" max="12" width="12.28515625" style="35" customWidth="1"/>
    <col min="13" max="13" width="23.7109375" style="67" customWidth="1"/>
    <col min="14" max="14" width="14.7109375" style="67" customWidth="1"/>
    <col min="15" max="15" width="12.85546875" style="21" customWidth="1"/>
    <col min="16" max="16" width="7.7109375" style="21" customWidth="1"/>
    <col min="17" max="17" width="5.7109375" style="21" customWidth="1"/>
    <col min="18" max="16384" width="9.140625" style="21"/>
  </cols>
  <sheetData>
    <row r="1" spans="1:16" s="9" customFormat="1" ht="39" customHeight="1" x14ac:dyDescent="0.2">
      <c r="A1" s="424" t="s">
        <v>248</v>
      </c>
      <c r="B1" s="424"/>
      <c r="C1" s="424"/>
      <c r="D1" s="424"/>
      <c r="E1" s="424"/>
      <c r="F1" s="424"/>
      <c r="G1" s="424"/>
      <c r="H1" s="424"/>
      <c r="I1" s="424"/>
      <c r="J1" s="424"/>
      <c r="K1" s="424"/>
      <c r="L1" s="424"/>
      <c r="M1" s="424"/>
      <c r="N1" s="424"/>
      <c r="O1" s="424"/>
      <c r="P1" s="424"/>
    </row>
    <row r="2" spans="1:16" s="9" customFormat="1" ht="24.75" customHeight="1" x14ac:dyDescent="0.2">
      <c r="A2" s="437" t="s">
        <v>620</v>
      </c>
      <c r="B2" s="437"/>
      <c r="C2" s="437"/>
      <c r="D2" s="437"/>
      <c r="E2" s="437"/>
      <c r="F2" s="437"/>
      <c r="G2" s="437"/>
      <c r="H2" s="437"/>
      <c r="I2" s="437"/>
      <c r="J2" s="437"/>
      <c r="K2" s="437"/>
      <c r="L2" s="437"/>
      <c r="M2" s="437"/>
      <c r="N2" s="437"/>
      <c r="O2" s="437"/>
      <c r="P2" s="437"/>
    </row>
    <row r="3" spans="1:16" s="12" customFormat="1" ht="21" customHeight="1" x14ac:dyDescent="0.2">
      <c r="A3" s="438" t="s">
        <v>329</v>
      </c>
      <c r="B3" s="438"/>
      <c r="C3" s="438"/>
      <c r="D3" s="439" t="s">
        <v>238</v>
      </c>
      <c r="E3" s="439"/>
      <c r="F3" s="440" t="s">
        <v>50</v>
      </c>
      <c r="G3" s="440"/>
      <c r="H3" s="10" t="s">
        <v>254</v>
      </c>
      <c r="I3" s="442">
        <v>0</v>
      </c>
      <c r="J3" s="442"/>
      <c r="K3" s="442"/>
      <c r="L3" s="442"/>
      <c r="M3" s="103" t="s">
        <v>255</v>
      </c>
      <c r="N3" s="441" t="s">
        <v>476</v>
      </c>
      <c r="O3" s="441"/>
      <c r="P3" s="441"/>
    </row>
    <row r="4" spans="1:16" s="12" customFormat="1" ht="17.25" customHeight="1" x14ac:dyDescent="0.2">
      <c r="A4" s="443" t="s">
        <v>259</v>
      </c>
      <c r="B4" s="443"/>
      <c r="C4" s="443"/>
      <c r="D4" s="444" t="s">
        <v>472</v>
      </c>
      <c r="E4" s="444"/>
      <c r="F4" s="40"/>
      <c r="G4" s="40"/>
      <c r="H4" s="40"/>
      <c r="I4" s="40"/>
      <c r="J4" s="40"/>
      <c r="K4" s="40"/>
      <c r="L4" s="41"/>
      <c r="M4" s="104" t="s">
        <v>5</v>
      </c>
      <c r="N4" s="236">
        <v>42041</v>
      </c>
      <c r="O4" s="237" t="s">
        <v>592</v>
      </c>
      <c r="P4" s="235"/>
    </row>
    <row r="5" spans="1:16" s="9" customFormat="1" ht="13.5" customHeight="1" x14ac:dyDescent="0.2">
      <c r="A5" s="13"/>
      <c r="B5" s="13"/>
      <c r="C5" s="14"/>
      <c r="D5" s="15"/>
      <c r="E5" s="16"/>
      <c r="F5" s="16"/>
      <c r="G5" s="16"/>
      <c r="H5" s="16"/>
      <c r="I5" s="13"/>
      <c r="J5" s="13"/>
      <c r="K5" s="13"/>
      <c r="L5" s="17"/>
      <c r="M5" s="18"/>
      <c r="N5" s="436">
        <v>42041.657155324072</v>
      </c>
      <c r="O5" s="436"/>
      <c r="P5" s="436"/>
    </row>
    <row r="6" spans="1:16" s="19" customFormat="1" ht="18.75" customHeight="1" x14ac:dyDescent="0.2">
      <c r="A6" s="432" t="s">
        <v>12</v>
      </c>
      <c r="B6" s="433" t="s">
        <v>252</v>
      </c>
      <c r="C6" s="435" t="s">
        <v>277</v>
      </c>
      <c r="D6" s="427" t="s">
        <v>14</v>
      </c>
      <c r="E6" s="427" t="s">
        <v>48</v>
      </c>
      <c r="F6" s="427" t="s">
        <v>15</v>
      </c>
      <c r="G6" s="430" t="s">
        <v>27</v>
      </c>
      <c r="I6" s="421" t="s">
        <v>17</v>
      </c>
      <c r="J6" s="428"/>
      <c r="K6" s="428"/>
      <c r="L6" s="428"/>
      <c r="M6" s="428"/>
      <c r="N6" s="428"/>
      <c r="O6" s="428"/>
      <c r="P6" s="429"/>
    </row>
    <row r="7" spans="1:16" ht="26.25" customHeight="1" x14ac:dyDescent="0.2">
      <c r="A7" s="432"/>
      <c r="B7" s="434"/>
      <c r="C7" s="435"/>
      <c r="D7" s="427"/>
      <c r="E7" s="427"/>
      <c r="F7" s="427"/>
      <c r="G7" s="431"/>
      <c r="H7" s="20"/>
      <c r="I7" s="59" t="s">
        <v>547</v>
      </c>
      <c r="J7" s="59" t="s">
        <v>253</v>
      </c>
      <c r="K7" s="59" t="s">
        <v>252</v>
      </c>
      <c r="L7" s="155" t="s">
        <v>13</v>
      </c>
      <c r="M7" s="156" t="s">
        <v>14</v>
      </c>
      <c r="N7" s="156" t="s">
        <v>48</v>
      </c>
      <c r="O7" s="59" t="s">
        <v>15</v>
      </c>
      <c r="P7" s="59" t="s">
        <v>27</v>
      </c>
    </row>
    <row r="8" spans="1:16" s="19" customFormat="1" ht="18.75" customHeight="1" x14ac:dyDescent="0.2">
      <c r="A8" s="22">
        <v>1</v>
      </c>
      <c r="B8" s="93">
        <v>339</v>
      </c>
      <c r="C8" s="153">
        <v>36465</v>
      </c>
      <c r="D8" s="196" t="s">
        <v>569</v>
      </c>
      <c r="E8" s="197" t="s">
        <v>570</v>
      </c>
      <c r="F8" s="202">
        <v>10097</v>
      </c>
      <c r="G8" s="94">
        <v>1</v>
      </c>
      <c r="H8" s="27"/>
      <c r="I8" s="28">
        <v>1</v>
      </c>
      <c r="J8" s="29" t="s">
        <v>53</v>
      </c>
      <c r="K8" s="30" t="s">
        <v>632</v>
      </c>
      <c r="L8" s="31" t="s">
        <v>632</v>
      </c>
      <c r="M8" s="60" t="s">
        <v>632</v>
      </c>
      <c r="N8" s="60" t="s">
        <v>632</v>
      </c>
      <c r="O8" s="32"/>
      <c r="P8" s="30"/>
    </row>
    <row r="9" spans="1:16" s="19" customFormat="1" ht="18.75" customHeight="1" x14ac:dyDescent="0.2">
      <c r="A9" s="22">
        <v>2</v>
      </c>
      <c r="B9" s="93">
        <v>324</v>
      </c>
      <c r="C9" s="153">
        <v>35962</v>
      </c>
      <c r="D9" s="196" t="s">
        <v>557</v>
      </c>
      <c r="E9" s="197" t="s">
        <v>558</v>
      </c>
      <c r="F9" s="202">
        <v>10188</v>
      </c>
      <c r="G9" s="94">
        <v>2</v>
      </c>
      <c r="H9" s="27"/>
      <c r="I9" s="28">
        <v>2</v>
      </c>
      <c r="J9" s="29" t="s">
        <v>55</v>
      </c>
      <c r="K9" s="30">
        <v>359</v>
      </c>
      <c r="L9" s="31">
        <v>35976</v>
      </c>
      <c r="M9" s="60" t="s">
        <v>562</v>
      </c>
      <c r="N9" s="60" t="s">
        <v>563</v>
      </c>
      <c r="O9" s="32" t="s">
        <v>628</v>
      </c>
      <c r="P9" s="30"/>
    </row>
    <row r="10" spans="1:16" s="19" customFormat="1" ht="18.75" customHeight="1" x14ac:dyDescent="0.2">
      <c r="A10" s="22">
        <v>3</v>
      </c>
      <c r="B10" s="93">
        <v>327</v>
      </c>
      <c r="C10" s="153">
        <v>36603</v>
      </c>
      <c r="D10" s="196" t="s">
        <v>559</v>
      </c>
      <c r="E10" s="197" t="s">
        <v>560</v>
      </c>
      <c r="F10" s="202">
        <v>10348</v>
      </c>
      <c r="G10" s="94">
        <v>3</v>
      </c>
      <c r="H10" s="27"/>
      <c r="I10" s="28">
        <v>3</v>
      </c>
      <c r="J10" s="29" t="s">
        <v>56</v>
      </c>
      <c r="K10" s="30">
        <v>324</v>
      </c>
      <c r="L10" s="31">
        <v>35962</v>
      </c>
      <c r="M10" s="60" t="s">
        <v>557</v>
      </c>
      <c r="N10" s="60" t="s">
        <v>558</v>
      </c>
      <c r="O10" s="202">
        <v>10188</v>
      </c>
      <c r="P10" s="30">
        <v>2</v>
      </c>
    </row>
    <row r="11" spans="1:16" s="19" customFormat="1" ht="18.75" customHeight="1" x14ac:dyDescent="0.2">
      <c r="A11" s="22">
        <v>4</v>
      </c>
      <c r="B11" s="93">
        <v>345</v>
      </c>
      <c r="C11" s="153">
        <v>36386</v>
      </c>
      <c r="D11" s="196" t="s">
        <v>561</v>
      </c>
      <c r="E11" s="197" t="s">
        <v>263</v>
      </c>
      <c r="F11" s="202">
        <v>10398</v>
      </c>
      <c r="G11" s="94">
        <v>4</v>
      </c>
      <c r="H11" s="27"/>
      <c r="I11" s="28">
        <v>4</v>
      </c>
      <c r="J11" s="29" t="s">
        <v>57</v>
      </c>
      <c r="K11" s="30">
        <v>345</v>
      </c>
      <c r="L11" s="31">
        <v>36386</v>
      </c>
      <c r="M11" s="60" t="s">
        <v>561</v>
      </c>
      <c r="N11" s="60" t="s">
        <v>263</v>
      </c>
      <c r="O11" s="202">
        <v>10398</v>
      </c>
      <c r="P11" s="30">
        <v>4</v>
      </c>
    </row>
    <row r="12" spans="1:16" s="19" customFormat="1" ht="18.75" customHeight="1" x14ac:dyDescent="0.2">
      <c r="A12" s="22" t="s">
        <v>629</v>
      </c>
      <c r="B12" s="93">
        <v>359</v>
      </c>
      <c r="C12" s="153">
        <v>35976</v>
      </c>
      <c r="D12" s="196" t="s">
        <v>562</v>
      </c>
      <c r="E12" s="197" t="s">
        <v>563</v>
      </c>
      <c r="F12" s="202" t="s">
        <v>628</v>
      </c>
      <c r="G12" s="94"/>
      <c r="H12" s="27"/>
      <c r="I12" s="28">
        <v>5</v>
      </c>
      <c r="J12" s="29" t="s">
        <v>58</v>
      </c>
      <c r="K12" s="30">
        <v>327</v>
      </c>
      <c r="L12" s="31">
        <v>36603</v>
      </c>
      <c r="M12" s="60" t="s">
        <v>559</v>
      </c>
      <c r="N12" s="60" t="s">
        <v>560</v>
      </c>
      <c r="O12" s="202">
        <v>10348</v>
      </c>
      <c r="P12" s="30">
        <v>3</v>
      </c>
    </row>
    <row r="13" spans="1:16" s="19" customFormat="1" ht="18.75" customHeight="1" x14ac:dyDescent="0.2">
      <c r="A13" s="22"/>
      <c r="B13" s="93"/>
      <c r="C13" s="153"/>
      <c r="D13" s="196"/>
      <c r="E13" s="197"/>
      <c r="F13" s="154"/>
      <c r="G13" s="94"/>
      <c r="H13" s="27"/>
      <c r="I13" s="28">
        <v>6</v>
      </c>
      <c r="J13" s="29" t="s">
        <v>59</v>
      </c>
      <c r="K13" s="30">
        <v>339</v>
      </c>
      <c r="L13" s="31">
        <v>36465</v>
      </c>
      <c r="M13" s="60" t="s">
        <v>569</v>
      </c>
      <c r="N13" s="60" t="s">
        <v>570</v>
      </c>
      <c r="O13" s="202">
        <v>10097</v>
      </c>
      <c r="P13" s="30">
        <v>1</v>
      </c>
    </row>
    <row r="14" spans="1:16" s="19" customFormat="1" ht="18.75" customHeight="1" x14ac:dyDescent="0.2">
      <c r="A14" s="22"/>
      <c r="B14" s="93"/>
      <c r="C14" s="153"/>
      <c r="D14" s="196"/>
      <c r="E14" s="197"/>
      <c r="F14" s="154"/>
      <c r="G14" s="94"/>
      <c r="H14" s="27"/>
      <c r="I14" s="421" t="s">
        <v>18</v>
      </c>
      <c r="J14" s="428"/>
      <c r="K14" s="428"/>
      <c r="L14" s="428"/>
      <c r="M14" s="428"/>
      <c r="N14" s="428"/>
      <c r="O14" s="428"/>
      <c r="P14" s="429"/>
    </row>
    <row r="15" spans="1:16" s="19" customFormat="1" ht="24.75" customHeight="1" x14ac:dyDescent="0.2">
      <c r="A15" s="22"/>
      <c r="B15" s="93"/>
      <c r="C15" s="153"/>
      <c r="D15" s="196"/>
      <c r="E15" s="197"/>
      <c r="F15" s="154"/>
      <c r="G15" s="94"/>
      <c r="H15" s="27"/>
      <c r="I15" s="59" t="s">
        <v>547</v>
      </c>
      <c r="J15" s="59" t="s">
        <v>253</v>
      </c>
      <c r="K15" s="59" t="s">
        <v>252</v>
      </c>
      <c r="L15" s="155" t="s">
        <v>13</v>
      </c>
      <c r="M15" s="156" t="s">
        <v>14</v>
      </c>
      <c r="N15" s="156" t="s">
        <v>48</v>
      </c>
      <c r="O15" s="59" t="s">
        <v>15</v>
      </c>
      <c r="P15" s="59" t="s">
        <v>27</v>
      </c>
    </row>
    <row r="16" spans="1:16" s="19" customFormat="1" ht="18.75" customHeight="1" x14ac:dyDescent="0.2">
      <c r="A16" s="22"/>
      <c r="B16" s="93"/>
      <c r="C16" s="153"/>
      <c r="D16" s="196"/>
      <c r="E16" s="197"/>
      <c r="F16" s="154"/>
      <c r="G16" s="94"/>
      <c r="H16" s="27"/>
      <c r="I16" s="28">
        <v>1</v>
      </c>
      <c r="J16" s="29" t="s">
        <v>60</v>
      </c>
      <c r="K16" s="30" t="s">
        <v>632</v>
      </c>
      <c r="L16" s="31" t="s">
        <v>632</v>
      </c>
      <c r="M16" s="60" t="s">
        <v>632</v>
      </c>
      <c r="N16" s="60" t="s">
        <v>632</v>
      </c>
      <c r="O16" s="32"/>
      <c r="P16" s="30"/>
    </row>
    <row r="17" spans="1:16" s="19" customFormat="1" ht="18.75" customHeight="1" x14ac:dyDescent="0.2">
      <c r="A17" s="22"/>
      <c r="B17" s="93"/>
      <c r="C17" s="153"/>
      <c r="D17" s="196"/>
      <c r="E17" s="197"/>
      <c r="F17" s="154"/>
      <c r="G17" s="94"/>
      <c r="H17" s="27"/>
      <c r="I17" s="28">
        <v>2</v>
      </c>
      <c r="J17" s="29" t="s">
        <v>54</v>
      </c>
      <c r="K17" s="30" t="s">
        <v>632</v>
      </c>
      <c r="L17" s="31" t="s">
        <v>632</v>
      </c>
      <c r="M17" s="60" t="s">
        <v>632</v>
      </c>
      <c r="N17" s="60" t="s">
        <v>632</v>
      </c>
      <c r="O17" s="32"/>
      <c r="P17" s="30"/>
    </row>
    <row r="18" spans="1:16" s="19" customFormat="1" ht="18.75" customHeight="1" x14ac:dyDescent="0.2">
      <c r="A18" s="22"/>
      <c r="B18" s="93"/>
      <c r="C18" s="153"/>
      <c r="D18" s="196"/>
      <c r="E18" s="197"/>
      <c r="F18" s="154"/>
      <c r="G18" s="94"/>
      <c r="H18" s="27"/>
      <c r="I18" s="28">
        <v>3</v>
      </c>
      <c r="J18" s="29" t="s">
        <v>61</v>
      </c>
      <c r="K18" s="30" t="s">
        <v>632</v>
      </c>
      <c r="L18" s="31" t="s">
        <v>632</v>
      </c>
      <c r="M18" s="60" t="s">
        <v>632</v>
      </c>
      <c r="N18" s="60" t="s">
        <v>632</v>
      </c>
      <c r="O18" s="32"/>
      <c r="P18" s="30"/>
    </row>
    <row r="19" spans="1:16" s="19" customFormat="1" ht="18.75" customHeight="1" x14ac:dyDescent="0.2">
      <c r="A19" s="22"/>
      <c r="B19" s="93"/>
      <c r="C19" s="153"/>
      <c r="D19" s="196"/>
      <c r="E19" s="197"/>
      <c r="F19" s="154"/>
      <c r="G19" s="94"/>
      <c r="H19" s="27"/>
      <c r="I19" s="28">
        <v>4</v>
      </c>
      <c r="J19" s="29" t="s">
        <v>62</v>
      </c>
      <c r="K19" s="30" t="s">
        <v>632</v>
      </c>
      <c r="L19" s="31" t="s">
        <v>632</v>
      </c>
      <c r="M19" s="60" t="s">
        <v>632</v>
      </c>
      <c r="N19" s="60" t="s">
        <v>632</v>
      </c>
      <c r="O19" s="32"/>
      <c r="P19" s="30"/>
    </row>
    <row r="20" spans="1:16" s="19" customFormat="1" ht="18.75" customHeight="1" x14ac:dyDescent="0.2">
      <c r="A20" s="22"/>
      <c r="B20" s="93"/>
      <c r="C20" s="153"/>
      <c r="D20" s="196"/>
      <c r="E20" s="197"/>
      <c r="F20" s="154"/>
      <c r="G20" s="94"/>
      <c r="H20" s="27"/>
      <c r="I20" s="28">
        <v>5</v>
      </c>
      <c r="J20" s="29" t="s">
        <v>63</v>
      </c>
      <c r="K20" s="30" t="s">
        <v>632</v>
      </c>
      <c r="L20" s="31" t="s">
        <v>632</v>
      </c>
      <c r="M20" s="60" t="s">
        <v>632</v>
      </c>
      <c r="N20" s="60" t="s">
        <v>632</v>
      </c>
      <c r="O20" s="32"/>
      <c r="P20" s="30"/>
    </row>
    <row r="21" spans="1:16" s="19" customFormat="1" ht="18.75" customHeight="1" x14ac:dyDescent="0.2">
      <c r="A21" s="22"/>
      <c r="B21" s="93"/>
      <c r="C21" s="153"/>
      <c r="D21" s="196"/>
      <c r="E21" s="197"/>
      <c r="F21" s="154"/>
      <c r="G21" s="94"/>
      <c r="H21" s="27"/>
      <c r="I21" s="28">
        <v>6</v>
      </c>
      <c r="J21" s="29" t="s">
        <v>64</v>
      </c>
      <c r="K21" s="30" t="s">
        <v>632</v>
      </c>
      <c r="L21" s="31" t="s">
        <v>632</v>
      </c>
      <c r="M21" s="60" t="s">
        <v>632</v>
      </c>
      <c r="N21" s="60" t="s">
        <v>632</v>
      </c>
      <c r="O21" s="32"/>
      <c r="P21" s="30"/>
    </row>
    <row r="22" spans="1:16" s="19" customFormat="1" ht="18.75" customHeight="1" x14ac:dyDescent="0.2">
      <c r="A22" s="22"/>
      <c r="B22" s="93"/>
      <c r="C22" s="153"/>
      <c r="D22" s="196"/>
      <c r="E22" s="197"/>
      <c r="F22" s="154"/>
      <c r="G22" s="94"/>
      <c r="H22" s="27"/>
      <c r="I22" s="421" t="s">
        <v>19</v>
      </c>
      <c r="J22" s="428"/>
      <c r="K22" s="428"/>
      <c r="L22" s="428"/>
      <c r="M22" s="428"/>
      <c r="N22" s="428"/>
      <c r="O22" s="428"/>
      <c r="P22" s="429"/>
    </row>
    <row r="23" spans="1:16" s="19" customFormat="1" ht="26.25" customHeight="1" x14ac:dyDescent="0.2">
      <c r="A23" s="22"/>
      <c r="B23" s="93"/>
      <c r="C23" s="153"/>
      <c r="D23" s="196"/>
      <c r="E23" s="197"/>
      <c r="F23" s="154"/>
      <c r="G23" s="94"/>
      <c r="H23" s="27"/>
      <c r="I23" s="59" t="s">
        <v>547</v>
      </c>
      <c r="J23" s="59" t="s">
        <v>253</v>
      </c>
      <c r="K23" s="59" t="s">
        <v>252</v>
      </c>
      <c r="L23" s="155" t="s">
        <v>13</v>
      </c>
      <c r="M23" s="156" t="s">
        <v>14</v>
      </c>
      <c r="N23" s="156" t="s">
        <v>48</v>
      </c>
      <c r="O23" s="59" t="s">
        <v>15</v>
      </c>
      <c r="P23" s="59" t="s">
        <v>27</v>
      </c>
    </row>
    <row r="24" spans="1:16" s="19" customFormat="1" ht="18.75" customHeight="1" x14ac:dyDescent="0.2">
      <c r="A24" s="22"/>
      <c r="B24" s="93"/>
      <c r="C24" s="153"/>
      <c r="D24" s="196"/>
      <c r="E24" s="197"/>
      <c r="F24" s="154"/>
      <c r="G24" s="94"/>
      <c r="H24" s="27"/>
      <c r="I24" s="28">
        <v>1</v>
      </c>
      <c r="J24" s="29" t="s">
        <v>65</v>
      </c>
      <c r="K24" s="30" t="s">
        <v>632</v>
      </c>
      <c r="L24" s="31" t="s">
        <v>632</v>
      </c>
      <c r="M24" s="60" t="s">
        <v>632</v>
      </c>
      <c r="N24" s="60" t="s">
        <v>632</v>
      </c>
      <c r="O24" s="32"/>
      <c r="P24" s="30"/>
    </row>
    <row r="25" spans="1:16" s="19" customFormat="1" ht="18.75" customHeight="1" x14ac:dyDescent="0.2">
      <c r="A25" s="22"/>
      <c r="B25" s="93"/>
      <c r="C25" s="153"/>
      <c r="D25" s="196"/>
      <c r="E25" s="197"/>
      <c r="F25" s="154"/>
      <c r="G25" s="94"/>
      <c r="H25" s="27"/>
      <c r="I25" s="28">
        <v>2</v>
      </c>
      <c r="J25" s="29" t="s">
        <v>66</v>
      </c>
      <c r="K25" s="30" t="s">
        <v>632</v>
      </c>
      <c r="L25" s="31" t="s">
        <v>632</v>
      </c>
      <c r="M25" s="60" t="s">
        <v>632</v>
      </c>
      <c r="N25" s="60" t="s">
        <v>632</v>
      </c>
      <c r="O25" s="32"/>
      <c r="P25" s="30"/>
    </row>
    <row r="26" spans="1:16" s="19" customFormat="1" ht="18.75" customHeight="1" x14ac:dyDescent="0.2">
      <c r="A26" s="22"/>
      <c r="B26" s="93"/>
      <c r="C26" s="153"/>
      <c r="D26" s="196"/>
      <c r="E26" s="197"/>
      <c r="F26" s="154"/>
      <c r="G26" s="94"/>
      <c r="H26" s="27"/>
      <c r="I26" s="28">
        <v>3</v>
      </c>
      <c r="J26" s="29" t="s">
        <v>67</v>
      </c>
      <c r="K26" s="30" t="s">
        <v>632</v>
      </c>
      <c r="L26" s="31" t="s">
        <v>632</v>
      </c>
      <c r="M26" s="60" t="s">
        <v>632</v>
      </c>
      <c r="N26" s="60" t="s">
        <v>632</v>
      </c>
      <c r="O26" s="32"/>
      <c r="P26" s="30"/>
    </row>
    <row r="27" spans="1:16" s="19" customFormat="1" ht="18.75" customHeight="1" x14ac:dyDescent="0.2">
      <c r="A27" s="22"/>
      <c r="B27" s="93"/>
      <c r="C27" s="153"/>
      <c r="D27" s="196"/>
      <c r="E27" s="197"/>
      <c r="F27" s="154"/>
      <c r="G27" s="94"/>
      <c r="H27" s="27"/>
      <c r="I27" s="28">
        <v>4</v>
      </c>
      <c r="J27" s="29" t="s">
        <v>68</v>
      </c>
      <c r="K27" s="30" t="s">
        <v>632</v>
      </c>
      <c r="L27" s="31" t="s">
        <v>632</v>
      </c>
      <c r="M27" s="60" t="s">
        <v>632</v>
      </c>
      <c r="N27" s="60" t="s">
        <v>632</v>
      </c>
      <c r="O27" s="32"/>
      <c r="P27" s="30"/>
    </row>
    <row r="28" spans="1:16" s="19" customFormat="1" ht="18.75" customHeight="1" x14ac:dyDescent="0.2">
      <c r="A28" s="22"/>
      <c r="B28" s="93"/>
      <c r="C28" s="153"/>
      <c r="D28" s="196"/>
      <c r="E28" s="197"/>
      <c r="F28" s="154"/>
      <c r="G28" s="94"/>
      <c r="H28" s="27"/>
      <c r="I28" s="28">
        <v>5</v>
      </c>
      <c r="J28" s="29" t="s">
        <v>69</v>
      </c>
      <c r="K28" s="30" t="s">
        <v>632</v>
      </c>
      <c r="L28" s="31" t="s">
        <v>632</v>
      </c>
      <c r="M28" s="60" t="s">
        <v>632</v>
      </c>
      <c r="N28" s="60" t="s">
        <v>632</v>
      </c>
      <c r="O28" s="32"/>
      <c r="P28" s="30"/>
    </row>
    <row r="29" spans="1:16" s="19" customFormat="1" ht="18.75" customHeight="1" x14ac:dyDescent="0.2">
      <c r="A29" s="22"/>
      <c r="B29" s="93"/>
      <c r="C29" s="153"/>
      <c r="D29" s="196"/>
      <c r="E29" s="197"/>
      <c r="F29" s="154"/>
      <c r="G29" s="94"/>
      <c r="H29" s="27"/>
      <c r="I29" s="28">
        <v>6</v>
      </c>
      <c r="J29" s="29" t="s">
        <v>70</v>
      </c>
      <c r="K29" s="30" t="s">
        <v>632</v>
      </c>
      <c r="L29" s="31" t="s">
        <v>632</v>
      </c>
      <c r="M29" s="60" t="s">
        <v>632</v>
      </c>
      <c r="N29" s="60" t="s">
        <v>632</v>
      </c>
      <c r="O29" s="32"/>
      <c r="P29" s="30"/>
    </row>
    <row r="30" spans="1:16" s="19" customFormat="1" ht="18.75" customHeight="1" x14ac:dyDescent="0.2">
      <c r="A30" s="22"/>
      <c r="B30" s="93"/>
      <c r="C30" s="153"/>
      <c r="D30" s="196"/>
      <c r="E30" s="197"/>
      <c r="F30" s="154"/>
      <c r="G30" s="94"/>
      <c r="H30" s="27"/>
      <c r="I30" s="421" t="s">
        <v>45</v>
      </c>
      <c r="J30" s="428"/>
      <c r="K30" s="428"/>
      <c r="L30" s="428"/>
      <c r="M30" s="428"/>
      <c r="N30" s="428"/>
      <c r="O30" s="428"/>
      <c r="P30" s="429"/>
    </row>
    <row r="31" spans="1:16" s="19" customFormat="1" ht="24" customHeight="1" x14ac:dyDescent="0.2">
      <c r="A31" s="22"/>
      <c r="B31" s="93"/>
      <c r="C31" s="153"/>
      <c r="D31" s="196"/>
      <c r="E31" s="197"/>
      <c r="F31" s="154"/>
      <c r="G31" s="94"/>
      <c r="H31" s="27"/>
      <c r="I31" s="59" t="s">
        <v>547</v>
      </c>
      <c r="J31" s="59" t="s">
        <v>253</v>
      </c>
      <c r="K31" s="59" t="s">
        <v>252</v>
      </c>
      <c r="L31" s="155" t="s">
        <v>13</v>
      </c>
      <c r="M31" s="156" t="s">
        <v>14</v>
      </c>
      <c r="N31" s="156" t="s">
        <v>48</v>
      </c>
      <c r="O31" s="59" t="s">
        <v>15</v>
      </c>
      <c r="P31" s="59" t="s">
        <v>27</v>
      </c>
    </row>
    <row r="32" spans="1:16" s="19" customFormat="1" ht="18.75" customHeight="1" x14ac:dyDescent="0.2">
      <c r="A32" s="22"/>
      <c r="B32" s="93"/>
      <c r="C32" s="153"/>
      <c r="D32" s="196"/>
      <c r="E32" s="197"/>
      <c r="F32" s="154"/>
      <c r="G32" s="94"/>
      <c r="H32" s="27"/>
      <c r="I32" s="28">
        <v>1</v>
      </c>
      <c r="J32" s="29" t="s">
        <v>71</v>
      </c>
      <c r="K32" s="30" t="s">
        <v>632</v>
      </c>
      <c r="L32" s="31" t="s">
        <v>632</v>
      </c>
      <c r="M32" s="60" t="s">
        <v>632</v>
      </c>
      <c r="N32" s="60" t="s">
        <v>632</v>
      </c>
      <c r="O32" s="32"/>
      <c r="P32" s="30"/>
    </row>
    <row r="33" spans="1:16" s="19" customFormat="1" ht="18.75" customHeight="1" x14ac:dyDescent="0.2">
      <c r="A33" s="22"/>
      <c r="B33" s="93"/>
      <c r="C33" s="153"/>
      <c r="D33" s="196"/>
      <c r="E33" s="197"/>
      <c r="F33" s="154"/>
      <c r="G33" s="94"/>
      <c r="H33" s="27"/>
      <c r="I33" s="28">
        <v>2</v>
      </c>
      <c r="J33" s="29" t="s">
        <v>72</v>
      </c>
      <c r="K33" s="30" t="s">
        <v>632</v>
      </c>
      <c r="L33" s="31" t="s">
        <v>632</v>
      </c>
      <c r="M33" s="60" t="s">
        <v>632</v>
      </c>
      <c r="N33" s="60" t="s">
        <v>632</v>
      </c>
      <c r="O33" s="32"/>
      <c r="P33" s="30"/>
    </row>
    <row r="34" spans="1:16" s="19" customFormat="1" ht="18.75" customHeight="1" x14ac:dyDescent="0.2">
      <c r="A34" s="22"/>
      <c r="B34" s="93"/>
      <c r="C34" s="153"/>
      <c r="D34" s="196"/>
      <c r="E34" s="197"/>
      <c r="F34" s="154"/>
      <c r="G34" s="94"/>
      <c r="H34" s="27"/>
      <c r="I34" s="28">
        <v>3</v>
      </c>
      <c r="J34" s="29" t="s">
        <v>73</v>
      </c>
      <c r="K34" s="30" t="s">
        <v>632</v>
      </c>
      <c r="L34" s="31" t="s">
        <v>632</v>
      </c>
      <c r="M34" s="60" t="s">
        <v>632</v>
      </c>
      <c r="N34" s="60" t="s">
        <v>632</v>
      </c>
      <c r="O34" s="32"/>
      <c r="P34" s="30"/>
    </row>
    <row r="35" spans="1:16" s="19" customFormat="1" ht="18.75" customHeight="1" x14ac:dyDescent="0.2">
      <c r="A35" s="22"/>
      <c r="B35" s="93"/>
      <c r="C35" s="153"/>
      <c r="D35" s="196"/>
      <c r="E35" s="197"/>
      <c r="F35" s="154"/>
      <c r="G35" s="94"/>
      <c r="H35" s="27"/>
      <c r="I35" s="28">
        <v>4</v>
      </c>
      <c r="J35" s="29" t="s">
        <v>74</v>
      </c>
      <c r="K35" s="30" t="s">
        <v>632</v>
      </c>
      <c r="L35" s="31" t="s">
        <v>632</v>
      </c>
      <c r="M35" s="60" t="s">
        <v>632</v>
      </c>
      <c r="N35" s="60" t="s">
        <v>632</v>
      </c>
      <c r="O35" s="32"/>
      <c r="P35" s="30"/>
    </row>
    <row r="36" spans="1:16" s="19" customFormat="1" ht="18.75" customHeight="1" x14ac:dyDescent="0.2">
      <c r="A36" s="22"/>
      <c r="B36" s="93"/>
      <c r="C36" s="153"/>
      <c r="D36" s="196"/>
      <c r="E36" s="197"/>
      <c r="F36" s="154"/>
      <c r="G36" s="94"/>
      <c r="H36" s="27"/>
      <c r="I36" s="28">
        <v>5</v>
      </c>
      <c r="J36" s="29" t="s">
        <v>75</v>
      </c>
      <c r="K36" s="30" t="s">
        <v>632</v>
      </c>
      <c r="L36" s="31" t="s">
        <v>632</v>
      </c>
      <c r="M36" s="60" t="s">
        <v>632</v>
      </c>
      <c r="N36" s="60" t="s">
        <v>632</v>
      </c>
      <c r="O36" s="32"/>
      <c r="P36" s="30"/>
    </row>
    <row r="37" spans="1:16" s="19" customFormat="1" ht="18.75" customHeight="1" x14ac:dyDescent="0.2">
      <c r="A37" s="22"/>
      <c r="B37" s="93"/>
      <c r="C37" s="153"/>
      <c r="D37" s="196"/>
      <c r="E37" s="197"/>
      <c r="F37" s="154"/>
      <c r="G37" s="94"/>
      <c r="H37" s="27"/>
      <c r="I37" s="28">
        <v>6</v>
      </c>
      <c r="J37" s="29" t="s">
        <v>76</v>
      </c>
      <c r="K37" s="30" t="s">
        <v>632</v>
      </c>
      <c r="L37" s="31" t="s">
        <v>632</v>
      </c>
      <c r="M37" s="60" t="s">
        <v>632</v>
      </c>
      <c r="N37" s="60" t="s">
        <v>632</v>
      </c>
      <c r="O37" s="32"/>
      <c r="P37" s="30"/>
    </row>
    <row r="38" spans="1:16" s="19" customFormat="1" ht="18.75" customHeight="1" x14ac:dyDescent="0.2">
      <c r="A38" s="22"/>
      <c r="B38" s="93"/>
      <c r="C38" s="153"/>
      <c r="D38" s="196"/>
      <c r="E38" s="197"/>
      <c r="F38" s="154"/>
      <c r="G38" s="94"/>
      <c r="H38" s="27"/>
      <c r="I38" s="421" t="s">
        <v>46</v>
      </c>
      <c r="J38" s="428"/>
      <c r="K38" s="428"/>
      <c r="L38" s="428"/>
      <c r="M38" s="428"/>
      <c r="N38" s="428"/>
      <c r="O38" s="428"/>
      <c r="P38" s="429"/>
    </row>
    <row r="39" spans="1:16" s="19" customFormat="1" ht="24" customHeight="1" x14ac:dyDescent="0.2">
      <c r="A39" s="22"/>
      <c r="B39" s="93"/>
      <c r="C39" s="153"/>
      <c r="D39" s="196"/>
      <c r="E39" s="197"/>
      <c r="F39" s="154"/>
      <c r="G39" s="94"/>
      <c r="H39" s="27"/>
      <c r="I39" s="59" t="s">
        <v>547</v>
      </c>
      <c r="J39" s="59" t="s">
        <v>253</v>
      </c>
      <c r="K39" s="59" t="s">
        <v>252</v>
      </c>
      <c r="L39" s="155" t="s">
        <v>13</v>
      </c>
      <c r="M39" s="156" t="s">
        <v>14</v>
      </c>
      <c r="N39" s="156" t="s">
        <v>48</v>
      </c>
      <c r="O39" s="59" t="s">
        <v>15</v>
      </c>
      <c r="P39" s="59" t="s">
        <v>27</v>
      </c>
    </row>
    <row r="40" spans="1:16" s="19" customFormat="1" ht="18.75" customHeight="1" x14ac:dyDescent="0.2">
      <c r="A40" s="22"/>
      <c r="B40" s="93"/>
      <c r="C40" s="153"/>
      <c r="D40" s="196"/>
      <c r="E40" s="197"/>
      <c r="F40" s="154"/>
      <c r="G40" s="94"/>
      <c r="H40" s="27"/>
      <c r="I40" s="28">
        <v>1</v>
      </c>
      <c r="J40" s="29" t="s">
        <v>77</v>
      </c>
      <c r="K40" s="30" t="s">
        <v>632</v>
      </c>
      <c r="L40" s="31" t="s">
        <v>632</v>
      </c>
      <c r="M40" s="60" t="s">
        <v>632</v>
      </c>
      <c r="N40" s="60" t="s">
        <v>632</v>
      </c>
      <c r="O40" s="32"/>
      <c r="P40" s="30"/>
    </row>
    <row r="41" spans="1:16" s="19" customFormat="1" ht="18.75" customHeight="1" x14ac:dyDescent="0.2">
      <c r="A41" s="22"/>
      <c r="B41" s="93"/>
      <c r="C41" s="153"/>
      <c r="D41" s="196"/>
      <c r="E41" s="197"/>
      <c r="F41" s="154"/>
      <c r="G41" s="94"/>
      <c r="H41" s="27"/>
      <c r="I41" s="28">
        <v>2</v>
      </c>
      <c r="J41" s="29" t="s">
        <v>78</v>
      </c>
      <c r="K41" s="30" t="s">
        <v>632</v>
      </c>
      <c r="L41" s="31" t="s">
        <v>632</v>
      </c>
      <c r="M41" s="60" t="s">
        <v>632</v>
      </c>
      <c r="N41" s="60" t="s">
        <v>632</v>
      </c>
      <c r="O41" s="32"/>
      <c r="P41" s="30"/>
    </row>
    <row r="42" spans="1:16" s="19" customFormat="1" ht="18.75" customHeight="1" x14ac:dyDescent="0.2">
      <c r="A42" s="22"/>
      <c r="B42" s="93"/>
      <c r="C42" s="153"/>
      <c r="D42" s="196"/>
      <c r="E42" s="197"/>
      <c r="F42" s="154"/>
      <c r="G42" s="94"/>
      <c r="H42" s="27"/>
      <c r="I42" s="28">
        <v>3</v>
      </c>
      <c r="J42" s="29" t="s">
        <v>79</v>
      </c>
      <c r="K42" s="30" t="s">
        <v>632</v>
      </c>
      <c r="L42" s="31" t="s">
        <v>632</v>
      </c>
      <c r="M42" s="60" t="s">
        <v>632</v>
      </c>
      <c r="N42" s="60" t="s">
        <v>632</v>
      </c>
      <c r="O42" s="32"/>
      <c r="P42" s="30"/>
    </row>
    <row r="43" spans="1:16" s="19" customFormat="1" ht="18.75" customHeight="1" x14ac:dyDescent="0.2">
      <c r="A43" s="22"/>
      <c r="B43" s="93"/>
      <c r="C43" s="153"/>
      <c r="D43" s="196"/>
      <c r="E43" s="197"/>
      <c r="F43" s="154"/>
      <c r="G43" s="94"/>
      <c r="H43" s="27"/>
      <c r="I43" s="28">
        <v>4</v>
      </c>
      <c r="J43" s="29" t="s">
        <v>80</v>
      </c>
      <c r="K43" s="30" t="s">
        <v>632</v>
      </c>
      <c r="L43" s="31" t="s">
        <v>632</v>
      </c>
      <c r="M43" s="60" t="s">
        <v>632</v>
      </c>
      <c r="N43" s="60" t="s">
        <v>632</v>
      </c>
      <c r="O43" s="32"/>
      <c r="P43" s="30"/>
    </row>
    <row r="44" spans="1:16" s="19" customFormat="1" ht="18.75" customHeight="1" x14ac:dyDescent="0.2">
      <c r="A44" s="22"/>
      <c r="B44" s="93"/>
      <c r="C44" s="153"/>
      <c r="D44" s="196"/>
      <c r="E44" s="197"/>
      <c r="F44" s="154"/>
      <c r="G44" s="94"/>
      <c r="H44" s="27"/>
      <c r="I44" s="28">
        <v>5</v>
      </c>
      <c r="J44" s="29" t="s">
        <v>81</v>
      </c>
      <c r="K44" s="30" t="s">
        <v>632</v>
      </c>
      <c r="L44" s="31" t="s">
        <v>632</v>
      </c>
      <c r="M44" s="60" t="s">
        <v>632</v>
      </c>
      <c r="N44" s="60" t="s">
        <v>632</v>
      </c>
      <c r="O44" s="32"/>
      <c r="P44" s="30"/>
    </row>
    <row r="45" spans="1:16" s="19" customFormat="1" ht="18.75" customHeight="1" x14ac:dyDescent="0.2">
      <c r="A45" s="22"/>
      <c r="B45" s="93"/>
      <c r="C45" s="153"/>
      <c r="D45" s="196"/>
      <c r="E45" s="197"/>
      <c r="F45" s="154"/>
      <c r="G45" s="94"/>
      <c r="H45" s="27"/>
      <c r="I45" s="28">
        <v>6</v>
      </c>
      <c r="J45" s="29" t="s">
        <v>82</v>
      </c>
      <c r="K45" s="30" t="s">
        <v>632</v>
      </c>
      <c r="L45" s="31" t="s">
        <v>632</v>
      </c>
      <c r="M45" s="60" t="s">
        <v>632</v>
      </c>
      <c r="N45" s="60" t="s">
        <v>632</v>
      </c>
      <c r="O45" s="32"/>
      <c r="P45" s="30"/>
    </row>
    <row r="46" spans="1:16" s="19" customFormat="1" ht="18.75" customHeight="1" x14ac:dyDescent="0.2">
      <c r="A46" s="22"/>
      <c r="B46" s="93"/>
      <c r="C46" s="153"/>
      <c r="D46" s="196"/>
      <c r="E46" s="197"/>
      <c r="F46" s="154"/>
      <c r="G46" s="94"/>
      <c r="H46" s="27"/>
      <c r="I46" s="421" t="s">
        <v>47</v>
      </c>
      <c r="J46" s="428"/>
      <c r="K46" s="428"/>
      <c r="L46" s="428"/>
      <c r="M46" s="428"/>
      <c r="N46" s="428"/>
      <c r="O46" s="428"/>
      <c r="P46" s="429"/>
    </row>
    <row r="47" spans="1:16" s="19" customFormat="1" ht="24.75" customHeight="1" x14ac:dyDescent="0.2">
      <c r="A47" s="22"/>
      <c r="B47" s="93"/>
      <c r="C47" s="153"/>
      <c r="D47" s="196"/>
      <c r="E47" s="197"/>
      <c r="F47" s="154"/>
      <c r="G47" s="94"/>
      <c r="H47" s="27"/>
      <c r="I47" s="59" t="s">
        <v>547</v>
      </c>
      <c r="J47" s="59" t="s">
        <v>253</v>
      </c>
      <c r="K47" s="59" t="s">
        <v>252</v>
      </c>
      <c r="L47" s="155" t="s">
        <v>13</v>
      </c>
      <c r="M47" s="156" t="s">
        <v>14</v>
      </c>
      <c r="N47" s="156" t="s">
        <v>48</v>
      </c>
      <c r="O47" s="59" t="s">
        <v>15</v>
      </c>
      <c r="P47" s="59" t="s">
        <v>27</v>
      </c>
    </row>
    <row r="48" spans="1:16" s="19" customFormat="1" ht="18.75" customHeight="1" x14ac:dyDescent="0.2">
      <c r="A48" s="22"/>
      <c r="B48" s="93"/>
      <c r="C48" s="153"/>
      <c r="D48" s="196"/>
      <c r="E48" s="197"/>
      <c r="F48" s="154"/>
      <c r="G48" s="94"/>
      <c r="H48" s="27"/>
      <c r="I48" s="28">
        <v>1</v>
      </c>
      <c r="J48" s="29" t="s">
        <v>83</v>
      </c>
      <c r="K48" s="30" t="s">
        <v>632</v>
      </c>
      <c r="L48" s="31" t="s">
        <v>632</v>
      </c>
      <c r="M48" s="60" t="s">
        <v>632</v>
      </c>
      <c r="N48" s="60" t="s">
        <v>632</v>
      </c>
      <c r="O48" s="32"/>
      <c r="P48" s="30"/>
    </row>
    <row r="49" spans="1:16" s="19" customFormat="1" ht="18.75" customHeight="1" x14ac:dyDescent="0.2">
      <c r="A49" s="22"/>
      <c r="B49" s="93"/>
      <c r="C49" s="153"/>
      <c r="D49" s="196"/>
      <c r="E49" s="197"/>
      <c r="F49" s="154"/>
      <c r="G49" s="94"/>
      <c r="H49" s="27"/>
      <c r="I49" s="28">
        <v>2</v>
      </c>
      <c r="J49" s="29" t="s">
        <v>84</v>
      </c>
      <c r="K49" s="30" t="s">
        <v>632</v>
      </c>
      <c r="L49" s="31" t="s">
        <v>632</v>
      </c>
      <c r="M49" s="60" t="s">
        <v>632</v>
      </c>
      <c r="N49" s="60" t="s">
        <v>632</v>
      </c>
      <c r="O49" s="32"/>
      <c r="P49" s="30"/>
    </row>
    <row r="50" spans="1:16" s="19" customFormat="1" ht="18.75" customHeight="1" x14ac:dyDescent="0.2">
      <c r="A50" s="22"/>
      <c r="B50" s="93"/>
      <c r="C50" s="153"/>
      <c r="D50" s="196"/>
      <c r="E50" s="197"/>
      <c r="F50" s="154"/>
      <c r="G50" s="94"/>
      <c r="H50" s="27"/>
      <c r="I50" s="28">
        <v>3</v>
      </c>
      <c r="J50" s="29" t="s">
        <v>85</v>
      </c>
      <c r="K50" s="30" t="s">
        <v>632</v>
      </c>
      <c r="L50" s="31" t="s">
        <v>632</v>
      </c>
      <c r="M50" s="60" t="s">
        <v>632</v>
      </c>
      <c r="N50" s="60" t="s">
        <v>632</v>
      </c>
      <c r="O50" s="32"/>
      <c r="P50" s="30"/>
    </row>
    <row r="51" spans="1:16" s="19" customFormat="1" ht="18.75" customHeight="1" x14ac:dyDescent="0.2">
      <c r="A51" s="22"/>
      <c r="B51" s="93"/>
      <c r="C51" s="153"/>
      <c r="D51" s="196"/>
      <c r="E51" s="197"/>
      <c r="F51" s="154"/>
      <c r="G51" s="94"/>
      <c r="H51" s="27"/>
      <c r="I51" s="28">
        <v>4</v>
      </c>
      <c r="J51" s="29" t="s">
        <v>86</v>
      </c>
      <c r="K51" s="30" t="s">
        <v>632</v>
      </c>
      <c r="L51" s="31" t="s">
        <v>632</v>
      </c>
      <c r="M51" s="60" t="s">
        <v>632</v>
      </c>
      <c r="N51" s="60" t="s">
        <v>632</v>
      </c>
      <c r="O51" s="32"/>
      <c r="P51" s="30"/>
    </row>
    <row r="52" spans="1:16" s="19" customFormat="1" ht="18.75" customHeight="1" x14ac:dyDescent="0.2">
      <c r="A52" s="22"/>
      <c r="B52" s="93"/>
      <c r="C52" s="153"/>
      <c r="D52" s="196"/>
      <c r="E52" s="197"/>
      <c r="F52" s="154"/>
      <c r="G52" s="94"/>
      <c r="H52" s="27"/>
      <c r="I52" s="28">
        <v>5</v>
      </c>
      <c r="J52" s="29" t="s">
        <v>87</v>
      </c>
      <c r="K52" s="30" t="s">
        <v>632</v>
      </c>
      <c r="L52" s="31" t="s">
        <v>632</v>
      </c>
      <c r="M52" s="60" t="s">
        <v>632</v>
      </c>
      <c r="N52" s="60" t="s">
        <v>632</v>
      </c>
      <c r="O52" s="32"/>
      <c r="P52" s="30"/>
    </row>
    <row r="53" spans="1:16" s="19" customFormat="1" ht="18.75" customHeight="1" x14ac:dyDescent="0.2">
      <c r="A53" s="22"/>
      <c r="B53" s="93"/>
      <c r="C53" s="153"/>
      <c r="D53" s="196"/>
      <c r="E53" s="197"/>
      <c r="F53" s="154"/>
      <c r="G53" s="94"/>
      <c r="H53" s="27"/>
      <c r="I53" s="28">
        <v>6</v>
      </c>
      <c r="J53" s="29" t="s">
        <v>88</v>
      </c>
      <c r="K53" s="30" t="s">
        <v>632</v>
      </c>
      <c r="L53" s="31" t="s">
        <v>632</v>
      </c>
      <c r="M53" s="60" t="s">
        <v>632</v>
      </c>
      <c r="N53" s="60" t="s">
        <v>632</v>
      </c>
      <c r="O53" s="32"/>
      <c r="P53" s="30"/>
    </row>
    <row r="54" spans="1:16" s="19" customFormat="1" ht="18.75" customHeight="1" x14ac:dyDescent="0.2">
      <c r="A54" s="22"/>
      <c r="B54" s="93"/>
      <c r="C54" s="153"/>
      <c r="D54" s="196"/>
      <c r="E54" s="197"/>
      <c r="F54" s="154"/>
      <c r="G54" s="94"/>
      <c r="H54" s="27"/>
      <c r="I54" s="421" t="s">
        <v>49</v>
      </c>
      <c r="J54" s="428"/>
      <c r="K54" s="428"/>
      <c r="L54" s="428"/>
      <c r="M54" s="428"/>
      <c r="N54" s="428"/>
      <c r="O54" s="428"/>
      <c r="P54" s="429"/>
    </row>
    <row r="55" spans="1:16" s="19" customFormat="1" ht="24" customHeight="1" x14ac:dyDescent="0.2">
      <c r="A55" s="22"/>
      <c r="B55" s="93"/>
      <c r="C55" s="153"/>
      <c r="D55" s="196"/>
      <c r="E55" s="197"/>
      <c r="F55" s="154"/>
      <c r="G55" s="94"/>
      <c r="H55" s="27"/>
      <c r="I55" s="59" t="s">
        <v>547</v>
      </c>
      <c r="J55" s="59" t="s">
        <v>253</v>
      </c>
      <c r="K55" s="59" t="s">
        <v>252</v>
      </c>
      <c r="L55" s="155" t="s">
        <v>13</v>
      </c>
      <c r="M55" s="156" t="s">
        <v>14</v>
      </c>
      <c r="N55" s="156" t="s">
        <v>48</v>
      </c>
      <c r="O55" s="59" t="s">
        <v>15</v>
      </c>
      <c r="P55" s="59" t="s">
        <v>27</v>
      </c>
    </row>
    <row r="56" spans="1:16" s="19" customFormat="1" ht="18.75" customHeight="1" x14ac:dyDescent="0.2">
      <c r="A56" s="22"/>
      <c r="B56" s="93"/>
      <c r="C56" s="153"/>
      <c r="D56" s="196"/>
      <c r="E56" s="197"/>
      <c r="F56" s="154"/>
      <c r="G56" s="94"/>
      <c r="H56" s="27"/>
      <c r="I56" s="28">
        <v>1</v>
      </c>
      <c r="J56" s="29" t="s">
        <v>89</v>
      </c>
      <c r="K56" s="30" t="s">
        <v>632</v>
      </c>
      <c r="L56" s="31" t="s">
        <v>632</v>
      </c>
      <c r="M56" s="60" t="s">
        <v>632</v>
      </c>
      <c r="N56" s="60" t="s">
        <v>632</v>
      </c>
      <c r="O56" s="32"/>
      <c r="P56" s="30"/>
    </row>
    <row r="57" spans="1:16" s="19" customFormat="1" ht="18.75" customHeight="1" x14ac:dyDescent="0.2">
      <c r="A57" s="22"/>
      <c r="B57" s="93"/>
      <c r="C57" s="153"/>
      <c r="D57" s="196"/>
      <c r="E57" s="197"/>
      <c r="F57" s="154"/>
      <c r="G57" s="94"/>
      <c r="H57" s="27"/>
      <c r="I57" s="28">
        <v>2</v>
      </c>
      <c r="J57" s="29" t="s">
        <v>90</v>
      </c>
      <c r="K57" s="30" t="s">
        <v>632</v>
      </c>
      <c r="L57" s="31" t="s">
        <v>632</v>
      </c>
      <c r="M57" s="60" t="s">
        <v>632</v>
      </c>
      <c r="N57" s="60" t="s">
        <v>632</v>
      </c>
      <c r="O57" s="32"/>
      <c r="P57" s="30"/>
    </row>
    <row r="58" spans="1:16" s="19" customFormat="1" ht="18.75" customHeight="1" x14ac:dyDescent="0.2">
      <c r="A58" s="22"/>
      <c r="B58" s="93"/>
      <c r="C58" s="153"/>
      <c r="D58" s="196"/>
      <c r="E58" s="197"/>
      <c r="F58" s="154"/>
      <c r="G58" s="94"/>
      <c r="H58" s="27"/>
      <c r="I58" s="28">
        <v>3</v>
      </c>
      <c r="J58" s="29" t="s">
        <v>91</v>
      </c>
      <c r="K58" s="30" t="s">
        <v>632</v>
      </c>
      <c r="L58" s="31" t="s">
        <v>632</v>
      </c>
      <c r="M58" s="60" t="s">
        <v>632</v>
      </c>
      <c r="N58" s="60" t="s">
        <v>632</v>
      </c>
      <c r="O58" s="32"/>
      <c r="P58" s="30"/>
    </row>
    <row r="59" spans="1:16" s="19" customFormat="1" ht="18.75" customHeight="1" x14ac:dyDescent="0.2">
      <c r="A59" s="22"/>
      <c r="B59" s="93"/>
      <c r="C59" s="153"/>
      <c r="D59" s="196"/>
      <c r="E59" s="197"/>
      <c r="F59" s="154"/>
      <c r="G59" s="94"/>
      <c r="H59" s="27"/>
      <c r="I59" s="28">
        <v>4</v>
      </c>
      <c r="J59" s="29" t="s">
        <v>92</v>
      </c>
      <c r="K59" s="30" t="s">
        <v>632</v>
      </c>
      <c r="L59" s="31" t="s">
        <v>632</v>
      </c>
      <c r="M59" s="60" t="s">
        <v>632</v>
      </c>
      <c r="N59" s="60" t="s">
        <v>632</v>
      </c>
      <c r="O59" s="32"/>
      <c r="P59" s="30"/>
    </row>
    <row r="60" spans="1:16" s="19" customFormat="1" ht="18.75" customHeight="1" x14ac:dyDescent="0.2">
      <c r="A60" s="22"/>
      <c r="B60" s="93"/>
      <c r="C60" s="153"/>
      <c r="D60" s="196"/>
      <c r="E60" s="197"/>
      <c r="F60" s="154"/>
      <c r="G60" s="94"/>
      <c r="H60" s="27"/>
      <c r="I60" s="28">
        <v>5</v>
      </c>
      <c r="J60" s="29" t="s">
        <v>93</v>
      </c>
      <c r="K60" s="30" t="s">
        <v>632</v>
      </c>
      <c r="L60" s="31" t="s">
        <v>632</v>
      </c>
      <c r="M60" s="60" t="s">
        <v>632</v>
      </c>
      <c r="N60" s="60" t="s">
        <v>632</v>
      </c>
      <c r="O60" s="32"/>
      <c r="P60" s="30"/>
    </row>
    <row r="61" spans="1:16" s="19" customFormat="1" ht="18.75" customHeight="1" x14ac:dyDescent="0.2">
      <c r="A61" s="22"/>
      <c r="B61" s="93"/>
      <c r="C61" s="153"/>
      <c r="D61" s="196"/>
      <c r="E61" s="197"/>
      <c r="F61" s="154"/>
      <c r="G61" s="94"/>
      <c r="H61" s="27"/>
      <c r="I61" s="28">
        <v>6</v>
      </c>
      <c r="J61" s="29" t="s">
        <v>94</v>
      </c>
      <c r="K61" s="30" t="s">
        <v>632</v>
      </c>
      <c r="L61" s="31" t="s">
        <v>632</v>
      </c>
      <c r="M61" s="60" t="s">
        <v>632</v>
      </c>
      <c r="N61" s="60" t="s">
        <v>632</v>
      </c>
      <c r="O61" s="32"/>
      <c r="P61" s="30"/>
    </row>
    <row r="62" spans="1:16" s="19" customFormat="1" ht="18.75" customHeight="1" x14ac:dyDescent="0.2">
      <c r="A62" s="22"/>
      <c r="B62" s="93"/>
      <c r="C62" s="153"/>
      <c r="D62" s="196"/>
      <c r="E62" s="197"/>
      <c r="F62" s="154"/>
      <c r="G62" s="94"/>
      <c r="H62" s="27"/>
      <c r="I62" s="421" t="s">
        <v>278</v>
      </c>
      <c r="J62" s="428"/>
      <c r="K62" s="428"/>
      <c r="L62" s="428"/>
      <c r="M62" s="428"/>
      <c r="N62" s="428"/>
      <c r="O62" s="428"/>
      <c r="P62" s="429"/>
    </row>
    <row r="63" spans="1:16" s="19" customFormat="1" ht="24.75" customHeight="1" x14ac:dyDescent="0.2">
      <c r="A63" s="22"/>
      <c r="B63" s="93"/>
      <c r="C63" s="153"/>
      <c r="D63" s="196"/>
      <c r="E63" s="197"/>
      <c r="F63" s="154"/>
      <c r="G63" s="94"/>
      <c r="H63" s="27"/>
      <c r="I63" s="59" t="s">
        <v>547</v>
      </c>
      <c r="J63" s="59" t="s">
        <v>253</v>
      </c>
      <c r="K63" s="59" t="s">
        <v>252</v>
      </c>
      <c r="L63" s="155" t="s">
        <v>13</v>
      </c>
      <c r="M63" s="156" t="s">
        <v>14</v>
      </c>
      <c r="N63" s="156" t="s">
        <v>48</v>
      </c>
      <c r="O63" s="59" t="s">
        <v>15</v>
      </c>
      <c r="P63" s="59" t="s">
        <v>27</v>
      </c>
    </row>
    <row r="64" spans="1:16" s="19" customFormat="1" ht="18.75" customHeight="1" x14ac:dyDescent="0.2">
      <c r="A64" s="22"/>
      <c r="B64" s="93"/>
      <c r="C64" s="153"/>
      <c r="D64" s="196"/>
      <c r="E64" s="197"/>
      <c r="F64" s="154"/>
      <c r="G64" s="94"/>
      <c r="H64" s="27"/>
      <c r="I64" s="28">
        <v>1</v>
      </c>
      <c r="J64" s="29" t="s">
        <v>363</v>
      </c>
      <c r="K64" s="30" t="s">
        <v>632</v>
      </c>
      <c r="L64" s="31" t="s">
        <v>632</v>
      </c>
      <c r="M64" s="60" t="s">
        <v>632</v>
      </c>
      <c r="N64" s="60" t="s">
        <v>632</v>
      </c>
      <c r="O64" s="32"/>
      <c r="P64" s="30"/>
    </row>
    <row r="65" spans="1:17" s="19" customFormat="1" ht="18.75" customHeight="1" x14ac:dyDescent="0.2">
      <c r="A65" s="22"/>
      <c r="B65" s="93"/>
      <c r="C65" s="153"/>
      <c r="D65" s="196"/>
      <c r="E65" s="197"/>
      <c r="F65" s="154"/>
      <c r="G65" s="94"/>
      <c r="H65" s="27"/>
      <c r="I65" s="28">
        <v>2</v>
      </c>
      <c r="J65" s="29" t="s">
        <v>364</v>
      </c>
      <c r="K65" s="30" t="s">
        <v>632</v>
      </c>
      <c r="L65" s="31" t="s">
        <v>632</v>
      </c>
      <c r="M65" s="60" t="s">
        <v>632</v>
      </c>
      <c r="N65" s="60" t="s">
        <v>632</v>
      </c>
      <c r="O65" s="32"/>
      <c r="P65" s="30"/>
    </row>
    <row r="66" spans="1:17" s="19" customFormat="1" ht="18.75" customHeight="1" x14ac:dyDescent="0.2">
      <c r="A66" s="22"/>
      <c r="B66" s="93"/>
      <c r="C66" s="153"/>
      <c r="D66" s="196"/>
      <c r="E66" s="197"/>
      <c r="F66" s="154"/>
      <c r="G66" s="94"/>
      <c r="H66" s="27"/>
      <c r="I66" s="28">
        <v>3</v>
      </c>
      <c r="J66" s="29" t="s">
        <v>365</v>
      </c>
      <c r="K66" s="30" t="s">
        <v>632</v>
      </c>
      <c r="L66" s="31" t="s">
        <v>632</v>
      </c>
      <c r="M66" s="60" t="s">
        <v>632</v>
      </c>
      <c r="N66" s="60" t="s">
        <v>632</v>
      </c>
      <c r="O66" s="32"/>
      <c r="P66" s="30"/>
    </row>
    <row r="67" spans="1:17" s="19" customFormat="1" ht="18.75" customHeight="1" x14ac:dyDescent="0.2">
      <c r="A67" s="22"/>
      <c r="B67" s="93"/>
      <c r="C67" s="153"/>
      <c r="D67" s="196"/>
      <c r="E67" s="197"/>
      <c r="F67" s="154"/>
      <c r="G67" s="94"/>
      <c r="H67" s="27"/>
      <c r="I67" s="28">
        <v>4</v>
      </c>
      <c r="J67" s="29" t="s">
        <v>366</v>
      </c>
      <c r="K67" s="30" t="s">
        <v>632</v>
      </c>
      <c r="L67" s="31" t="s">
        <v>632</v>
      </c>
      <c r="M67" s="60" t="s">
        <v>632</v>
      </c>
      <c r="N67" s="60" t="s">
        <v>632</v>
      </c>
      <c r="O67" s="32"/>
      <c r="P67" s="30"/>
    </row>
    <row r="68" spans="1:17" s="19" customFormat="1" ht="18.75" customHeight="1" x14ac:dyDescent="0.2">
      <c r="A68" s="22"/>
      <c r="B68" s="93"/>
      <c r="C68" s="153"/>
      <c r="D68" s="196"/>
      <c r="E68" s="197"/>
      <c r="F68" s="154"/>
      <c r="G68" s="94"/>
      <c r="H68" s="27"/>
      <c r="I68" s="28">
        <v>5</v>
      </c>
      <c r="J68" s="29" t="s">
        <v>367</v>
      </c>
      <c r="K68" s="30" t="s">
        <v>632</v>
      </c>
      <c r="L68" s="31" t="s">
        <v>632</v>
      </c>
      <c r="M68" s="60" t="s">
        <v>632</v>
      </c>
      <c r="N68" s="60" t="s">
        <v>632</v>
      </c>
      <c r="O68" s="32"/>
      <c r="P68" s="30"/>
    </row>
    <row r="69" spans="1:17" s="19" customFormat="1" ht="18.75" customHeight="1" x14ac:dyDescent="0.2">
      <c r="A69" s="22"/>
      <c r="B69" s="93"/>
      <c r="C69" s="153"/>
      <c r="D69" s="196"/>
      <c r="E69" s="197"/>
      <c r="F69" s="154"/>
      <c r="G69" s="94"/>
      <c r="H69" s="27"/>
      <c r="I69" s="28">
        <v>6</v>
      </c>
      <c r="J69" s="29" t="s">
        <v>368</v>
      </c>
      <c r="K69" s="30" t="s">
        <v>632</v>
      </c>
      <c r="L69" s="31" t="s">
        <v>632</v>
      </c>
      <c r="M69" s="60" t="s">
        <v>632</v>
      </c>
      <c r="N69" s="60" t="s">
        <v>632</v>
      </c>
      <c r="O69" s="32"/>
      <c r="P69" s="30"/>
    </row>
    <row r="70" spans="1:17" ht="7.5" customHeight="1" x14ac:dyDescent="0.2">
      <c r="A70" s="43"/>
      <c r="B70" s="43"/>
      <c r="C70" s="44"/>
      <c r="D70" s="69"/>
      <c r="E70" s="45"/>
      <c r="F70" s="46"/>
      <c r="G70" s="47"/>
      <c r="I70" s="48"/>
      <c r="J70" s="49"/>
      <c r="K70" s="50"/>
      <c r="L70" s="51"/>
      <c r="M70" s="64"/>
      <c r="N70" s="64"/>
      <c r="O70" s="53"/>
      <c r="P70" s="50"/>
    </row>
    <row r="71" spans="1:17" ht="14.25" customHeight="1" x14ac:dyDescent="0.2">
      <c r="A71" s="37" t="s">
        <v>20</v>
      </c>
      <c r="B71" s="37"/>
      <c r="C71" s="37"/>
      <c r="D71" s="70"/>
      <c r="E71" s="62" t="s">
        <v>0</v>
      </c>
      <c r="F71" s="55" t="s">
        <v>1</v>
      </c>
      <c r="G71" s="33"/>
      <c r="H71" s="38" t="s">
        <v>2</v>
      </c>
      <c r="I71" s="38"/>
      <c r="J71" s="38"/>
      <c r="K71" s="38"/>
      <c r="M71" s="65" t="s">
        <v>3</v>
      </c>
      <c r="N71" s="66" t="s">
        <v>3</v>
      </c>
      <c r="O71" s="33" t="s">
        <v>3</v>
      </c>
      <c r="P71" s="37"/>
      <c r="Q71" s="39"/>
    </row>
  </sheetData>
  <autoFilter ref="B6:G7"/>
  <sortState ref="B8:G12">
    <sortCondition ref="F8:F12"/>
  </sortState>
  <mergeCells count="25">
    <mergeCell ref="N5:P5"/>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I38:P38"/>
    <mergeCell ref="I46:P46"/>
    <mergeCell ref="I54:P54"/>
    <mergeCell ref="I62:P62"/>
    <mergeCell ref="G6:G7"/>
    <mergeCell ref="I6:P6"/>
    <mergeCell ref="I14:P14"/>
    <mergeCell ref="I22:P22"/>
    <mergeCell ref="I30:P30"/>
  </mergeCells>
  <conditionalFormatting sqref="F13:F69">
    <cfRule type="duplicateValues" dxfId="1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49"/>
  <sheetViews>
    <sheetView view="pageBreakPreview" zoomScale="90" zoomScaleSheetLayoutView="90" workbookViewId="0"/>
  </sheetViews>
  <sheetFormatPr defaultRowHeight="12.75" x14ac:dyDescent="0.2"/>
  <cols>
    <col min="1" max="1" width="6" style="116" customWidth="1"/>
    <col min="2" max="2" width="16.42578125" style="116" hidden="1" customWidth="1"/>
    <col min="3" max="3" width="7" style="116" customWidth="1"/>
    <col min="4" max="4" width="13.5703125" style="117" customWidth="1"/>
    <col min="5" max="5" width="25.85546875" style="116" customWidth="1"/>
    <col min="6" max="6" width="18.42578125" style="2" customWidth="1"/>
    <col min="7" max="13" width="11.85546875" style="2" customWidth="1"/>
    <col min="14" max="14" width="11.85546875" style="118" customWidth="1"/>
    <col min="15" max="15" width="11.85546875" style="116" customWidth="1"/>
    <col min="16" max="16" width="9.140625" style="2" customWidth="1"/>
    <col min="17" max="16384" width="9.140625" style="2"/>
  </cols>
  <sheetData>
    <row r="1" spans="1:16" ht="48.75" customHeight="1" x14ac:dyDescent="0.2">
      <c r="A1" s="449" t="s">
        <v>248</v>
      </c>
      <c r="B1" s="449"/>
      <c r="C1" s="449"/>
      <c r="D1" s="449"/>
      <c r="E1" s="449"/>
      <c r="F1" s="449"/>
      <c r="G1" s="449"/>
      <c r="H1" s="449"/>
      <c r="I1" s="449"/>
      <c r="J1" s="449"/>
      <c r="K1" s="449"/>
      <c r="L1" s="449"/>
      <c r="M1" s="449"/>
      <c r="N1" s="449"/>
      <c r="O1" s="449"/>
    </row>
    <row r="2" spans="1:16" ht="25.5" customHeight="1" x14ac:dyDescent="0.2">
      <c r="A2" s="450" t="s">
        <v>620</v>
      </c>
      <c r="B2" s="450"/>
      <c r="C2" s="450"/>
      <c r="D2" s="450"/>
      <c r="E2" s="450"/>
      <c r="F2" s="450"/>
      <c r="G2" s="450"/>
      <c r="H2" s="450"/>
      <c r="I2" s="450"/>
      <c r="J2" s="450"/>
      <c r="K2" s="450"/>
      <c r="L2" s="450"/>
      <c r="M2" s="450"/>
      <c r="N2" s="450"/>
      <c r="O2" s="450"/>
    </row>
    <row r="3" spans="1:16" s="3" customFormat="1" ht="20.25" customHeight="1" x14ac:dyDescent="0.2">
      <c r="A3" s="451" t="s">
        <v>329</v>
      </c>
      <c r="B3" s="451"/>
      <c r="C3" s="451"/>
      <c r="D3" s="452" t="s">
        <v>621</v>
      </c>
      <c r="E3" s="452"/>
      <c r="F3" s="119" t="s">
        <v>325</v>
      </c>
      <c r="G3" s="456">
        <v>0</v>
      </c>
      <c r="H3" s="456"/>
      <c r="I3" s="456"/>
      <c r="J3" s="254"/>
      <c r="K3" s="254"/>
      <c r="L3" s="252" t="s">
        <v>467</v>
      </c>
      <c r="M3" s="455" t="s">
        <v>484</v>
      </c>
      <c r="N3" s="455"/>
      <c r="O3" s="455"/>
    </row>
    <row r="4" spans="1:16" s="3" customFormat="1" ht="17.25" customHeight="1" x14ac:dyDescent="0.2">
      <c r="A4" s="453" t="s">
        <v>330</v>
      </c>
      <c r="B4" s="453"/>
      <c r="C4" s="453"/>
      <c r="D4" s="454" t="s">
        <v>472</v>
      </c>
      <c r="E4" s="454"/>
      <c r="F4" s="171" t="s">
        <v>416</v>
      </c>
      <c r="G4" s="172" t="s">
        <v>423</v>
      </c>
      <c r="H4" s="120"/>
      <c r="I4" s="260"/>
      <c r="J4" s="260"/>
      <c r="K4" s="453" t="s">
        <v>328</v>
      </c>
      <c r="L4" s="453"/>
      <c r="M4" s="260"/>
      <c r="N4" s="249">
        <v>42041</v>
      </c>
      <c r="O4" s="238" t="s">
        <v>591</v>
      </c>
    </row>
    <row r="5" spans="1:16" ht="13.5" customHeight="1" x14ac:dyDescent="0.2">
      <c r="A5" s="4"/>
      <c r="B5" s="4"/>
      <c r="C5" s="4"/>
      <c r="D5" s="8"/>
      <c r="E5" s="5"/>
      <c r="F5" s="6"/>
      <c r="G5" s="7"/>
      <c r="H5" s="7"/>
      <c r="I5" s="7"/>
      <c r="J5" s="7"/>
      <c r="K5" s="7"/>
      <c r="L5" s="7"/>
      <c r="M5" s="7"/>
      <c r="N5" s="436">
        <v>42041.657155324072</v>
      </c>
      <c r="O5" s="436"/>
    </row>
    <row r="6" spans="1:16" ht="15.75" x14ac:dyDescent="0.2">
      <c r="A6" s="447" t="s">
        <v>6</v>
      </c>
      <c r="B6" s="447"/>
      <c r="C6" s="448" t="s">
        <v>251</v>
      </c>
      <c r="D6" s="448" t="s">
        <v>332</v>
      </c>
      <c r="E6" s="447" t="s">
        <v>7</v>
      </c>
      <c r="F6" s="447" t="s">
        <v>48</v>
      </c>
      <c r="G6" s="459" t="s">
        <v>37</v>
      </c>
      <c r="H6" s="459"/>
      <c r="I6" s="459"/>
      <c r="J6" s="459"/>
      <c r="K6" s="459"/>
      <c r="L6" s="459"/>
      <c r="M6" s="459"/>
      <c r="N6" s="445" t="s">
        <v>8</v>
      </c>
      <c r="O6" s="445" t="s">
        <v>468</v>
      </c>
    </row>
    <row r="7" spans="1:16" ht="24" x14ac:dyDescent="0.2">
      <c r="A7" s="447"/>
      <c r="B7" s="447"/>
      <c r="C7" s="448"/>
      <c r="D7" s="448"/>
      <c r="E7" s="447"/>
      <c r="F7" s="447"/>
      <c r="G7" s="122">
        <v>1</v>
      </c>
      <c r="H7" s="122">
        <v>2</v>
      </c>
      <c r="I7" s="122">
        <v>3</v>
      </c>
      <c r="J7" s="257" t="s">
        <v>471</v>
      </c>
      <c r="K7" s="253">
        <v>4</v>
      </c>
      <c r="L7" s="253">
        <v>5</v>
      </c>
      <c r="M7" s="253">
        <v>6</v>
      </c>
      <c r="N7" s="446"/>
      <c r="O7" s="446"/>
    </row>
    <row r="8" spans="1:16" s="109" customFormat="1" ht="24" customHeight="1" x14ac:dyDescent="0.2">
      <c r="A8" s="123">
        <v>1</v>
      </c>
      <c r="B8" s="124" t="s">
        <v>341</v>
      </c>
      <c r="C8" s="125">
        <v>332</v>
      </c>
      <c r="D8" s="126">
        <v>36020</v>
      </c>
      <c r="E8" s="211" t="s">
        <v>573</v>
      </c>
      <c r="F8" s="211" t="s">
        <v>574</v>
      </c>
      <c r="G8" s="195">
        <v>1310</v>
      </c>
      <c r="H8" s="195">
        <v>1338</v>
      </c>
      <c r="I8" s="195">
        <v>1332</v>
      </c>
      <c r="J8" s="261">
        <v>1338</v>
      </c>
      <c r="K8" s="262" t="s">
        <v>627</v>
      </c>
      <c r="L8" s="262" t="s">
        <v>627</v>
      </c>
      <c r="M8" s="262"/>
      <c r="N8" s="261">
        <v>1338</v>
      </c>
      <c r="O8" s="127"/>
    </row>
    <row r="9" spans="1:16" s="109" customFormat="1" ht="24" customHeight="1" x14ac:dyDescent="0.2">
      <c r="A9" s="123"/>
      <c r="B9" s="124"/>
      <c r="C9" s="125"/>
      <c r="D9" s="126" t="s">
        <v>632</v>
      </c>
      <c r="E9" s="211" t="s">
        <v>632</v>
      </c>
      <c r="F9" s="211" t="s">
        <v>632</v>
      </c>
      <c r="G9" s="195"/>
      <c r="H9" s="195"/>
      <c r="I9" s="195"/>
      <c r="J9" s="261" t="s">
        <v>632</v>
      </c>
      <c r="K9" s="262"/>
      <c r="L9" s="262"/>
      <c r="M9" s="262"/>
      <c r="N9" s="261">
        <v>0</v>
      </c>
      <c r="O9" s="127"/>
    </row>
    <row r="10" spans="1:16" s="109" customFormat="1" ht="24" customHeight="1" x14ac:dyDescent="0.2">
      <c r="A10" s="123"/>
      <c r="B10" s="124"/>
      <c r="C10" s="125"/>
      <c r="D10" s="126" t="s">
        <v>632</v>
      </c>
      <c r="E10" s="211" t="s">
        <v>632</v>
      </c>
      <c r="F10" s="211" t="s">
        <v>632</v>
      </c>
      <c r="G10" s="195"/>
      <c r="H10" s="195"/>
      <c r="I10" s="195"/>
      <c r="J10" s="261" t="s">
        <v>632</v>
      </c>
      <c r="K10" s="262"/>
      <c r="L10" s="262"/>
      <c r="M10" s="262"/>
      <c r="N10" s="261">
        <v>0</v>
      </c>
      <c r="O10" s="127"/>
    </row>
    <row r="11" spans="1:16" s="109" customFormat="1" ht="24" customHeight="1" x14ac:dyDescent="0.2">
      <c r="A11" s="123"/>
      <c r="B11" s="124"/>
      <c r="C11" s="125"/>
      <c r="D11" s="126" t="s">
        <v>632</v>
      </c>
      <c r="E11" s="211" t="s">
        <v>632</v>
      </c>
      <c r="F11" s="211" t="s">
        <v>632</v>
      </c>
      <c r="G11" s="195"/>
      <c r="H11" s="195"/>
      <c r="I11" s="195"/>
      <c r="J11" s="261" t="s">
        <v>632</v>
      </c>
      <c r="K11" s="262"/>
      <c r="L11" s="262"/>
      <c r="M11" s="262"/>
      <c r="N11" s="261">
        <v>0</v>
      </c>
      <c r="O11" s="127"/>
    </row>
    <row r="12" spans="1:16" s="109" customFormat="1" ht="24" customHeight="1" x14ac:dyDescent="0.2">
      <c r="A12" s="123"/>
      <c r="B12" s="124"/>
      <c r="C12" s="125"/>
      <c r="D12" s="126" t="s">
        <v>632</v>
      </c>
      <c r="E12" s="211" t="s">
        <v>632</v>
      </c>
      <c r="F12" s="211" t="s">
        <v>632</v>
      </c>
      <c r="G12" s="195"/>
      <c r="H12" s="195"/>
      <c r="I12" s="195"/>
      <c r="J12" s="261" t="s">
        <v>632</v>
      </c>
      <c r="K12" s="262"/>
      <c r="L12" s="262"/>
      <c r="M12" s="262"/>
      <c r="N12" s="261">
        <v>0</v>
      </c>
      <c r="O12" s="127"/>
      <c r="P12" s="110"/>
    </row>
    <row r="13" spans="1:16" s="109" customFormat="1" ht="24" customHeight="1" x14ac:dyDescent="0.2">
      <c r="A13" s="123"/>
      <c r="B13" s="124"/>
      <c r="C13" s="125"/>
      <c r="D13" s="126" t="s">
        <v>632</v>
      </c>
      <c r="E13" s="211" t="s">
        <v>632</v>
      </c>
      <c r="F13" s="211" t="s">
        <v>632</v>
      </c>
      <c r="G13" s="195"/>
      <c r="H13" s="195"/>
      <c r="I13" s="195"/>
      <c r="J13" s="261" t="s">
        <v>632</v>
      </c>
      <c r="K13" s="262"/>
      <c r="L13" s="262"/>
      <c r="M13" s="262"/>
      <c r="N13" s="261">
        <v>0</v>
      </c>
      <c r="O13" s="127"/>
    </row>
    <row r="14" spans="1:16" s="109" customFormat="1" ht="24" customHeight="1" x14ac:dyDescent="0.2">
      <c r="A14" s="123"/>
      <c r="B14" s="124"/>
      <c r="C14" s="125"/>
      <c r="D14" s="126" t="s">
        <v>632</v>
      </c>
      <c r="E14" s="211" t="s">
        <v>632</v>
      </c>
      <c r="F14" s="211" t="s">
        <v>632</v>
      </c>
      <c r="G14" s="195"/>
      <c r="H14" s="195"/>
      <c r="I14" s="195"/>
      <c r="J14" s="261" t="s">
        <v>632</v>
      </c>
      <c r="K14" s="262"/>
      <c r="L14" s="262"/>
      <c r="M14" s="262"/>
      <c r="N14" s="261">
        <v>0</v>
      </c>
      <c r="O14" s="127"/>
    </row>
    <row r="15" spans="1:16" s="109" customFormat="1" ht="24" customHeight="1" x14ac:dyDescent="0.2">
      <c r="A15" s="123"/>
      <c r="B15" s="124"/>
      <c r="C15" s="125"/>
      <c r="D15" s="126" t="s">
        <v>632</v>
      </c>
      <c r="E15" s="211" t="s">
        <v>632</v>
      </c>
      <c r="F15" s="211" t="s">
        <v>632</v>
      </c>
      <c r="G15" s="195"/>
      <c r="H15" s="195"/>
      <c r="I15" s="195"/>
      <c r="J15" s="261" t="s">
        <v>632</v>
      </c>
      <c r="K15" s="262"/>
      <c r="L15" s="262"/>
      <c r="M15" s="262"/>
      <c r="N15" s="261">
        <v>0</v>
      </c>
      <c r="O15" s="127"/>
    </row>
    <row r="16" spans="1:16" s="109" customFormat="1" ht="24" customHeight="1" x14ac:dyDescent="0.2">
      <c r="A16" s="123"/>
      <c r="B16" s="124"/>
      <c r="C16" s="125"/>
      <c r="D16" s="126" t="s">
        <v>632</v>
      </c>
      <c r="E16" s="211" t="s">
        <v>632</v>
      </c>
      <c r="F16" s="211" t="s">
        <v>632</v>
      </c>
      <c r="G16" s="195"/>
      <c r="H16" s="195"/>
      <c r="I16" s="195"/>
      <c r="J16" s="261" t="s">
        <v>632</v>
      </c>
      <c r="K16" s="262"/>
      <c r="L16" s="262"/>
      <c r="M16" s="262"/>
      <c r="N16" s="261">
        <v>0</v>
      </c>
      <c r="O16" s="127"/>
    </row>
    <row r="17" spans="1:16" s="109" customFormat="1" ht="24" customHeight="1" x14ac:dyDescent="0.2">
      <c r="A17" s="123"/>
      <c r="B17" s="124"/>
      <c r="C17" s="125"/>
      <c r="D17" s="126" t="s">
        <v>632</v>
      </c>
      <c r="E17" s="211" t="s">
        <v>632</v>
      </c>
      <c r="F17" s="211" t="s">
        <v>632</v>
      </c>
      <c r="G17" s="195"/>
      <c r="H17" s="195"/>
      <c r="I17" s="195"/>
      <c r="J17" s="261" t="s">
        <v>632</v>
      </c>
      <c r="K17" s="262"/>
      <c r="L17" s="262"/>
      <c r="M17" s="262"/>
      <c r="N17" s="261">
        <v>0</v>
      </c>
      <c r="O17" s="127"/>
    </row>
    <row r="18" spans="1:16" s="109" customFormat="1" ht="24" customHeight="1" x14ac:dyDescent="0.2">
      <c r="A18" s="123"/>
      <c r="B18" s="124"/>
      <c r="C18" s="125"/>
      <c r="D18" s="126" t="s">
        <v>632</v>
      </c>
      <c r="E18" s="211" t="s">
        <v>632</v>
      </c>
      <c r="F18" s="211" t="s">
        <v>632</v>
      </c>
      <c r="G18" s="195"/>
      <c r="H18" s="195"/>
      <c r="I18" s="195"/>
      <c r="J18" s="261" t="s">
        <v>632</v>
      </c>
      <c r="K18" s="262"/>
      <c r="L18" s="262"/>
      <c r="M18" s="262"/>
      <c r="N18" s="261">
        <v>0</v>
      </c>
      <c r="O18" s="127"/>
    </row>
    <row r="19" spans="1:16" s="109" customFormat="1" ht="24" customHeight="1" x14ac:dyDescent="0.2">
      <c r="A19" s="123"/>
      <c r="B19" s="124"/>
      <c r="C19" s="125"/>
      <c r="D19" s="126" t="s">
        <v>632</v>
      </c>
      <c r="E19" s="211" t="s">
        <v>632</v>
      </c>
      <c r="F19" s="211" t="s">
        <v>632</v>
      </c>
      <c r="G19" s="195"/>
      <c r="H19" s="195"/>
      <c r="I19" s="195"/>
      <c r="J19" s="261" t="s">
        <v>632</v>
      </c>
      <c r="K19" s="262"/>
      <c r="L19" s="262"/>
      <c r="M19" s="262"/>
      <c r="N19" s="261">
        <v>0</v>
      </c>
      <c r="O19" s="127"/>
      <c r="P19" s="110"/>
    </row>
    <row r="20" spans="1:16" s="109" customFormat="1" ht="24" customHeight="1" x14ac:dyDescent="0.2">
      <c r="A20" s="123"/>
      <c r="B20" s="124"/>
      <c r="C20" s="125"/>
      <c r="D20" s="126" t="s">
        <v>632</v>
      </c>
      <c r="E20" s="211" t="s">
        <v>632</v>
      </c>
      <c r="F20" s="211" t="s">
        <v>632</v>
      </c>
      <c r="G20" s="195"/>
      <c r="H20" s="195"/>
      <c r="I20" s="195"/>
      <c r="J20" s="261" t="s">
        <v>632</v>
      </c>
      <c r="K20" s="262"/>
      <c r="L20" s="262"/>
      <c r="M20" s="262"/>
      <c r="N20" s="261">
        <v>0</v>
      </c>
      <c r="O20" s="127"/>
    </row>
    <row r="21" spans="1:16" s="109" customFormat="1" ht="24" customHeight="1" x14ac:dyDescent="0.2">
      <c r="A21" s="123"/>
      <c r="B21" s="124"/>
      <c r="C21" s="125"/>
      <c r="D21" s="126" t="s">
        <v>632</v>
      </c>
      <c r="E21" s="211" t="s">
        <v>632</v>
      </c>
      <c r="F21" s="211" t="s">
        <v>632</v>
      </c>
      <c r="G21" s="195"/>
      <c r="H21" s="195"/>
      <c r="I21" s="195"/>
      <c r="J21" s="261" t="s">
        <v>632</v>
      </c>
      <c r="K21" s="262"/>
      <c r="L21" s="262"/>
      <c r="M21" s="262"/>
      <c r="N21" s="261">
        <v>0</v>
      </c>
      <c r="O21" s="127"/>
    </row>
    <row r="22" spans="1:16" s="109" customFormat="1" ht="24" customHeight="1" x14ac:dyDescent="0.2">
      <c r="A22" s="123"/>
      <c r="B22" s="124"/>
      <c r="C22" s="125"/>
      <c r="D22" s="126" t="s">
        <v>632</v>
      </c>
      <c r="E22" s="211" t="s">
        <v>632</v>
      </c>
      <c r="F22" s="211" t="s">
        <v>632</v>
      </c>
      <c r="G22" s="195"/>
      <c r="H22" s="195"/>
      <c r="I22" s="195"/>
      <c r="J22" s="261" t="s">
        <v>632</v>
      </c>
      <c r="K22" s="262"/>
      <c r="L22" s="262"/>
      <c r="M22" s="262"/>
      <c r="N22" s="261">
        <v>0</v>
      </c>
      <c r="O22" s="127"/>
    </row>
    <row r="23" spans="1:16" s="109" customFormat="1" ht="24" customHeight="1" x14ac:dyDescent="0.2">
      <c r="A23" s="123"/>
      <c r="B23" s="124"/>
      <c r="C23" s="125"/>
      <c r="D23" s="126" t="s">
        <v>632</v>
      </c>
      <c r="E23" s="211" t="s">
        <v>632</v>
      </c>
      <c r="F23" s="211" t="s">
        <v>632</v>
      </c>
      <c r="G23" s="195"/>
      <c r="H23" s="195"/>
      <c r="I23" s="195"/>
      <c r="J23" s="261" t="s">
        <v>632</v>
      </c>
      <c r="K23" s="262"/>
      <c r="L23" s="262"/>
      <c r="M23" s="262"/>
      <c r="N23" s="261">
        <v>0</v>
      </c>
      <c r="O23" s="127"/>
    </row>
    <row r="24" spans="1:16" s="109" customFormat="1" ht="24" customHeight="1" x14ac:dyDescent="0.2">
      <c r="A24" s="123"/>
      <c r="B24" s="124"/>
      <c r="C24" s="125"/>
      <c r="D24" s="126" t="s">
        <v>632</v>
      </c>
      <c r="E24" s="211" t="s">
        <v>632</v>
      </c>
      <c r="F24" s="211" t="s">
        <v>632</v>
      </c>
      <c r="G24" s="195"/>
      <c r="H24" s="195"/>
      <c r="I24" s="195"/>
      <c r="J24" s="261" t="s">
        <v>632</v>
      </c>
      <c r="K24" s="262"/>
      <c r="L24" s="262"/>
      <c r="M24" s="262"/>
      <c r="N24" s="261">
        <v>0</v>
      </c>
      <c r="O24" s="127"/>
    </row>
    <row r="25" spans="1:16" s="109" customFormat="1" ht="24" customHeight="1" x14ac:dyDescent="0.2">
      <c r="A25" s="123"/>
      <c r="B25" s="124"/>
      <c r="C25" s="125"/>
      <c r="D25" s="126" t="s">
        <v>632</v>
      </c>
      <c r="E25" s="211" t="s">
        <v>632</v>
      </c>
      <c r="F25" s="211" t="s">
        <v>632</v>
      </c>
      <c r="G25" s="195"/>
      <c r="H25" s="195"/>
      <c r="I25" s="195"/>
      <c r="J25" s="261" t="s">
        <v>632</v>
      </c>
      <c r="K25" s="262"/>
      <c r="L25" s="262"/>
      <c r="M25" s="262"/>
      <c r="N25" s="261">
        <v>0</v>
      </c>
      <c r="O25" s="127"/>
    </row>
    <row r="26" spans="1:16" s="109" customFormat="1" ht="24" customHeight="1" x14ac:dyDescent="0.2">
      <c r="A26" s="123"/>
      <c r="B26" s="124"/>
      <c r="C26" s="125"/>
      <c r="D26" s="126" t="s">
        <v>632</v>
      </c>
      <c r="E26" s="211" t="s">
        <v>632</v>
      </c>
      <c r="F26" s="211" t="s">
        <v>632</v>
      </c>
      <c r="G26" s="195"/>
      <c r="H26" s="195"/>
      <c r="I26" s="195"/>
      <c r="J26" s="261" t="s">
        <v>632</v>
      </c>
      <c r="K26" s="262"/>
      <c r="L26" s="262"/>
      <c r="M26" s="262"/>
      <c r="N26" s="261">
        <v>0</v>
      </c>
      <c r="O26" s="127"/>
      <c r="P26" s="110"/>
    </row>
    <row r="27" spans="1:16" s="109" customFormat="1" ht="24" customHeight="1" x14ac:dyDescent="0.2">
      <c r="A27" s="123"/>
      <c r="B27" s="124"/>
      <c r="C27" s="125"/>
      <c r="D27" s="126" t="s">
        <v>632</v>
      </c>
      <c r="E27" s="211" t="s">
        <v>632</v>
      </c>
      <c r="F27" s="211" t="s">
        <v>632</v>
      </c>
      <c r="G27" s="195"/>
      <c r="H27" s="195"/>
      <c r="I27" s="195"/>
      <c r="J27" s="261" t="s">
        <v>632</v>
      </c>
      <c r="K27" s="262"/>
      <c r="L27" s="262"/>
      <c r="M27" s="262"/>
      <c r="N27" s="261">
        <v>0</v>
      </c>
      <c r="O27" s="127"/>
    </row>
    <row r="28" spans="1:16" s="109" customFormat="1" ht="24" customHeight="1" x14ac:dyDescent="0.2">
      <c r="A28" s="123"/>
      <c r="B28" s="124"/>
      <c r="C28" s="125"/>
      <c r="D28" s="126" t="s">
        <v>632</v>
      </c>
      <c r="E28" s="211" t="s">
        <v>632</v>
      </c>
      <c r="F28" s="211" t="s">
        <v>632</v>
      </c>
      <c r="G28" s="195"/>
      <c r="H28" s="195"/>
      <c r="I28" s="195"/>
      <c r="J28" s="261" t="s">
        <v>632</v>
      </c>
      <c r="K28" s="262"/>
      <c r="L28" s="262"/>
      <c r="M28" s="262"/>
      <c r="N28" s="261">
        <v>0</v>
      </c>
      <c r="O28" s="127"/>
    </row>
    <row r="29" spans="1:16" s="109" customFormat="1" ht="24" customHeight="1" x14ac:dyDescent="0.2">
      <c r="A29" s="123"/>
      <c r="B29" s="124"/>
      <c r="C29" s="125"/>
      <c r="D29" s="126" t="s">
        <v>632</v>
      </c>
      <c r="E29" s="211" t="s">
        <v>632</v>
      </c>
      <c r="F29" s="211" t="s">
        <v>632</v>
      </c>
      <c r="G29" s="195"/>
      <c r="H29" s="195"/>
      <c r="I29" s="195"/>
      <c r="J29" s="261" t="s">
        <v>632</v>
      </c>
      <c r="K29" s="262"/>
      <c r="L29" s="262"/>
      <c r="M29" s="262"/>
      <c r="N29" s="261">
        <v>0</v>
      </c>
      <c r="O29" s="127"/>
    </row>
    <row r="30" spans="1:16" s="109" customFormat="1" ht="24" customHeight="1" x14ac:dyDescent="0.2">
      <c r="A30" s="123"/>
      <c r="B30" s="124"/>
      <c r="C30" s="125"/>
      <c r="D30" s="126" t="s">
        <v>632</v>
      </c>
      <c r="E30" s="211" t="s">
        <v>632</v>
      </c>
      <c r="F30" s="211" t="s">
        <v>632</v>
      </c>
      <c r="G30" s="195"/>
      <c r="H30" s="195"/>
      <c r="I30" s="195"/>
      <c r="J30" s="261" t="s">
        <v>632</v>
      </c>
      <c r="K30" s="262"/>
      <c r="L30" s="262"/>
      <c r="M30" s="262"/>
      <c r="N30" s="261">
        <v>0</v>
      </c>
      <c r="O30" s="127"/>
    </row>
    <row r="31" spans="1:16" s="109" customFormat="1" ht="24" customHeight="1" x14ac:dyDescent="0.2">
      <c r="A31" s="123"/>
      <c r="B31" s="124"/>
      <c r="C31" s="125"/>
      <c r="D31" s="126" t="s">
        <v>632</v>
      </c>
      <c r="E31" s="211" t="s">
        <v>632</v>
      </c>
      <c r="F31" s="211" t="s">
        <v>632</v>
      </c>
      <c r="G31" s="195"/>
      <c r="H31" s="195"/>
      <c r="I31" s="195"/>
      <c r="J31" s="261" t="s">
        <v>632</v>
      </c>
      <c r="K31" s="262"/>
      <c r="L31" s="262"/>
      <c r="M31" s="262"/>
      <c r="N31" s="261">
        <v>0</v>
      </c>
      <c r="O31" s="127"/>
    </row>
    <row r="32" spans="1:16" s="109" customFormat="1" ht="24" customHeight="1" x14ac:dyDescent="0.2">
      <c r="A32" s="123"/>
      <c r="B32" s="124"/>
      <c r="C32" s="125"/>
      <c r="D32" s="126" t="s">
        <v>632</v>
      </c>
      <c r="E32" s="211" t="s">
        <v>632</v>
      </c>
      <c r="F32" s="211" t="s">
        <v>632</v>
      </c>
      <c r="G32" s="195"/>
      <c r="H32" s="195"/>
      <c r="I32" s="195"/>
      <c r="J32" s="261" t="s">
        <v>632</v>
      </c>
      <c r="K32" s="262"/>
      <c r="L32" s="262"/>
      <c r="M32" s="262"/>
      <c r="N32" s="261">
        <v>0</v>
      </c>
      <c r="O32" s="127"/>
    </row>
    <row r="33" spans="1:16" s="109" customFormat="1" ht="24" customHeight="1" x14ac:dyDescent="0.2">
      <c r="A33" s="123"/>
      <c r="B33" s="124"/>
      <c r="C33" s="125"/>
      <c r="D33" s="126" t="s">
        <v>632</v>
      </c>
      <c r="E33" s="211" t="s">
        <v>632</v>
      </c>
      <c r="F33" s="211" t="s">
        <v>632</v>
      </c>
      <c r="G33" s="195"/>
      <c r="H33" s="195"/>
      <c r="I33" s="195"/>
      <c r="J33" s="261" t="s">
        <v>632</v>
      </c>
      <c r="K33" s="262"/>
      <c r="L33" s="262"/>
      <c r="M33" s="262"/>
      <c r="N33" s="261">
        <v>0</v>
      </c>
      <c r="O33" s="127"/>
      <c r="P33" s="110"/>
    </row>
    <row r="34" spans="1:16" s="109" customFormat="1" ht="24" customHeight="1" x14ac:dyDescent="0.2">
      <c r="A34" s="123"/>
      <c r="B34" s="124"/>
      <c r="C34" s="125"/>
      <c r="D34" s="126" t="s">
        <v>632</v>
      </c>
      <c r="E34" s="211" t="s">
        <v>632</v>
      </c>
      <c r="F34" s="211" t="s">
        <v>632</v>
      </c>
      <c r="G34" s="195"/>
      <c r="H34" s="195"/>
      <c r="I34" s="195"/>
      <c r="J34" s="261" t="s">
        <v>632</v>
      </c>
      <c r="K34" s="262"/>
      <c r="L34" s="262"/>
      <c r="M34" s="262"/>
      <c r="N34" s="261">
        <v>0</v>
      </c>
      <c r="O34" s="127"/>
    </row>
    <row r="35" spans="1:16" s="109" customFormat="1" ht="24" customHeight="1" x14ac:dyDescent="0.2">
      <c r="A35" s="123"/>
      <c r="B35" s="124"/>
      <c r="C35" s="125"/>
      <c r="D35" s="126" t="s">
        <v>632</v>
      </c>
      <c r="E35" s="211" t="s">
        <v>632</v>
      </c>
      <c r="F35" s="211" t="s">
        <v>632</v>
      </c>
      <c r="G35" s="195"/>
      <c r="H35" s="195"/>
      <c r="I35" s="195"/>
      <c r="J35" s="261" t="s">
        <v>632</v>
      </c>
      <c r="K35" s="262"/>
      <c r="L35" s="262"/>
      <c r="M35" s="262"/>
      <c r="N35" s="261">
        <v>0</v>
      </c>
      <c r="O35" s="127"/>
    </row>
    <row r="36" spans="1:16" s="109" customFormat="1" ht="24" customHeight="1" x14ac:dyDescent="0.2">
      <c r="A36" s="123"/>
      <c r="B36" s="124"/>
      <c r="C36" s="125"/>
      <c r="D36" s="126" t="s">
        <v>632</v>
      </c>
      <c r="E36" s="211" t="s">
        <v>632</v>
      </c>
      <c r="F36" s="211" t="s">
        <v>632</v>
      </c>
      <c r="G36" s="195"/>
      <c r="H36" s="195"/>
      <c r="I36" s="195"/>
      <c r="J36" s="261" t="s">
        <v>632</v>
      </c>
      <c r="K36" s="262"/>
      <c r="L36" s="262"/>
      <c r="M36" s="262"/>
      <c r="N36" s="261">
        <v>0</v>
      </c>
      <c r="O36" s="127"/>
    </row>
    <row r="37" spans="1:16" s="109" customFormat="1" ht="24" customHeight="1" x14ac:dyDescent="0.2">
      <c r="A37" s="123"/>
      <c r="B37" s="124"/>
      <c r="C37" s="125"/>
      <c r="D37" s="126" t="s">
        <v>632</v>
      </c>
      <c r="E37" s="211" t="s">
        <v>632</v>
      </c>
      <c r="F37" s="211" t="s">
        <v>632</v>
      </c>
      <c r="G37" s="195"/>
      <c r="H37" s="195"/>
      <c r="I37" s="195"/>
      <c r="J37" s="261" t="s">
        <v>632</v>
      </c>
      <c r="K37" s="262"/>
      <c r="L37" s="262"/>
      <c r="M37" s="262"/>
      <c r="N37" s="261">
        <v>0</v>
      </c>
      <c r="O37" s="127"/>
    </row>
    <row r="38" spans="1:16" s="109" customFormat="1" ht="24" customHeight="1" x14ac:dyDescent="0.2">
      <c r="A38" s="123"/>
      <c r="B38" s="124"/>
      <c r="C38" s="125"/>
      <c r="D38" s="126" t="s">
        <v>632</v>
      </c>
      <c r="E38" s="211" t="s">
        <v>632</v>
      </c>
      <c r="F38" s="211" t="s">
        <v>632</v>
      </c>
      <c r="G38" s="195"/>
      <c r="H38" s="195"/>
      <c r="I38" s="195"/>
      <c r="J38" s="261" t="s">
        <v>632</v>
      </c>
      <c r="K38" s="262"/>
      <c r="L38" s="262"/>
      <c r="M38" s="262"/>
      <c r="N38" s="261">
        <v>0</v>
      </c>
      <c r="O38" s="127"/>
    </row>
    <row r="39" spans="1:16" s="109" customFormat="1" ht="24" customHeight="1" x14ac:dyDescent="0.2">
      <c r="A39" s="123"/>
      <c r="B39" s="124"/>
      <c r="C39" s="125"/>
      <c r="D39" s="126" t="s">
        <v>632</v>
      </c>
      <c r="E39" s="211" t="s">
        <v>632</v>
      </c>
      <c r="F39" s="211" t="s">
        <v>632</v>
      </c>
      <c r="G39" s="195"/>
      <c r="H39" s="195"/>
      <c r="I39" s="195"/>
      <c r="J39" s="261" t="s">
        <v>632</v>
      </c>
      <c r="K39" s="262"/>
      <c r="L39" s="262"/>
      <c r="M39" s="262"/>
      <c r="N39" s="261">
        <v>0</v>
      </c>
      <c r="O39" s="127"/>
    </row>
    <row r="40" spans="1:16" s="109" customFormat="1" ht="24" customHeight="1" x14ac:dyDescent="0.2">
      <c r="A40" s="123"/>
      <c r="B40" s="124"/>
      <c r="C40" s="125"/>
      <c r="D40" s="126" t="s">
        <v>632</v>
      </c>
      <c r="E40" s="211" t="s">
        <v>632</v>
      </c>
      <c r="F40" s="211" t="s">
        <v>632</v>
      </c>
      <c r="G40" s="195"/>
      <c r="H40" s="195"/>
      <c r="I40" s="195"/>
      <c r="J40" s="261" t="s">
        <v>632</v>
      </c>
      <c r="K40" s="262"/>
      <c r="L40" s="262"/>
      <c r="M40" s="262"/>
      <c r="N40" s="261">
        <v>0</v>
      </c>
      <c r="O40" s="127"/>
    </row>
    <row r="41" spans="1:16" s="109" customFormat="1" ht="24" customHeight="1" x14ac:dyDescent="0.2">
      <c r="A41" s="123"/>
      <c r="B41" s="124"/>
      <c r="C41" s="125"/>
      <c r="D41" s="126" t="s">
        <v>632</v>
      </c>
      <c r="E41" s="211" t="s">
        <v>632</v>
      </c>
      <c r="F41" s="211" t="s">
        <v>632</v>
      </c>
      <c r="G41" s="195"/>
      <c r="H41" s="195"/>
      <c r="I41" s="195"/>
      <c r="J41" s="261" t="s">
        <v>632</v>
      </c>
      <c r="K41" s="262"/>
      <c r="L41" s="262"/>
      <c r="M41" s="262"/>
      <c r="N41" s="261">
        <v>0</v>
      </c>
      <c r="O41" s="127"/>
    </row>
    <row r="42" spans="1:16" s="109" customFormat="1" ht="24" customHeight="1" x14ac:dyDescent="0.2">
      <c r="A42" s="123"/>
      <c r="B42" s="124"/>
      <c r="C42" s="125"/>
      <c r="D42" s="126" t="s">
        <v>632</v>
      </c>
      <c r="E42" s="211" t="s">
        <v>632</v>
      </c>
      <c r="F42" s="211" t="s">
        <v>632</v>
      </c>
      <c r="G42" s="195"/>
      <c r="H42" s="195"/>
      <c r="I42" s="195"/>
      <c r="J42" s="261" t="s">
        <v>632</v>
      </c>
      <c r="K42" s="262"/>
      <c r="L42" s="262"/>
      <c r="M42" s="262"/>
      <c r="N42" s="261">
        <v>0</v>
      </c>
      <c r="O42" s="127"/>
      <c r="P42" s="110"/>
    </row>
    <row r="43" spans="1:16" s="109" customFormat="1" ht="24" customHeight="1" x14ac:dyDescent="0.2">
      <c r="A43" s="123"/>
      <c r="B43" s="124"/>
      <c r="C43" s="125"/>
      <c r="D43" s="126" t="s">
        <v>632</v>
      </c>
      <c r="E43" s="211" t="s">
        <v>632</v>
      </c>
      <c r="F43" s="211" t="s">
        <v>632</v>
      </c>
      <c r="G43" s="195"/>
      <c r="H43" s="195"/>
      <c r="I43" s="195"/>
      <c r="J43" s="261" t="s">
        <v>632</v>
      </c>
      <c r="K43" s="262"/>
      <c r="L43" s="262"/>
      <c r="M43" s="262"/>
      <c r="N43" s="261">
        <v>0</v>
      </c>
      <c r="O43" s="127"/>
    </row>
    <row r="44" spans="1:16" s="109" customFormat="1" ht="24" customHeight="1" x14ac:dyDescent="0.2">
      <c r="A44" s="123"/>
      <c r="B44" s="124"/>
      <c r="C44" s="125"/>
      <c r="D44" s="126" t="s">
        <v>632</v>
      </c>
      <c r="E44" s="211" t="s">
        <v>632</v>
      </c>
      <c r="F44" s="211" t="s">
        <v>632</v>
      </c>
      <c r="G44" s="195"/>
      <c r="H44" s="195"/>
      <c r="I44" s="195"/>
      <c r="J44" s="261" t="s">
        <v>632</v>
      </c>
      <c r="K44" s="262"/>
      <c r="L44" s="262"/>
      <c r="M44" s="262"/>
      <c r="N44" s="261">
        <v>0</v>
      </c>
      <c r="O44" s="127"/>
    </row>
    <row r="45" spans="1:16" s="109" customFormat="1" ht="24" customHeight="1" x14ac:dyDescent="0.2">
      <c r="A45" s="123"/>
      <c r="B45" s="124"/>
      <c r="C45" s="125"/>
      <c r="D45" s="126" t="s">
        <v>632</v>
      </c>
      <c r="E45" s="211" t="s">
        <v>632</v>
      </c>
      <c r="F45" s="211" t="s">
        <v>632</v>
      </c>
      <c r="G45" s="195"/>
      <c r="H45" s="195"/>
      <c r="I45" s="195"/>
      <c r="J45" s="261" t="s">
        <v>632</v>
      </c>
      <c r="K45" s="262"/>
      <c r="L45" s="262"/>
      <c r="M45" s="262"/>
      <c r="N45" s="261">
        <v>0</v>
      </c>
      <c r="O45" s="127"/>
    </row>
    <row r="46" spans="1:16" s="109" customFormat="1" ht="24" customHeight="1" x14ac:dyDescent="0.2">
      <c r="A46" s="123"/>
      <c r="B46" s="124"/>
      <c r="C46" s="125"/>
      <c r="D46" s="126" t="s">
        <v>632</v>
      </c>
      <c r="E46" s="211" t="s">
        <v>632</v>
      </c>
      <c r="F46" s="211" t="s">
        <v>632</v>
      </c>
      <c r="G46" s="195"/>
      <c r="H46" s="195"/>
      <c r="I46" s="195"/>
      <c r="J46" s="261" t="s">
        <v>632</v>
      </c>
      <c r="K46" s="262"/>
      <c r="L46" s="262"/>
      <c r="M46" s="262"/>
      <c r="N46" s="261">
        <v>0</v>
      </c>
      <c r="O46" s="127"/>
    </row>
    <row r="47" spans="1:16" s="109" customFormat="1" ht="24" customHeight="1" x14ac:dyDescent="0.2">
      <c r="A47" s="123"/>
      <c r="B47" s="124"/>
      <c r="C47" s="125"/>
      <c r="D47" s="126" t="s">
        <v>632</v>
      </c>
      <c r="E47" s="211" t="s">
        <v>632</v>
      </c>
      <c r="F47" s="211" t="s">
        <v>632</v>
      </c>
      <c r="G47" s="195"/>
      <c r="H47" s="195"/>
      <c r="I47" s="195"/>
      <c r="J47" s="261" t="s">
        <v>632</v>
      </c>
      <c r="K47" s="262"/>
      <c r="L47" s="262"/>
      <c r="M47" s="262"/>
      <c r="N47" s="261">
        <v>0</v>
      </c>
      <c r="O47" s="127"/>
    </row>
    <row r="48" spans="1:16" s="113" customFormat="1" ht="9" customHeight="1" x14ac:dyDescent="0.2">
      <c r="A48" s="111"/>
      <c r="B48" s="111"/>
      <c r="C48" s="111"/>
      <c r="D48" s="112"/>
      <c r="E48" s="111"/>
      <c r="N48" s="114"/>
      <c r="O48" s="111"/>
    </row>
    <row r="49" spans="1:15" s="113" customFormat="1" ht="25.5" customHeight="1" x14ac:dyDescent="0.2">
      <c r="A49" s="457" t="s">
        <v>4</v>
      </c>
      <c r="B49" s="457"/>
      <c r="C49" s="457"/>
      <c r="D49" s="457"/>
      <c r="E49" s="115" t="s">
        <v>0</v>
      </c>
      <c r="F49" s="115" t="s">
        <v>1</v>
      </c>
      <c r="G49" s="458" t="s">
        <v>2</v>
      </c>
      <c r="H49" s="458"/>
      <c r="I49" s="458"/>
      <c r="J49" s="458"/>
      <c r="K49" s="458"/>
      <c r="L49" s="458"/>
      <c r="M49" s="458"/>
      <c r="N49" s="458" t="s">
        <v>3</v>
      </c>
      <c r="O49" s="458"/>
    </row>
  </sheetData>
  <autoFilter ref="B6:O7">
    <filterColumn colId="5" showButton="0"/>
    <filterColumn colId="6" showButton="0"/>
    <filterColumn colId="7" showButton="0"/>
    <filterColumn colId="8" showButton="0"/>
    <filterColumn colId="9" showButton="0"/>
    <filterColumn colId="10" showButton="0"/>
  </autoFilter>
  <mergeCells count="22">
    <mergeCell ref="A49:D49"/>
    <mergeCell ref="G49:M49"/>
    <mergeCell ref="N49:O49"/>
    <mergeCell ref="A6:A7"/>
    <mergeCell ref="F6:F7"/>
    <mergeCell ref="G6:M6"/>
    <mergeCell ref="D6:D7"/>
    <mergeCell ref="E6:E7"/>
    <mergeCell ref="N5:O5"/>
    <mergeCell ref="N6:N7"/>
    <mergeCell ref="B6:B7"/>
    <mergeCell ref="C6:C7"/>
    <mergeCell ref="A1:O1"/>
    <mergeCell ref="A2:O2"/>
    <mergeCell ref="A3:C3"/>
    <mergeCell ref="D3:E3"/>
    <mergeCell ref="O6:O7"/>
    <mergeCell ref="A4:C4"/>
    <mergeCell ref="D4:E4"/>
    <mergeCell ref="M3:O3"/>
    <mergeCell ref="K4:L4"/>
    <mergeCell ref="G3:I3"/>
  </mergeCells>
  <conditionalFormatting sqref="N8:N47">
    <cfRule type="cellIs" dxfId="1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63"/>
  <sheetViews>
    <sheetView view="pageBreakPreview" zoomScale="90" zoomScaleSheetLayoutView="90" workbookViewId="0"/>
  </sheetViews>
  <sheetFormatPr defaultRowHeight="12.75" x14ac:dyDescent="0.2"/>
  <cols>
    <col min="1" max="2" width="4.85546875" style="33" customWidth="1"/>
    <col min="3" max="3" width="14.42578125" style="21" customWidth="1"/>
    <col min="4" max="4" width="27.7109375" style="63" customWidth="1"/>
    <col min="5" max="5" width="17.140625" style="63" customWidth="1"/>
    <col min="6" max="6" width="13.5703125" style="205" customWidth="1"/>
    <col min="7" max="7" width="7.5703125" style="34" customWidth="1"/>
    <col min="8" max="8" width="2.140625" style="21" customWidth="1"/>
    <col min="9" max="9" width="4.42578125" style="33" customWidth="1"/>
    <col min="10" max="10" width="12.42578125" style="33" hidden="1" customWidth="1"/>
    <col min="11" max="11" width="6.5703125" style="33" customWidth="1"/>
    <col min="12" max="12" width="11.5703125" style="35" customWidth="1"/>
    <col min="13" max="13" width="23.7109375" style="67" customWidth="1"/>
    <col min="14" max="14" width="14.7109375" style="67" customWidth="1"/>
    <col min="15" max="15" width="13" style="205" customWidth="1"/>
    <col min="16" max="16" width="7.7109375" style="21" customWidth="1"/>
    <col min="17" max="17" width="5.7109375" style="21" customWidth="1"/>
    <col min="18" max="16384" width="9.140625" style="21"/>
  </cols>
  <sheetData>
    <row r="1" spans="1:16" s="9" customFormat="1" ht="39" customHeight="1" x14ac:dyDescent="0.2">
      <c r="A1" s="424" t="s">
        <v>248</v>
      </c>
      <c r="B1" s="424"/>
      <c r="C1" s="424"/>
      <c r="D1" s="424"/>
      <c r="E1" s="424"/>
      <c r="F1" s="424"/>
      <c r="G1" s="424"/>
      <c r="H1" s="424"/>
      <c r="I1" s="424"/>
      <c r="J1" s="424"/>
      <c r="K1" s="424"/>
      <c r="L1" s="424"/>
      <c r="M1" s="424"/>
      <c r="N1" s="424"/>
      <c r="O1" s="424"/>
      <c r="P1" s="424"/>
    </row>
    <row r="2" spans="1:16" s="9" customFormat="1" ht="24.75" customHeight="1" x14ac:dyDescent="0.2">
      <c r="A2" s="437" t="s">
        <v>620</v>
      </c>
      <c r="B2" s="437"/>
      <c r="C2" s="437"/>
      <c r="D2" s="437"/>
      <c r="E2" s="437"/>
      <c r="F2" s="437"/>
      <c r="G2" s="437"/>
      <c r="H2" s="437"/>
      <c r="I2" s="437"/>
      <c r="J2" s="437"/>
      <c r="K2" s="437"/>
      <c r="L2" s="437"/>
      <c r="M2" s="437"/>
      <c r="N2" s="437"/>
      <c r="O2" s="437"/>
      <c r="P2" s="437"/>
    </row>
    <row r="3" spans="1:16" s="12" customFormat="1" ht="24" customHeight="1" x14ac:dyDescent="0.2">
      <c r="A3" s="438" t="s">
        <v>329</v>
      </c>
      <c r="B3" s="438"/>
      <c r="C3" s="438"/>
      <c r="D3" s="439" t="s">
        <v>239</v>
      </c>
      <c r="E3" s="439"/>
      <c r="F3" s="440" t="s">
        <v>50</v>
      </c>
      <c r="G3" s="440"/>
      <c r="H3" s="10" t="s">
        <v>254</v>
      </c>
      <c r="I3" s="442">
        <v>0</v>
      </c>
      <c r="J3" s="442"/>
      <c r="K3" s="442"/>
      <c r="L3" s="442"/>
      <c r="M3" s="103" t="s">
        <v>255</v>
      </c>
      <c r="N3" s="441" t="s">
        <v>478</v>
      </c>
      <c r="O3" s="441"/>
      <c r="P3" s="441"/>
    </row>
    <row r="4" spans="1:16" s="12" customFormat="1" ht="17.25" customHeight="1" x14ac:dyDescent="0.2">
      <c r="A4" s="443" t="s">
        <v>259</v>
      </c>
      <c r="B4" s="443"/>
      <c r="C4" s="443"/>
      <c r="D4" s="444" t="s">
        <v>472</v>
      </c>
      <c r="E4" s="444"/>
      <c r="F4" s="206"/>
      <c r="G4" s="40"/>
      <c r="H4" s="40"/>
      <c r="I4" s="40"/>
      <c r="J4" s="40"/>
      <c r="K4" s="40"/>
      <c r="L4" s="41"/>
      <c r="M4" s="104" t="s">
        <v>5</v>
      </c>
      <c r="N4" s="236">
        <v>42041</v>
      </c>
      <c r="O4" s="237" t="s">
        <v>593</v>
      </c>
      <c r="P4" s="235"/>
    </row>
    <row r="5" spans="1:16" s="9" customFormat="1" ht="15" customHeight="1" x14ac:dyDescent="0.2">
      <c r="A5" s="13"/>
      <c r="B5" s="13"/>
      <c r="C5" s="14"/>
      <c r="D5" s="15"/>
      <c r="E5" s="16"/>
      <c r="F5" s="207"/>
      <c r="G5" s="16"/>
      <c r="H5" s="16"/>
      <c r="I5" s="13"/>
      <c r="J5" s="13"/>
      <c r="K5" s="13"/>
      <c r="L5" s="17"/>
      <c r="M5" s="18"/>
      <c r="N5" s="436">
        <v>42041.657155324072</v>
      </c>
      <c r="O5" s="436"/>
      <c r="P5" s="436"/>
    </row>
    <row r="6" spans="1:16" s="19" customFormat="1" ht="18.75" customHeight="1" x14ac:dyDescent="0.2">
      <c r="A6" s="432" t="s">
        <v>12</v>
      </c>
      <c r="B6" s="433" t="s">
        <v>252</v>
      </c>
      <c r="C6" s="435" t="s">
        <v>277</v>
      </c>
      <c r="D6" s="427" t="s">
        <v>14</v>
      </c>
      <c r="E6" s="427" t="s">
        <v>48</v>
      </c>
      <c r="F6" s="460" t="s">
        <v>15</v>
      </c>
      <c r="G6" s="430" t="s">
        <v>27</v>
      </c>
      <c r="I6" s="421" t="s">
        <v>17</v>
      </c>
      <c r="J6" s="428"/>
      <c r="K6" s="428"/>
      <c r="L6" s="428"/>
      <c r="M6" s="428"/>
      <c r="N6" s="428"/>
      <c r="O6" s="428"/>
      <c r="P6" s="429"/>
    </row>
    <row r="7" spans="1:16" ht="26.25" customHeight="1" x14ac:dyDescent="0.2">
      <c r="A7" s="432"/>
      <c r="B7" s="434"/>
      <c r="C7" s="435"/>
      <c r="D7" s="427"/>
      <c r="E7" s="427"/>
      <c r="F7" s="460"/>
      <c r="G7" s="431"/>
      <c r="H7" s="20"/>
      <c r="I7" s="59" t="s">
        <v>12</v>
      </c>
      <c r="J7" s="59" t="s">
        <v>253</v>
      </c>
      <c r="K7" s="59" t="s">
        <v>252</v>
      </c>
      <c r="L7" s="155" t="s">
        <v>13</v>
      </c>
      <c r="M7" s="156" t="s">
        <v>14</v>
      </c>
      <c r="N7" s="156" t="s">
        <v>48</v>
      </c>
      <c r="O7" s="201" t="s">
        <v>15</v>
      </c>
      <c r="P7" s="59" t="s">
        <v>27</v>
      </c>
    </row>
    <row r="8" spans="1:16" s="19" customFormat="1" ht="18.75" customHeight="1" x14ac:dyDescent="0.2">
      <c r="A8" s="22">
        <v>1</v>
      </c>
      <c r="B8" s="93">
        <v>357</v>
      </c>
      <c r="C8" s="153">
        <v>36187</v>
      </c>
      <c r="D8" s="196" t="s">
        <v>578</v>
      </c>
      <c r="E8" s="197" t="s">
        <v>579</v>
      </c>
      <c r="F8" s="208">
        <v>44625</v>
      </c>
      <c r="G8" s="94">
        <v>1</v>
      </c>
      <c r="H8" s="27"/>
      <c r="I8" s="28">
        <v>1</v>
      </c>
      <c r="J8" s="29" t="s">
        <v>158</v>
      </c>
      <c r="K8" s="30">
        <v>325</v>
      </c>
      <c r="L8" s="31">
        <v>36494</v>
      </c>
      <c r="M8" s="60" t="s">
        <v>577</v>
      </c>
      <c r="N8" s="60" t="s">
        <v>558</v>
      </c>
      <c r="O8" s="202">
        <v>51758</v>
      </c>
      <c r="P8" s="30">
        <v>3</v>
      </c>
    </row>
    <row r="9" spans="1:16" s="19" customFormat="1" ht="18.75" customHeight="1" x14ac:dyDescent="0.2">
      <c r="A9" s="22">
        <v>2</v>
      </c>
      <c r="B9" s="93">
        <v>360</v>
      </c>
      <c r="C9" s="153">
        <v>36404</v>
      </c>
      <c r="D9" s="196" t="s">
        <v>580</v>
      </c>
      <c r="E9" s="197" t="s">
        <v>581</v>
      </c>
      <c r="F9" s="208">
        <v>44810</v>
      </c>
      <c r="G9" s="94">
        <v>2</v>
      </c>
      <c r="H9" s="27"/>
      <c r="I9" s="28">
        <v>2</v>
      </c>
      <c r="J9" s="29" t="s">
        <v>159</v>
      </c>
      <c r="K9" s="30">
        <v>357</v>
      </c>
      <c r="L9" s="31">
        <v>36187</v>
      </c>
      <c r="M9" s="60" t="s">
        <v>578</v>
      </c>
      <c r="N9" s="60" t="s">
        <v>579</v>
      </c>
      <c r="O9" s="202">
        <v>44625</v>
      </c>
      <c r="P9" s="30">
        <v>1</v>
      </c>
    </row>
    <row r="10" spans="1:16" s="19" customFormat="1" ht="18.75" customHeight="1" x14ac:dyDescent="0.2">
      <c r="A10" s="22">
        <v>3</v>
      </c>
      <c r="B10" s="93">
        <v>325</v>
      </c>
      <c r="C10" s="153">
        <v>36494</v>
      </c>
      <c r="D10" s="196" t="s">
        <v>577</v>
      </c>
      <c r="E10" s="197" t="s">
        <v>558</v>
      </c>
      <c r="F10" s="208">
        <v>51758</v>
      </c>
      <c r="G10" s="94">
        <v>3</v>
      </c>
      <c r="H10" s="27"/>
      <c r="I10" s="28">
        <v>3</v>
      </c>
      <c r="J10" s="29" t="s">
        <v>160</v>
      </c>
      <c r="K10" s="30">
        <v>360</v>
      </c>
      <c r="L10" s="31">
        <v>36404</v>
      </c>
      <c r="M10" s="60" t="s">
        <v>580</v>
      </c>
      <c r="N10" s="60" t="s">
        <v>581</v>
      </c>
      <c r="O10" s="202">
        <v>44810</v>
      </c>
      <c r="P10" s="30">
        <v>2</v>
      </c>
    </row>
    <row r="11" spans="1:16" s="19" customFormat="1" ht="18.75" customHeight="1" x14ac:dyDescent="0.2">
      <c r="A11" s="22" t="s">
        <v>629</v>
      </c>
      <c r="B11" s="93">
        <v>320</v>
      </c>
      <c r="C11" s="153">
        <v>36443</v>
      </c>
      <c r="D11" s="196" t="s">
        <v>575</v>
      </c>
      <c r="E11" s="197" t="s">
        <v>576</v>
      </c>
      <c r="F11" s="208" t="s">
        <v>628</v>
      </c>
      <c r="G11" s="94"/>
      <c r="H11" s="27"/>
      <c r="I11" s="28">
        <v>4</v>
      </c>
      <c r="J11" s="29" t="s">
        <v>161</v>
      </c>
      <c r="K11" s="30">
        <v>320</v>
      </c>
      <c r="L11" s="31">
        <v>36443</v>
      </c>
      <c r="M11" s="60" t="s">
        <v>575</v>
      </c>
      <c r="N11" s="60" t="s">
        <v>576</v>
      </c>
      <c r="O11" s="202" t="s">
        <v>628</v>
      </c>
      <c r="P11" s="30"/>
    </row>
    <row r="12" spans="1:16" s="19" customFormat="1" ht="18.75" customHeight="1" x14ac:dyDescent="0.2">
      <c r="A12" s="22"/>
      <c r="B12" s="93"/>
      <c r="C12" s="153"/>
      <c r="D12" s="196"/>
      <c r="E12" s="197"/>
      <c r="F12" s="208"/>
      <c r="G12" s="94"/>
      <c r="H12" s="27"/>
      <c r="I12" s="28">
        <v>5</v>
      </c>
      <c r="J12" s="29" t="s">
        <v>162</v>
      </c>
      <c r="K12" s="30" t="s">
        <v>632</v>
      </c>
      <c r="L12" s="31" t="s">
        <v>632</v>
      </c>
      <c r="M12" s="60" t="s">
        <v>632</v>
      </c>
      <c r="N12" s="60" t="s">
        <v>632</v>
      </c>
      <c r="O12" s="202"/>
      <c r="P12" s="30"/>
    </row>
    <row r="13" spans="1:16" s="19" customFormat="1" ht="18.75" customHeight="1" x14ac:dyDescent="0.2">
      <c r="A13" s="22"/>
      <c r="B13" s="93"/>
      <c r="C13" s="153"/>
      <c r="D13" s="196"/>
      <c r="E13" s="197"/>
      <c r="F13" s="208"/>
      <c r="G13" s="94"/>
      <c r="H13" s="27"/>
      <c r="I13" s="28">
        <v>6</v>
      </c>
      <c r="J13" s="29" t="s">
        <v>163</v>
      </c>
      <c r="K13" s="30" t="s">
        <v>632</v>
      </c>
      <c r="L13" s="31" t="s">
        <v>632</v>
      </c>
      <c r="M13" s="60" t="s">
        <v>632</v>
      </c>
      <c r="N13" s="60" t="s">
        <v>632</v>
      </c>
      <c r="O13" s="202"/>
      <c r="P13" s="30"/>
    </row>
    <row r="14" spans="1:16" s="19" customFormat="1" ht="18.75" customHeight="1" x14ac:dyDescent="0.2">
      <c r="A14" s="22"/>
      <c r="B14" s="93"/>
      <c r="C14" s="153"/>
      <c r="D14" s="196"/>
      <c r="E14" s="197"/>
      <c r="F14" s="208"/>
      <c r="G14" s="94"/>
      <c r="H14" s="27"/>
      <c r="I14" s="28">
        <v>7</v>
      </c>
      <c r="J14" s="29" t="s">
        <v>164</v>
      </c>
      <c r="K14" s="30" t="s">
        <v>632</v>
      </c>
      <c r="L14" s="31" t="s">
        <v>632</v>
      </c>
      <c r="M14" s="60" t="s">
        <v>632</v>
      </c>
      <c r="N14" s="60" t="s">
        <v>632</v>
      </c>
      <c r="O14" s="202"/>
      <c r="P14" s="30"/>
    </row>
    <row r="15" spans="1:16" s="19" customFormat="1" ht="18.75" customHeight="1" x14ac:dyDescent="0.2">
      <c r="A15" s="22"/>
      <c r="B15" s="93"/>
      <c r="C15" s="153"/>
      <c r="D15" s="196"/>
      <c r="E15" s="197"/>
      <c r="F15" s="208"/>
      <c r="G15" s="94"/>
      <c r="H15" s="27"/>
      <c r="I15" s="28">
        <v>8</v>
      </c>
      <c r="J15" s="29" t="s">
        <v>165</v>
      </c>
      <c r="K15" s="30" t="s">
        <v>632</v>
      </c>
      <c r="L15" s="31" t="s">
        <v>632</v>
      </c>
      <c r="M15" s="60" t="s">
        <v>632</v>
      </c>
      <c r="N15" s="60" t="s">
        <v>632</v>
      </c>
      <c r="O15" s="202"/>
      <c r="P15" s="30"/>
    </row>
    <row r="16" spans="1:16" s="19" customFormat="1" ht="18.75" customHeight="1" x14ac:dyDescent="0.2">
      <c r="A16" s="22"/>
      <c r="B16" s="93"/>
      <c r="C16" s="153"/>
      <c r="D16" s="196"/>
      <c r="E16" s="197"/>
      <c r="F16" s="208"/>
      <c r="G16" s="94"/>
      <c r="H16" s="27"/>
      <c r="I16" s="28">
        <v>9</v>
      </c>
      <c r="J16" s="29" t="s">
        <v>166</v>
      </c>
      <c r="K16" s="30" t="s">
        <v>632</v>
      </c>
      <c r="L16" s="31" t="s">
        <v>632</v>
      </c>
      <c r="M16" s="60" t="s">
        <v>632</v>
      </c>
      <c r="N16" s="60" t="s">
        <v>632</v>
      </c>
      <c r="O16" s="202"/>
      <c r="P16" s="30"/>
    </row>
    <row r="17" spans="1:16" s="19" customFormat="1" ht="18.75" customHeight="1" x14ac:dyDescent="0.2">
      <c r="A17" s="22"/>
      <c r="B17" s="93"/>
      <c r="C17" s="153"/>
      <c r="D17" s="196"/>
      <c r="E17" s="197"/>
      <c r="F17" s="208"/>
      <c r="G17" s="94"/>
      <c r="H17" s="27"/>
      <c r="I17" s="28">
        <v>10</v>
      </c>
      <c r="J17" s="29" t="s">
        <v>167</v>
      </c>
      <c r="K17" s="30" t="s">
        <v>632</v>
      </c>
      <c r="L17" s="31" t="s">
        <v>632</v>
      </c>
      <c r="M17" s="60" t="s">
        <v>632</v>
      </c>
      <c r="N17" s="60" t="s">
        <v>632</v>
      </c>
      <c r="O17" s="202"/>
      <c r="P17" s="30"/>
    </row>
    <row r="18" spans="1:16" s="19" customFormat="1" ht="18.75" customHeight="1" x14ac:dyDescent="0.2">
      <c r="A18" s="22"/>
      <c r="B18" s="93"/>
      <c r="C18" s="153"/>
      <c r="D18" s="196"/>
      <c r="E18" s="197"/>
      <c r="F18" s="208"/>
      <c r="G18" s="94"/>
      <c r="H18" s="27"/>
      <c r="I18" s="28">
        <v>11</v>
      </c>
      <c r="J18" s="29" t="s">
        <v>168</v>
      </c>
      <c r="K18" s="30" t="s">
        <v>632</v>
      </c>
      <c r="L18" s="31" t="s">
        <v>632</v>
      </c>
      <c r="M18" s="60" t="s">
        <v>632</v>
      </c>
      <c r="N18" s="60" t="s">
        <v>632</v>
      </c>
      <c r="O18" s="202"/>
      <c r="P18" s="30"/>
    </row>
    <row r="19" spans="1:16" s="19" customFormat="1" ht="18.75" customHeight="1" x14ac:dyDescent="0.2">
      <c r="A19" s="22"/>
      <c r="B19" s="93"/>
      <c r="C19" s="153"/>
      <c r="D19" s="196"/>
      <c r="E19" s="197"/>
      <c r="F19" s="208"/>
      <c r="G19" s="94"/>
      <c r="H19" s="27"/>
      <c r="I19" s="28">
        <v>12</v>
      </c>
      <c r="J19" s="29" t="s">
        <v>169</v>
      </c>
      <c r="K19" s="30" t="s">
        <v>632</v>
      </c>
      <c r="L19" s="31" t="s">
        <v>632</v>
      </c>
      <c r="M19" s="60" t="s">
        <v>632</v>
      </c>
      <c r="N19" s="60" t="s">
        <v>632</v>
      </c>
      <c r="O19" s="202"/>
      <c r="P19" s="30"/>
    </row>
    <row r="20" spans="1:16" s="19" customFormat="1" ht="18.75" customHeight="1" x14ac:dyDescent="0.2">
      <c r="A20" s="22"/>
      <c r="B20" s="93"/>
      <c r="C20" s="153"/>
      <c r="D20" s="196"/>
      <c r="E20" s="197"/>
      <c r="F20" s="208"/>
      <c r="G20" s="94"/>
      <c r="H20" s="27"/>
      <c r="I20" s="421" t="s">
        <v>18</v>
      </c>
      <c r="J20" s="428"/>
      <c r="K20" s="428"/>
      <c r="L20" s="428"/>
      <c r="M20" s="428"/>
      <c r="N20" s="428"/>
      <c r="O20" s="428"/>
      <c r="P20" s="429"/>
    </row>
    <row r="21" spans="1:16" s="19" customFormat="1" ht="26.25" customHeight="1" x14ac:dyDescent="0.2">
      <c r="A21" s="22"/>
      <c r="B21" s="93"/>
      <c r="C21" s="153"/>
      <c r="D21" s="196"/>
      <c r="E21" s="197"/>
      <c r="F21" s="208"/>
      <c r="G21" s="94"/>
      <c r="H21" s="27"/>
      <c r="I21" s="59" t="s">
        <v>12</v>
      </c>
      <c r="J21" s="59" t="s">
        <v>253</v>
      </c>
      <c r="K21" s="59" t="s">
        <v>252</v>
      </c>
      <c r="L21" s="155" t="s">
        <v>13</v>
      </c>
      <c r="M21" s="156" t="s">
        <v>14</v>
      </c>
      <c r="N21" s="156" t="s">
        <v>48</v>
      </c>
      <c r="O21" s="201" t="s">
        <v>15</v>
      </c>
      <c r="P21" s="59" t="s">
        <v>27</v>
      </c>
    </row>
    <row r="22" spans="1:16" s="19" customFormat="1" ht="18.75" customHeight="1" x14ac:dyDescent="0.2">
      <c r="A22" s="22"/>
      <c r="B22" s="93"/>
      <c r="C22" s="153"/>
      <c r="D22" s="196"/>
      <c r="E22" s="197"/>
      <c r="F22" s="208"/>
      <c r="G22" s="94"/>
      <c r="H22" s="27"/>
      <c r="I22" s="28">
        <v>1</v>
      </c>
      <c r="J22" s="29" t="s">
        <v>170</v>
      </c>
      <c r="K22" s="30" t="s">
        <v>632</v>
      </c>
      <c r="L22" s="31" t="s">
        <v>632</v>
      </c>
      <c r="M22" s="60" t="s">
        <v>632</v>
      </c>
      <c r="N22" s="60" t="s">
        <v>632</v>
      </c>
      <c r="O22" s="202"/>
      <c r="P22" s="30"/>
    </row>
    <row r="23" spans="1:16" s="19" customFormat="1" ht="18.75" customHeight="1" x14ac:dyDescent="0.2">
      <c r="A23" s="22"/>
      <c r="B23" s="93"/>
      <c r="C23" s="153"/>
      <c r="D23" s="196"/>
      <c r="E23" s="197"/>
      <c r="F23" s="208"/>
      <c r="G23" s="94"/>
      <c r="H23" s="27"/>
      <c r="I23" s="28">
        <v>2</v>
      </c>
      <c r="J23" s="29" t="s">
        <v>171</v>
      </c>
      <c r="K23" s="30" t="s">
        <v>632</v>
      </c>
      <c r="L23" s="31" t="s">
        <v>632</v>
      </c>
      <c r="M23" s="60" t="s">
        <v>632</v>
      </c>
      <c r="N23" s="60" t="s">
        <v>632</v>
      </c>
      <c r="O23" s="202"/>
      <c r="P23" s="30"/>
    </row>
    <row r="24" spans="1:16" s="19" customFormat="1" ht="18.75" customHeight="1" x14ac:dyDescent="0.2">
      <c r="A24" s="22"/>
      <c r="B24" s="93"/>
      <c r="C24" s="153"/>
      <c r="D24" s="196"/>
      <c r="E24" s="197"/>
      <c r="F24" s="208"/>
      <c r="G24" s="94"/>
      <c r="H24" s="27"/>
      <c r="I24" s="28">
        <v>3</v>
      </c>
      <c r="J24" s="29" t="s">
        <v>172</v>
      </c>
      <c r="K24" s="30" t="s">
        <v>632</v>
      </c>
      <c r="L24" s="31" t="s">
        <v>632</v>
      </c>
      <c r="M24" s="60" t="s">
        <v>632</v>
      </c>
      <c r="N24" s="60" t="s">
        <v>632</v>
      </c>
      <c r="O24" s="202"/>
      <c r="P24" s="30"/>
    </row>
    <row r="25" spans="1:16" s="19" customFormat="1" ht="18.75" customHeight="1" x14ac:dyDescent="0.2">
      <c r="A25" s="22"/>
      <c r="B25" s="93"/>
      <c r="C25" s="153"/>
      <c r="D25" s="196"/>
      <c r="E25" s="197"/>
      <c r="F25" s="208"/>
      <c r="G25" s="94"/>
      <c r="H25" s="27"/>
      <c r="I25" s="28">
        <v>4</v>
      </c>
      <c r="J25" s="29" t="s">
        <v>173</v>
      </c>
      <c r="K25" s="30" t="s">
        <v>632</v>
      </c>
      <c r="L25" s="31" t="s">
        <v>632</v>
      </c>
      <c r="M25" s="60" t="s">
        <v>632</v>
      </c>
      <c r="N25" s="60" t="s">
        <v>632</v>
      </c>
      <c r="O25" s="202"/>
      <c r="P25" s="30"/>
    </row>
    <row r="26" spans="1:16" s="19" customFormat="1" ht="18.75" customHeight="1" x14ac:dyDescent="0.2">
      <c r="A26" s="22"/>
      <c r="B26" s="93"/>
      <c r="C26" s="153"/>
      <c r="D26" s="196"/>
      <c r="E26" s="197"/>
      <c r="F26" s="208"/>
      <c r="G26" s="94"/>
      <c r="H26" s="27"/>
      <c r="I26" s="28">
        <v>5</v>
      </c>
      <c r="J26" s="29" t="s">
        <v>174</v>
      </c>
      <c r="K26" s="30" t="s">
        <v>632</v>
      </c>
      <c r="L26" s="31" t="s">
        <v>632</v>
      </c>
      <c r="M26" s="60" t="s">
        <v>632</v>
      </c>
      <c r="N26" s="60" t="s">
        <v>632</v>
      </c>
      <c r="O26" s="202"/>
      <c r="P26" s="30"/>
    </row>
    <row r="27" spans="1:16" s="19" customFormat="1" ht="18.75" customHeight="1" x14ac:dyDescent="0.2">
      <c r="A27" s="22"/>
      <c r="B27" s="93"/>
      <c r="C27" s="153"/>
      <c r="D27" s="196"/>
      <c r="E27" s="197"/>
      <c r="F27" s="208"/>
      <c r="G27" s="94"/>
      <c r="H27" s="27"/>
      <c r="I27" s="28">
        <v>6</v>
      </c>
      <c r="J27" s="29" t="s">
        <v>175</v>
      </c>
      <c r="K27" s="30" t="s">
        <v>632</v>
      </c>
      <c r="L27" s="31" t="s">
        <v>632</v>
      </c>
      <c r="M27" s="60" t="s">
        <v>632</v>
      </c>
      <c r="N27" s="60" t="s">
        <v>632</v>
      </c>
      <c r="O27" s="202"/>
      <c r="P27" s="30"/>
    </row>
    <row r="28" spans="1:16" s="19" customFormat="1" ht="18.75" customHeight="1" x14ac:dyDescent="0.2">
      <c r="A28" s="22"/>
      <c r="B28" s="93"/>
      <c r="C28" s="153"/>
      <c r="D28" s="196"/>
      <c r="E28" s="197"/>
      <c r="F28" s="208"/>
      <c r="G28" s="94"/>
      <c r="H28" s="27"/>
      <c r="I28" s="28">
        <v>7</v>
      </c>
      <c r="J28" s="29" t="s">
        <v>176</v>
      </c>
      <c r="K28" s="30" t="s">
        <v>632</v>
      </c>
      <c r="L28" s="31" t="s">
        <v>632</v>
      </c>
      <c r="M28" s="60" t="s">
        <v>632</v>
      </c>
      <c r="N28" s="60" t="s">
        <v>632</v>
      </c>
      <c r="O28" s="202"/>
      <c r="P28" s="30"/>
    </row>
    <row r="29" spans="1:16" s="19" customFormat="1" ht="18.75" customHeight="1" x14ac:dyDescent="0.2">
      <c r="A29" s="22"/>
      <c r="B29" s="93"/>
      <c r="C29" s="153"/>
      <c r="D29" s="196"/>
      <c r="E29" s="197"/>
      <c r="F29" s="208"/>
      <c r="G29" s="94"/>
      <c r="H29" s="27"/>
      <c r="I29" s="28">
        <v>8</v>
      </c>
      <c r="J29" s="29" t="s">
        <v>177</v>
      </c>
      <c r="K29" s="30" t="s">
        <v>632</v>
      </c>
      <c r="L29" s="31" t="s">
        <v>632</v>
      </c>
      <c r="M29" s="60" t="s">
        <v>632</v>
      </c>
      <c r="N29" s="60" t="s">
        <v>632</v>
      </c>
      <c r="O29" s="202"/>
      <c r="P29" s="30"/>
    </row>
    <row r="30" spans="1:16" s="19" customFormat="1" ht="18.75" customHeight="1" x14ac:dyDescent="0.2">
      <c r="A30" s="22"/>
      <c r="B30" s="93"/>
      <c r="C30" s="153"/>
      <c r="D30" s="196"/>
      <c r="E30" s="197"/>
      <c r="F30" s="208"/>
      <c r="G30" s="94"/>
      <c r="H30" s="27"/>
      <c r="I30" s="28">
        <v>9</v>
      </c>
      <c r="J30" s="29" t="s">
        <v>178</v>
      </c>
      <c r="K30" s="30" t="s">
        <v>632</v>
      </c>
      <c r="L30" s="31" t="s">
        <v>632</v>
      </c>
      <c r="M30" s="60" t="s">
        <v>632</v>
      </c>
      <c r="N30" s="60" t="s">
        <v>632</v>
      </c>
      <c r="O30" s="202"/>
      <c r="P30" s="30"/>
    </row>
    <row r="31" spans="1:16" s="19" customFormat="1" ht="18.75" customHeight="1" x14ac:dyDescent="0.2">
      <c r="A31" s="22"/>
      <c r="B31" s="93"/>
      <c r="C31" s="153"/>
      <c r="D31" s="196"/>
      <c r="E31" s="197"/>
      <c r="F31" s="208"/>
      <c r="G31" s="94"/>
      <c r="H31" s="27"/>
      <c r="I31" s="28">
        <v>10</v>
      </c>
      <c r="J31" s="29" t="s">
        <v>179</v>
      </c>
      <c r="K31" s="30" t="s">
        <v>632</v>
      </c>
      <c r="L31" s="31" t="s">
        <v>632</v>
      </c>
      <c r="M31" s="60" t="s">
        <v>632</v>
      </c>
      <c r="N31" s="60" t="s">
        <v>632</v>
      </c>
      <c r="O31" s="202"/>
      <c r="P31" s="30"/>
    </row>
    <row r="32" spans="1:16" s="19" customFormat="1" ht="18.75" customHeight="1" x14ac:dyDescent="0.2">
      <c r="A32" s="22"/>
      <c r="B32" s="93"/>
      <c r="C32" s="153"/>
      <c r="D32" s="196"/>
      <c r="E32" s="197"/>
      <c r="F32" s="208"/>
      <c r="G32" s="94"/>
      <c r="H32" s="27"/>
      <c r="I32" s="28">
        <v>11</v>
      </c>
      <c r="J32" s="29" t="s">
        <v>180</v>
      </c>
      <c r="K32" s="30" t="s">
        <v>632</v>
      </c>
      <c r="L32" s="31" t="s">
        <v>632</v>
      </c>
      <c r="M32" s="60" t="s">
        <v>632</v>
      </c>
      <c r="N32" s="60" t="s">
        <v>632</v>
      </c>
      <c r="O32" s="202"/>
      <c r="P32" s="30"/>
    </row>
    <row r="33" spans="1:16" s="19" customFormat="1" ht="18.75" customHeight="1" x14ac:dyDescent="0.2">
      <c r="A33" s="22"/>
      <c r="B33" s="93"/>
      <c r="C33" s="153"/>
      <c r="D33" s="196"/>
      <c r="E33" s="197"/>
      <c r="F33" s="208"/>
      <c r="G33" s="94"/>
      <c r="H33" s="27"/>
      <c r="I33" s="28">
        <v>12</v>
      </c>
      <c r="J33" s="29" t="s">
        <v>181</v>
      </c>
      <c r="K33" s="30" t="s">
        <v>632</v>
      </c>
      <c r="L33" s="31" t="s">
        <v>632</v>
      </c>
      <c r="M33" s="60" t="s">
        <v>632</v>
      </c>
      <c r="N33" s="60" t="s">
        <v>632</v>
      </c>
      <c r="O33" s="202"/>
      <c r="P33" s="30"/>
    </row>
    <row r="34" spans="1:16" s="19" customFormat="1" ht="18.75" customHeight="1" x14ac:dyDescent="0.2">
      <c r="A34" s="22"/>
      <c r="B34" s="93"/>
      <c r="C34" s="153"/>
      <c r="D34" s="196"/>
      <c r="E34" s="197"/>
      <c r="F34" s="208"/>
      <c r="G34" s="94"/>
      <c r="H34" s="27"/>
      <c r="I34" s="421" t="s">
        <v>19</v>
      </c>
      <c r="J34" s="428"/>
      <c r="K34" s="428"/>
      <c r="L34" s="428"/>
      <c r="M34" s="428"/>
      <c r="N34" s="428"/>
      <c r="O34" s="428"/>
      <c r="P34" s="429"/>
    </row>
    <row r="35" spans="1:16" s="19" customFormat="1" ht="24" customHeight="1" x14ac:dyDescent="0.2">
      <c r="A35" s="22"/>
      <c r="B35" s="93"/>
      <c r="C35" s="153"/>
      <c r="D35" s="196"/>
      <c r="E35" s="197"/>
      <c r="F35" s="208"/>
      <c r="G35" s="94"/>
      <c r="H35" s="27"/>
      <c r="I35" s="59" t="s">
        <v>12</v>
      </c>
      <c r="J35" s="59" t="s">
        <v>253</v>
      </c>
      <c r="K35" s="59" t="s">
        <v>252</v>
      </c>
      <c r="L35" s="155" t="s">
        <v>13</v>
      </c>
      <c r="M35" s="156" t="s">
        <v>14</v>
      </c>
      <c r="N35" s="156" t="s">
        <v>48</v>
      </c>
      <c r="O35" s="201" t="s">
        <v>15</v>
      </c>
      <c r="P35" s="59" t="s">
        <v>27</v>
      </c>
    </row>
    <row r="36" spans="1:16" s="19" customFormat="1" ht="18.75" customHeight="1" x14ac:dyDescent="0.2">
      <c r="A36" s="22"/>
      <c r="B36" s="93"/>
      <c r="C36" s="153"/>
      <c r="D36" s="196"/>
      <c r="E36" s="197"/>
      <c r="F36" s="208"/>
      <c r="G36" s="94"/>
      <c r="H36" s="27"/>
      <c r="I36" s="28">
        <v>1</v>
      </c>
      <c r="J36" s="29" t="s">
        <v>182</v>
      </c>
      <c r="K36" s="30" t="s">
        <v>632</v>
      </c>
      <c r="L36" s="31" t="s">
        <v>632</v>
      </c>
      <c r="M36" s="60" t="s">
        <v>632</v>
      </c>
      <c r="N36" s="60" t="s">
        <v>632</v>
      </c>
      <c r="O36" s="202"/>
      <c r="P36" s="30"/>
    </row>
    <row r="37" spans="1:16" s="19" customFormat="1" ht="18.75" customHeight="1" x14ac:dyDescent="0.2">
      <c r="A37" s="22"/>
      <c r="B37" s="93"/>
      <c r="C37" s="153"/>
      <c r="D37" s="196"/>
      <c r="E37" s="197"/>
      <c r="F37" s="208"/>
      <c r="G37" s="94"/>
      <c r="H37" s="27"/>
      <c r="I37" s="28">
        <v>2</v>
      </c>
      <c r="J37" s="29" t="s">
        <v>183</v>
      </c>
      <c r="K37" s="30" t="s">
        <v>632</v>
      </c>
      <c r="L37" s="31" t="s">
        <v>632</v>
      </c>
      <c r="M37" s="60" t="s">
        <v>632</v>
      </c>
      <c r="N37" s="60" t="s">
        <v>632</v>
      </c>
      <c r="O37" s="202"/>
      <c r="P37" s="30"/>
    </row>
    <row r="38" spans="1:16" s="19" customFormat="1" ht="18.75" customHeight="1" x14ac:dyDescent="0.2">
      <c r="A38" s="22"/>
      <c r="B38" s="93"/>
      <c r="C38" s="153"/>
      <c r="D38" s="196"/>
      <c r="E38" s="197"/>
      <c r="F38" s="208"/>
      <c r="G38" s="94"/>
      <c r="H38" s="27"/>
      <c r="I38" s="28">
        <v>3</v>
      </c>
      <c r="J38" s="29" t="s">
        <v>184</v>
      </c>
      <c r="K38" s="30" t="s">
        <v>632</v>
      </c>
      <c r="L38" s="31" t="s">
        <v>632</v>
      </c>
      <c r="M38" s="60" t="s">
        <v>632</v>
      </c>
      <c r="N38" s="60" t="s">
        <v>632</v>
      </c>
      <c r="O38" s="202"/>
      <c r="P38" s="30"/>
    </row>
    <row r="39" spans="1:16" s="19" customFormat="1" ht="18.75" customHeight="1" x14ac:dyDescent="0.2">
      <c r="A39" s="22"/>
      <c r="B39" s="93"/>
      <c r="C39" s="153"/>
      <c r="D39" s="196"/>
      <c r="E39" s="197"/>
      <c r="F39" s="208"/>
      <c r="G39" s="94"/>
      <c r="H39" s="27"/>
      <c r="I39" s="28">
        <v>4</v>
      </c>
      <c r="J39" s="29" t="s">
        <v>185</v>
      </c>
      <c r="K39" s="30" t="s">
        <v>632</v>
      </c>
      <c r="L39" s="31" t="s">
        <v>632</v>
      </c>
      <c r="M39" s="60" t="s">
        <v>632</v>
      </c>
      <c r="N39" s="60" t="s">
        <v>632</v>
      </c>
      <c r="O39" s="202"/>
      <c r="P39" s="30"/>
    </row>
    <row r="40" spans="1:16" s="19" customFormat="1" ht="18.75" customHeight="1" x14ac:dyDescent="0.2">
      <c r="A40" s="22"/>
      <c r="B40" s="93"/>
      <c r="C40" s="153"/>
      <c r="D40" s="196"/>
      <c r="E40" s="197"/>
      <c r="F40" s="208"/>
      <c r="G40" s="94"/>
      <c r="H40" s="27"/>
      <c r="I40" s="28">
        <v>5</v>
      </c>
      <c r="J40" s="29" t="s">
        <v>186</v>
      </c>
      <c r="K40" s="30" t="s">
        <v>632</v>
      </c>
      <c r="L40" s="31" t="s">
        <v>632</v>
      </c>
      <c r="M40" s="60" t="s">
        <v>632</v>
      </c>
      <c r="N40" s="60" t="s">
        <v>632</v>
      </c>
      <c r="O40" s="202"/>
      <c r="P40" s="30"/>
    </row>
    <row r="41" spans="1:16" s="19" customFormat="1" ht="18.75" customHeight="1" x14ac:dyDescent="0.2">
      <c r="A41" s="22"/>
      <c r="B41" s="93"/>
      <c r="C41" s="153"/>
      <c r="D41" s="196"/>
      <c r="E41" s="197"/>
      <c r="F41" s="208"/>
      <c r="G41" s="94"/>
      <c r="H41" s="27"/>
      <c r="I41" s="28">
        <v>6</v>
      </c>
      <c r="J41" s="29" t="s">
        <v>187</v>
      </c>
      <c r="K41" s="30" t="s">
        <v>632</v>
      </c>
      <c r="L41" s="31" t="s">
        <v>632</v>
      </c>
      <c r="M41" s="60" t="s">
        <v>632</v>
      </c>
      <c r="N41" s="60" t="s">
        <v>632</v>
      </c>
      <c r="O41" s="202"/>
      <c r="P41" s="30"/>
    </row>
    <row r="42" spans="1:16" s="19" customFormat="1" ht="18.75" customHeight="1" x14ac:dyDescent="0.2">
      <c r="A42" s="22"/>
      <c r="B42" s="93"/>
      <c r="C42" s="153"/>
      <c r="D42" s="196"/>
      <c r="E42" s="197"/>
      <c r="F42" s="208"/>
      <c r="G42" s="94"/>
      <c r="H42" s="27"/>
      <c r="I42" s="28">
        <v>7</v>
      </c>
      <c r="J42" s="29" t="s">
        <v>188</v>
      </c>
      <c r="K42" s="30" t="s">
        <v>632</v>
      </c>
      <c r="L42" s="31" t="s">
        <v>632</v>
      </c>
      <c r="M42" s="60" t="s">
        <v>632</v>
      </c>
      <c r="N42" s="60" t="s">
        <v>632</v>
      </c>
      <c r="O42" s="202"/>
      <c r="P42" s="30"/>
    </row>
    <row r="43" spans="1:16" s="19" customFormat="1" ht="18.75" customHeight="1" x14ac:dyDescent="0.2">
      <c r="A43" s="22"/>
      <c r="B43" s="93"/>
      <c r="C43" s="153"/>
      <c r="D43" s="196"/>
      <c r="E43" s="197"/>
      <c r="F43" s="208"/>
      <c r="G43" s="94"/>
      <c r="H43" s="27"/>
      <c r="I43" s="28">
        <v>8</v>
      </c>
      <c r="J43" s="29" t="s">
        <v>189</v>
      </c>
      <c r="K43" s="30" t="s">
        <v>632</v>
      </c>
      <c r="L43" s="31" t="s">
        <v>632</v>
      </c>
      <c r="M43" s="60" t="s">
        <v>632</v>
      </c>
      <c r="N43" s="60" t="s">
        <v>632</v>
      </c>
      <c r="O43" s="202"/>
      <c r="P43" s="30"/>
    </row>
    <row r="44" spans="1:16" s="19" customFormat="1" ht="18.75" customHeight="1" x14ac:dyDescent="0.2">
      <c r="A44" s="22"/>
      <c r="B44" s="93"/>
      <c r="C44" s="153"/>
      <c r="D44" s="196"/>
      <c r="E44" s="197"/>
      <c r="F44" s="208"/>
      <c r="G44" s="94"/>
      <c r="H44" s="27"/>
      <c r="I44" s="28">
        <v>9</v>
      </c>
      <c r="J44" s="29" t="s">
        <v>190</v>
      </c>
      <c r="K44" s="30" t="s">
        <v>632</v>
      </c>
      <c r="L44" s="31" t="s">
        <v>632</v>
      </c>
      <c r="M44" s="60" t="s">
        <v>632</v>
      </c>
      <c r="N44" s="60" t="s">
        <v>632</v>
      </c>
      <c r="O44" s="202"/>
      <c r="P44" s="30"/>
    </row>
    <row r="45" spans="1:16" s="19" customFormat="1" ht="18.75" customHeight="1" x14ac:dyDescent="0.2">
      <c r="A45" s="22"/>
      <c r="B45" s="93"/>
      <c r="C45" s="153"/>
      <c r="D45" s="196"/>
      <c r="E45" s="197"/>
      <c r="F45" s="208"/>
      <c r="G45" s="94"/>
      <c r="H45" s="27"/>
      <c r="I45" s="28">
        <v>10</v>
      </c>
      <c r="J45" s="29" t="s">
        <v>191</v>
      </c>
      <c r="K45" s="30" t="s">
        <v>632</v>
      </c>
      <c r="L45" s="31" t="s">
        <v>632</v>
      </c>
      <c r="M45" s="60" t="s">
        <v>632</v>
      </c>
      <c r="N45" s="60" t="s">
        <v>632</v>
      </c>
      <c r="O45" s="202"/>
      <c r="P45" s="30"/>
    </row>
    <row r="46" spans="1:16" s="19" customFormat="1" ht="18.75" customHeight="1" x14ac:dyDescent="0.2">
      <c r="A46" s="22"/>
      <c r="B46" s="93"/>
      <c r="C46" s="153"/>
      <c r="D46" s="196"/>
      <c r="E46" s="197"/>
      <c r="F46" s="208"/>
      <c r="G46" s="94"/>
      <c r="H46" s="27"/>
      <c r="I46" s="28">
        <v>11</v>
      </c>
      <c r="J46" s="29" t="s">
        <v>192</v>
      </c>
      <c r="K46" s="30" t="s">
        <v>632</v>
      </c>
      <c r="L46" s="31" t="s">
        <v>632</v>
      </c>
      <c r="M46" s="60" t="s">
        <v>632</v>
      </c>
      <c r="N46" s="60" t="s">
        <v>632</v>
      </c>
      <c r="O46" s="202"/>
      <c r="P46" s="30"/>
    </row>
    <row r="47" spans="1:16" s="19" customFormat="1" ht="18.75" customHeight="1" x14ac:dyDescent="0.2">
      <c r="A47" s="22"/>
      <c r="B47" s="93"/>
      <c r="C47" s="153"/>
      <c r="D47" s="196"/>
      <c r="E47" s="197"/>
      <c r="F47" s="208"/>
      <c r="G47" s="94"/>
      <c r="H47" s="27"/>
      <c r="I47" s="28">
        <v>12</v>
      </c>
      <c r="J47" s="29" t="s">
        <v>193</v>
      </c>
      <c r="K47" s="30" t="s">
        <v>632</v>
      </c>
      <c r="L47" s="31" t="s">
        <v>632</v>
      </c>
      <c r="M47" s="60" t="s">
        <v>632</v>
      </c>
      <c r="N47" s="60" t="s">
        <v>632</v>
      </c>
      <c r="O47" s="202"/>
      <c r="P47" s="30"/>
    </row>
    <row r="48" spans="1:16" s="19" customFormat="1" ht="18.75" customHeight="1" x14ac:dyDescent="0.2">
      <c r="A48" s="22"/>
      <c r="B48" s="93"/>
      <c r="C48" s="153"/>
      <c r="D48" s="196"/>
      <c r="E48" s="197"/>
      <c r="F48" s="208"/>
      <c r="G48" s="94"/>
      <c r="H48" s="27"/>
      <c r="I48" s="421" t="s">
        <v>45</v>
      </c>
      <c r="J48" s="428"/>
      <c r="K48" s="428"/>
      <c r="L48" s="428"/>
      <c r="M48" s="428"/>
      <c r="N48" s="428"/>
      <c r="O48" s="428"/>
      <c r="P48" s="429"/>
    </row>
    <row r="49" spans="1:17" s="19" customFormat="1" ht="24" customHeight="1" x14ac:dyDescent="0.2">
      <c r="A49" s="22"/>
      <c r="B49" s="93"/>
      <c r="C49" s="153"/>
      <c r="D49" s="196"/>
      <c r="E49" s="197"/>
      <c r="F49" s="208"/>
      <c r="G49" s="94"/>
      <c r="H49" s="27"/>
      <c r="I49" s="59" t="s">
        <v>12</v>
      </c>
      <c r="J49" s="59" t="s">
        <v>253</v>
      </c>
      <c r="K49" s="59" t="s">
        <v>252</v>
      </c>
      <c r="L49" s="155" t="s">
        <v>13</v>
      </c>
      <c r="M49" s="156" t="s">
        <v>14</v>
      </c>
      <c r="N49" s="156" t="s">
        <v>48</v>
      </c>
      <c r="O49" s="201" t="s">
        <v>15</v>
      </c>
      <c r="P49" s="59" t="s">
        <v>27</v>
      </c>
    </row>
    <row r="50" spans="1:17" s="19" customFormat="1" ht="18.75" customHeight="1" x14ac:dyDescent="0.2">
      <c r="A50" s="22"/>
      <c r="B50" s="93"/>
      <c r="C50" s="153"/>
      <c r="D50" s="196"/>
      <c r="E50" s="197"/>
      <c r="F50" s="208"/>
      <c r="G50" s="94"/>
      <c r="H50" s="27"/>
      <c r="I50" s="28">
        <v>1</v>
      </c>
      <c r="J50" s="29" t="s">
        <v>194</v>
      </c>
      <c r="K50" s="30" t="s">
        <v>632</v>
      </c>
      <c r="L50" s="31" t="s">
        <v>632</v>
      </c>
      <c r="M50" s="60" t="s">
        <v>632</v>
      </c>
      <c r="N50" s="60" t="s">
        <v>632</v>
      </c>
      <c r="O50" s="202"/>
      <c r="P50" s="30"/>
    </row>
    <row r="51" spans="1:17" s="19" customFormat="1" ht="18.75" customHeight="1" x14ac:dyDescent="0.2">
      <c r="A51" s="22"/>
      <c r="B51" s="93"/>
      <c r="C51" s="153"/>
      <c r="D51" s="196"/>
      <c r="E51" s="197"/>
      <c r="F51" s="208"/>
      <c r="G51" s="94"/>
      <c r="H51" s="27"/>
      <c r="I51" s="28">
        <v>2</v>
      </c>
      <c r="J51" s="29" t="s">
        <v>195</v>
      </c>
      <c r="K51" s="30" t="s">
        <v>632</v>
      </c>
      <c r="L51" s="31" t="s">
        <v>632</v>
      </c>
      <c r="M51" s="60" t="s">
        <v>632</v>
      </c>
      <c r="N51" s="60" t="s">
        <v>632</v>
      </c>
      <c r="O51" s="202"/>
      <c r="P51" s="30"/>
    </row>
    <row r="52" spans="1:17" s="19" customFormat="1" ht="18.75" customHeight="1" x14ac:dyDescent="0.2">
      <c r="A52" s="22"/>
      <c r="B52" s="93"/>
      <c r="C52" s="153"/>
      <c r="D52" s="196"/>
      <c r="E52" s="197"/>
      <c r="F52" s="208"/>
      <c r="G52" s="94"/>
      <c r="H52" s="27"/>
      <c r="I52" s="28">
        <v>3</v>
      </c>
      <c r="J52" s="29" t="s">
        <v>196</v>
      </c>
      <c r="K52" s="30" t="s">
        <v>632</v>
      </c>
      <c r="L52" s="31" t="s">
        <v>632</v>
      </c>
      <c r="M52" s="60" t="s">
        <v>632</v>
      </c>
      <c r="N52" s="60" t="s">
        <v>632</v>
      </c>
      <c r="O52" s="202"/>
      <c r="P52" s="30"/>
    </row>
    <row r="53" spans="1:17" s="19" customFormat="1" ht="18.75" customHeight="1" x14ac:dyDescent="0.2">
      <c r="A53" s="22"/>
      <c r="B53" s="93"/>
      <c r="C53" s="153"/>
      <c r="D53" s="196"/>
      <c r="E53" s="197"/>
      <c r="F53" s="208"/>
      <c r="G53" s="94"/>
      <c r="H53" s="27"/>
      <c r="I53" s="28">
        <v>4</v>
      </c>
      <c r="J53" s="29" t="s">
        <v>197</v>
      </c>
      <c r="K53" s="30" t="s">
        <v>632</v>
      </c>
      <c r="L53" s="31" t="s">
        <v>632</v>
      </c>
      <c r="M53" s="60" t="s">
        <v>632</v>
      </c>
      <c r="N53" s="60" t="s">
        <v>632</v>
      </c>
      <c r="O53" s="202"/>
      <c r="P53" s="30"/>
    </row>
    <row r="54" spans="1:17" s="19" customFormat="1" ht="18.75" customHeight="1" x14ac:dyDescent="0.2">
      <c r="A54" s="22"/>
      <c r="B54" s="93"/>
      <c r="C54" s="153"/>
      <c r="D54" s="196"/>
      <c r="E54" s="197"/>
      <c r="F54" s="208"/>
      <c r="G54" s="94"/>
      <c r="H54" s="27"/>
      <c r="I54" s="28">
        <v>5</v>
      </c>
      <c r="J54" s="29" t="s">
        <v>198</v>
      </c>
      <c r="K54" s="30" t="s">
        <v>632</v>
      </c>
      <c r="L54" s="31" t="s">
        <v>632</v>
      </c>
      <c r="M54" s="60" t="s">
        <v>632</v>
      </c>
      <c r="N54" s="60" t="s">
        <v>632</v>
      </c>
      <c r="O54" s="202"/>
      <c r="P54" s="30"/>
    </row>
    <row r="55" spans="1:17" s="19" customFormat="1" ht="18.75" customHeight="1" x14ac:dyDescent="0.2">
      <c r="A55" s="22"/>
      <c r="B55" s="93"/>
      <c r="C55" s="153"/>
      <c r="D55" s="196"/>
      <c r="E55" s="197"/>
      <c r="F55" s="208"/>
      <c r="G55" s="94"/>
      <c r="H55" s="27"/>
      <c r="I55" s="28">
        <v>6</v>
      </c>
      <c r="J55" s="29" t="s">
        <v>199</v>
      </c>
      <c r="K55" s="30" t="s">
        <v>632</v>
      </c>
      <c r="L55" s="31" t="s">
        <v>632</v>
      </c>
      <c r="M55" s="60" t="s">
        <v>632</v>
      </c>
      <c r="N55" s="60" t="s">
        <v>632</v>
      </c>
      <c r="O55" s="202"/>
      <c r="P55" s="30"/>
    </row>
    <row r="56" spans="1:17" s="19" customFormat="1" ht="18.75" customHeight="1" x14ac:dyDescent="0.2">
      <c r="A56" s="22"/>
      <c r="B56" s="93"/>
      <c r="C56" s="153"/>
      <c r="D56" s="196"/>
      <c r="E56" s="197"/>
      <c r="F56" s="208"/>
      <c r="G56" s="94"/>
      <c r="H56" s="27"/>
      <c r="I56" s="28">
        <v>7</v>
      </c>
      <c r="J56" s="29" t="s">
        <v>200</v>
      </c>
      <c r="K56" s="30" t="s">
        <v>632</v>
      </c>
      <c r="L56" s="31" t="s">
        <v>632</v>
      </c>
      <c r="M56" s="60" t="s">
        <v>632</v>
      </c>
      <c r="N56" s="60" t="s">
        <v>632</v>
      </c>
      <c r="O56" s="202"/>
      <c r="P56" s="30"/>
    </row>
    <row r="57" spans="1:17" s="19" customFormat="1" ht="18.75" customHeight="1" x14ac:dyDescent="0.2">
      <c r="A57" s="22"/>
      <c r="B57" s="93"/>
      <c r="C57" s="153"/>
      <c r="D57" s="196"/>
      <c r="E57" s="197"/>
      <c r="F57" s="208"/>
      <c r="G57" s="94"/>
      <c r="H57" s="27"/>
      <c r="I57" s="28">
        <v>8</v>
      </c>
      <c r="J57" s="29" t="s">
        <v>201</v>
      </c>
      <c r="K57" s="30" t="s">
        <v>632</v>
      </c>
      <c r="L57" s="31" t="s">
        <v>632</v>
      </c>
      <c r="M57" s="60" t="s">
        <v>632</v>
      </c>
      <c r="N57" s="60" t="s">
        <v>632</v>
      </c>
      <c r="O57" s="202"/>
      <c r="P57" s="30"/>
    </row>
    <row r="58" spans="1:17" s="19" customFormat="1" ht="18.75" customHeight="1" x14ac:dyDescent="0.2">
      <c r="A58" s="22"/>
      <c r="B58" s="93"/>
      <c r="C58" s="153"/>
      <c r="D58" s="196"/>
      <c r="E58" s="197"/>
      <c r="F58" s="208"/>
      <c r="G58" s="94"/>
      <c r="H58" s="27"/>
      <c r="I58" s="28">
        <v>9</v>
      </c>
      <c r="J58" s="29" t="s">
        <v>202</v>
      </c>
      <c r="K58" s="30" t="s">
        <v>632</v>
      </c>
      <c r="L58" s="31" t="s">
        <v>632</v>
      </c>
      <c r="M58" s="60" t="s">
        <v>632</v>
      </c>
      <c r="N58" s="60" t="s">
        <v>632</v>
      </c>
      <c r="O58" s="202"/>
      <c r="P58" s="30"/>
    </row>
    <row r="59" spans="1:17" s="19" customFormat="1" ht="18.75" customHeight="1" x14ac:dyDescent="0.2">
      <c r="A59" s="22"/>
      <c r="B59" s="93"/>
      <c r="C59" s="153"/>
      <c r="D59" s="196"/>
      <c r="E59" s="197"/>
      <c r="F59" s="208"/>
      <c r="G59" s="94"/>
      <c r="H59" s="27"/>
      <c r="I59" s="28">
        <v>10</v>
      </c>
      <c r="J59" s="29" t="s">
        <v>203</v>
      </c>
      <c r="K59" s="30" t="s">
        <v>632</v>
      </c>
      <c r="L59" s="31" t="s">
        <v>632</v>
      </c>
      <c r="M59" s="60" t="s">
        <v>632</v>
      </c>
      <c r="N59" s="60" t="s">
        <v>632</v>
      </c>
      <c r="O59" s="202"/>
      <c r="P59" s="30"/>
    </row>
    <row r="60" spans="1:17" s="19" customFormat="1" ht="18.75" customHeight="1" x14ac:dyDescent="0.2">
      <c r="A60" s="22"/>
      <c r="B60" s="93"/>
      <c r="C60" s="153"/>
      <c r="D60" s="196"/>
      <c r="E60" s="197"/>
      <c r="F60" s="208"/>
      <c r="G60" s="94"/>
      <c r="H60" s="27"/>
      <c r="I60" s="28">
        <v>11</v>
      </c>
      <c r="J60" s="29" t="s">
        <v>204</v>
      </c>
      <c r="K60" s="30" t="s">
        <v>632</v>
      </c>
      <c r="L60" s="31" t="s">
        <v>632</v>
      </c>
      <c r="M60" s="60" t="s">
        <v>632</v>
      </c>
      <c r="N60" s="60" t="s">
        <v>632</v>
      </c>
      <c r="O60" s="202"/>
      <c r="P60" s="30"/>
    </row>
    <row r="61" spans="1:17" s="19" customFormat="1" ht="18.75" customHeight="1" x14ac:dyDescent="0.2">
      <c r="A61" s="22"/>
      <c r="B61" s="93"/>
      <c r="C61" s="153"/>
      <c r="D61" s="196"/>
      <c r="E61" s="197"/>
      <c r="F61" s="208"/>
      <c r="G61" s="94"/>
      <c r="H61" s="27"/>
      <c r="I61" s="28">
        <v>12</v>
      </c>
      <c r="J61" s="29" t="s">
        <v>205</v>
      </c>
      <c r="K61" s="30" t="s">
        <v>632</v>
      </c>
      <c r="L61" s="31" t="s">
        <v>632</v>
      </c>
      <c r="M61" s="60" t="s">
        <v>632</v>
      </c>
      <c r="N61" s="60" t="s">
        <v>632</v>
      </c>
      <c r="O61" s="202"/>
      <c r="P61" s="30"/>
    </row>
    <row r="62" spans="1:17" ht="7.5" customHeight="1" x14ac:dyDescent="0.2">
      <c r="A62" s="43"/>
      <c r="B62" s="43"/>
      <c r="C62" s="44"/>
      <c r="D62" s="69"/>
      <c r="E62" s="45"/>
      <c r="F62" s="209"/>
      <c r="G62" s="47"/>
      <c r="I62" s="48"/>
      <c r="J62" s="49"/>
      <c r="K62" s="50"/>
      <c r="L62" s="51"/>
      <c r="M62" s="64"/>
      <c r="N62" s="64"/>
      <c r="O62" s="203"/>
      <c r="P62" s="50"/>
    </row>
    <row r="63" spans="1:17" ht="14.25" customHeight="1" x14ac:dyDescent="0.2">
      <c r="A63" s="37" t="s">
        <v>20</v>
      </c>
      <c r="B63" s="37"/>
      <c r="C63" s="37"/>
      <c r="D63" s="70"/>
      <c r="E63" s="62" t="s">
        <v>0</v>
      </c>
      <c r="F63" s="210" t="s">
        <v>1</v>
      </c>
      <c r="G63" s="33"/>
      <c r="H63" s="38" t="s">
        <v>2</v>
      </c>
      <c r="I63" s="38"/>
      <c r="J63" s="38"/>
      <c r="K63" s="38"/>
      <c r="M63" s="65" t="s">
        <v>3</v>
      </c>
      <c r="N63" s="66" t="s">
        <v>3</v>
      </c>
      <c r="O63" s="204" t="s">
        <v>3</v>
      </c>
      <c r="P63" s="37"/>
      <c r="Q63" s="39"/>
    </row>
  </sheetData>
  <autoFilter ref="B6:G7"/>
  <sortState ref="B8:G11">
    <sortCondition ref="F8:F11"/>
  </sortState>
  <mergeCells count="21">
    <mergeCell ref="E6:E7"/>
    <mergeCell ref="F6:F7"/>
    <mergeCell ref="C6:C7"/>
    <mergeCell ref="D6:D7"/>
    <mergeCell ref="A4:C4"/>
    <mergeCell ref="D4:E4"/>
    <mergeCell ref="A6:A7"/>
    <mergeCell ref="B6:B7"/>
    <mergeCell ref="N5:P5"/>
    <mergeCell ref="I48:P48"/>
    <mergeCell ref="G6:G7"/>
    <mergeCell ref="I6:P6"/>
    <mergeCell ref="I20:P20"/>
    <mergeCell ref="I34:P34"/>
    <mergeCell ref="A1:P1"/>
    <mergeCell ref="A2:P2"/>
    <mergeCell ref="A3:C3"/>
    <mergeCell ref="D3:E3"/>
    <mergeCell ref="F3:G3"/>
    <mergeCell ref="I3:L3"/>
    <mergeCell ref="N3:P3"/>
  </mergeCells>
  <conditionalFormatting sqref="F8:F61">
    <cfRule type="duplicateValues" dxfId="1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Q37"/>
  <sheetViews>
    <sheetView view="pageBreakPreview" zoomScale="45" zoomScaleNormal="50" zoomScaleSheetLayoutView="45" workbookViewId="0"/>
  </sheetViews>
  <sheetFormatPr defaultRowHeight="14.25" x14ac:dyDescent="0.2"/>
  <cols>
    <col min="1" max="1" width="6" style="34" customWidth="1"/>
    <col min="2" max="2" width="12.42578125" style="34" hidden="1" customWidth="1"/>
    <col min="3" max="3" width="9.5703125" style="34" customWidth="1"/>
    <col min="4" max="4" width="16.140625" style="79" bestFit="1" customWidth="1"/>
    <col min="5" max="5" width="25.5703125" style="34" customWidth="1"/>
    <col min="6" max="6" width="17.85546875" style="34" customWidth="1"/>
    <col min="7" max="7" width="5.5703125" style="76" bestFit="1" customWidth="1"/>
    <col min="8" max="66" width="4.7109375" style="76" customWidth="1"/>
    <col min="67" max="67" width="15.28515625" style="80" customWidth="1"/>
    <col min="68" max="68" width="9" style="81" customWidth="1"/>
    <col min="69" max="69" width="10.85546875" style="275" customWidth="1"/>
    <col min="70" max="16384" width="9.140625" style="76"/>
  </cols>
  <sheetData>
    <row r="1" spans="1:69" s="9" customFormat="1" ht="48.75" customHeight="1" x14ac:dyDescent="0.2">
      <c r="A1" s="470" t="s">
        <v>248</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0"/>
      <c r="AX1" s="470"/>
      <c r="AY1" s="470"/>
      <c r="AZ1" s="470"/>
      <c r="BA1" s="470"/>
      <c r="BB1" s="470"/>
      <c r="BC1" s="470"/>
      <c r="BD1" s="470"/>
      <c r="BE1" s="470"/>
      <c r="BF1" s="470"/>
      <c r="BG1" s="470"/>
      <c r="BH1" s="470"/>
      <c r="BI1" s="470"/>
      <c r="BJ1" s="470"/>
      <c r="BK1" s="470"/>
      <c r="BL1" s="470"/>
      <c r="BM1" s="470"/>
      <c r="BN1" s="470"/>
      <c r="BO1" s="470"/>
      <c r="BP1" s="470"/>
      <c r="BQ1" s="470"/>
    </row>
    <row r="2" spans="1:69" s="9" customFormat="1" ht="36.75" customHeight="1" x14ac:dyDescent="0.2">
      <c r="A2" s="471" t="s">
        <v>620</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471"/>
      <c r="AR2" s="471"/>
      <c r="AS2" s="471"/>
      <c r="AT2" s="471"/>
      <c r="AU2" s="471"/>
      <c r="AV2" s="471"/>
      <c r="AW2" s="471"/>
      <c r="AX2" s="471"/>
      <c r="AY2" s="471"/>
      <c r="AZ2" s="471"/>
      <c r="BA2" s="471"/>
      <c r="BB2" s="471"/>
      <c r="BC2" s="471"/>
      <c r="BD2" s="471"/>
      <c r="BE2" s="471"/>
      <c r="BF2" s="471"/>
      <c r="BG2" s="471"/>
      <c r="BH2" s="471"/>
      <c r="BI2" s="471"/>
      <c r="BJ2" s="471"/>
      <c r="BK2" s="471"/>
      <c r="BL2" s="471"/>
      <c r="BM2" s="471"/>
      <c r="BN2" s="471"/>
      <c r="BO2" s="471"/>
      <c r="BP2" s="471"/>
      <c r="BQ2" s="471"/>
    </row>
    <row r="3" spans="1:69" s="91" customFormat="1" ht="23.25" customHeight="1" x14ac:dyDescent="0.2">
      <c r="A3" s="472" t="s">
        <v>329</v>
      </c>
      <c r="B3" s="472"/>
      <c r="C3" s="472"/>
      <c r="D3" s="472"/>
      <c r="E3" s="473" t="s">
        <v>236</v>
      </c>
      <c r="F3" s="473"/>
      <c r="G3" s="89"/>
      <c r="H3" s="89"/>
      <c r="I3" s="89"/>
      <c r="J3" s="89"/>
      <c r="K3" s="89"/>
      <c r="L3" s="89"/>
      <c r="M3" s="89"/>
      <c r="N3" s="89"/>
      <c r="O3" s="89"/>
      <c r="P3" s="89"/>
      <c r="Q3" s="89"/>
      <c r="R3" s="89"/>
      <c r="S3" s="89"/>
      <c r="T3" s="89"/>
      <c r="U3" s="474"/>
      <c r="V3" s="474"/>
      <c r="W3" s="474"/>
      <c r="X3" s="474"/>
      <c r="Y3" s="89"/>
      <c r="Z3" s="89"/>
      <c r="AA3" s="472" t="s">
        <v>325</v>
      </c>
      <c r="AB3" s="472"/>
      <c r="AC3" s="472"/>
      <c r="AD3" s="472"/>
      <c r="AE3" s="472"/>
      <c r="AF3" s="475">
        <v>0</v>
      </c>
      <c r="AG3" s="475"/>
      <c r="AH3" s="475"/>
      <c r="AI3" s="475"/>
      <c r="AJ3" s="475"/>
      <c r="AK3" s="89"/>
      <c r="AL3" s="89"/>
      <c r="AM3" s="89"/>
      <c r="AN3" s="89"/>
      <c r="AO3" s="89"/>
      <c r="AP3" s="89"/>
      <c r="AQ3" s="89"/>
      <c r="AR3" s="90"/>
      <c r="AS3" s="90"/>
      <c r="AT3" s="90"/>
      <c r="AU3" s="90"/>
      <c r="AV3" s="90"/>
      <c r="AW3" s="472" t="s">
        <v>327</v>
      </c>
      <c r="AX3" s="472"/>
      <c r="AY3" s="472"/>
      <c r="AZ3" s="472"/>
      <c r="BA3" s="472"/>
      <c r="BB3" s="472"/>
      <c r="BC3" s="475" t="s">
        <v>481</v>
      </c>
      <c r="BD3" s="475"/>
      <c r="BE3" s="475"/>
      <c r="BF3" s="475"/>
      <c r="BG3" s="475"/>
      <c r="BH3" s="475"/>
      <c r="BI3" s="475"/>
      <c r="BJ3" s="475"/>
      <c r="BK3" s="475"/>
      <c r="BL3" s="475"/>
      <c r="BM3" s="475"/>
      <c r="BN3" s="475"/>
      <c r="BO3" s="475"/>
      <c r="BP3" s="475"/>
      <c r="BQ3" s="475"/>
    </row>
    <row r="4" spans="1:69" s="91" customFormat="1" ht="23.25" customHeight="1" x14ac:dyDescent="0.2">
      <c r="A4" s="464" t="s">
        <v>331</v>
      </c>
      <c r="B4" s="464"/>
      <c r="C4" s="464"/>
      <c r="D4" s="464"/>
      <c r="E4" s="465" t="s">
        <v>472</v>
      </c>
      <c r="F4" s="465"/>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464" t="s">
        <v>326</v>
      </c>
      <c r="AX4" s="464"/>
      <c r="AY4" s="464"/>
      <c r="AZ4" s="464"/>
      <c r="BA4" s="464"/>
      <c r="BB4" s="464"/>
      <c r="BC4" s="461">
        <v>42041</v>
      </c>
      <c r="BD4" s="461"/>
      <c r="BE4" s="461"/>
      <c r="BF4" s="461"/>
      <c r="BG4" s="461"/>
      <c r="BH4" s="461"/>
      <c r="BI4" s="463" t="s">
        <v>591</v>
      </c>
      <c r="BJ4" s="463"/>
      <c r="BK4" s="463"/>
      <c r="BL4" s="239"/>
      <c r="BM4" s="239"/>
      <c r="BN4" s="239"/>
      <c r="BO4" s="239"/>
      <c r="BP4" s="239"/>
      <c r="BQ4" s="273"/>
    </row>
    <row r="5" spans="1:69" s="9" customFormat="1" ht="18.75" customHeight="1" x14ac:dyDescent="0.2">
      <c r="A5" s="82"/>
      <c r="B5" s="82"/>
      <c r="C5" s="82"/>
      <c r="D5" s="83"/>
      <c r="E5" s="84"/>
      <c r="F5" s="85"/>
      <c r="G5" s="86"/>
      <c r="H5" s="86"/>
      <c r="I5" s="86"/>
      <c r="J5" s="86"/>
      <c r="K5" s="82"/>
      <c r="L5" s="82"/>
      <c r="M5" s="82"/>
      <c r="N5" s="82"/>
      <c r="O5" s="82"/>
      <c r="P5" s="82"/>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436">
        <v>42041.657155324072</v>
      </c>
      <c r="BP5" s="436"/>
      <c r="BQ5" s="436"/>
    </row>
    <row r="6" spans="1:69" ht="22.5" customHeight="1" x14ac:dyDescent="0.2">
      <c r="A6" s="467" t="s">
        <v>6</v>
      </c>
      <c r="B6" s="469"/>
      <c r="C6" s="467" t="s">
        <v>251</v>
      </c>
      <c r="D6" s="467" t="s">
        <v>23</v>
      </c>
      <c r="E6" s="467" t="s">
        <v>7</v>
      </c>
      <c r="F6" s="467" t="s">
        <v>48</v>
      </c>
      <c r="G6" s="466" t="s">
        <v>24</v>
      </c>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466"/>
      <c r="AL6" s="466"/>
      <c r="AM6" s="466"/>
      <c r="AN6" s="466"/>
      <c r="AO6" s="466"/>
      <c r="AP6" s="466"/>
      <c r="AQ6" s="466"/>
      <c r="AR6" s="466"/>
      <c r="AS6" s="466"/>
      <c r="AT6" s="466"/>
      <c r="AU6" s="466"/>
      <c r="AV6" s="466"/>
      <c r="AW6" s="466"/>
      <c r="AX6" s="466"/>
      <c r="AY6" s="466"/>
      <c r="AZ6" s="466"/>
      <c r="BA6" s="466"/>
      <c r="BB6" s="466"/>
      <c r="BC6" s="466"/>
      <c r="BD6" s="466"/>
      <c r="BE6" s="466"/>
      <c r="BF6" s="466"/>
      <c r="BG6" s="466"/>
      <c r="BH6" s="466"/>
      <c r="BI6" s="466"/>
      <c r="BJ6" s="466"/>
      <c r="BK6" s="466"/>
      <c r="BL6" s="466"/>
      <c r="BM6" s="466"/>
      <c r="BN6" s="466"/>
      <c r="BO6" s="477" t="s">
        <v>8</v>
      </c>
      <c r="BP6" s="478" t="s">
        <v>424</v>
      </c>
      <c r="BQ6" s="476" t="s">
        <v>9</v>
      </c>
    </row>
    <row r="7" spans="1:69" ht="54.75" customHeight="1" x14ac:dyDescent="0.2">
      <c r="A7" s="468"/>
      <c r="B7" s="469"/>
      <c r="C7" s="468"/>
      <c r="D7" s="468"/>
      <c r="E7" s="468"/>
      <c r="F7" s="468"/>
      <c r="G7" s="462">
        <v>280</v>
      </c>
      <c r="H7" s="462"/>
      <c r="I7" s="462"/>
      <c r="J7" s="462">
        <v>290</v>
      </c>
      <c r="K7" s="462"/>
      <c r="L7" s="462"/>
      <c r="M7" s="462">
        <v>300</v>
      </c>
      <c r="N7" s="462"/>
      <c r="O7" s="462"/>
      <c r="P7" s="462">
        <v>305</v>
      </c>
      <c r="Q7" s="462"/>
      <c r="R7" s="462"/>
      <c r="S7" s="462">
        <v>310</v>
      </c>
      <c r="T7" s="462"/>
      <c r="U7" s="462"/>
      <c r="V7" s="462">
        <v>315</v>
      </c>
      <c r="W7" s="462"/>
      <c r="X7" s="462"/>
      <c r="Y7" s="462">
        <v>320</v>
      </c>
      <c r="Z7" s="462"/>
      <c r="AA7" s="462"/>
      <c r="AB7" s="462">
        <v>325</v>
      </c>
      <c r="AC7" s="462"/>
      <c r="AD7" s="462"/>
      <c r="AE7" s="462">
        <v>330</v>
      </c>
      <c r="AF7" s="462"/>
      <c r="AG7" s="462"/>
      <c r="AH7" s="462"/>
      <c r="AI7" s="462"/>
      <c r="AJ7" s="462"/>
      <c r="AK7" s="462"/>
      <c r="AL7" s="462"/>
      <c r="AM7" s="462"/>
      <c r="AN7" s="462"/>
      <c r="AO7" s="462"/>
      <c r="AP7" s="462"/>
      <c r="AQ7" s="462"/>
      <c r="AR7" s="462"/>
      <c r="AS7" s="462"/>
      <c r="AT7" s="462"/>
      <c r="AU7" s="462"/>
      <c r="AV7" s="462"/>
      <c r="AW7" s="462"/>
      <c r="AX7" s="462"/>
      <c r="AY7" s="462"/>
      <c r="AZ7" s="462"/>
      <c r="BA7" s="462"/>
      <c r="BB7" s="462"/>
      <c r="BC7" s="462"/>
      <c r="BD7" s="462"/>
      <c r="BE7" s="462"/>
      <c r="BF7" s="462"/>
      <c r="BG7" s="462"/>
      <c r="BH7" s="462"/>
      <c r="BI7" s="462"/>
      <c r="BJ7" s="462"/>
      <c r="BK7" s="462"/>
      <c r="BL7" s="462"/>
      <c r="BM7" s="462"/>
      <c r="BN7" s="462"/>
      <c r="BO7" s="477"/>
      <c r="BP7" s="478"/>
      <c r="BQ7" s="476"/>
    </row>
    <row r="8" spans="1:69" s="19" customFormat="1" ht="47.25" customHeight="1" x14ac:dyDescent="0.2">
      <c r="A8" s="96">
        <v>1</v>
      </c>
      <c r="B8" s="258" t="s">
        <v>28</v>
      </c>
      <c r="C8" s="88">
        <v>314</v>
      </c>
      <c r="D8" s="77">
        <v>36369</v>
      </c>
      <c r="E8" s="95" t="s">
        <v>588</v>
      </c>
      <c r="F8" s="78" t="s">
        <v>556</v>
      </c>
      <c r="G8" s="242" t="s">
        <v>630</v>
      </c>
      <c r="H8" s="242"/>
      <c r="I8" s="242"/>
      <c r="J8" s="245" t="s">
        <v>629</v>
      </c>
      <c r="K8" s="246"/>
      <c r="L8" s="246"/>
      <c r="M8" s="242" t="s">
        <v>630</v>
      </c>
      <c r="N8" s="243"/>
      <c r="O8" s="242"/>
      <c r="P8" s="246" t="s">
        <v>629</v>
      </c>
      <c r="Q8" s="246"/>
      <c r="R8" s="246"/>
      <c r="S8" s="242" t="s">
        <v>629</v>
      </c>
      <c r="T8" s="242"/>
      <c r="U8" s="242"/>
      <c r="V8" s="246" t="s">
        <v>629</v>
      </c>
      <c r="W8" s="246"/>
      <c r="X8" s="246"/>
      <c r="Y8" s="242" t="s">
        <v>627</v>
      </c>
      <c r="Z8" s="242" t="s">
        <v>630</v>
      </c>
      <c r="AA8" s="242"/>
      <c r="AB8" s="246" t="s">
        <v>629</v>
      </c>
      <c r="AC8" s="246"/>
      <c r="AD8" s="246"/>
      <c r="AE8" s="242" t="s">
        <v>627</v>
      </c>
      <c r="AF8" s="242" t="s">
        <v>627</v>
      </c>
      <c r="AG8" s="242" t="s">
        <v>627</v>
      </c>
      <c r="AH8" s="246"/>
      <c r="AI8" s="246"/>
      <c r="AJ8" s="246"/>
      <c r="AK8" s="242"/>
      <c r="AL8" s="242"/>
      <c r="AM8" s="242"/>
      <c r="AN8" s="246"/>
      <c r="AO8" s="246"/>
      <c r="AP8" s="246"/>
      <c r="AQ8" s="242"/>
      <c r="AR8" s="242"/>
      <c r="AS8" s="242"/>
      <c r="AT8" s="246"/>
      <c r="AU8" s="247"/>
      <c r="AV8" s="247"/>
      <c r="AW8" s="242"/>
      <c r="AX8" s="242"/>
      <c r="AY8" s="242"/>
      <c r="AZ8" s="246"/>
      <c r="BA8" s="246"/>
      <c r="BB8" s="246"/>
      <c r="BC8" s="242"/>
      <c r="BD8" s="244"/>
      <c r="BE8" s="244"/>
      <c r="BF8" s="246"/>
      <c r="BG8" s="247"/>
      <c r="BH8" s="247"/>
      <c r="BI8" s="242"/>
      <c r="BJ8" s="244"/>
      <c r="BK8" s="244"/>
      <c r="BL8" s="246"/>
      <c r="BM8" s="247"/>
      <c r="BN8" s="247"/>
      <c r="BO8" s="248">
        <v>320</v>
      </c>
      <c r="BP8" s="248"/>
      <c r="BQ8" s="274">
        <v>1</v>
      </c>
    </row>
    <row r="9" spans="1:69" s="19" customFormat="1" ht="47.25" customHeight="1" x14ac:dyDescent="0.2">
      <c r="A9" s="96">
        <v>2</v>
      </c>
      <c r="B9" s="258" t="s">
        <v>29</v>
      </c>
      <c r="C9" s="88">
        <v>292</v>
      </c>
      <c r="D9" s="77">
        <v>35796</v>
      </c>
      <c r="E9" s="95" t="s">
        <v>626</v>
      </c>
      <c r="F9" s="78" t="s">
        <v>556</v>
      </c>
      <c r="G9" s="242" t="s">
        <v>630</v>
      </c>
      <c r="H9" s="242"/>
      <c r="I9" s="242"/>
      <c r="J9" s="245" t="s">
        <v>629</v>
      </c>
      <c r="K9" s="246"/>
      <c r="L9" s="246"/>
      <c r="M9" s="242" t="s">
        <v>630</v>
      </c>
      <c r="N9" s="243"/>
      <c r="O9" s="242"/>
      <c r="P9" s="246" t="s">
        <v>629</v>
      </c>
      <c r="Q9" s="246"/>
      <c r="R9" s="246"/>
      <c r="S9" s="242" t="s">
        <v>629</v>
      </c>
      <c r="T9" s="242"/>
      <c r="U9" s="242"/>
      <c r="V9" s="246" t="s">
        <v>629</v>
      </c>
      <c r="W9" s="246"/>
      <c r="X9" s="246"/>
      <c r="Y9" s="242" t="s">
        <v>627</v>
      </c>
      <c r="Z9" s="242" t="s">
        <v>627</v>
      </c>
      <c r="AA9" s="242" t="s">
        <v>627</v>
      </c>
      <c r="AB9" s="246"/>
      <c r="AC9" s="246"/>
      <c r="AD9" s="246"/>
      <c r="AE9" s="242"/>
      <c r="AF9" s="242"/>
      <c r="AG9" s="242"/>
      <c r="AH9" s="246"/>
      <c r="AI9" s="246"/>
      <c r="AJ9" s="246"/>
      <c r="AK9" s="242"/>
      <c r="AL9" s="242"/>
      <c r="AM9" s="242"/>
      <c r="AN9" s="246"/>
      <c r="AO9" s="246"/>
      <c r="AP9" s="246"/>
      <c r="AQ9" s="242"/>
      <c r="AR9" s="242"/>
      <c r="AS9" s="242"/>
      <c r="AT9" s="246"/>
      <c r="AU9" s="247"/>
      <c r="AV9" s="247"/>
      <c r="AW9" s="242"/>
      <c r="AX9" s="242"/>
      <c r="AY9" s="242"/>
      <c r="AZ9" s="246"/>
      <c r="BA9" s="246"/>
      <c r="BB9" s="246"/>
      <c r="BC9" s="242"/>
      <c r="BD9" s="244"/>
      <c r="BE9" s="244"/>
      <c r="BF9" s="246"/>
      <c r="BG9" s="247"/>
      <c r="BH9" s="247"/>
      <c r="BI9" s="242"/>
      <c r="BJ9" s="244"/>
      <c r="BK9" s="244"/>
      <c r="BL9" s="246"/>
      <c r="BM9" s="247"/>
      <c r="BN9" s="247"/>
      <c r="BO9" s="248">
        <v>300</v>
      </c>
      <c r="BP9" s="248"/>
      <c r="BQ9" s="274">
        <v>2</v>
      </c>
    </row>
    <row r="10" spans="1:69" s="19" customFormat="1" ht="47.25" customHeight="1" x14ac:dyDescent="0.2">
      <c r="A10" s="96"/>
      <c r="B10" s="258" t="s">
        <v>30</v>
      </c>
      <c r="C10" s="88" t="s">
        <v>632</v>
      </c>
      <c r="D10" s="77" t="s">
        <v>632</v>
      </c>
      <c r="E10" s="95" t="s">
        <v>632</v>
      </c>
      <c r="F10" s="78" t="s">
        <v>632</v>
      </c>
      <c r="G10" s="242"/>
      <c r="H10" s="242"/>
      <c r="I10" s="242"/>
      <c r="J10" s="245"/>
      <c r="K10" s="246"/>
      <c r="L10" s="246"/>
      <c r="M10" s="242"/>
      <c r="N10" s="243"/>
      <c r="O10" s="242"/>
      <c r="P10" s="246"/>
      <c r="Q10" s="246"/>
      <c r="R10" s="246"/>
      <c r="S10" s="242"/>
      <c r="T10" s="242"/>
      <c r="U10" s="242"/>
      <c r="V10" s="246"/>
      <c r="W10" s="246"/>
      <c r="X10" s="246"/>
      <c r="Y10" s="242"/>
      <c r="Z10" s="242"/>
      <c r="AA10" s="242"/>
      <c r="AB10" s="246"/>
      <c r="AC10" s="246"/>
      <c r="AD10" s="246"/>
      <c r="AE10" s="242"/>
      <c r="AF10" s="242"/>
      <c r="AG10" s="242"/>
      <c r="AH10" s="246"/>
      <c r="AI10" s="246"/>
      <c r="AJ10" s="246"/>
      <c r="AK10" s="242"/>
      <c r="AL10" s="242"/>
      <c r="AM10" s="242"/>
      <c r="AN10" s="246"/>
      <c r="AO10" s="246"/>
      <c r="AP10" s="246"/>
      <c r="AQ10" s="242"/>
      <c r="AR10" s="242"/>
      <c r="AS10" s="242"/>
      <c r="AT10" s="246"/>
      <c r="AU10" s="247"/>
      <c r="AV10" s="247"/>
      <c r="AW10" s="244"/>
      <c r="AX10" s="244"/>
      <c r="AY10" s="244"/>
      <c r="AZ10" s="247"/>
      <c r="BA10" s="247"/>
      <c r="BB10" s="247"/>
      <c r="BC10" s="244"/>
      <c r="BD10" s="244"/>
      <c r="BE10" s="244"/>
      <c r="BF10" s="247"/>
      <c r="BG10" s="247"/>
      <c r="BH10" s="247"/>
      <c r="BI10" s="244"/>
      <c r="BJ10" s="244"/>
      <c r="BK10" s="244"/>
      <c r="BL10" s="247"/>
      <c r="BM10" s="247"/>
      <c r="BN10" s="247"/>
      <c r="BO10" s="248"/>
      <c r="BP10" s="248"/>
      <c r="BQ10" s="274"/>
    </row>
    <row r="11" spans="1:69" s="19" customFormat="1" ht="47.25" customHeight="1" x14ac:dyDescent="0.2">
      <c r="A11" s="96"/>
      <c r="B11" s="258" t="s">
        <v>31</v>
      </c>
      <c r="C11" s="88" t="s">
        <v>632</v>
      </c>
      <c r="D11" s="77" t="s">
        <v>632</v>
      </c>
      <c r="E11" s="95" t="s">
        <v>632</v>
      </c>
      <c r="F11" s="78" t="s">
        <v>632</v>
      </c>
      <c r="G11" s="242"/>
      <c r="H11" s="242"/>
      <c r="I11" s="242"/>
      <c r="J11" s="245"/>
      <c r="K11" s="246"/>
      <c r="L11" s="246"/>
      <c r="M11" s="242"/>
      <c r="N11" s="243"/>
      <c r="O11" s="242"/>
      <c r="P11" s="246"/>
      <c r="Q11" s="246"/>
      <c r="R11" s="246"/>
      <c r="S11" s="242"/>
      <c r="T11" s="242"/>
      <c r="U11" s="242"/>
      <c r="V11" s="246"/>
      <c r="W11" s="246"/>
      <c r="X11" s="246"/>
      <c r="Y11" s="242"/>
      <c r="Z11" s="242"/>
      <c r="AA11" s="242"/>
      <c r="AB11" s="246"/>
      <c r="AC11" s="246"/>
      <c r="AD11" s="246"/>
      <c r="AE11" s="242"/>
      <c r="AF11" s="242"/>
      <c r="AG11" s="242"/>
      <c r="AH11" s="246"/>
      <c r="AI11" s="246"/>
      <c r="AJ11" s="246"/>
      <c r="AK11" s="242"/>
      <c r="AL11" s="242"/>
      <c r="AM11" s="242"/>
      <c r="AN11" s="246"/>
      <c r="AO11" s="246"/>
      <c r="AP11" s="246"/>
      <c r="AQ11" s="242"/>
      <c r="AR11" s="242"/>
      <c r="AS11" s="242"/>
      <c r="AT11" s="246"/>
      <c r="AU11" s="247"/>
      <c r="AV11" s="247"/>
      <c r="AW11" s="242"/>
      <c r="AX11" s="242"/>
      <c r="AY11" s="242"/>
      <c r="AZ11" s="246"/>
      <c r="BA11" s="246"/>
      <c r="BB11" s="246"/>
      <c r="BC11" s="242"/>
      <c r="BD11" s="244"/>
      <c r="BE11" s="244"/>
      <c r="BF11" s="246"/>
      <c r="BG11" s="247"/>
      <c r="BH11" s="247"/>
      <c r="BI11" s="242"/>
      <c r="BJ11" s="244"/>
      <c r="BK11" s="244"/>
      <c r="BL11" s="246"/>
      <c r="BM11" s="247"/>
      <c r="BN11" s="247"/>
      <c r="BO11" s="248"/>
      <c r="BP11" s="248"/>
      <c r="BQ11" s="274"/>
    </row>
    <row r="12" spans="1:69" s="19" customFormat="1" ht="47.25" customHeight="1" x14ac:dyDescent="0.2">
      <c r="A12" s="96"/>
      <c r="B12" s="258" t="s">
        <v>32</v>
      </c>
      <c r="C12" s="88" t="s">
        <v>632</v>
      </c>
      <c r="D12" s="77" t="s">
        <v>632</v>
      </c>
      <c r="E12" s="95" t="s">
        <v>632</v>
      </c>
      <c r="F12" s="78" t="s">
        <v>632</v>
      </c>
      <c r="G12" s="242"/>
      <c r="H12" s="242"/>
      <c r="I12" s="242"/>
      <c r="J12" s="245"/>
      <c r="K12" s="246"/>
      <c r="L12" s="246"/>
      <c r="M12" s="242"/>
      <c r="N12" s="243"/>
      <c r="O12" s="242"/>
      <c r="P12" s="246"/>
      <c r="Q12" s="246"/>
      <c r="R12" s="246"/>
      <c r="S12" s="242"/>
      <c r="T12" s="242"/>
      <c r="U12" s="242"/>
      <c r="V12" s="246"/>
      <c r="W12" s="246"/>
      <c r="X12" s="246"/>
      <c r="Y12" s="242"/>
      <c r="Z12" s="242"/>
      <c r="AA12" s="242"/>
      <c r="AB12" s="246"/>
      <c r="AC12" s="246"/>
      <c r="AD12" s="246"/>
      <c r="AE12" s="242"/>
      <c r="AF12" s="242"/>
      <c r="AG12" s="242"/>
      <c r="AH12" s="246"/>
      <c r="AI12" s="246"/>
      <c r="AJ12" s="246"/>
      <c r="AK12" s="242"/>
      <c r="AL12" s="242"/>
      <c r="AM12" s="242"/>
      <c r="AN12" s="246"/>
      <c r="AO12" s="246"/>
      <c r="AP12" s="246"/>
      <c r="AQ12" s="242"/>
      <c r="AR12" s="242"/>
      <c r="AS12" s="242"/>
      <c r="AT12" s="246"/>
      <c r="AU12" s="247"/>
      <c r="AV12" s="247"/>
      <c r="AW12" s="244"/>
      <c r="AX12" s="244"/>
      <c r="AY12" s="244"/>
      <c r="AZ12" s="247"/>
      <c r="BA12" s="247"/>
      <c r="BB12" s="247"/>
      <c r="BC12" s="244"/>
      <c r="BD12" s="244"/>
      <c r="BE12" s="244"/>
      <c r="BF12" s="247"/>
      <c r="BG12" s="247"/>
      <c r="BH12" s="247"/>
      <c r="BI12" s="244"/>
      <c r="BJ12" s="244"/>
      <c r="BK12" s="244"/>
      <c r="BL12" s="247"/>
      <c r="BM12" s="247"/>
      <c r="BN12" s="247"/>
      <c r="BO12" s="248"/>
      <c r="BP12" s="248"/>
      <c r="BQ12" s="274"/>
    </row>
    <row r="13" spans="1:69" s="19" customFormat="1" ht="47.25" customHeight="1" x14ac:dyDescent="0.2">
      <c r="A13" s="96"/>
      <c r="B13" s="258" t="s">
        <v>33</v>
      </c>
      <c r="C13" s="88" t="s">
        <v>632</v>
      </c>
      <c r="D13" s="77" t="s">
        <v>632</v>
      </c>
      <c r="E13" s="95" t="s">
        <v>632</v>
      </c>
      <c r="F13" s="78" t="s">
        <v>632</v>
      </c>
      <c r="G13" s="242"/>
      <c r="H13" s="242"/>
      <c r="I13" s="242"/>
      <c r="J13" s="245"/>
      <c r="K13" s="246"/>
      <c r="L13" s="246"/>
      <c r="M13" s="242"/>
      <c r="N13" s="243"/>
      <c r="O13" s="242"/>
      <c r="P13" s="246"/>
      <c r="Q13" s="246"/>
      <c r="R13" s="246"/>
      <c r="S13" s="242"/>
      <c r="T13" s="242"/>
      <c r="U13" s="242"/>
      <c r="V13" s="246"/>
      <c r="W13" s="246"/>
      <c r="X13" s="246"/>
      <c r="Y13" s="242"/>
      <c r="Z13" s="242"/>
      <c r="AA13" s="242"/>
      <c r="AB13" s="246"/>
      <c r="AC13" s="246"/>
      <c r="AD13" s="246"/>
      <c r="AE13" s="242"/>
      <c r="AF13" s="242"/>
      <c r="AG13" s="242"/>
      <c r="AH13" s="246"/>
      <c r="AI13" s="246"/>
      <c r="AJ13" s="246"/>
      <c r="AK13" s="242"/>
      <c r="AL13" s="242"/>
      <c r="AM13" s="242"/>
      <c r="AN13" s="246"/>
      <c r="AO13" s="246"/>
      <c r="AP13" s="246"/>
      <c r="AQ13" s="242"/>
      <c r="AR13" s="242"/>
      <c r="AS13" s="242"/>
      <c r="AT13" s="246"/>
      <c r="AU13" s="247"/>
      <c r="AV13" s="247"/>
      <c r="AW13" s="244"/>
      <c r="AX13" s="244"/>
      <c r="AY13" s="244"/>
      <c r="AZ13" s="247"/>
      <c r="BA13" s="247"/>
      <c r="BB13" s="247"/>
      <c r="BC13" s="244"/>
      <c r="BD13" s="244"/>
      <c r="BE13" s="244"/>
      <c r="BF13" s="247"/>
      <c r="BG13" s="247"/>
      <c r="BH13" s="247"/>
      <c r="BI13" s="244"/>
      <c r="BJ13" s="244"/>
      <c r="BK13" s="244"/>
      <c r="BL13" s="247"/>
      <c r="BM13" s="247"/>
      <c r="BN13" s="247"/>
      <c r="BO13" s="248"/>
      <c r="BP13" s="248"/>
      <c r="BQ13" s="274"/>
    </row>
    <row r="14" spans="1:69" s="19" customFormat="1" ht="47.25" customHeight="1" x14ac:dyDescent="0.2">
      <c r="A14" s="96"/>
      <c r="B14" s="258" t="s">
        <v>34</v>
      </c>
      <c r="C14" s="88" t="s">
        <v>632</v>
      </c>
      <c r="D14" s="77" t="s">
        <v>632</v>
      </c>
      <c r="E14" s="95" t="s">
        <v>632</v>
      </c>
      <c r="F14" s="78" t="s">
        <v>632</v>
      </c>
      <c r="G14" s="242"/>
      <c r="H14" s="242"/>
      <c r="I14" s="242"/>
      <c r="J14" s="245"/>
      <c r="K14" s="246"/>
      <c r="L14" s="246"/>
      <c r="M14" s="242"/>
      <c r="N14" s="243"/>
      <c r="O14" s="242"/>
      <c r="P14" s="246"/>
      <c r="Q14" s="246"/>
      <c r="R14" s="246"/>
      <c r="S14" s="242"/>
      <c r="T14" s="242"/>
      <c r="U14" s="242"/>
      <c r="V14" s="246"/>
      <c r="W14" s="246"/>
      <c r="X14" s="246"/>
      <c r="Y14" s="242"/>
      <c r="Z14" s="242"/>
      <c r="AA14" s="242"/>
      <c r="AB14" s="246"/>
      <c r="AC14" s="246"/>
      <c r="AD14" s="246"/>
      <c r="AE14" s="242"/>
      <c r="AF14" s="242"/>
      <c r="AG14" s="242"/>
      <c r="AH14" s="246"/>
      <c r="AI14" s="246"/>
      <c r="AJ14" s="246"/>
      <c r="AK14" s="242"/>
      <c r="AL14" s="242"/>
      <c r="AM14" s="242"/>
      <c r="AN14" s="246"/>
      <c r="AO14" s="246"/>
      <c r="AP14" s="246"/>
      <c r="AQ14" s="242"/>
      <c r="AR14" s="242"/>
      <c r="AS14" s="242"/>
      <c r="AT14" s="246"/>
      <c r="AU14" s="247"/>
      <c r="AV14" s="247"/>
      <c r="AW14" s="244"/>
      <c r="AX14" s="244"/>
      <c r="AY14" s="244"/>
      <c r="AZ14" s="247"/>
      <c r="BA14" s="247"/>
      <c r="BB14" s="247"/>
      <c r="BC14" s="244"/>
      <c r="BD14" s="244"/>
      <c r="BE14" s="244"/>
      <c r="BF14" s="247"/>
      <c r="BG14" s="247"/>
      <c r="BH14" s="247"/>
      <c r="BI14" s="244"/>
      <c r="BJ14" s="244"/>
      <c r="BK14" s="244"/>
      <c r="BL14" s="247"/>
      <c r="BM14" s="247"/>
      <c r="BN14" s="247"/>
      <c r="BO14" s="248"/>
      <c r="BP14" s="248"/>
      <c r="BQ14" s="274"/>
    </row>
    <row r="15" spans="1:69" s="19" customFormat="1" ht="47.25" customHeight="1" x14ac:dyDescent="0.2">
      <c r="A15" s="96"/>
      <c r="B15" s="258" t="s">
        <v>35</v>
      </c>
      <c r="C15" s="88" t="s">
        <v>632</v>
      </c>
      <c r="D15" s="77" t="s">
        <v>632</v>
      </c>
      <c r="E15" s="95" t="s">
        <v>632</v>
      </c>
      <c r="F15" s="78" t="s">
        <v>632</v>
      </c>
      <c r="G15" s="242"/>
      <c r="H15" s="242"/>
      <c r="I15" s="242"/>
      <c r="J15" s="245"/>
      <c r="K15" s="246"/>
      <c r="L15" s="246"/>
      <c r="M15" s="242"/>
      <c r="N15" s="243"/>
      <c r="O15" s="242"/>
      <c r="P15" s="246"/>
      <c r="Q15" s="246"/>
      <c r="R15" s="246"/>
      <c r="S15" s="242"/>
      <c r="T15" s="242"/>
      <c r="U15" s="242"/>
      <c r="V15" s="246"/>
      <c r="W15" s="246"/>
      <c r="X15" s="246"/>
      <c r="Y15" s="242"/>
      <c r="Z15" s="242"/>
      <c r="AA15" s="242"/>
      <c r="AB15" s="246"/>
      <c r="AC15" s="246"/>
      <c r="AD15" s="246"/>
      <c r="AE15" s="242"/>
      <c r="AF15" s="242"/>
      <c r="AG15" s="242"/>
      <c r="AH15" s="246"/>
      <c r="AI15" s="246"/>
      <c r="AJ15" s="246"/>
      <c r="AK15" s="242"/>
      <c r="AL15" s="242"/>
      <c r="AM15" s="242"/>
      <c r="AN15" s="246"/>
      <c r="AO15" s="246"/>
      <c r="AP15" s="246"/>
      <c r="AQ15" s="242"/>
      <c r="AR15" s="242"/>
      <c r="AS15" s="242"/>
      <c r="AT15" s="246"/>
      <c r="AU15" s="247"/>
      <c r="AV15" s="247"/>
      <c r="AW15" s="244"/>
      <c r="AX15" s="244"/>
      <c r="AY15" s="244"/>
      <c r="AZ15" s="247"/>
      <c r="BA15" s="247"/>
      <c r="BB15" s="247"/>
      <c r="BC15" s="244"/>
      <c r="BD15" s="244"/>
      <c r="BE15" s="244"/>
      <c r="BF15" s="247"/>
      <c r="BG15" s="247"/>
      <c r="BH15" s="247"/>
      <c r="BI15" s="244"/>
      <c r="BJ15" s="244"/>
      <c r="BK15" s="244"/>
      <c r="BL15" s="247"/>
      <c r="BM15" s="247"/>
      <c r="BN15" s="247"/>
      <c r="BO15" s="248"/>
      <c r="BP15" s="248"/>
      <c r="BQ15" s="274"/>
    </row>
    <row r="16" spans="1:69" s="19" customFormat="1" ht="47.25" customHeight="1" x14ac:dyDescent="0.2">
      <c r="A16" s="96"/>
      <c r="B16" s="258" t="s">
        <v>97</v>
      </c>
      <c r="C16" s="88" t="s">
        <v>632</v>
      </c>
      <c r="D16" s="77" t="s">
        <v>632</v>
      </c>
      <c r="E16" s="95" t="s">
        <v>632</v>
      </c>
      <c r="F16" s="78" t="s">
        <v>632</v>
      </c>
      <c r="G16" s="242"/>
      <c r="H16" s="242"/>
      <c r="I16" s="242"/>
      <c r="J16" s="245"/>
      <c r="K16" s="246"/>
      <c r="L16" s="246"/>
      <c r="M16" s="242"/>
      <c r="N16" s="243"/>
      <c r="O16" s="242"/>
      <c r="P16" s="246"/>
      <c r="Q16" s="246"/>
      <c r="R16" s="246"/>
      <c r="S16" s="242"/>
      <c r="T16" s="242"/>
      <c r="U16" s="242"/>
      <c r="V16" s="246"/>
      <c r="W16" s="246"/>
      <c r="X16" s="246"/>
      <c r="Y16" s="242"/>
      <c r="Z16" s="242"/>
      <c r="AA16" s="242"/>
      <c r="AB16" s="246"/>
      <c r="AC16" s="246"/>
      <c r="AD16" s="246"/>
      <c r="AE16" s="242"/>
      <c r="AF16" s="242"/>
      <c r="AG16" s="242"/>
      <c r="AH16" s="246"/>
      <c r="AI16" s="246"/>
      <c r="AJ16" s="246"/>
      <c r="AK16" s="242"/>
      <c r="AL16" s="242"/>
      <c r="AM16" s="242"/>
      <c r="AN16" s="246"/>
      <c r="AO16" s="246"/>
      <c r="AP16" s="246"/>
      <c r="AQ16" s="242"/>
      <c r="AR16" s="242"/>
      <c r="AS16" s="242"/>
      <c r="AT16" s="246"/>
      <c r="AU16" s="247"/>
      <c r="AV16" s="247"/>
      <c r="AW16" s="244"/>
      <c r="AX16" s="244"/>
      <c r="AY16" s="244"/>
      <c r="AZ16" s="247"/>
      <c r="BA16" s="247"/>
      <c r="BB16" s="247"/>
      <c r="BC16" s="244"/>
      <c r="BD16" s="244"/>
      <c r="BE16" s="244"/>
      <c r="BF16" s="247"/>
      <c r="BG16" s="247"/>
      <c r="BH16" s="247"/>
      <c r="BI16" s="244"/>
      <c r="BJ16" s="244"/>
      <c r="BK16" s="244"/>
      <c r="BL16" s="247"/>
      <c r="BM16" s="247"/>
      <c r="BN16" s="247"/>
      <c r="BO16" s="248"/>
      <c r="BP16" s="248"/>
      <c r="BQ16" s="274"/>
    </row>
    <row r="17" spans="1:69" s="19" customFormat="1" ht="47.25" customHeight="1" x14ac:dyDescent="0.2">
      <c r="A17" s="96"/>
      <c r="B17" s="258" t="s">
        <v>98</v>
      </c>
      <c r="C17" s="88" t="s">
        <v>632</v>
      </c>
      <c r="D17" s="77" t="s">
        <v>632</v>
      </c>
      <c r="E17" s="95" t="s">
        <v>632</v>
      </c>
      <c r="F17" s="78" t="s">
        <v>632</v>
      </c>
      <c r="G17" s="242"/>
      <c r="H17" s="242"/>
      <c r="I17" s="242"/>
      <c r="J17" s="245"/>
      <c r="K17" s="246"/>
      <c r="L17" s="246"/>
      <c r="M17" s="242"/>
      <c r="N17" s="243"/>
      <c r="O17" s="242"/>
      <c r="P17" s="246"/>
      <c r="Q17" s="246"/>
      <c r="R17" s="246"/>
      <c r="S17" s="242"/>
      <c r="T17" s="242"/>
      <c r="U17" s="242"/>
      <c r="V17" s="246"/>
      <c r="W17" s="246"/>
      <c r="X17" s="246"/>
      <c r="Y17" s="242"/>
      <c r="Z17" s="242"/>
      <c r="AA17" s="242"/>
      <c r="AB17" s="246"/>
      <c r="AC17" s="246"/>
      <c r="AD17" s="246"/>
      <c r="AE17" s="242"/>
      <c r="AF17" s="242"/>
      <c r="AG17" s="242"/>
      <c r="AH17" s="246"/>
      <c r="AI17" s="246"/>
      <c r="AJ17" s="246"/>
      <c r="AK17" s="242"/>
      <c r="AL17" s="242"/>
      <c r="AM17" s="242"/>
      <c r="AN17" s="246"/>
      <c r="AO17" s="246"/>
      <c r="AP17" s="246"/>
      <c r="AQ17" s="242"/>
      <c r="AR17" s="242"/>
      <c r="AS17" s="242"/>
      <c r="AT17" s="246"/>
      <c r="AU17" s="247"/>
      <c r="AV17" s="247"/>
      <c r="AW17" s="244"/>
      <c r="AX17" s="244"/>
      <c r="AY17" s="244"/>
      <c r="AZ17" s="247"/>
      <c r="BA17" s="247"/>
      <c r="BB17" s="247"/>
      <c r="BC17" s="244"/>
      <c r="BD17" s="244"/>
      <c r="BE17" s="244"/>
      <c r="BF17" s="247"/>
      <c r="BG17" s="247"/>
      <c r="BH17" s="247"/>
      <c r="BI17" s="244"/>
      <c r="BJ17" s="244"/>
      <c r="BK17" s="244"/>
      <c r="BL17" s="247"/>
      <c r="BM17" s="247"/>
      <c r="BN17" s="247"/>
      <c r="BO17" s="248"/>
      <c r="BP17" s="248"/>
      <c r="BQ17" s="274"/>
    </row>
    <row r="18" spans="1:69" s="19" customFormat="1" ht="47.25" customHeight="1" x14ac:dyDescent="0.2">
      <c r="A18" s="96"/>
      <c r="B18" s="258" t="s">
        <v>99</v>
      </c>
      <c r="C18" s="88" t="s">
        <v>632</v>
      </c>
      <c r="D18" s="77" t="s">
        <v>632</v>
      </c>
      <c r="E18" s="95" t="s">
        <v>632</v>
      </c>
      <c r="F18" s="78" t="s">
        <v>632</v>
      </c>
      <c r="G18" s="242"/>
      <c r="H18" s="242"/>
      <c r="I18" s="242"/>
      <c r="J18" s="245"/>
      <c r="K18" s="246"/>
      <c r="L18" s="246"/>
      <c r="M18" s="242"/>
      <c r="N18" s="243"/>
      <c r="O18" s="242"/>
      <c r="P18" s="246"/>
      <c r="Q18" s="246"/>
      <c r="R18" s="246"/>
      <c r="S18" s="242"/>
      <c r="T18" s="242"/>
      <c r="U18" s="242"/>
      <c r="V18" s="246"/>
      <c r="W18" s="246"/>
      <c r="X18" s="246"/>
      <c r="Y18" s="242"/>
      <c r="Z18" s="242"/>
      <c r="AA18" s="242"/>
      <c r="AB18" s="246"/>
      <c r="AC18" s="246"/>
      <c r="AD18" s="246"/>
      <c r="AE18" s="242"/>
      <c r="AF18" s="242"/>
      <c r="AG18" s="242"/>
      <c r="AH18" s="246"/>
      <c r="AI18" s="246"/>
      <c r="AJ18" s="246"/>
      <c r="AK18" s="242"/>
      <c r="AL18" s="242"/>
      <c r="AM18" s="242"/>
      <c r="AN18" s="246"/>
      <c r="AO18" s="246"/>
      <c r="AP18" s="246"/>
      <c r="AQ18" s="242"/>
      <c r="AR18" s="242"/>
      <c r="AS18" s="242"/>
      <c r="AT18" s="246"/>
      <c r="AU18" s="247"/>
      <c r="AV18" s="247"/>
      <c r="AW18" s="244"/>
      <c r="AX18" s="244"/>
      <c r="AY18" s="244"/>
      <c r="AZ18" s="247"/>
      <c r="BA18" s="247"/>
      <c r="BB18" s="247"/>
      <c r="BC18" s="244"/>
      <c r="BD18" s="244"/>
      <c r="BE18" s="244"/>
      <c r="BF18" s="247"/>
      <c r="BG18" s="247"/>
      <c r="BH18" s="247"/>
      <c r="BI18" s="244"/>
      <c r="BJ18" s="244"/>
      <c r="BK18" s="244"/>
      <c r="BL18" s="247"/>
      <c r="BM18" s="247"/>
      <c r="BN18" s="247"/>
      <c r="BO18" s="248"/>
      <c r="BP18" s="248"/>
      <c r="BQ18" s="274"/>
    </row>
    <row r="19" spans="1:69" s="19" customFormat="1" ht="47.25" customHeight="1" x14ac:dyDescent="0.2">
      <c r="A19" s="96"/>
      <c r="B19" s="258" t="s">
        <v>100</v>
      </c>
      <c r="C19" s="88" t="s">
        <v>632</v>
      </c>
      <c r="D19" s="77" t="s">
        <v>632</v>
      </c>
      <c r="E19" s="95" t="s">
        <v>632</v>
      </c>
      <c r="F19" s="78" t="s">
        <v>632</v>
      </c>
      <c r="G19" s="242"/>
      <c r="H19" s="242"/>
      <c r="I19" s="242"/>
      <c r="J19" s="245"/>
      <c r="K19" s="246"/>
      <c r="L19" s="246"/>
      <c r="M19" s="242"/>
      <c r="N19" s="243"/>
      <c r="O19" s="242"/>
      <c r="P19" s="246"/>
      <c r="Q19" s="246"/>
      <c r="R19" s="246"/>
      <c r="S19" s="242"/>
      <c r="T19" s="242"/>
      <c r="U19" s="242"/>
      <c r="V19" s="246"/>
      <c r="W19" s="246"/>
      <c r="X19" s="246"/>
      <c r="Y19" s="242"/>
      <c r="Z19" s="242"/>
      <c r="AA19" s="242"/>
      <c r="AB19" s="246"/>
      <c r="AC19" s="246"/>
      <c r="AD19" s="246"/>
      <c r="AE19" s="242"/>
      <c r="AF19" s="242"/>
      <c r="AG19" s="242"/>
      <c r="AH19" s="246"/>
      <c r="AI19" s="246"/>
      <c r="AJ19" s="246"/>
      <c r="AK19" s="242"/>
      <c r="AL19" s="242"/>
      <c r="AM19" s="242"/>
      <c r="AN19" s="246"/>
      <c r="AO19" s="246"/>
      <c r="AP19" s="246"/>
      <c r="AQ19" s="242"/>
      <c r="AR19" s="242"/>
      <c r="AS19" s="242"/>
      <c r="AT19" s="246"/>
      <c r="AU19" s="247"/>
      <c r="AV19" s="247"/>
      <c r="AW19" s="244"/>
      <c r="AX19" s="244"/>
      <c r="AY19" s="244"/>
      <c r="AZ19" s="247"/>
      <c r="BA19" s="247"/>
      <c r="BB19" s="247"/>
      <c r="BC19" s="244"/>
      <c r="BD19" s="244"/>
      <c r="BE19" s="244"/>
      <c r="BF19" s="247"/>
      <c r="BG19" s="247"/>
      <c r="BH19" s="247"/>
      <c r="BI19" s="244"/>
      <c r="BJ19" s="244"/>
      <c r="BK19" s="244"/>
      <c r="BL19" s="247"/>
      <c r="BM19" s="247"/>
      <c r="BN19" s="247"/>
      <c r="BO19" s="248"/>
      <c r="BP19" s="248"/>
      <c r="BQ19" s="274"/>
    </row>
    <row r="20" spans="1:69" s="19" customFormat="1" ht="47.25" customHeight="1" x14ac:dyDescent="0.2">
      <c r="A20" s="96"/>
      <c r="B20" s="258" t="s">
        <v>101</v>
      </c>
      <c r="C20" s="88" t="s">
        <v>632</v>
      </c>
      <c r="D20" s="77" t="s">
        <v>632</v>
      </c>
      <c r="E20" s="95" t="s">
        <v>632</v>
      </c>
      <c r="F20" s="78" t="s">
        <v>632</v>
      </c>
      <c r="G20" s="242"/>
      <c r="H20" s="242"/>
      <c r="I20" s="242"/>
      <c r="J20" s="245"/>
      <c r="K20" s="246"/>
      <c r="L20" s="246"/>
      <c r="M20" s="242"/>
      <c r="N20" s="243"/>
      <c r="O20" s="242"/>
      <c r="P20" s="246"/>
      <c r="Q20" s="246"/>
      <c r="R20" s="246"/>
      <c r="S20" s="242"/>
      <c r="T20" s="242"/>
      <c r="U20" s="242"/>
      <c r="V20" s="246"/>
      <c r="W20" s="246"/>
      <c r="X20" s="246"/>
      <c r="Y20" s="242"/>
      <c r="Z20" s="242"/>
      <c r="AA20" s="242"/>
      <c r="AB20" s="246"/>
      <c r="AC20" s="246"/>
      <c r="AD20" s="246"/>
      <c r="AE20" s="242"/>
      <c r="AF20" s="242"/>
      <c r="AG20" s="242"/>
      <c r="AH20" s="246"/>
      <c r="AI20" s="246"/>
      <c r="AJ20" s="246"/>
      <c r="AK20" s="242"/>
      <c r="AL20" s="242"/>
      <c r="AM20" s="242"/>
      <c r="AN20" s="246"/>
      <c r="AO20" s="246"/>
      <c r="AP20" s="246"/>
      <c r="AQ20" s="242"/>
      <c r="AR20" s="242"/>
      <c r="AS20" s="242"/>
      <c r="AT20" s="246"/>
      <c r="AU20" s="247"/>
      <c r="AV20" s="247"/>
      <c r="AW20" s="244"/>
      <c r="AX20" s="244"/>
      <c r="AY20" s="244"/>
      <c r="AZ20" s="247"/>
      <c r="BA20" s="247"/>
      <c r="BB20" s="247"/>
      <c r="BC20" s="244"/>
      <c r="BD20" s="244"/>
      <c r="BE20" s="244"/>
      <c r="BF20" s="247"/>
      <c r="BG20" s="247"/>
      <c r="BH20" s="247"/>
      <c r="BI20" s="244"/>
      <c r="BJ20" s="244"/>
      <c r="BK20" s="244"/>
      <c r="BL20" s="247"/>
      <c r="BM20" s="247"/>
      <c r="BN20" s="247"/>
      <c r="BO20" s="248"/>
      <c r="BP20" s="248"/>
      <c r="BQ20" s="274"/>
    </row>
    <row r="21" spans="1:69" s="19" customFormat="1" ht="47.25" customHeight="1" x14ac:dyDescent="0.2">
      <c r="A21" s="96"/>
      <c r="B21" s="258" t="s">
        <v>102</v>
      </c>
      <c r="C21" s="88" t="s">
        <v>632</v>
      </c>
      <c r="D21" s="77" t="s">
        <v>632</v>
      </c>
      <c r="E21" s="95" t="s">
        <v>632</v>
      </c>
      <c r="F21" s="78" t="s">
        <v>632</v>
      </c>
      <c r="G21" s="242"/>
      <c r="H21" s="242"/>
      <c r="I21" s="242"/>
      <c r="J21" s="245"/>
      <c r="K21" s="246"/>
      <c r="L21" s="246"/>
      <c r="M21" s="242"/>
      <c r="N21" s="243"/>
      <c r="O21" s="242"/>
      <c r="P21" s="246"/>
      <c r="Q21" s="246"/>
      <c r="R21" s="246"/>
      <c r="S21" s="242"/>
      <c r="T21" s="242"/>
      <c r="U21" s="242"/>
      <c r="V21" s="246"/>
      <c r="W21" s="246"/>
      <c r="X21" s="246"/>
      <c r="Y21" s="242"/>
      <c r="Z21" s="242"/>
      <c r="AA21" s="242"/>
      <c r="AB21" s="246"/>
      <c r="AC21" s="246"/>
      <c r="AD21" s="246"/>
      <c r="AE21" s="242"/>
      <c r="AF21" s="242"/>
      <c r="AG21" s="242"/>
      <c r="AH21" s="246"/>
      <c r="AI21" s="246"/>
      <c r="AJ21" s="246"/>
      <c r="AK21" s="242"/>
      <c r="AL21" s="242"/>
      <c r="AM21" s="242"/>
      <c r="AN21" s="246"/>
      <c r="AO21" s="246"/>
      <c r="AP21" s="246"/>
      <c r="AQ21" s="242"/>
      <c r="AR21" s="242"/>
      <c r="AS21" s="242"/>
      <c r="AT21" s="246"/>
      <c r="AU21" s="247"/>
      <c r="AV21" s="247"/>
      <c r="AW21" s="244"/>
      <c r="AX21" s="244"/>
      <c r="AY21" s="244"/>
      <c r="AZ21" s="247"/>
      <c r="BA21" s="247"/>
      <c r="BB21" s="247"/>
      <c r="BC21" s="244"/>
      <c r="BD21" s="244"/>
      <c r="BE21" s="244"/>
      <c r="BF21" s="247"/>
      <c r="BG21" s="247"/>
      <c r="BH21" s="247"/>
      <c r="BI21" s="244"/>
      <c r="BJ21" s="244"/>
      <c r="BK21" s="244"/>
      <c r="BL21" s="247"/>
      <c r="BM21" s="247"/>
      <c r="BN21" s="247"/>
      <c r="BO21" s="248"/>
      <c r="BP21" s="248"/>
      <c r="BQ21" s="274"/>
    </row>
    <row r="22" spans="1:69" s="19" customFormat="1" ht="47.25" customHeight="1" x14ac:dyDescent="0.2">
      <c r="A22" s="96"/>
      <c r="B22" s="258" t="s">
        <v>103</v>
      </c>
      <c r="C22" s="88" t="s">
        <v>632</v>
      </c>
      <c r="D22" s="77" t="s">
        <v>632</v>
      </c>
      <c r="E22" s="95" t="s">
        <v>632</v>
      </c>
      <c r="F22" s="78" t="s">
        <v>632</v>
      </c>
      <c r="G22" s="242"/>
      <c r="H22" s="242"/>
      <c r="I22" s="242"/>
      <c r="J22" s="245"/>
      <c r="K22" s="246"/>
      <c r="L22" s="246"/>
      <c r="M22" s="242"/>
      <c r="N22" s="243"/>
      <c r="O22" s="242"/>
      <c r="P22" s="246"/>
      <c r="Q22" s="246"/>
      <c r="R22" s="246"/>
      <c r="S22" s="242"/>
      <c r="T22" s="242"/>
      <c r="U22" s="242"/>
      <c r="V22" s="246"/>
      <c r="W22" s="246"/>
      <c r="X22" s="246"/>
      <c r="Y22" s="242"/>
      <c r="Z22" s="242"/>
      <c r="AA22" s="242"/>
      <c r="AB22" s="246"/>
      <c r="AC22" s="246"/>
      <c r="AD22" s="246"/>
      <c r="AE22" s="242"/>
      <c r="AF22" s="242"/>
      <c r="AG22" s="242"/>
      <c r="AH22" s="246"/>
      <c r="AI22" s="246"/>
      <c r="AJ22" s="246"/>
      <c r="AK22" s="242"/>
      <c r="AL22" s="242"/>
      <c r="AM22" s="242"/>
      <c r="AN22" s="246"/>
      <c r="AO22" s="246"/>
      <c r="AP22" s="246"/>
      <c r="AQ22" s="242"/>
      <c r="AR22" s="242"/>
      <c r="AS22" s="242"/>
      <c r="AT22" s="246"/>
      <c r="AU22" s="247"/>
      <c r="AV22" s="247"/>
      <c r="AW22" s="244"/>
      <c r="AX22" s="244"/>
      <c r="AY22" s="244"/>
      <c r="AZ22" s="247"/>
      <c r="BA22" s="247"/>
      <c r="BB22" s="247"/>
      <c r="BC22" s="244"/>
      <c r="BD22" s="244"/>
      <c r="BE22" s="244"/>
      <c r="BF22" s="247"/>
      <c r="BG22" s="247"/>
      <c r="BH22" s="247"/>
      <c r="BI22" s="244"/>
      <c r="BJ22" s="244"/>
      <c r="BK22" s="244"/>
      <c r="BL22" s="247"/>
      <c r="BM22" s="247"/>
      <c r="BN22" s="247"/>
      <c r="BO22" s="248"/>
      <c r="BP22" s="248"/>
      <c r="BQ22" s="274"/>
    </row>
    <row r="23" spans="1:69" s="19" customFormat="1" ht="47.25" customHeight="1" x14ac:dyDescent="0.2">
      <c r="A23" s="96"/>
      <c r="B23" s="258" t="s">
        <v>104</v>
      </c>
      <c r="C23" s="88" t="s">
        <v>632</v>
      </c>
      <c r="D23" s="77" t="s">
        <v>632</v>
      </c>
      <c r="E23" s="95" t="s">
        <v>632</v>
      </c>
      <c r="F23" s="78" t="s">
        <v>632</v>
      </c>
      <c r="G23" s="242"/>
      <c r="H23" s="242"/>
      <c r="I23" s="242"/>
      <c r="J23" s="245"/>
      <c r="K23" s="246"/>
      <c r="L23" s="246"/>
      <c r="M23" s="242"/>
      <c r="N23" s="243"/>
      <c r="O23" s="242"/>
      <c r="P23" s="246"/>
      <c r="Q23" s="246"/>
      <c r="R23" s="246"/>
      <c r="S23" s="242"/>
      <c r="T23" s="242"/>
      <c r="U23" s="242"/>
      <c r="V23" s="246"/>
      <c r="W23" s="246"/>
      <c r="X23" s="246"/>
      <c r="Y23" s="242"/>
      <c r="Z23" s="242"/>
      <c r="AA23" s="242"/>
      <c r="AB23" s="246"/>
      <c r="AC23" s="246"/>
      <c r="AD23" s="246"/>
      <c r="AE23" s="242"/>
      <c r="AF23" s="242"/>
      <c r="AG23" s="242"/>
      <c r="AH23" s="246"/>
      <c r="AI23" s="246"/>
      <c r="AJ23" s="246"/>
      <c r="AK23" s="242"/>
      <c r="AL23" s="242"/>
      <c r="AM23" s="242"/>
      <c r="AN23" s="246"/>
      <c r="AO23" s="246"/>
      <c r="AP23" s="246"/>
      <c r="AQ23" s="242"/>
      <c r="AR23" s="242"/>
      <c r="AS23" s="242"/>
      <c r="AT23" s="246"/>
      <c r="AU23" s="247"/>
      <c r="AV23" s="247"/>
      <c r="AW23" s="244"/>
      <c r="AX23" s="244"/>
      <c r="AY23" s="244"/>
      <c r="AZ23" s="247"/>
      <c r="BA23" s="247"/>
      <c r="BB23" s="247"/>
      <c r="BC23" s="244"/>
      <c r="BD23" s="244"/>
      <c r="BE23" s="244"/>
      <c r="BF23" s="247"/>
      <c r="BG23" s="247"/>
      <c r="BH23" s="247"/>
      <c r="BI23" s="244"/>
      <c r="BJ23" s="244"/>
      <c r="BK23" s="244"/>
      <c r="BL23" s="247"/>
      <c r="BM23" s="247"/>
      <c r="BN23" s="247"/>
      <c r="BO23" s="248"/>
      <c r="BP23" s="248"/>
      <c r="BQ23" s="274"/>
    </row>
    <row r="24" spans="1:69" s="19" customFormat="1" ht="47.25" customHeight="1" x14ac:dyDescent="0.2">
      <c r="A24" s="96"/>
      <c r="B24" s="258" t="s">
        <v>105</v>
      </c>
      <c r="C24" s="88" t="s">
        <v>632</v>
      </c>
      <c r="D24" s="77" t="s">
        <v>632</v>
      </c>
      <c r="E24" s="95" t="s">
        <v>632</v>
      </c>
      <c r="F24" s="78" t="s">
        <v>632</v>
      </c>
      <c r="G24" s="242"/>
      <c r="H24" s="242"/>
      <c r="I24" s="242"/>
      <c r="J24" s="245"/>
      <c r="K24" s="246"/>
      <c r="L24" s="246"/>
      <c r="M24" s="242"/>
      <c r="N24" s="243"/>
      <c r="O24" s="242"/>
      <c r="P24" s="246"/>
      <c r="Q24" s="246"/>
      <c r="R24" s="246"/>
      <c r="S24" s="242"/>
      <c r="T24" s="242"/>
      <c r="U24" s="242"/>
      <c r="V24" s="246"/>
      <c r="W24" s="246"/>
      <c r="X24" s="246"/>
      <c r="Y24" s="242"/>
      <c r="Z24" s="242"/>
      <c r="AA24" s="242"/>
      <c r="AB24" s="246"/>
      <c r="AC24" s="246"/>
      <c r="AD24" s="246"/>
      <c r="AE24" s="242"/>
      <c r="AF24" s="242"/>
      <c r="AG24" s="242"/>
      <c r="AH24" s="246"/>
      <c r="AI24" s="246"/>
      <c r="AJ24" s="246"/>
      <c r="AK24" s="242"/>
      <c r="AL24" s="242"/>
      <c r="AM24" s="242"/>
      <c r="AN24" s="246"/>
      <c r="AO24" s="246"/>
      <c r="AP24" s="246"/>
      <c r="AQ24" s="242"/>
      <c r="AR24" s="242"/>
      <c r="AS24" s="242"/>
      <c r="AT24" s="246"/>
      <c r="AU24" s="247"/>
      <c r="AV24" s="247"/>
      <c r="AW24" s="244"/>
      <c r="AX24" s="244"/>
      <c r="AY24" s="244"/>
      <c r="AZ24" s="247"/>
      <c r="BA24" s="247"/>
      <c r="BB24" s="247"/>
      <c r="BC24" s="244"/>
      <c r="BD24" s="244"/>
      <c r="BE24" s="244"/>
      <c r="BF24" s="247"/>
      <c r="BG24" s="247"/>
      <c r="BH24" s="247"/>
      <c r="BI24" s="244"/>
      <c r="BJ24" s="244"/>
      <c r="BK24" s="244"/>
      <c r="BL24" s="247"/>
      <c r="BM24" s="247"/>
      <c r="BN24" s="247"/>
      <c r="BO24" s="248"/>
      <c r="BP24" s="248"/>
      <c r="BQ24" s="274"/>
    </row>
    <row r="25" spans="1:69" s="19" customFormat="1" ht="47.25" customHeight="1" x14ac:dyDescent="0.2">
      <c r="A25" s="96"/>
      <c r="B25" s="258" t="s">
        <v>106</v>
      </c>
      <c r="C25" s="88" t="s">
        <v>632</v>
      </c>
      <c r="D25" s="77" t="s">
        <v>632</v>
      </c>
      <c r="E25" s="95" t="s">
        <v>632</v>
      </c>
      <c r="F25" s="78" t="s">
        <v>632</v>
      </c>
      <c r="G25" s="242"/>
      <c r="H25" s="242"/>
      <c r="I25" s="242"/>
      <c r="J25" s="245"/>
      <c r="K25" s="246"/>
      <c r="L25" s="246"/>
      <c r="M25" s="242"/>
      <c r="N25" s="243"/>
      <c r="O25" s="242"/>
      <c r="P25" s="246"/>
      <c r="Q25" s="246"/>
      <c r="R25" s="246"/>
      <c r="S25" s="242"/>
      <c r="T25" s="242"/>
      <c r="U25" s="242"/>
      <c r="V25" s="246"/>
      <c r="W25" s="246"/>
      <c r="X25" s="246"/>
      <c r="Y25" s="242"/>
      <c r="Z25" s="242"/>
      <c r="AA25" s="242"/>
      <c r="AB25" s="246"/>
      <c r="AC25" s="246"/>
      <c r="AD25" s="246"/>
      <c r="AE25" s="242"/>
      <c r="AF25" s="242"/>
      <c r="AG25" s="242"/>
      <c r="AH25" s="246"/>
      <c r="AI25" s="246"/>
      <c r="AJ25" s="246"/>
      <c r="AK25" s="242"/>
      <c r="AL25" s="242"/>
      <c r="AM25" s="242"/>
      <c r="AN25" s="246"/>
      <c r="AO25" s="246"/>
      <c r="AP25" s="246"/>
      <c r="AQ25" s="242"/>
      <c r="AR25" s="242"/>
      <c r="AS25" s="242"/>
      <c r="AT25" s="246"/>
      <c r="AU25" s="247"/>
      <c r="AV25" s="247"/>
      <c r="AW25" s="244"/>
      <c r="AX25" s="244"/>
      <c r="AY25" s="244"/>
      <c r="AZ25" s="247"/>
      <c r="BA25" s="247"/>
      <c r="BB25" s="247"/>
      <c r="BC25" s="244"/>
      <c r="BD25" s="244"/>
      <c r="BE25" s="244"/>
      <c r="BF25" s="247"/>
      <c r="BG25" s="247"/>
      <c r="BH25" s="247"/>
      <c r="BI25" s="244"/>
      <c r="BJ25" s="244"/>
      <c r="BK25" s="244"/>
      <c r="BL25" s="247"/>
      <c r="BM25" s="247"/>
      <c r="BN25" s="247"/>
      <c r="BO25" s="248"/>
      <c r="BP25" s="248"/>
      <c r="BQ25" s="274"/>
    </row>
    <row r="26" spans="1:69" s="19" customFormat="1" ht="47.25" customHeight="1" x14ac:dyDescent="0.2">
      <c r="A26" s="96"/>
      <c r="B26" s="258" t="s">
        <v>107</v>
      </c>
      <c r="C26" s="88" t="s">
        <v>632</v>
      </c>
      <c r="D26" s="77" t="s">
        <v>632</v>
      </c>
      <c r="E26" s="95" t="s">
        <v>632</v>
      </c>
      <c r="F26" s="78" t="s">
        <v>632</v>
      </c>
      <c r="G26" s="242"/>
      <c r="H26" s="242"/>
      <c r="I26" s="242"/>
      <c r="J26" s="245"/>
      <c r="K26" s="246"/>
      <c r="L26" s="246"/>
      <c r="M26" s="242"/>
      <c r="N26" s="243"/>
      <c r="O26" s="242"/>
      <c r="P26" s="246"/>
      <c r="Q26" s="246"/>
      <c r="R26" s="246"/>
      <c r="S26" s="242"/>
      <c r="T26" s="242"/>
      <c r="U26" s="242"/>
      <c r="V26" s="246"/>
      <c r="W26" s="246"/>
      <c r="X26" s="246"/>
      <c r="Y26" s="242"/>
      <c r="Z26" s="242"/>
      <c r="AA26" s="242"/>
      <c r="AB26" s="246"/>
      <c r="AC26" s="246"/>
      <c r="AD26" s="246"/>
      <c r="AE26" s="242"/>
      <c r="AF26" s="242"/>
      <c r="AG26" s="242"/>
      <c r="AH26" s="246"/>
      <c r="AI26" s="246"/>
      <c r="AJ26" s="246"/>
      <c r="AK26" s="242"/>
      <c r="AL26" s="242"/>
      <c r="AM26" s="242"/>
      <c r="AN26" s="246"/>
      <c r="AO26" s="246"/>
      <c r="AP26" s="246"/>
      <c r="AQ26" s="242"/>
      <c r="AR26" s="242"/>
      <c r="AS26" s="242"/>
      <c r="AT26" s="246"/>
      <c r="AU26" s="247"/>
      <c r="AV26" s="247"/>
      <c r="AW26" s="244"/>
      <c r="AX26" s="244"/>
      <c r="AY26" s="244"/>
      <c r="AZ26" s="247"/>
      <c r="BA26" s="247"/>
      <c r="BB26" s="247"/>
      <c r="BC26" s="244"/>
      <c r="BD26" s="244"/>
      <c r="BE26" s="244"/>
      <c r="BF26" s="247"/>
      <c r="BG26" s="247"/>
      <c r="BH26" s="247"/>
      <c r="BI26" s="244"/>
      <c r="BJ26" s="244"/>
      <c r="BK26" s="244"/>
      <c r="BL26" s="247"/>
      <c r="BM26" s="247"/>
      <c r="BN26" s="247"/>
      <c r="BO26" s="248"/>
      <c r="BP26" s="248"/>
      <c r="BQ26" s="274"/>
    </row>
    <row r="27" spans="1:69" s="19" customFormat="1" ht="47.25" customHeight="1" x14ac:dyDescent="0.2">
      <c r="A27" s="96"/>
      <c r="B27" s="258" t="s">
        <v>108</v>
      </c>
      <c r="C27" s="88" t="s">
        <v>632</v>
      </c>
      <c r="D27" s="77" t="s">
        <v>632</v>
      </c>
      <c r="E27" s="95" t="s">
        <v>632</v>
      </c>
      <c r="F27" s="78" t="s">
        <v>632</v>
      </c>
      <c r="G27" s="242"/>
      <c r="H27" s="242"/>
      <c r="I27" s="242"/>
      <c r="J27" s="245"/>
      <c r="K27" s="246"/>
      <c r="L27" s="246"/>
      <c r="M27" s="242"/>
      <c r="N27" s="243"/>
      <c r="O27" s="242"/>
      <c r="P27" s="246"/>
      <c r="Q27" s="246"/>
      <c r="R27" s="246"/>
      <c r="S27" s="242"/>
      <c r="T27" s="242"/>
      <c r="U27" s="242"/>
      <c r="V27" s="246"/>
      <c r="W27" s="246"/>
      <c r="X27" s="246"/>
      <c r="Y27" s="242"/>
      <c r="Z27" s="242"/>
      <c r="AA27" s="242"/>
      <c r="AB27" s="246"/>
      <c r="AC27" s="246"/>
      <c r="AD27" s="246"/>
      <c r="AE27" s="242"/>
      <c r="AF27" s="242"/>
      <c r="AG27" s="242"/>
      <c r="AH27" s="246"/>
      <c r="AI27" s="246"/>
      <c r="AJ27" s="246"/>
      <c r="AK27" s="242"/>
      <c r="AL27" s="242"/>
      <c r="AM27" s="242"/>
      <c r="AN27" s="246"/>
      <c r="AO27" s="246"/>
      <c r="AP27" s="246"/>
      <c r="AQ27" s="242"/>
      <c r="AR27" s="242"/>
      <c r="AS27" s="242"/>
      <c r="AT27" s="246"/>
      <c r="AU27" s="247"/>
      <c r="AV27" s="247"/>
      <c r="AW27" s="244"/>
      <c r="AX27" s="244"/>
      <c r="AY27" s="244"/>
      <c r="AZ27" s="247"/>
      <c r="BA27" s="247"/>
      <c r="BB27" s="247"/>
      <c r="BC27" s="244"/>
      <c r="BD27" s="244"/>
      <c r="BE27" s="244"/>
      <c r="BF27" s="247"/>
      <c r="BG27" s="247"/>
      <c r="BH27" s="247"/>
      <c r="BI27" s="244"/>
      <c r="BJ27" s="244"/>
      <c r="BK27" s="244"/>
      <c r="BL27" s="247"/>
      <c r="BM27" s="247"/>
      <c r="BN27" s="247"/>
      <c r="BO27" s="248"/>
      <c r="BP27" s="248"/>
      <c r="BQ27" s="274"/>
    </row>
    <row r="28" spans="1:69" s="19" customFormat="1" ht="47.25" customHeight="1" x14ac:dyDescent="0.2">
      <c r="A28" s="96"/>
      <c r="B28" s="258" t="s">
        <v>109</v>
      </c>
      <c r="C28" s="88" t="s">
        <v>632</v>
      </c>
      <c r="D28" s="77" t="s">
        <v>632</v>
      </c>
      <c r="E28" s="95" t="s">
        <v>632</v>
      </c>
      <c r="F28" s="78" t="s">
        <v>632</v>
      </c>
      <c r="G28" s="242"/>
      <c r="H28" s="242"/>
      <c r="I28" s="242"/>
      <c r="J28" s="245"/>
      <c r="K28" s="246"/>
      <c r="L28" s="246"/>
      <c r="M28" s="242"/>
      <c r="N28" s="243"/>
      <c r="O28" s="242"/>
      <c r="P28" s="246"/>
      <c r="Q28" s="246"/>
      <c r="R28" s="246"/>
      <c r="S28" s="242"/>
      <c r="T28" s="242"/>
      <c r="U28" s="242"/>
      <c r="V28" s="246"/>
      <c r="W28" s="246"/>
      <c r="X28" s="246"/>
      <c r="Y28" s="242"/>
      <c r="Z28" s="242"/>
      <c r="AA28" s="242"/>
      <c r="AB28" s="246"/>
      <c r="AC28" s="246"/>
      <c r="AD28" s="246"/>
      <c r="AE28" s="242"/>
      <c r="AF28" s="242"/>
      <c r="AG28" s="242"/>
      <c r="AH28" s="246"/>
      <c r="AI28" s="246"/>
      <c r="AJ28" s="246"/>
      <c r="AK28" s="242"/>
      <c r="AL28" s="242"/>
      <c r="AM28" s="242"/>
      <c r="AN28" s="246"/>
      <c r="AO28" s="246"/>
      <c r="AP28" s="246"/>
      <c r="AQ28" s="242"/>
      <c r="AR28" s="242"/>
      <c r="AS28" s="242"/>
      <c r="AT28" s="246"/>
      <c r="AU28" s="247"/>
      <c r="AV28" s="247"/>
      <c r="AW28" s="244"/>
      <c r="AX28" s="244"/>
      <c r="AY28" s="244"/>
      <c r="AZ28" s="247"/>
      <c r="BA28" s="247"/>
      <c r="BB28" s="247"/>
      <c r="BC28" s="244"/>
      <c r="BD28" s="244"/>
      <c r="BE28" s="244"/>
      <c r="BF28" s="247"/>
      <c r="BG28" s="247"/>
      <c r="BH28" s="247"/>
      <c r="BI28" s="244"/>
      <c r="BJ28" s="244"/>
      <c r="BK28" s="244"/>
      <c r="BL28" s="247"/>
      <c r="BM28" s="247"/>
      <c r="BN28" s="247"/>
      <c r="BO28" s="248"/>
      <c r="BP28" s="248"/>
      <c r="BQ28" s="274"/>
    </row>
    <row r="29" spans="1:69" s="19" customFormat="1" ht="47.25" customHeight="1" x14ac:dyDescent="0.2">
      <c r="A29" s="96"/>
      <c r="B29" s="258" t="s">
        <v>110</v>
      </c>
      <c r="C29" s="88" t="s">
        <v>632</v>
      </c>
      <c r="D29" s="77" t="s">
        <v>632</v>
      </c>
      <c r="E29" s="95" t="s">
        <v>632</v>
      </c>
      <c r="F29" s="78" t="s">
        <v>632</v>
      </c>
      <c r="G29" s="242"/>
      <c r="H29" s="242"/>
      <c r="I29" s="242"/>
      <c r="J29" s="245"/>
      <c r="K29" s="246"/>
      <c r="L29" s="246"/>
      <c r="M29" s="242"/>
      <c r="N29" s="243"/>
      <c r="O29" s="242"/>
      <c r="P29" s="246"/>
      <c r="Q29" s="246"/>
      <c r="R29" s="246"/>
      <c r="S29" s="242"/>
      <c r="T29" s="242"/>
      <c r="U29" s="242"/>
      <c r="V29" s="246"/>
      <c r="W29" s="246"/>
      <c r="X29" s="246"/>
      <c r="Y29" s="242"/>
      <c r="Z29" s="242"/>
      <c r="AA29" s="242"/>
      <c r="AB29" s="246"/>
      <c r="AC29" s="246"/>
      <c r="AD29" s="246"/>
      <c r="AE29" s="242"/>
      <c r="AF29" s="242"/>
      <c r="AG29" s="242"/>
      <c r="AH29" s="246"/>
      <c r="AI29" s="246"/>
      <c r="AJ29" s="246"/>
      <c r="AK29" s="242"/>
      <c r="AL29" s="242"/>
      <c r="AM29" s="242"/>
      <c r="AN29" s="246"/>
      <c r="AO29" s="246"/>
      <c r="AP29" s="246"/>
      <c r="AQ29" s="242"/>
      <c r="AR29" s="242"/>
      <c r="AS29" s="242"/>
      <c r="AT29" s="246"/>
      <c r="AU29" s="247"/>
      <c r="AV29" s="247"/>
      <c r="AW29" s="244"/>
      <c r="AX29" s="244"/>
      <c r="AY29" s="244"/>
      <c r="AZ29" s="247"/>
      <c r="BA29" s="247"/>
      <c r="BB29" s="247"/>
      <c r="BC29" s="244"/>
      <c r="BD29" s="244"/>
      <c r="BE29" s="244"/>
      <c r="BF29" s="247"/>
      <c r="BG29" s="247"/>
      <c r="BH29" s="247"/>
      <c r="BI29" s="244"/>
      <c r="BJ29" s="244"/>
      <c r="BK29" s="244"/>
      <c r="BL29" s="247"/>
      <c r="BM29" s="247"/>
      <c r="BN29" s="247"/>
      <c r="BO29" s="248"/>
      <c r="BP29" s="248"/>
      <c r="BQ29" s="274"/>
    </row>
    <row r="30" spans="1:69" s="19" customFormat="1" ht="47.25" customHeight="1" x14ac:dyDescent="0.2">
      <c r="A30" s="96"/>
      <c r="B30" s="258" t="s">
        <v>111</v>
      </c>
      <c r="C30" s="88" t="s">
        <v>632</v>
      </c>
      <c r="D30" s="77" t="s">
        <v>632</v>
      </c>
      <c r="E30" s="95" t="s">
        <v>632</v>
      </c>
      <c r="F30" s="78" t="s">
        <v>632</v>
      </c>
      <c r="G30" s="242"/>
      <c r="H30" s="242"/>
      <c r="I30" s="242"/>
      <c r="J30" s="245"/>
      <c r="K30" s="246"/>
      <c r="L30" s="246"/>
      <c r="M30" s="242"/>
      <c r="N30" s="243"/>
      <c r="O30" s="242"/>
      <c r="P30" s="246"/>
      <c r="Q30" s="246"/>
      <c r="R30" s="246"/>
      <c r="S30" s="242"/>
      <c r="T30" s="242"/>
      <c r="U30" s="242"/>
      <c r="V30" s="246"/>
      <c r="W30" s="246"/>
      <c r="X30" s="246"/>
      <c r="Y30" s="242"/>
      <c r="Z30" s="242"/>
      <c r="AA30" s="242"/>
      <c r="AB30" s="246"/>
      <c r="AC30" s="246"/>
      <c r="AD30" s="246"/>
      <c r="AE30" s="242"/>
      <c r="AF30" s="242"/>
      <c r="AG30" s="242"/>
      <c r="AH30" s="246"/>
      <c r="AI30" s="246"/>
      <c r="AJ30" s="246"/>
      <c r="AK30" s="242"/>
      <c r="AL30" s="242"/>
      <c r="AM30" s="242"/>
      <c r="AN30" s="246"/>
      <c r="AO30" s="246"/>
      <c r="AP30" s="246"/>
      <c r="AQ30" s="242"/>
      <c r="AR30" s="242"/>
      <c r="AS30" s="242"/>
      <c r="AT30" s="246"/>
      <c r="AU30" s="247"/>
      <c r="AV30" s="247"/>
      <c r="AW30" s="244"/>
      <c r="AX30" s="244"/>
      <c r="AY30" s="244"/>
      <c r="AZ30" s="247"/>
      <c r="BA30" s="247"/>
      <c r="BB30" s="247"/>
      <c r="BC30" s="244"/>
      <c r="BD30" s="244"/>
      <c r="BE30" s="244"/>
      <c r="BF30" s="247"/>
      <c r="BG30" s="247"/>
      <c r="BH30" s="247"/>
      <c r="BI30" s="244"/>
      <c r="BJ30" s="244"/>
      <c r="BK30" s="244"/>
      <c r="BL30" s="247"/>
      <c r="BM30" s="247"/>
      <c r="BN30" s="247"/>
      <c r="BO30" s="248"/>
      <c r="BP30" s="248"/>
      <c r="BQ30" s="274"/>
    </row>
    <row r="31" spans="1:69" s="19" customFormat="1" ht="47.25" customHeight="1" x14ac:dyDescent="0.2">
      <c r="A31" s="96"/>
      <c r="B31" s="258" t="s">
        <v>112</v>
      </c>
      <c r="C31" s="88" t="s">
        <v>632</v>
      </c>
      <c r="D31" s="77" t="s">
        <v>632</v>
      </c>
      <c r="E31" s="95" t="s">
        <v>632</v>
      </c>
      <c r="F31" s="78" t="s">
        <v>632</v>
      </c>
      <c r="G31" s="242"/>
      <c r="H31" s="242"/>
      <c r="I31" s="242"/>
      <c r="J31" s="245"/>
      <c r="K31" s="246"/>
      <c r="L31" s="246"/>
      <c r="M31" s="242"/>
      <c r="N31" s="243"/>
      <c r="O31" s="242"/>
      <c r="P31" s="246"/>
      <c r="Q31" s="246"/>
      <c r="R31" s="246"/>
      <c r="S31" s="242"/>
      <c r="T31" s="242"/>
      <c r="U31" s="242"/>
      <c r="V31" s="246"/>
      <c r="W31" s="246"/>
      <c r="X31" s="246"/>
      <c r="Y31" s="242"/>
      <c r="Z31" s="242"/>
      <c r="AA31" s="242"/>
      <c r="AB31" s="246"/>
      <c r="AC31" s="246"/>
      <c r="AD31" s="246"/>
      <c r="AE31" s="242"/>
      <c r="AF31" s="242"/>
      <c r="AG31" s="242"/>
      <c r="AH31" s="246"/>
      <c r="AI31" s="246"/>
      <c r="AJ31" s="246"/>
      <c r="AK31" s="242"/>
      <c r="AL31" s="242"/>
      <c r="AM31" s="242"/>
      <c r="AN31" s="246"/>
      <c r="AO31" s="246"/>
      <c r="AP31" s="246"/>
      <c r="AQ31" s="242"/>
      <c r="AR31" s="242"/>
      <c r="AS31" s="242"/>
      <c r="AT31" s="246"/>
      <c r="AU31" s="247"/>
      <c r="AV31" s="247"/>
      <c r="AW31" s="244"/>
      <c r="AX31" s="244"/>
      <c r="AY31" s="244"/>
      <c r="AZ31" s="247"/>
      <c r="BA31" s="247"/>
      <c r="BB31" s="247"/>
      <c r="BC31" s="244"/>
      <c r="BD31" s="244"/>
      <c r="BE31" s="244"/>
      <c r="BF31" s="247"/>
      <c r="BG31" s="247"/>
      <c r="BH31" s="247"/>
      <c r="BI31" s="244"/>
      <c r="BJ31" s="244"/>
      <c r="BK31" s="244"/>
      <c r="BL31" s="247"/>
      <c r="BM31" s="247"/>
      <c r="BN31" s="247"/>
      <c r="BO31" s="248"/>
      <c r="BP31" s="248"/>
      <c r="BQ31" s="274"/>
    </row>
    <row r="32" spans="1:69" s="19" customFormat="1" ht="47.25" customHeight="1" x14ac:dyDescent="0.2">
      <c r="A32" s="96"/>
      <c r="B32" s="258" t="s">
        <v>113</v>
      </c>
      <c r="C32" s="88" t="s">
        <v>632</v>
      </c>
      <c r="D32" s="77" t="s">
        <v>632</v>
      </c>
      <c r="E32" s="95" t="s">
        <v>632</v>
      </c>
      <c r="F32" s="78" t="s">
        <v>632</v>
      </c>
      <c r="G32" s="242"/>
      <c r="H32" s="242"/>
      <c r="I32" s="242"/>
      <c r="J32" s="245"/>
      <c r="K32" s="246"/>
      <c r="L32" s="246"/>
      <c r="M32" s="242"/>
      <c r="N32" s="243"/>
      <c r="O32" s="242"/>
      <c r="P32" s="246"/>
      <c r="Q32" s="246"/>
      <c r="R32" s="246"/>
      <c r="S32" s="242"/>
      <c r="T32" s="242"/>
      <c r="U32" s="242"/>
      <c r="V32" s="246"/>
      <c r="W32" s="246"/>
      <c r="X32" s="246"/>
      <c r="Y32" s="242"/>
      <c r="Z32" s="242"/>
      <c r="AA32" s="242"/>
      <c r="AB32" s="246"/>
      <c r="AC32" s="246"/>
      <c r="AD32" s="246"/>
      <c r="AE32" s="242"/>
      <c r="AF32" s="242"/>
      <c r="AG32" s="242"/>
      <c r="AH32" s="246"/>
      <c r="AI32" s="246"/>
      <c r="AJ32" s="246"/>
      <c r="AK32" s="242"/>
      <c r="AL32" s="242"/>
      <c r="AM32" s="242"/>
      <c r="AN32" s="246"/>
      <c r="AO32" s="246"/>
      <c r="AP32" s="246"/>
      <c r="AQ32" s="242"/>
      <c r="AR32" s="242"/>
      <c r="AS32" s="242"/>
      <c r="AT32" s="246"/>
      <c r="AU32" s="247"/>
      <c r="AV32" s="247"/>
      <c r="AW32" s="244"/>
      <c r="AX32" s="244"/>
      <c r="AY32" s="244"/>
      <c r="AZ32" s="247"/>
      <c r="BA32" s="247"/>
      <c r="BB32" s="247"/>
      <c r="BC32" s="244"/>
      <c r="BD32" s="244"/>
      <c r="BE32" s="244"/>
      <c r="BF32" s="247"/>
      <c r="BG32" s="247"/>
      <c r="BH32" s="247"/>
      <c r="BI32" s="244"/>
      <c r="BJ32" s="244"/>
      <c r="BK32" s="244"/>
      <c r="BL32" s="247"/>
      <c r="BM32" s="247"/>
      <c r="BN32" s="247"/>
      <c r="BO32" s="248"/>
      <c r="BP32" s="248"/>
      <c r="BQ32" s="274"/>
    </row>
    <row r="33" spans="1:69" ht="9" customHeight="1" x14ac:dyDescent="0.2">
      <c r="E33" s="69"/>
    </row>
    <row r="34" spans="1:69" s="101" customFormat="1" ht="18" x14ac:dyDescent="0.25">
      <c r="A34" s="97" t="s">
        <v>25</v>
      </c>
      <c r="B34" s="97"/>
      <c r="C34" s="97"/>
      <c r="D34" s="98"/>
      <c r="E34" s="99"/>
      <c r="F34" s="100" t="s">
        <v>0</v>
      </c>
      <c r="J34" s="101" t="s">
        <v>1</v>
      </c>
      <c r="S34" s="101" t="s">
        <v>2</v>
      </c>
      <c r="AA34" s="101" t="s">
        <v>3</v>
      </c>
      <c r="AL34" s="101" t="s">
        <v>3</v>
      </c>
      <c r="BO34" s="102" t="s">
        <v>3</v>
      </c>
      <c r="BP34" s="100"/>
      <c r="BQ34" s="276"/>
    </row>
    <row r="35" spans="1:69" x14ac:dyDescent="0.2">
      <c r="E35" s="69"/>
    </row>
    <row r="36" spans="1:69" x14ac:dyDescent="0.2">
      <c r="E36" s="69"/>
    </row>
    <row r="37" spans="1:69" x14ac:dyDescent="0.2">
      <c r="E37" s="69"/>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32">
    <cfRule type="duplicateValues" dxfId="1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7"/>
  <sheetViews>
    <sheetView view="pageBreakPreview" zoomScale="90" zoomScaleSheetLayoutView="90" workbookViewId="0"/>
  </sheetViews>
  <sheetFormatPr defaultRowHeight="12.75" x14ac:dyDescent="0.2"/>
  <cols>
    <col min="1" max="2" width="4.85546875" style="33" customWidth="1"/>
    <col min="3" max="3" width="14.42578125" style="21" customWidth="1"/>
    <col min="4" max="4" width="20.85546875" style="63" customWidth="1"/>
    <col min="5" max="5" width="18.28515625" style="63" customWidth="1"/>
    <col min="6" max="6" width="13.28515625" style="21" customWidth="1"/>
    <col min="7" max="7" width="6.140625" style="34" customWidth="1"/>
    <col min="8" max="8" width="2.140625" style="21" customWidth="1"/>
    <col min="9" max="9" width="6.85546875" style="33" customWidth="1"/>
    <col min="10" max="10" width="12.28515625" style="33" hidden="1" customWidth="1"/>
    <col min="11" max="11" width="6.5703125" style="33" customWidth="1"/>
    <col min="12" max="12" width="12.7109375" style="35" customWidth="1"/>
    <col min="13" max="13" width="23.7109375" style="67" customWidth="1"/>
    <col min="14" max="14" width="14.7109375" style="67" customWidth="1"/>
    <col min="15" max="15" width="15.7109375" style="21" customWidth="1"/>
    <col min="16" max="16" width="6.5703125" style="21" customWidth="1"/>
    <col min="17" max="17" width="5.7109375" style="21" customWidth="1"/>
    <col min="18" max="16384" width="9.140625" style="21"/>
  </cols>
  <sheetData>
    <row r="1" spans="1:16" s="9" customFormat="1" ht="44.25" customHeight="1" x14ac:dyDescent="0.2">
      <c r="A1" s="424" t="s">
        <v>248</v>
      </c>
      <c r="B1" s="424"/>
      <c r="C1" s="424"/>
      <c r="D1" s="424"/>
      <c r="E1" s="424"/>
      <c r="F1" s="424"/>
      <c r="G1" s="424"/>
      <c r="H1" s="424"/>
      <c r="I1" s="424"/>
      <c r="J1" s="424"/>
      <c r="K1" s="424"/>
      <c r="L1" s="424"/>
      <c r="M1" s="424"/>
      <c r="N1" s="424"/>
      <c r="O1" s="424"/>
      <c r="P1" s="424"/>
    </row>
    <row r="2" spans="1:16" s="9" customFormat="1" ht="24.75" customHeight="1" x14ac:dyDescent="0.2">
      <c r="A2" s="437" t="s">
        <v>620</v>
      </c>
      <c r="B2" s="437"/>
      <c r="C2" s="437"/>
      <c r="D2" s="437"/>
      <c r="E2" s="437"/>
      <c r="F2" s="437"/>
      <c r="G2" s="437"/>
      <c r="H2" s="437"/>
      <c r="I2" s="437"/>
      <c r="J2" s="437"/>
      <c r="K2" s="437"/>
      <c r="L2" s="437"/>
      <c r="M2" s="437"/>
      <c r="N2" s="437"/>
      <c r="O2" s="437"/>
      <c r="P2" s="437"/>
    </row>
    <row r="3" spans="1:16" s="12" customFormat="1" ht="24.75" customHeight="1" x14ac:dyDescent="0.2">
      <c r="A3" s="438" t="s">
        <v>329</v>
      </c>
      <c r="B3" s="438"/>
      <c r="C3" s="438"/>
      <c r="D3" s="439" t="s">
        <v>240</v>
      </c>
      <c r="E3" s="439"/>
      <c r="F3" s="440" t="s">
        <v>50</v>
      </c>
      <c r="G3" s="440"/>
      <c r="H3" s="10" t="s">
        <v>254</v>
      </c>
      <c r="I3" s="442"/>
      <c r="J3" s="442"/>
      <c r="K3" s="442"/>
      <c r="L3" s="442"/>
      <c r="M3" s="103" t="s">
        <v>327</v>
      </c>
      <c r="N3" s="441" t="s">
        <v>474</v>
      </c>
      <c r="O3" s="441"/>
      <c r="P3" s="441"/>
    </row>
    <row r="4" spans="1:16" s="12" customFormat="1" ht="17.25" customHeight="1" x14ac:dyDescent="0.2">
      <c r="A4" s="443" t="s">
        <v>259</v>
      </c>
      <c r="B4" s="443"/>
      <c r="C4" s="443"/>
      <c r="D4" s="444" t="s">
        <v>472</v>
      </c>
      <c r="E4" s="444"/>
      <c r="F4" s="40"/>
      <c r="G4" s="40"/>
      <c r="H4" s="40"/>
      <c r="I4" s="40"/>
      <c r="J4" s="40"/>
      <c r="K4" s="40"/>
      <c r="L4" s="41"/>
      <c r="M4" s="104" t="s">
        <v>326</v>
      </c>
      <c r="N4" s="236">
        <v>42041</v>
      </c>
      <c r="O4" s="237" t="s">
        <v>595</v>
      </c>
      <c r="P4" s="236"/>
    </row>
    <row r="5" spans="1:16" s="9" customFormat="1" ht="19.5" customHeight="1" x14ac:dyDescent="0.2">
      <c r="A5" s="13"/>
      <c r="B5" s="13"/>
      <c r="C5" s="14"/>
      <c r="D5" s="15"/>
      <c r="E5" s="16"/>
      <c r="F5" s="16"/>
      <c r="G5" s="16"/>
      <c r="H5" s="16"/>
      <c r="I5" s="13"/>
      <c r="J5" s="13"/>
      <c r="K5" s="13"/>
      <c r="L5" s="17"/>
      <c r="M5" s="18"/>
      <c r="N5" s="479">
        <v>42041.657155324072</v>
      </c>
      <c r="O5" s="479"/>
      <c r="P5" s="479"/>
    </row>
    <row r="6" spans="1:16" s="19" customFormat="1" ht="24.95" customHeight="1" x14ac:dyDescent="0.2">
      <c r="A6" s="432" t="s">
        <v>12</v>
      </c>
      <c r="B6" s="433" t="s">
        <v>252</v>
      </c>
      <c r="C6" s="435" t="s">
        <v>277</v>
      </c>
      <c r="D6" s="427" t="s">
        <v>14</v>
      </c>
      <c r="E6" s="427" t="s">
        <v>48</v>
      </c>
      <c r="F6" s="427" t="s">
        <v>15</v>
      </c>
      <c r="G6" s="430" t="s">
        <v>27</v>
      </c>
      <c r="I6" s="421" t="s">
        <v>485</v>
      </c>
      <c r="J6" s="428"/>
      <c r="K6" s="428"/>
      <c r="L6" s="428"/>
      <c r="M6" s="428"/>
      <c r="N6" s="428"/>
      <c r="O6" s="428"/>
      <c r="P6" s="429"/>
    </row>
    <row r="7" spans="1:16" ht="26.25" customHeight="1" x14ac:dyDescent="0.2">
      <c r="A7" s="432"/>
      <c r="B7" s="434"/>
      <c r="C7" s="435"/>
      <c r="D7" s="427"/>
      <c r="E7" s="427"/>
      <c r="F7" s="427"/>
      <c r="G7" s="431"/>
      <c r="H7" s="20"/>
      <c r="I7" s="59" t="s">
        <v>547</v>
      </c>
      <c r="J7" s="56" t="s">
        <v>253</v>
      </c>
      <c r="K7" s="56" t="s">
        <v>252</v>
      </c>
      <c r="L7" s="57" t="s">
        <v>13</v>
      </c>
      <c r="M7" s="58" t="s">
        <v>14</v>
      </c>
      <c r="N7" s="58" t="s">
        <v>48</v>
      </c>
      <c r="O7" s="56" t="s">
        <v>15</v>
      </c>
      <c r="P7" s="56" t="s">
        <v>27</v>
      </c>
    </row>
    <row r="8" spans="1:16" s="19" customFormat="1" ht="60.75" customHeight="1" x14ac:dyDescent="0.2">
      <c r="A8" s="22">
        <v>1</v>
      </c>
      <c r="B8" s="22">
        <v>322</v>
      </c>
      <c r="C8" s="23">
        <v>36526</v>
      </c>
      <c r="D8" s="198" t="s">
        <v>548</v>
      </c>
      <c r="E8" s="199" t="s">
        <v>549</v>
      </c>
      <c r="F8" s="267">
        <v>800</v>
      </c>
      <c r="G8" s="26"/>
      <c r="H8" s="27"/>
      <c r="I8" s="28">
        <v>1</v>
      </c>
      <c r="J8" s="29" t="s">
        <v>115</v>
      </c>
      <c r="K8" s="30" t="s">
        <v>632</v>
      </c>
      <c r="L8" s="31" t="s">
        <v>632</v>
      </c>
      <c r="M8" s="60" t="s">
        <v>632</v>
      </c>
      <c r="N8" s="60" t="s">
        <v>632</v>
      </c>
      <c r="O8" s="267"/>
      <c r="P8" s="30"/>
    </row>
    <row r="9" spans="1:16" s="19" customFormat="1" ht="60.75" customHeight="1" x14ac:dyDescent="0.2">
      <c r="A9" s="22">
        <v>2</v>
      </c>
      <c r="B9" s="22">
        <v>364</v>
      </c>
      <c r="C9" s="23">
        <v>35955</v>
      </c>
      <c r="D9" s="198" t="s">
        <v>552</v>
      </c>
      <c r="E9" s="199" t="s">
        <v>553</v>
      </c>
      <c r="F9" s="267">
        <v>865</v>
      </c>
      <c r="G9" s="26"/>
      <c r="H9" s="27"/>
      <c r="I9" s="28">
        <v>2</v>
      </c>
      <c r="J9" s="29" t="s">
        <v>116</v>
      </c>
      <c r="K9" s="30" t="s">
        <v>632</v>
      </c>
      <c r="L9" s="31" t="s">
        <v>632</v>
      </c>
      <c r="M9" s="60" t="s">
        <v>632</v>
      </c>
      <c r="N9" s="60" t="s">
        <v>632</v>
      </c>
      <c r="O9" s="267"/>
      <c r="P9" s="30"/>
    </row>
    <row r="10" spans="1:16" s="19" customFormat="1" ht="60.75" customHeight="1" x14ac:dyDescent="0.2">
      <c r="A10" s="22" t="s">
        <v>629</v>
      </c>
      <c r="B10" s="22">
        <v>348</v>
      </c>
      <c r="C10" s="23">
        <v>36662</v>
      </c>
      <c r="D10" s="198" t="s">
        <v>550</v>
      </c>
      <c r="E10" s="199" t="s">
        <v>551</v>
      </c>
      <c r="F10" s="267" t="s">
        <v>631</v>
      </c>
      <c r="G10" s="26" t="s">
        <v>629</v>
      </c>
      <c r="H10" s="27"/>
      <c r="I10" s="28">
        <v>3</v>
      </c>
      <c r="J10" s="29" t="s">
        <v>117</v>
      </c>
      <c r="K10" s="30">
        <v>322</v>
      </c>
      <c r="L10" s="31">
        <v>36526</v>
      </c>
      <c r="M10" s="60" t="s">
        <v>548</v>
      </c>
      <c r="N10" s="60" t="s">
        <v>549</v>
      </c>
      <c r="O10" s="267">
        <v>800</v>
      </c>
      <c r="P10" s="30">
        <v>1</v>
      </c>
    </row>
    <row r="11" spans="1:16" s="19" customFormat="1" ht="60.75" customHeight="1" x14ac:dyDescent="0.2">
      <c r="A11" s="22"/>
      <c r="B11" s="22"/>
      <c r="C11" s="23"/>
      <c r="D11" s="198"/>
      <c r="E11" s="199"/>
      <c r="F11" s="267"/>
      <c r="G11" s="26"/>
      <c r="H11" s="27"/>
      <c r="I11" s="28">
        <v>4</v>
      </c>
      <c r="J11" s="29" t="s">
        <v>118</v>
      </c>
      <c r="K11" s="30">
        <v>348</v>
      </c>
      <c r="L11" s="31">
        <v>36662</v>
      </c>
      <c r="M11" s="60" t="s">
        <v>550</v>
      </c>
      <c r="N11" s="60" t="s">
        <v>551</v>
      </c>
      <c r="O11" s="267" t="s">
        <v>631</v>
      </c>
      <c r="P11" s="30" t="s">
        <v>629</v>
      </c>
    </row>
    <row r="12" spans="1:16" s="19" customFormat="1" ht="60.75" customHeight="1" x14ac:dyDescent="0.2">
      <c r="A12" s="22"/>
      <c r="B12" s="22"/>
      <c r="C12" s="23"/>
      <c r="D12" s="198"/>
      <c r="E12" s="199"/>
      <c r="F12" s="267"/>
      <c r="G12" s="26"/>
      <c r="H12" s="27"/>
      <c r="I12" s="28">
        <v>5</v>
      </c>
      <c r="J12" s="29" t="s">
        <v>119</v>
      </c>
      <c r="K12" s="30">
        <v>364</v>
      </c>
      <c r="L12" s="31">
        <v>35955</v>
      </c>
      <c r="M12" s="60" t="s">
        <v>552</v>
      </c>
      <c r="N12" s="60" t="s">
        <v>553</v>
      </c>
      <c r="O12" s="267">
        <v>865</v>
      </c>
      <c r="P12" s="30">
        <v>2</v>
      </c>
    </row>
    <row r="13" spans="1:16" s="19" customFormat="1" ht="60.75" customHeight="1" x14ac:dyDescent="0.2">
      <c r="A13" s="22"/>
      <c r="B13" s="22"/>
      <c r="C13" s="23"/>
      <c r="D13" s="198"/>
      <c r="E13" s="199"/>
      <c r="F13" s="267"/>
      <c r="G13" s="26"/>
      <c r="H13" s="27"/>
      <c r="I13" s="28">
        <v>6</v>
      </c>
      <c r="J13" s="29" t="s">
        <v>120</v>
      </c>
      <c r="K13" s="30" t="s">
        <v>632</v>
      </c>
      <c r="L13" s="31" t="s">
        <v>632</v>
      </c>
      <c r="M13" s="60" t="s">
        <v>632</v>
      </c>
      <c r="N13" s="60" t="s">
        <v>632</v>
      </c>
      <c r="O13" s="267"/>
      <c r="P13" s="30"/>
    </row>
    <row r="14" spans="1:16" s="19" customFormat="1" ht="60.75" customHeight="1" x14ac:dyDescent="0.2">
      <c r="A14" s="22"/>
      <c r="B14" s="22"/>
      <c r="C14" s="23"/>
      <c r="D14" s="198"/>
      <c r="E14" s="199"/>
      <c r="F14" s="267"/>
      <c r="G14" s="26"/>
      <c r="H14" s="27"/>
      <c r="I14" s="28">
        <v>7</v>
      </c>
      <c r="J14" s="29" t="s">
        <v>249</v>
      </c>
      <c r="K14" s="30" t="s">
        <v>632</v>
      </c>
      <c r="L14" s="31" t="s">
        <v>632</v>
      </c>
      <c r="M14" s="60" t="s">
        <v>632</v>
      </c>
      <c r="N14" s="60" t="s">
        <v>632</v>
      </c>
      <c r="O14" s="267"/>
      <c r="P14" s="30"/>
    </row>
    <row r="15" spans="1:16" s="19" customFormat="1" ht="60.75" customHeight="1" x14ac:dyDescent="0.2">
      <c r="A15" s="22"/>
      <c r="B15" s="22"/>
      <c r="C15" s="23"/>
      <c r="D15" s="198"/>
      <c r="E15" s="199"/>
      <c r="F15" s="267"/>
      <c r="G15" s="26"/>
      <c r="H15" s="27"/>
      <c r="I15" s="28">
        <v>8</v>
      </c>
      <c r="J15" s="29" t="s">
        <v>250</v>
      </c>
      <c r="K15" s="30" t="s">
        <v>632</v>
      </c>
      <c r="L15" s="31" t="s">
        <v>632</v>
      </c>
      <c r="M15" s="60" t="s">
        <v>632</v>
      </c>
      <c r="N15" s="60" t="s">
        <v>632</v>
      </c>
      <c r="O15" s="267"/>
      <c r="P15" s="30"/>
    </row>
    <row r="16" spans="1:16" ht="13.5" customHeight="1" x14ac:dyDescent="0.2">
      <c r="A16" s="43"/>
      <c r="B16" s="43"/>
      <c r="C16" s="44"/>
      <c r="D16" s="69"/>
      <c r="E16" s="45"/>
      <c r="F16" s="46"/>
      <c r="G16" s="47"/>
      <c r="I16" s="48"/>
      <c r="J16" s="49"/>
      <c r="K16" s="50"/>
      <c r="L16" s="51"/>
      <c r="M16" s="64"/>
      <c r="N16" s="64"/>
      <c r="O16" s="53"/>
      <c r="P16" s="50"/>
    </row>
    <row r="17" spans="1:17" ht="14.25" customHeight="1" x14ac:dyDescent="0.2">
      <c r="A17" s="37" t="s">
        <v>20</v>
      </c>
      <c r="B17" s="37"/>
      <c r="C17" s="37"/>
      <c r="D17" s="70"/>
      <c r="E17" s="62" t="s">
        <v>0</v>
      </c>
      <c r="F17" s="55" t="s">
        <v>1</v>
      </c>
      <c r="G17" s="33"/>
      <c r="H17" s="38" t="s">
        <v>2</v>
      </c>
      <c r="I17" s="38"/>
      <c r="J17" s="38"/>
      <c r="K17" s="38"/>
      <c r="M17" s="65" t="s">
        <v>3</v>
      </c>
      <c r="N17" s="66" t="s">
        <v>3</v>
      </c>
      <c r="O17" s="33" t="s">
        <v>3</v>
      </c>
      <c r="P17" s="37"/>
      <c r="Q17" s="39"/>
    </row>
  </sheetData>
  <autoFilter ref="B6:G7"/>
  <sortState ref="B8:G10">
    <sortCondition ref="F8:F10"/>
  </sortState>
  <mergeCells count="18">
    <mergeCell ref="C6:C7"/>
    <mergeCell ref="D6:D7"/>
    <mergeCell ref="N3:P3"/>
    <mergeCell ref="I6:P6"/>
    <mergeCell ref="I3:L3"/>
    <mergeCell ref="F6:F7"/>
    <mergeCell ref="A4:C4"/>
    <mergeCell ref="B6:B7"/>
    <mergeCell ref="D4:E4"/>
    <mergeCell ref="A6:A7"/>
    <mergeCell ref="E6:E7"/>
    <mergeCell ref="N5:P5"/>
    <mergeCell ref="G6:G7"/>
    <mergeCell ref="A1:P1"/>
    <mergeCell ref="A2:P2"/>
    <mergeCell ref="A3:C3"/>
    <mergeCell ref="D3:E3"/>
    <mergeCell ref="F3:G3"/>
  </mergeCells>
  <conditionalFormatting sqref="F8:F15">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18</vt:i4>
      </vt:variant>
    </vt:vector>
  </HeadingPairs>
  <TitlesOfParts>
    <vt:vector size="38" baseType="lpstr">
      <vt:lpstr>YARIŞMA BİLGİLERİ</vt:lpstr>
      <vt:lpstr>YARIŞMA PROGRAMI</vt:lpstr>
      <vt:lpstr>KAYIT LİSTESİ</vt:lpstr>
      <vt:lpstr>1.Gün Start Listeleri</vt:lpstr>
      <vt:lpstr>400m</vt:lpstr>
      <vt:lpstr>Gülle</vt:lpstr>
      <vt:lpstr>1500m</vt:lpstr>
      <vt:lpstr>Sırık</vt:lpstr>
      <vt:lpstr>60M.Final</vt:lpstr>
      <vt:lpstr>Üç Adım</vt:lpstr>
      <vt:lpstr>60M.SEÇME </vt:lpstr>
      <vt:lpstr>60M.Seçme</vt:lpstr>
      <vt:lpstr>60M.SEÇME SONUÇ </vt:lpstr>
      <vt:lpstr>60M.Yarı Final</vt:lpstr>
      <vt:lpstr>800M.SONUÇ</vt:lpstr>
      <vt:lpstr>200m.Final</vt:lpstr>
      <vt:lpstr>60M.Eng.Yarı Final </vt:lpstr>
      <vt:lpstr>60M.Eng.Yarı Final</vt:lpstr>
      <vt:lpstr>UZUN-B</vt:lpstr>
      <vt:lpstr>800M</vt:lpstr>
      <vt:lpstr>'1500m'!Yazdırma_Alanı</vt:lpstr>
      <vt:lpstr>'200m.Final'!Yazdırma_Alanı</vt:lpstr>
      <vt:lpstr>'400m'!Yazdırma_Alanı</vt:lpstr>
      <vt:lpstr>'60M.Eng.Yarı Final'!Yazdırma_Alanı</vt:lpstr>
      <vt:lpstr>'60M.Eng.Yarı Final '!Yazdırma_Alanı</vt:lpstr>
      <vt:lpstr>'60M.Final'!Yazdırma_Alanı</vt:lpstr>
      <vt:lpstr>'60M.Seçme'!Yazdırma_Alanı</vt:lpstr>
      <vt:lpstr>'60M.SEÇME '!Yazdırma_Alanı</vt:lpstr>
      <vt:lpstr>'60M.SEÇME SONUÇ '!Yazdırma_Alanı</vt:lpstr>
      <vt:lpstr>'60M.Yarı Final'!Yazdırma_Alanı</vt:lpstr>
      <vt:lpstr>'800M'!Yazdırma_Alanı</vt:lpstr>
      <vt:lpstr>'800M.SONUÇ'!Yazdırma_Alanı</vt:lpstr>
      <vt:lpstr>Gülle!Yazdırma_Alanı</vt:lpstr>
      <vt:lpstr>'KAYIT LİSTESİ'!Yazdırma_Alanı</vt:lpstr>
      <vt:lpstr>Sırık!Yazdırma_Alanı</vt:lpstr>
      <vt:lpstr>'UZUN-B'!Yazdırma_Alanı</vt:lpstr>
      <vt:lpstr>'Üç Adım'!Yazdırma_Alanı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2015-02-06T13:24:28Z</cp:lastPrinted>
  <dcterms:created xsi:type="dcterms:W3CDTF">2004-05-10T13:01:28Z</dcterms:created>
  <dcterms:modified xsi:type="dcterms:W3CDTF">2015-02-06T14:57:37Z</dcterms:modified>
</cp:coreProperties>
</file>