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2070" windowWidth="15480" windowHeight="9585" tabRatio="939" firstSheet="3" activeTab="8"/>
  </bookViews>
  <sheets>
    <sheet name="PUANLAR" sheetId="309" state="hidden" r:id="rId1"/>
    <sheet name="YARIŞMA BİLGİLERİ" sheetId="68" r:id="rId2"/>
    <sheet name="YARIŞMA PROGRAMI" sheetId="150" r:id="rId3"/>
    <sheet name="KAYIT LİSTESİ" sheetId="262" r:id="rId4"/>
    <sheet name="1.Gün Start Listesi" sheetId="304" r:id="rId5"/>
    <sheet name="100m." sheetId="285" r:id="rId6"/>
    <sheet name="Uzun" sheetId="288" r:id="rId7"/>
    <sheet name="FırlatmaTopu" sheetId="298" r:id="rId8"/>
    <sheet name="Genel Puan Tablosu" sheetId="307" r:id="rId9"/>
    <sheet name="2.Gün Start Listesi " sheetId="306" r:id="rId10"/>
    <sheet name="800m." sheetId="284" r:id="rId11"/>
    <sheet name="Yüksek" sheetId="287" r:id="rId12"/>
    <sheet name="4x100m." sheetId="286" r:id="rId13"/>
    <sheet name="ALMANAK TOPLU SONUÇ" sheetId="268" r:id="rId14"/>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3" hidden="1">'KAYIT LİSTESİ'!$A$3:$L$147</definedName>
    <definedName name="Excel_BuiltIn__FilterDatabase_3" localSheetId="3">#REF!</definedName>
    <definedName name="Excel_BuiltIn__FilterDatabase_3">#REF!</definedName>
    <definedName name="Excel_BuiltIn__FilterDatabase_3_1">#N/A</definedName>
    <definedName name="Excel_BuiltIn_Print_Area_11" localSheetId="5">#REF!</definedName>
    <definedName name="Excel_BuiltIn_Print_Area_11" localSheetId="9">#REF!</definedName>
    <definedName name="Excel_BuiltIn_Print_Area_11" localSheetId="12">#REF!</definedName>
    <definedName name="Excel_BuiltIn_Print_Area_11" localSheetId="10">#REF!</definedName>
    <definedName name="Excel_BuiltIn_Print_Area_11" localSheetId="7">#REF!</definedName>
    <definedName name="Excel_BuiltIn_Print_Area_11" localSheetId="8">#REF!</definedName>
    <definedName name="Excel_BuiltIn_Print_Area_11" localSheetId="3">#REF!</definedName>
    <definedName name="Excel_BuiltIn_Print_Area_11" localSheetId="6">#REF!</definedName>
    <definedName name="Excel_BuiltIn_Print_Area_11" localSheetId="11">#REF!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9">#REF!</definedName>
    <definedName name="Excel_BuiltIn_Print_Area_12" localSheetId="12">#REF!</definedName>
    <definedName name="Excel_BuiltIn_Print_Area_12" localSheetId="10">#REF!</definedName>
    <definedName name="Excel_BuiltIn_Print_Area_12" localSheetId="7">#REF!</definedName>
    <definedName name="Excel_BuiltIn_Print_Area_12" localSheetId="8">#REF!</definedName>
    <definedName name="Excel_BuiltIn_Print_Area_12" localSheetId="3">#REF!</definedName>
    <definedName name="Excel_BuiltIn_Print_Area_12" localSheetId="6">#REF!</definedName>
    <definedName name="Excel_BuiltIn_Print_Area_12" localSheetId="11">#REF!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9">#REF!</definedName>
    <definedName name="Excel_BuiltIn_Print_Area_13" localSheetId="12">#REF!</definedName>
    <definedName name="Excel_BuiltIn_Print_Area_13" localSheetId="10">#REF!</definedName>
    <definedName name="Excel_BuiltIn_Print_Area_13" localSheetId="7">#REF!</definedName>
    <definedName name="Excel_BuiltIn_Print_Area_13" localSheetId="8">#REF!</definedName>
    <definedName name="Excel_BuiltIn_Print_Area_13" localSheetId="3">#REF!</definedName>
    <definedName name="Excel_BuiltIn_Print_Area_13" localSheetId="6">#REF!</definedName>
    <definedName name="Excel_BuiltIn_Print_Area_13" localSheetId="11">#REF!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9">#REF!</definedName>
    <definedName name="Excel_BuiltIn_Print_Area_16" localSheetId="12">#REF!</definedName>
    <definedName name="Excel_BuiltIn_Print_Area_16" localSheetId="10">#REF!</definedName>
    <definedName name="Excel_BuiltIn_Print_Area_16" localSheetId="7">#REF!</definedName>
    <definedName name="Excel_BuiltIn_Print_Area_16" localSheetId="8">#REF!</definedName>
    <definedName name="Excel_BuiltIn_Print_Area_16" localSheetId="3">#REF!</definedName>
    <definedName name="Excel_BuiltIn_Print_Area_16" localSheetId="6">#REF!</definedName>
    <definedName name="Excel_BuiltIn_Print_Area_16" localSheetId="11">#REF!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9">#REF!</definedName>
    <definedName name="Excel_BuiltIn_Print_Area_19" localSheetId="12">#REF!</definedName>
    <definedName name="Excel_BuiltIn_Print_Area_19" localSheetId="10">#REF!</definedName>
    <definedName name="Excel_BuiltIn_Print_Area_19" localSheetId="7">#REF!</definedName>
    <definedName name="Excel_BuiltIn_Print_Area_19" localSheetId="8">#REF!</definedName>
    <definedName name="Excel_BuiltIn_Print_Area_19" localSheetId="3">#REF!</definedName>
    <definedName name="Excel_BuiltIn_Print_Area_19" localSheetId="6">#REF!</definedName>
    <definedName name="Excel_BuiltIn_Print_Area_19" localSheetId="11">#REF!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9">#REF!</definedName>
    <definedName name="Excel_BuiltIn_Print_Area_20" localSheetId="12">#REF!</definedName>
    <definedName name="Excel_BuiltIn_Print_Area_20" localSheetId="10">#REF!</definedName>
    <definedName name="Excel_BuiltIn_Print_Area_20" localSheetId="7">#REF!</definedName>
    <definedName name="Excel_BuiltIn_Print_Area_20" localSheetId="8">#REF!</definedName>
    <definedName name="Excel_BuiltIn_Print_Area_20" localSheetId="3">#REF!</definedName>
    <definedName name="Excel_BuiltIn_Print_Area_20" localSheetId="6">#REF!</definedName>
    <definedName name="Excel_BuiltIn_Print_Area_20" localSheetId="11">#REF!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9">#REF!</definedName>
    <definedName name="Excel_BuiltIn_Print_Area_21" localSheetId="12">#REF!</definedName>
    <definedName name="Excel_BuiltIn_Print_Area_21" localSheetId="10">#REF!</definedName>
    <definedName name="Excel_BuiltIn_Print_Area_21" localSheetId="7">#REF!</definedName>
    <definedName name="Excel_BuiltIn_Print_Area_21" localSheetId="8">#REF!</definedName>
    <definedName name="Excel_BuiltIn_Print_Area_21" localSheetId="3">#REF!</definedName>
    <definedName name="Excel_BuiltIn_Print_Area_21" localSheetId="6">#REF!</definedName>
    <definedName name="Excel_BuiltIn_Print_Area_21" localSheetId="11">#REF!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9">#REF!</definedName>
    <definedName name="Excel_BuiltIn_Print_Area_4" localSheetId="12">#REF!</definedName>
    <definedName name="Excel_BuiltIn_Print_Area_4" localSheetId="10">#REF!</definedName>
    <definedName name="Excel_BuiltIn_Print_Area_4" localSheetId="7">#REF!</definedName>
    <definedName name="Excel_BuiltIn_Print_Area_4" localSheetId="8">#REF!</definedName>
    <definedName name="Excel_BuiltIn_Print_Area_4" localSheetId="3">#REF!</definedName>
    <definedName name="Excel_BuiltIn_Print_Area_4" localSheetId="6">#REF!</definedName>
    <definedName name="Excel_BuiltIn_Print_Area_4" localSheetId="11">#REF!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9">#REF!</definedName>
    <definedName name="Excel_BuiltIn_Print_Area_5" localSheetId="12">#REF!</definedName>
    <definedName name="Excel_BuiltIn_Print_Area_5" localSheetId="10">#REF!</definedName>
    <definedName name="Excel_BuiltIn_Print_Area_5" localSheetId="7">#REF!</definedName>
    <definedName name="Excel_BuiltIn_Print_Area_5" localSheetId="8">#REF!</definedName>
    <definedName name="Excel_BuiltIn_Print_Area_5" localSheetId="3">#REF!</definedName>
    <definedName name="Excel_BuiltIn_Print_Area_5" localSheetId="6">#REF!</definedName>
    <definedName name="Excel_BuiltIn_Print_Area_5" localSheetId="11">#REF!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9">#REF!</definedName>
    <definedName name="Excel_BuiltIn_Print_Area_9" localSheetId="12">#REF!</definedName>
    <definedName name="Excel_BuiltIn_Print_Area_9" localSheetId="10">#REF!</definedName>
    <definedName name="Excel_BuiltIn_Print_Area_9" localSheetId="7">#REF!</definedName>
    <definedName name="Excel_BuiltIn_Print_Area_9" localSheetId="8">#REF!</definedName>
    <definedName name="Excel_BuiltIn_Print_Area_9" localSheetId="3">#REF!</definedName>
    <definedName name="Excel_BuiltIn_Print_Area_9" localSheetId="6">#REF!</definedName>
    <definedName name="Excel_BuiltIn_Print_Area_9" localSheetId="11">#REF!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5">'100m.'!$A$1:$Q$47</definedName>
    <definedName name="_xlnm.Print_Area" localSheetId="12">'4x100m.'!$A$1:$Q$35</definedName>
    <definedName name="_xlnm.Print_Area" localSheetId="10">'800m.'!$A$1:$Q$63</definedName>
    <definedName name="_xlnm.Print_Area" localSheetId="7">FırlatmaTopu!$A$1:$M$49</definedName>
    <definedName name="_xlnm.Print_Area" localSheetId="8">'Genel Puan Tablosu'!$A$1:$S$21</definedName>
    <definedName name="_xlnm.Print_Area" localSheetId="3">'KAYIT LİSTESİ'!$A$1:$L$422</definedName>
    <definedName name="_xlnm.Print_Area" localSheetId="6">Uzun!$A$1:$M$49</definedName>
    <definedName name="_xlnm.Print_Area" localSheetId="11">Yüksek!$A$1:$AT$35</definedName>
    <definedName name="_xlnm.Print_Titles" localSheetId="3">'KAYIT LİSTESİ'!$1:$3</definedName>
  </definedNames>
  <calcPr calcId="125725" calcMode="manual"/>
</workbook>
</file>

<file path=xl/calcChain.xml><?xml version="1.0" encoding="utf-8"?>
<calcChain xmlns="http://schemas.openxmlformats.org/spreadsheetml/2006/main">
  <c r="B93" i="262"/>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8"/>
  <c r="B7"/>
  <c r="B5"/>
  <c r="B4"/>
  <c r="A2" i="304"/>
  <c r="A1"/>
  <c r="B163" i="262"/>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
  <c r="B6"/>
  <c r="I2"/>
  <c r="B10" i="150"/>
  <c r="B5"/>
  <c r="A2" i="262"/>
  <c r="A1"/>
  <c r="B2" i="150"/>
  <c r="O48" i="304"/>
  <c r="L58"/>
  <c r="L14"/>
  <c r="N8"/>
  <c r="O40"/>
  <c r="M42"/>
  <c r="N59"/>
  <c r="L50"/>
  <c r="D41"/>
  <c r="C21"/>
  <c r="C12"/>
  <c r="L29"/>
  <c r="E20"/>
  <c r="N27"/>
  <c r="O19"/>
  <c r="N11"/>
  <c r="M45"/>
  <c r="L44"/>
  <c r="M10"/>
  <c r="O47"/>
  <c r="M73"/>
  <c r="N26"/>
  <c r="L35"/>
  <c r="O38"/>
  <c r="N39"/>
  <c r="D31"/>
  <c r="M71"/>
  <c r="L24"/>
  <c r="O21"/>
  <c r="O57"/>
  <c r="N51"/>
  <c r="F40"/>
  <c r="D34"/>
  <c r="C32"/>
  <c r="F21"/>
  <c r="N31"/>
  <c r="O55"/>
  <c r="O8"/>
  <c r="N66"/>
  <c r="L42"/>
  <c r="L21"/>
  <c r="O60"/>
  <c r="N74"/>
  <c r="F34"/>
  <c r="O28"/>
  <c r="D7"/>
  <c r="M67"/>
  <c r="N9"/>
  <c r="N40"/>
  <c r="E38"/>
  <c r="C22"/>
  <c r="O9"/>
  <c r="M21"/>
  <c r="N23"/>
  <c r="M40"/>
  <c r="M8"/>
  <c r="F39"/>
  <c r="N61"/>
  <c r="E33"/>
  <c r="N72"/>
  <c r="N43"/>
  <c r="M44"/>
  <c r="M36"/>
  <c r="L9"/>
  <c r="N19"/>
  <c r="L15"/>
  <c r="O52"/>
  <c r="O26"/>
  <c r="N50"/>
  <c r="N42"/>
  <c r="F18"/>
  <c r="L59"/>
  <c r="E8"/>
  <c r="N18"/>
  <c r="D24"/>
  <c r="M50"/>
  <c r="O16"/>
  <c r="M54"/>
  <c r="M25"/>
  <c r="M17"/>
  <c r="L74"/>
  <c r="O64"/>
  <c r="M15"/>
  <c r="N53"/>
  <c r="M20"/>
  <c r="D9"/>
  <c r="E7"/>
  <c r="F32"/>
  <c r="O68"/>
  <c r="C23"/>
  <c r="N57"/>
  <c r="O69"/>
  <c r="F43"/>
  <c r="E27"/>
  <c r="O54"/>
  <c r="N7"/>
  <c r="N70"/>
  <c r="D30"/>
  <c r="O56"/>
  <c r="N37"/>
  <c r="D22"/>
  <c r="L36"/>
  <c r="N41"/>
  <c r="N28"/>
  <c r="N71"/>
  <c r="O18"/>
  <c r="O20"/>
  <c r="C19"/>
  <c r="F14"/>
  <c r="M37"/>
  <c r="L71"/>
  <c r="C20"/>
  <c r="E44"/>
  <c r="F9"/>
  <c r="M12"/>
  <c r="L37"/>
  <c r="C39"/>
  <c r="D13"/>
  <c r="D40"/>
  <c r="L53"/>
  <c r="E18"/>
  <c r="E9"/>
  <c r="D32"/>
  <c r="M48"/>
  <c r="M28"/>
  <c r="N29"/>
  <c r="D29"/>
  <c r="O24"/>
  <c r="C40"/>
  <c r="O73"/>
  <c r="N20"/>
  <c r="L61"/>
  <c r="L56"/>
  <c r="D18"/>
  <c r="O62"/>
  <c r="N17"/>
  <c r="M39"/>
  <c r="L72"/>
  <c r="O58"/>
  <c r="N15"/>
  <c r="M62"/>
  <c r="F28"/>
  <c r="D23"/>
  <c r="L17"/>
  <c r="O31"/>
  <c r="N67"/>
  <c r="E19"/>
  <c r="D14"/>
  <c r="L18"/>
  <c r="M16"/>
  <c r="N16"/>
  <c r="N22"/>
  <c r="F24"/>
  <c r="O45"/>
  <c r="O42"/>
  <c r="E32"/>
  <c r="L8"/>
  <c r="F17"/>
  <c r="M18"/>
  <c r="L10"/>
  <c r="E43"/>
  <c r="F33"/>
  <c r="M19"/>
  <c r="M29"/>
  <c r="O23"/>
  <c r="M65"/>
  <c r="D21"/>
  <c r="F37"/>
  <c r="M24"/>
  <c r="M9"/>
  <c r="C8"/>
  <c r="E40"/>
  <c r="D17"/>
  <c r="D10"/>
  <c r="F38"/>
  <c r="E24"/>
  <c r="M68"/>
  <c r="N65"/>
  <c r="L64"/>
  <c r="C33"/>
  <c r="L66"/>
  <c r="M72"/>
  <c r="L55"/>
  <c r="N24"/>
  <c r="C24"/>
  <c r="O67"/>
  <c r="N68"/>
  <c r="C11"/>
  <c r="L57"/>
  <c r="L65"/>
  <c r="M56"/>
  <c r="O29"/>
  <c r="L51"/>
  <c r="D39"/>
  <c r="L39"/>
  <c r="F22"/>
  <c r="D8"/>
  <c r="D42"/>
  <c r="F30"/>
  <c r="N30"/>
  <c r="E11"/>
  <c r="N62"/>
  <c r="L48"/>
  <c r="F29"/>
  <c r="M58"/>
  <c r="C41"/>
  <c r="M57"/>
  <c r="L41"/>
  <c r="L43"/>
  <c r="F8"/>
  <c r="L40"/>
  <c r="O66"/>
  <c r="N58"/>
  <c r="E42"/>
  <c r="L68"/>
  <c r="L22"/>
  <c r="O49"/>
  <c r="O74"/>
  <c r="E41"/>
  <c r="L27"/>
  <c r="D28"/>
  <c r="N36"/>
  <c r="O59"/>
  <c r="C37"/>
  <c r="F27"/>
  <c r="N13"/>
  <c r="O12"/>
  <c r="L70"/>
  <c r="L12"/>
  <c r="O7"/>
  <c r="C17"/>
  <c r="E29"/>
  <c r="F10"/>
  <c r="M49"/>
  <c r="N46"/>
  <c r="N69"/>
  <c r="C27"/>
  <c r="L49"/>
  <c r="E39"/>
  <c r="N56"/>
  <c r="N35"/>
  <c r="N54"/>
  <c r="M52"/>
  <c r="O15"/>
  <c r="N44"/>
  <c r="M47"/>
  <c r="E23"/>
  <c r="O41"/>
  <c r="D33"/>
  <c r="M63"/>
  <c r="L13"/>
  <c r="N48"/>
  <c r="E37"/>
  <c r="M41"/>
  <c r="C7"/>
  <c r="O63"/>
  <c r="F13"/>
  <c r="N64"/>
  <c r="L46"/>
  <c r="O43"/>
  <c r="L45"/>
  <c r="O35"/>
  <c r="O39"/>
  <c r="N14"/>
  <c r="N63"/>
  <c r="L47"/>
  <c r="M27"/>
  <c r="C14"/>
  <c r="C43"/>
  <c r="C42"/>
  <c r="O17"/>
  <c r="O13"/>
  <c r="O11"/>
  <c r="E10"/>
  <c r="N49"/>
  <c r="F20"/>
  <c r="O27"/>
  <c r="E21"/>
  <c r="M59"/>
  <c r="N10"/>
  <c r="L25"/>
  <c r="D37"/>
  <c r="F7"/>
  <c r="D38"/>
  <c r="E17"/>
  <c r="L52"/>
  <c r="L19"/>
  <c r="L63"/>
  <c r="D11"/>
  <c r="M23"/>
  <c r="D43"/>
  <c r="E13"/>
  <c r="L62"/>
  <c r="N55"/>
  <c r="M11"/>
  <c r="L69"/>
  <c r="M64"/>
  <c r="L23"/>
  <c r="O51"/>
  <c r="M70"/>
  <c r="M43"/>
  <c r="F12"/>
  <c r="N47"/>
  <c r="O53"/>
  <c r="E14"/>
  <c r="M31"/>
  <c r="L60"/>
  <c r="C38"/>
  <c r="M66"/>
  <c r="L54"/>
  <c r="E22"/>
  <c r="E34"/>
  <c r="M26"/>
  <c r="D27"/>
  <c r="N52"/>
  <c r="C29"/>
  <c r="M51"/>
  <c r="M30"/>
  <c r="O71"/>
  <c r="C18"/>
  <c r="M7"/>
  <c r="O72"/>
  <c r="N12"/>
  <c r="O50"/>
  <c r="O30"/>
  <c r="L38"/>
  <c r="L11"/>
  <c r="L30"/>
  <c r="O65"/>
  <c r="M74"/>
  <c r="L28"/>
  <c r="M46"/>
  <c r="F11"/>
  <c r="C9"/>
  <c r="O61"/>
  <c r="L16"/>
  <c r="L7"/>
  <c r="M38"/>
  <c r="F44"/>
  <c r="D12"/>
  <c r="M22"/>
  <c r="C44"/>
  <c r="O25"/>
  <c r="O36"/>
  <c r="L73"/>
  <c r="O70"/>
  <c r="O37"/>
  <c r="M53"/>
  <c r="M61"/>
  <c r="D20" l="1"/>
  <c r="F19"/>
  <c r="N73"/>
  <c r="L20"/>
  <c r="M69"/>
  <c r="M55"/>
  <c r="C13"/>
  <c r="L67"/>
  <c r="M35"/>
  <c r="C34"/>
  <c r="O46"/>
  <c r="F31"/>
  <c r="O44"/>
  <c r="L26"/>
  <c r="D19"/>
  <c r="M60"/>
  <c r="N45"/>
  <c r="F41"/>
  <c r="C30"/>
  <c r="C28"/>
  <c r="L31"/>
  <c r="E30"/>
  <c r="E28"/>
  <c r="M13"/>
  <c r="F23"/>
  <c r="N60"/>
  <c r="E31"/>
  <c r="O14"/>
  <c r="O22"/>
  <c r="M14"/>
  <c r="N25"/>
  <c r="E12"/>
  <c r="C31"/>
  <c r="N38"/>
  <c r="D44"/>
  <c r="C10"/>
  <c r="O10"/>
  <c r="N21"/>
  <c r="F42"/>
</calcChain>
</file>

<file path=xl/sharedStrings.xml><?xml version="1.0" encoding="utf-8"?>
<sst xmlns="http://schemas.openxmlformats.org/spreadsheetml/2006/main" count="4850" uniqueCount="542">
  <si>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</si>
  <si>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</si>
  <si>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</si>
  <si>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</si>
  <si>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</si>
  <si>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</si>
  <si>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</si>
  <si>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</si>
  <si>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</si>
  <si>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</si>
  <si>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</si>
  <si>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</si>
  <si>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</si>
  <si>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</si>
  <si>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</si>
  <si>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</si>
  <si>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</si>
  <si>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</si>
  <si>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</si>
  <si>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</si>
  <si>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</si>
  <si>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</si>
  <si>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</si>
  <si>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</si>
  <si>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</si>
  <si>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</si>
  <si>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</si>
  <si>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</si>
  <si>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</si>
  <si>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</si>
  <si>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</si>
  <si>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</si>
  <si>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</si>
  <si>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</si>
  <si>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</si>
  <si>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</si>
  <si>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</si>
  <si>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</si>
  <si>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</si>
  <si>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</si>
  <si>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</si>
  <si>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</si>
  <si>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</si>
  <si>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</si>
  <si>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</si>
  <si>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 xml:space="preserve">Baraj Derecesi </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</si>
  <si>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</si>
  <si>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</si>
  <si>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</si>
  <si>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</si>
  <si>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</si>
  <si>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</si>
  <si>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</si>
  <si>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</si>
  <si>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</si>
  <si>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</si>
  <si>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</si>
  <si>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</si>
  <si>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</si>
  <si>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</si>
  <si>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</si>
  <si>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</si>
  <si>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</si>
  <si>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</si>
  <si>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</si>
  <si>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</si>
  <si>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</si>
  <si>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</si>
  <si>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</si>
  <si>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</si>
  <si>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</si>
  <si>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</si>
  <si>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</si>
  <si>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</si>
  <si>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GÖĞÜS NO</t>
  </si>
  <si>
    <t>Göğüs No</t>
  </si>
  <si>
    <t>Formül</t>
  </si>
  <si>
    <t>:</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</si>
  <si>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</si>
  <si>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</si>
  <si>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</si>
  <si>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</si>
  <si>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</si>
  <si>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</si>
  <si>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</si>
  <si>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</si>
  <si>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</si>
  <si>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</si>
  <si>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charset val="162"/>
      </rPr>
      <t>Gün/Ay/Yıl</t>
    </r>
  </si>
  <si>
    <t>Baraj Derecesi :</t>
  </si>
  <si>
    <t>Tarih-Saat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</si>
  <si>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</si>
  <si>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</si>
  <si>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</si>
  <si>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</si>
  <si>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</si>
  <si>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</si>
  <si>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</si>
  <si>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</si>
  <si>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</si>
  <si>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</si>
  <si>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</si>
  <si>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</si>
  <si>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</si>
  <si>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</si>
  <si>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</si>
  <si>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</si>
  <si>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</si>
  <si>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</si>
  <si>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</si>
  <si>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</si>
  <si>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</si>
  <si>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</si>
  <si>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</si>
  <si>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</si>
  <si>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</si>
  <si>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</si>
  <si>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</si>
  <si>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</si>
  <si>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</si>
  <si>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</si>
  <si>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</si>
  <si>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</si>
  <si>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</si>
  <si>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</si>
  <si>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</si>
  <si>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</si>
  <si>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</si>
  <si>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</si>
  <si>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</si>
  <si>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</si>
  <si>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</si>
  <si>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</si>
  <si>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</si>
  <si>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</si>
  <si>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</si>
  <si>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</si>
  <si>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</si>
  <si>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</si>
  <si>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</si>
  <si>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</si>
  <si>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</si>
  <si>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PUAN</t>
  </si>
  <si>
    <t>Küçük Kızlar</t>
  </si>
  <si>
    <t>Gençlik ve Spor Bakanlığı
Spor Genel Müdürlüğü
Spor Faaliyetleri Daire Başkanlığı</t>
  </si>
  <si>
    <t>100 Metre</t>
  </si>
  <si>
    <t>Fırlatma Topu</t>
  </si>
  <si>
    <t>800 Metre</t>
  </si>
  <si>
    <t>Uzun Atlama</t>
  </si>
  <si>
    <t>4x100 Metre</t>
  </si>
  <si>
    <t>100M</t>
  </si>
  <si>
    <t>FIRLATMA</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</si>
  <si>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</si>
  <si>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</si>
  <si>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</si>
  <si>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</si>
  <si>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</si>
  <si>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</si>
  <si>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</si>
  <si>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</si>
  <si>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</si>
  <si>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</si>
  <si>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</si>
  <si>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</si>
  <si>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</si>
  <si>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</si>
  <si>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</si>
  <si>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</si>
  <si>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</si>
  <si>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</si>
  <si>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</si>
  <si>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</si>
  <si>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</si>
  <si>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</si>
  <si>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</si>
  <si>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</si>
  <si>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</si>
  <si>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100M-4-1</t>
  </si>
  <si>
    <t>100M-4-2</t>
  </si>
  <si>
    <t>100M-4-3</t>
  </si>
  <si>
    <t>100M-4-4</t>
  </si>
  <si>
    <t>100M-4-5</t>
  </si>
  <si>
    <t>100M-4-6</t>
  </si>
  <si>
    <t>100M-4-7</t>
  </si>
  <si>
    <t>100M-4-8</t>
  </si>
  <si>
    <t>OKULU</t>
  </si>
  <si>
    <t>Okulu</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</si>
  <si>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</si>
  <si>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</si>
  <si>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</si>
  <si>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</si>
  <si>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</si>
  <si>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</si>
  <si>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</si>
  <si>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</si>
  <si>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</si>
  <si>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</si>
  <si>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</si>
  <si>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</si>
  <si>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</si>
  <si>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</si>
  <si>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</si>
  <si>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</si>
  <si>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</si>
  <si>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</si>
  <si>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</si>
  <si>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</si>
  <si>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</si>
  <si>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</si>
  <si>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</si>
  <si>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</si>
  <si>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</si>
  <si>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</si>
  <si>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</si>
  <si>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</si>
  <si>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</si>
  <si>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</si>
  <si>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</si>
  <si>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</si>
  <si>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</si>
  <si>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</si>
  <si>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</si>
  <si>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</si>
  <si>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</si>
  <si>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</si>
  <si>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</si>
  <si>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</si>
  <si>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FIRLATMA-1</t>
  </si>
  <si>
    <t>FIRLATMA-2</t>
  </si>
  <si>
    <t>FIRLATMA-3</t>
  </si>
  <si>
    <t>FIRLATMA-4</t>
  </si>
  <si>
    <t>FIRLATMA-5</t>
  </si>
  <si>
    <t>FIRLATMA-6</t>
  </si>
  <si>
    <t>FIRLATMA-7</t>
  </si>
  <si>
    <t>FIRLATMA-8</t>
  </si>
  <si>
    <t>FIRLATMA-9</t>
  </si>
  <si>
    <t>FIRLATMA-10</t>
  </si>
  <si>
    <t>FIRLATMA-11</t>
  </si>
  <si>
    <t>FIRLATMA-12</t>
  </si>
  <si>
    <t>FIRLATMA-13</t>
  </si>
  <si>
    <t>FIRLATMA-14</t>
  </si>
  <si>
    <t>FIRLATMA-15</t>
  </si>
  <si>
    <t>FIRLATMA-16</t>
  </si>
  <si>
    <t>FIRLATMA-17</t>
  </si>
  <si>
    <t>FIRLATMA-18</t>
  </si>
  <si>
    <t>FIRLATMA-19</t>
  </si>
  <si>
    <t>FIRLATMA-20</t>
  </si>
  <si>
    <t>FIRLATMA-21</t>
  </si>
  <si>
    <t>FIRLATMA-22</t>
  </si>
  <si>
    <t>FIRLATMA-23</t>
  </si>
  <si>
    <t>FIRLATMA-24</t>
  </si>
  <si>
    <t>FIRLATMA-25</t>
  </si>
  <si>
    <t>FIRLATMA-26</t>
  </si>
  <si>
    <t>FIRLATMA-27</t>
  </si>
  <si>
    <t>FIRLATMA-28</t>
  </si>
  <si>
    <t>FIRLATMA-29</t>
  </si>
  <si>
    <t>FIRLATMA-30</t>
  </si>
  <si>
    <t>FIRLATMA-31</t>
  </si>
  <si>
    <t>FIRLATMA-32</t>
  </si>
  <si>
    <t>FIRLATMA-33</t>
  </si>
  <si>
    <t>FIRLATMA-34</t>
  </si>
  <si>
    <t>FIRLATMA-35</t>
  </si>
  <si>
    <t>FIRLATMA-36</t>
  </si>
  <si>
    <t>FIRLATMA-37</t>
  </si>
  <si>
    <t>FIRLATMA-38</t>
  </si>
  <si>
    <t>FIRLATMA-39</t>
  </si>
  <si>
    <t>FIRLATMA-40</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</si>
  <si>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</si>
  <si>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</si>
  <si>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</si>
  <si>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</si>
  <si>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</si>
  <si>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</si>
  <si>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</si>
  <si>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</si>
  <si>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</si>
  <si>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</si>
  <si>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</si>
  <si>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</si>
  <si>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</si>
  <si>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</si>
  <si>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</si>
  <si>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</si>
  <si>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</si>
  <si>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</si>
  <si>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800M-4-7</t>
  </si>
  <si>
    <t>800M-4-8</t>
  </si>
  <si>
    <t>800M-4-9</t>
  </si>
  <si>
    <t>800M-4-10</t>
  </si>
  <si>
    <t>800M-4-11</t>
  </si>
  <si>
    <t>800M-4-12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</si>
  <si>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</si>
  <si>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</si>
  <si>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</si>
  <si>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</si>
  <si>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</si>
  <si>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</si>
  <si>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</si>
  <si>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</si>
  <si>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</si>
  <si>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</si>
  <si>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</si>
  <si>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</si>
  <si>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</si>
  <si>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</si>
  <si>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</si>
  <si>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</si>
  <si>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</si>
  <si>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1.GÜN KIZLAR START LİSTELERİ</t>
  </si>
  <si>
    <t>100 METRE</t>
  </si>
  <si>
    <t>Start Kontrol</t>
  </si>
  <si>
    <t>YÜKSEK ATLAMA</t>
  </si>
  <si>
    <t>FIRLATMA TOPU</t>
  </si>
  <si>
    <t>800 METRE</t>
  </si>
  <si>
    <t>UZUN ATLAMA</t>
  </si>
  <si>
    <t>4X100 METRE</t>
  </si>
  <si>
    <t>2.GÜN KIZLAR START LİSTELERİ</t>
  </si>
  <si>
    <t>GENEL PUAN TABLOSU</t>
  </si>
  <si>
    <t>SIRA</t>
  </si>
  <si>
    <t>1.GÜN PUAN</t>
  </si>
  <si>
    <t>2.GÜN PUAN</t>
  </si>
  <si>
    <t>GENEL PUAN</t>
  </si>
  <si>
    <t>Puan</t>
  </si>
  <si>
    <t>100 metre</t>
  </si>
  <si>
    <t>PİST</t>
  </si>
  <si>
    <t>Rüzgar:</t>
  </si>
  <si>
    <t>RÜZGAR</t>
  </si>
  <si>
    <t>A  T  M  A  L  A  R</t>
  </si>
  <si>
    <t>ATMA VE ATLAMALAR</t>
  </si>
  <si>
    <t>KÜÇÜK ERKEKLER PUAN TABLOSU</t>
  </si>
  <si>
    <t>KOŞULAR</t>
  </si>
  <si>
    <t>1000 METRE</t>
  </si>
  <si>
    <t>DNF</t>
  </si>
  <si>
    <t>dnf</t>
  </si>
  <si>
    <t>DNS</t>
  </si>
  <si>
    <t>DQ</t>
  </si>
  <si>
    <t>NM</t>
  </si>
  <si>
    <t>Yüksek Atlama</t>
  </si>
  <si>
    <t xml:space="preserve">DOĞUM TARİHİ
</t>
  </si>
  <si>
    <t>ELEKTONİK</t>
  </si>
  <si>
    <t>celal kayaöz</t>
  </si>
  <si>
    <t>Elektronik Kronometre</t>
  </si>
  <si>
    <t>El Kronometre</t>
  </si>
  <si>
    <t>4X100M-3-1</t>
  </si>
  <si>
    <t>4X100M-3-2</t>
  </si>
  <si>
    <t>4X100M-3-3</t>
  </si>
  <si>
    <t>4X100M-3-4</t>
  </si>
  <si>
    <t>4X100M-3-5</t>
  </si>
  <si>
    <t>4X100M-3-6</t>
  </si>
  <si>
    <t>4X100M-3-7</t>
  </si>
  <si>
    <t>4X100M-3-8</t>
  </si>
  <si>
    <t>TGR : Gençler  Türkiye Rekoru</t>
  </si>
  <si>
    <t>TYR : Yıldızlar Türkiye  Rekoru</t>
  </si>
  <si>
    <t>2014-15 Öğretim Yılı Okullararası Puanlı  Atletizm İl Birinciliği Yarışmaları</t>
  </si>
  <si>
    <t>25 Nisan 2015 - 10.30</t>
  </si>
  <si>
    <t>25 Nisan 2015 - 11.00</t>
  </si>
  <si>
    <t>25 Nisan 2015 - 12.00</t>
  </si>
  <si>
    <t>26 Nisan 2015 - 10.30</t>
  </si>
  <si>
    <t>26 Nisan 2015 - 11.00</t>
  </si>
  <si>
    <t>26 Nisan 2015 - 12.30</t>
  </si>
  <si>
    <t>26 Nisan 2015 - 13.30</t>
  </si>
  <si>
    <t>EBRAR GEÇGEN</t>
  </si>
  <si>
    <t>SENA NUR BİLGİN</t>
  </si>
  <si>
    <t>YILDIZ ÖZSOY</t>
  </si>
  <si>
    <t>SENA EYLÜL BALTA</t>
  </si>
  <si>
    <t>ZÜMRA ZEYNEP SEZGİN</t>
  </si>
  <si>
    <t>20.12.2003
04.01.2004
02.01.2004
05.05.2003</t>
  </si>
  <si>
    <t xml:space="preserve">EBRAR GEÇGEN
MERVEGÜL ÖZDEMİR
SENA EYLÜL BALTA
ZÜMRA Z.SEZGİN
</t>
  </si>
  <si>
    <t>BARTIN MERKEZ-İMAM HATİP ORTAOKULU</t>
  </si>
  <si>
    <t>KÜBRA YILMAZ</t>
  </si>
  <si>
    <t>AYCEREN DEMİR</t>
  </si>
  <si>
    <t>ŞEHNAZ KIRILMAZ</t>
  </si>
  <si>
    <t>1.1.2004
1.1.2003
1.1.2003
1.1.2003</t>
  </si>
  <si>
    <t>KÜBRA YILMAZ
BEGÜM UYGUN
AYCEREN DEMİR
CEREN ÇETİN</t>
  </si>
  <si>
    <t>ÇANAKKALE CEVATPAŞA ORTAOKULU</t>
  </si>
  <si>
    <t>01,01,2003</t>
  </si>
  <si>
    <t>ÖZGE MERCAN</t>
  </si>
  <si>
    <t>10,06,2003</t>
  </si>
  <si>
    <t>SİNEM KAPLAN</t>
  </si>
  <si>
    <t>26,07,2003</t>
  </si>
  <si>
    <t>FERİDE AKSOY</t>
  </si>
  <si>
    <t>01,01,2003
10,06,2003
01,05,2003
10,06,2004</t>
  </si>
  <si>
    <t>ÖZGE MERCAN
SİNEM KAPLAN
ÖYKÜ TAŞKIRAN
NURCAN ULUSOY</t>
  </si>
  <si>
    <t>İSTANBUL FETİHTEPE ORTAOKULU BAYRAMPAŞA</t>
  </si>
  <si>
    <t>ZEYNEP SUDE POLAT</t>
  </si>
  <si>
    <t>EKİN ÖZBUDAK</t>
  </si>
  <si>
    <t>YASEMİN SİM YÜKEB</t>
  </si>
  <si>
    <t>BEYZA SİPAHİ</t>
  </si>
  <si>
    <t>06.06.2003
20.06.2003
30.09.2003
15.07.2004</t>
  </si>
  <si>
    <t>ECE NAZ BALTACIOĞLU
ZEYNEP SUDE POLAT
EKİN ÖZBUDAK
NAZ BİLGEN</t>
  </si>
  <si>
    <t>İSTANBUL VKV KOÇ ÖZEL ORTAOKULU</t>
  </si>
  <si>
    <t>01,08,2003</t>
  </si>
  <si>
    <t>HATİCE BEYZA VATAN</t>
  </si>
  <si>
    <t>17,06,2003</t>
  </si>
  <si>
    <t>EDA ERTEN</t>
  </si>
  <si>
    <t>HATİCE BEYZAN VATAN</t>
  </si>
  <si>
    <t>21,01,2003</t>
  </si>
  <si>
    <t>AZRA ÖZDEMİR</t>
  </si>
  <si>
    <t>İZMİR ZİHNİ ÜSTÜN ORTAOKULU</t>
  </si>
  <si>
    <t>09.04.2004</t>
  </si>
  <si>
    <t>CEMRE KAHYA</t>
  </si>
  <si>
    <t>20.11.2003</t>
  </si>
  <si>
    <t>ECENAZ GÜRSEL</t>
  </si>
  <si>
    <t>25.07.2003</t>
  </si>
  <si>
    <t>BEYZA ÇETİN</t>
  </si>
  <si>
    <t>04.02.2003</t>
  </si>
  <si>
    <t>FULYA TÜRKEL</t>
  </si>
  <si>
    <t>09.04.2004
25.07.2003
04.02.2003
20.11.2003</t>
  </si>
  <si>
    <t>CEMRE KAHYA
BEYZA ÇETİN
FULYA TÜRKEL
ECENAZ GÜRSEL</t>
  </si>
  <si>
    <t>KIRKLARELİ CUMHURİYET ORTAOKULU</t>
  </si>
  <si>
    <t>SENA GÜMÜŞ</t>
  </si>
  <si>
    <t>ŞEVVAL NİĞDELİOĞLU</t>
  </si>
  <si>
    <t>BEYZA BAŞ</t>
  </si>
  <si>
    <t>SELMA  DAVULCU</t>
  </si>
  <si>
    <t>SAKARYA ÜZEYİR GARİH ORTAOKULU</t>
  </si>
  <si>
    <t>İSTANBUL ÖZEL ÇEKMEKÖY OKULU</t>
  </si>
  <si>
    <t>TEKİRDAĞ HÜSEYİN PEHLİVAN İ.O.</t>
  </si>
  <si>
    <t>İSTANBUL İKİTELLİ ORTAOKULU</t>
  </si>
  <si>
    <t>SİYABE ECENUR TÜRKAY (F)</t>
  </si>
  <si>
    <t>BİRCAN BAYRAKCAN (F)</t>
  </si>
  <si>
    <t>İREM AKBAŞ (F)</t>
  </si>
  <si>
    <t>İSTANBUL PAŞABAHÇE ORTAOKULU</t>
  </si>
  <si>
    <t>YAĞMUR ÇIRA (F)</t>
  </si>
  <si>
    <t>İSTANBUL PİRİ REİS ORTAOKULU</t>
  </si>
  <si>
    <t>İSTANBUL ORHANGAZİ ORTAOKULU</t>
  </si>
  <si>
    <t>İSTANBUL EYÜP TURGUT ÖZAL O.O</t>
  </si>
  <si>
    <t>SUDENAZ KÜTÜK (F)</t>
  </si>
  <si>
    <t>YUDUM PARÇAOĞLU (F)</t>
  </si>
  <si>
    <t>ZEYNEP DENİZ YURDER (F)</t>
  </si>
  <si>
    <t>IŞINSU KARADAĞ</t>
  </si>
  <si>
    <t>DAMLANUR KARA</t>
  </si>
  <si>
    <t>İLAYDA TAŞTAN</t>
  </si>
  <si>
    <t>ASİYENUR ÇEPCİOĞLU</t>
  </si>
  <si>
    <t>ÇORLU ORTAOKULU</t>
  </si>
  <si>
    <t>CANSU AR</t>
  </si>
  <si>
    <t>CANSU ŞAHİN</t>
  </si>
  <si>
    <t>SILA EKİNCİ</t>
  </si>
  <si>
    <t>BİLECİK TOKİ ORTAOKULU</t>
  </si>
  <si>
    <t>MİRAY AKTOP</t>
  </si>
  <si>
    <t>FATMA CEREN ŞENOL</t>
  </si>
  <si>
    <t>NACİYE CEREN ESMER</t>
  </si>
  <si>
    <t xml:space="preserve">FATMA CEREN ŞENOL
SILA KARAALİ
NACİYE CEREN ESMER
MİRAY AKTOP                 </t>
  </si>
  <si>
    <t>ZONGULDAK YAYLA ORTAOKULU</t>
  </si>
  <si>
    <t xml:space="preserve">Edirne </t>
  </si>
  <si>
    <t>25-26 Nisan 2015</t>
  </si>
  <si>
    <t>1
6
4
5</t>
  </si>
  <si>
    <t>7
10
8
11</t>
  </si>
  <si>
    <t>12
13
15
16</t>
  </si>
  <si>
    <t>21
17
18
22</t>
  </si>
  <si>
    <t>28
30
31
29</t>
  </si>
  <si>
    <t>33
34
35
32</t>
  </si>
  <si>
    <t>48
50
49
47</t>
  </si>
  <si>
    <t>TUĞÇE ARSLANER</t>
  </si>
  <si>
    <t>BİLGE NUR YILMAZ</t>
  </si>
  <si>
    <t>SELDA ÇELİK</t>
  </si>
  <si>
    <t>TUĞÇE ARSLANER
SELDA ÇELİK
BİLGE NUR YILMAZ
CEREN ÖYKÜ KIZILDERE</t>
  </si>
  <si>
    <t>12.08.2003
05.03.2004
20.05.2004
19.11.2003</t>
  </si>
  <si>
    <t>51
53
52
54</t>
  </si>
  <si>
    <t>EDİRNE ETSO ORTAOKULU</t>
  </si>
  <si>
    <t>SILANUR TOSUN (F)</t>
  </si>
  <si>
    <t>HEZARFEN AHMET ÇELEBİ O.O.</t>
  </si>
  <si>
    <t>CEREN ÇETİN</t>
  </si>
  <si>
    <t xml:space="preserve">DİLARA COŞGUN
CANSU ŞAHİN
SILA EKİNCİ                                                
CANSU AR                  </t>
  </si>
  <si>
    <t>29.01.2003
07.02.2003
14.06.2003
01.01.2003</t>
  </si>
  <si>
    <t>44
42
43
41</t>
  </si>
  <si>
    <t>25
23
24
26</t>
  </si>
  <si>
    <t xml:space="preserve">AZRA ÖZDEMİR
H.BEYZA VATAN
EDA ERTEN
İLAYDA BAŞARAN                                              </t>
  </si>
  <si>
    <t xml:space="preserve">21,01,2003
01,08,2003
17,06,2003
16,12,2003                          </t>
  </si>
  <si>
    <t xml:space="preserve">25.04.2003
28.08.2003
15.05.2003
27.02.2004
</t>
  </si>
  <si>
    <t>KOCAELİ MUSTAFA NECATİ ORTAOKULU</t>
  </si>
  <si>
    <t>Ç</t>
  </si>
  <si>
    <t>BUSE KURT</t>
  </si>
  <si>
    <t>FUNDA GEDİK</t>
  </si>
  <si>
    <t>MİNEL ÜNALAN</t>
  </si>
  <si>
    <t>REYHAN YETİŞKEN</t>
  </si>
  <si>
    <t>AYŞENUR TEPE</t>
  </si>
  <si>
    <t>75
74
78
73</t>
  </si>
  <si>
    <t>19.05,2003
13.09.2003
03.03.2004
07.02.2003</t>
  </si>
  <si>
    <t>MİNEL ÜNALAN
FUNDA GEDİK
MERVE İLMİN
BUSE KURT</t>
  </si>
  <si>
    <t>ESKİŞEHİR ŞEHİT ALİ GAFFAR OKKAN ORTAOKULU</t>
  </si>
  <si>
    <t>SILA BAYIR</t>
  </si>
  <si>
    <t>ZEYNEP İPOĞLU</t>
  </si>
  <si>
    <t>MERVE NUR ÇEVİREN</t>
  </si>
  <si>
    <t>72
69
71
67</t>
  </si>
  <si>
    <t>15.08.2003
15.12.2003
08.01.2003
21.05.2003</t>
  </si>
  <si>
    <t>SILA AYDIN
ZEYNEP İPOĞLU
ALEYNA ŞENGÜL
ASUDE ESEN</t>
  </si>
  <si>
    <t>ASUDE ESEN</t>
  </si>
  <si>
    <t>63
64
66
65</t>
  </si>
  <si>
    <t>BAHAR KURT</t>
  </si>
  <si>
    <t>MİNE ÖZER</t>
  </si>
  <si>
    <t>GÖKÇE ÇİFTÇİ</t>
  </si>
  <si>
    <t>05.05.2003
17.06.2003
28.07.2004
04.10.2003</t>
  </si>
  <si>
    <t>BAHAR KURT
MİNE ÖZER
BEYZA BAK
GÖKÇE ÇİFTÇİ</t>
  </si>
  <si>
    <t>ESKİŞEHİR ORHANGAZİ ORTAOKULU</t>
  </si>
  <si>
    <t>2</t>
  </si>
  <si>
    <t>1</t>
  </si>
  <si>
    <t>9</t>
  </si>
  <si>
    <t>3</t>
  </si>
  <si>
    <t>10</t>
  </si>
  <si>
    <t>5</t>
  </si>
  <si>
    <t>7</t>
  </si>
  <si>
    <t>6</t>
  </si>
  <si>
    <t>8</t>
  </si>
  <si>
    <t>4</t>
  </si>
  <si>
    <t>11</t>
  </si>
  <si>
    <t>12</t>
  </si>
  <si>
    <t>+0,2</t>
  </si>
  <si>
    <t>-1,7</t>
  </si>
  <si>
    <t>_</t>
  </si>
  <si>
    <t>X</t>
  </si>
  <si>
    <t>DAMLANUR KARA
İLAYDA TAŞTAN
ASİYENUR ÇEPCİOĞLU
IŞINSU KARADAĞ</t>
  </si>
  <si>
    <t>11.11.2003
15.07.2004
16.12.2003
20.02.2003</t>
  </si>
  <si>
    <t>37
38
39
36</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</si>
  <si>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</si>
  <si>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</si>
  <si>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</si>
  <si>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</si>
  <si>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</si>
  <si>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</si>
  <si>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</si>
  <si>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</si>
  <si>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</si>
  <si>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</si>
  <si>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</si>
  <si>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</si>
  <si>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</si>
  <si>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</si>
  <si>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</si>
  <si>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</si>
  <si>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 xml:space="preserve">YÜKSEK </t>
  </si>
  <si>
    <t>ŞEVVAL NİĞDELİOĞLU
BEYZA BAŞ
SELMA  DAVULCU
SENA GÜMÜŞ</t>
  </si>
  <si>
    <t>28.12.2003
15.02.2003
18.09.2003
04.09.2003</t>
  </si>
  <si>
    <t>O</t>
  </si>
  <si>
    <t>XXO</t>
  </si>
  <si>
    <t>XO</t>
  </si>
  <si>
    <t>XXX</t>
  </si>
  <si>
    <t>X--</t>
  </si>
  <si>
    <t>_O</t>
  </si>
  <si>
    <t>Edirne -2014-15 Öğretim Yılı Okullararası Puanlı  Atletizm İl Birinciliği Yarışmaları</t>
  </si>
  <si>
    <t/>
  </si>
  <si>
    <t xml:space="preserve"> </t>
  </si>
  <si>
    <t xml:space="preserve">    </t>
  </si>
</sst>
</file>

<file path=xl/styles.xml><?xml version="1.0" encoding="utf-8"?>
<styleSheet xmlns="http://schemas.openxmlformats.org/spreadsheetml/2006/main">
  <numFmts count="8">
    <numFmt numFmtId="164" formatCode="[$-41F]d\ mmmm\ yyyy;@"/>
    <numFmt numFmtId="165" formatCode="[$-41F]d\ mmmm\ yyyy\ h:mm;@"/>
    <numFmt numFmtId="166" formatCode="hh:mm;@"/>
    <numFmt numFmtId="167" formatCode="00\.00"/>
    <numFmt numFmtId="168" formatCode="0\:00\.00"/>
    <numFmt numFmtId="169" formatCode="0\.00"/>
    <numFmt numFmtId="170" formatCode="00\.0"/>
    <numFmt numFmtId="171" formatCode="dese\rm\l"/>
  </numFmts>
  <fonts count="133">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2"/>
      <name val="Arial"/>
      <family val="2"/>
      <charset val="162"/>
    </font>
    <font>
      <b/>
      <sz val="12"/>
      <name val="Arial Narrow"/>
      <family val="2"/>
      <charset val="162"/>
    </font>
    <font>
      <sz val="8"/>
      <color indexed="8"/>
      <name val="Calibri"/>
      <family val="2"/>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sz val="10"/>
      <color theme="1"/>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4"/>
      <name val="Cambria"/>
      <family val="1"/>
      <charset val="162"/>
      <scheme val="major"/>
    </font>
    <font>
      <sz val="15"/>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8"/>
      <color rgb="FFFF0000"/>
      <name val="Arial"/>
      <family val="2"/>
      <charset val="162"/>
    </font>
    <font>
      <sz val="12"/>
      <color theme="0"/>
      <name val="Cambria"/>
      <family val="1"/>
      <charset val="162"/>
    </font>
    <font>
      <sz val="10"/>
      <color rgb="FFFF0000"/>
      <name val="Cambria"/>
      <family val="1"/>
      <charset val="162"/>
    </font>
    <font>
      <b/>
      <sz val="11"/>
      <color rgb="FF002060"/>
      <name val="Cambria"/>
      <family val="1"/>
      <charset val="162"/>
      <scheme val="major"/>
    </font>
    <font>
      <sz val="16"/>
      <name val="Cambria"/>
      <family val="1"/>
      <charset val="162"/>
      <scheme val="major"/>
    </font>
    <font>
      <b/>
      <sz val="18"/>
      <name val="Cambria"/>
      <family val="1"/>
      <charset val="162"/>
      <scheme val="major"/>
    </font>
    <font>
      <b/>
      <sz val="16"/>
      <name val="Cambria"/>
      <family val="1"/>
      <charset val="162"/>
      <scheme val="major"/>
    </font>
    <font>
      <sz val="12"/>
      <color theme="1"/>
      <name val="Cambria"/>
      <family val="1"/>
      <charset val="162"/>
    </font>
    <font>
      <sz val="12"/>
      <color rgb="FFFF0000"/>
      <name val="Cambria"/>
      <family val="1"/>
      <charset val="162"/>
      <scheme val="major"/>
    </font>
    <font>
      <sz val="18"/>
      <name val="Cambria"/>
      <family val="1"/>
      <charset val="162"/>
      <scheme val="major"/>
    </font>
    <font>
      <sz val="20"/>
      <name val="Cambria"/>
      <family val="1"/>
      <charset val="162"/>
      <scheme val="major"/>
    </font>
    <font>
      <b/>
      <sz val="11"/>
      <color theme="1" tint="0.499984740745262"/>
      <name val="Cambria"/>
      <family val="1"/>
      <charset val="162"/>
      <scheme val="major"/>
    </font>
    <font>
      <b/>
      <sz val="11"/>
      <color rgb="FFFF0000"/>
      <name val="Cambria"/>
      <family val="1"/>
      <charset val="162"/>
      <scheme val="major"/>
    </font>
    <font>
      <sz val="11"/>
      <color theme="1"/>
      <name val="Cambria"/>
      <family val="1"/>
      <charset val="162"/>
      <scheme val="major"/>
    </font>
    <font>
      <b/>
      <sz val="18"/>
      <color rgb="FFFF0000"/>
      <name val="Cambria"/>
      <family val="1"/>
      <charset val="162"/>
      <scheme val="major"/>
    </font>
    <font>
      <b/>
      <sz val="18"/>
      <color rgb="FF002060"/>
      <name val="Cambria"/>
      <family val="1"/>
      <charset val="162"/>
      <scheme val="major"/>
    </font>
    <font>
      <b/>
      <sz val="10"/>
      <color rgb="FF002060"/>
      <name val="Cambria"/>
      <family val="1"/>
      <charset val="162"/>
    </font>
    <font>
      <b/>
      <sz val="8"/>
      <color rgb="FF002060"/>
      <name val="Cambria"/>
      <family val="1"/>
      <charset val="162"/>
      <scheme val="major"/>
    </font>
    <font>
      <b/>
      <sz val="20"/>
      <color rgb="FF000000"/>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2"/>
      <color rgb="FF00206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2"/>
      <color indexed="10"/>
      <name val="Cambria"/>
      <family val="1"/>
      <charset val="162"/>
      <scheme val="major"/>
    </font>
    <font>
      <b/>
      <u/>
      <sz val="12"/>
      <color rgb="FFFF0000"/>
      <name val="Arial"/>
      <family val="2"/>
      <charset val="162"/>
    </font>
    <font>
      <b/>
      <sz val="8"/>
      <color rgb="FF002060"/>
      <name val="Cambria"/>
      <family val="1"/>
      <charset val="162"/>
    </font>
    <font>
      <b/>
      <sz val="14"/>
      <color theme="1"/>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5"/>
      <color rgb="FFFF0000"/>
      <name val="Cambria"/>
      <family val="1"/>
      <charset val="162"/>
      <scheme val="major"/>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ECADA"/>
        <bgColor indexed="64"/>
      </patternFill>
    </fill>
    <fill>
      <gradientFill degree="90">
        <stop position="0">
          <color theme="0"/>
        </stop>
        <stop position="1">
          <color theme="4" tint="0.59999389629810485"/>
        </stop>
      </gradientFill>
    </fill>
    <fill>
      <gradientFill degree="90">
        <stop position="0">
          <color theme="0"/>
        </stop>
        <stop position="1">
          <color theme="8" tint="0.40000610370189521"/>
        </stop>
      </gradientFill>
    </fill>
    <fill>
      <gradientFill degree="90">
        <stop position="0">
          <color theme="0"/>
        </stop>
        <stop position="1">
          <color theme="0" tint="-0.1490218817712943"/>
        </stop>
      </gradientFill>
    </fill>
    <fill>
      <patternFill patternType="solid">
        <fgColor rgb="FFFFFFCC"/>
        <bgColor rgb="FF000000"/>
      </patternFill>
    </fill>
    <fill>
      <gradientFill degree="90">
        <stop position="0">
          <color rgb="FFFFFFFF"/>
        </stop>
        <stop position="1">
          <color rgb="FFD8D8D8"/>
        </stop>
      </gradientFill>
    </fill>
    <fill>
      <gradientFill degree="90">
        <stop position="0">
          <color rgb="FFFFFFFF"/>
        </stop>
        <stop position="1">
          <color rgb="FFB6DDE8"/>
        </stop>
      </gradientFill>
    </fill>
    <fill>
      <gradientFill degree="90">
        <stop position="0">
          <color theme="0"/>
        </stop>
        <stop position="1">
          <color theme="8" tint="0.80001220740379042"/>
        </stop>
      </gradientFill>
    </fill>
    <fill>
      <patternFill patternType="solid">
        <fgColor rgb="FFFFFF00"/>
        <bgColor indexed="64"/>
      </patternFill>
    </fill>
    <fill>
      <patternFill patternType="solid">
        <fgColor theme="7" tint="0.79998168889431442"/>
        <bgColor indexed="64"/>
      </patternFill>
    </fill>
  </fills>
  <borders count="54">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top style="dashDot">
        <color indexed="64"/>
      </top>
      <bottom style="dashDot">
        <color indexed="64"/>
      </bottom>
      <diagonal/>
    </border>
    <border>
      <left/>
      <right/>
      <top style="dashDot">
        <color indexed="64"/>
      </top>
      <bottom style="thin">
        <color indexed="64"/>
      </bottom>
      <diagonal/>
    </border>
    <border>
      <left style="thin">
        <color indexed="64"/>
      </left>
      <right style="thin">
        <color indexed="64"/>
      </right>
      <top style="thin">
        <color indexed="64"/>
      </top>
      <bottom style="medium">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604">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1" fillId="0" borderId="0" xfId="36" applyFont="1" applyFill="1" applyAlignment="1">
      <alignment vertical="center"/>
    </xf>
    <xf numFmtId="0" fontId="52" fillId="0" borderId="11" xfId="36" applyFont="1" applyFill="1" applyBorder="1" applyAlignment="1">
      <alignment horizontal="center" vertical="center"/>
    </xf>
    <xf numFmtId="0" fontId="53" fillId="0" borderId="11" xfId="36" applyFont="1" applyFill="1" applyBorder="1" applyAlignment="1">
      <alignment horizontal="center" vertical="center"/>
    </xf>
    <xf numFmtId="1" fontId="52" fillId="0" borderId="11" xfId="36" applyNumberFormat="1" applyFont="1" applyFill="1" applyBorder="1" applyAlignment="1">
      <alignment horizontal="center" vertical="center"/>
    </xf>
    <xf numFmtId="14" fontId="52" fillId="0" borderId="11" xfId="36" applyNumberFormat="1" applyFont="1" applyFill="1" applyBorder="1" applyAlignment="1">
      <alignment horizontal="center" vertical="center"/>
    </xf>
    <xf numFmtId="0" fontId="50" fillId="0" borderId="0" xfId="36" applyFont="1" applyFill="1" applyAlignment="1">
      <alignment horizontal="center"/>
    </xf>
    <xf numFmtId="0" fontId="47"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32" borderId="12" xfId="36" applyFont="1" applyFill="1" applyBorder="1" applyAlignment="1" applyProtection="1">
      <alignment vertical="center" wrapText="1"/>
      <protection locked="0"/>
    </xf>
    <xf numFmtId="14" fontId="49" fillId="32"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wrapText="1"/>
    </xf>
    <xf numFmtId="1" fontId="50"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5" fillId="32" borderId="11" xfId="36" applyFont="1" applyFill="1" applyBorder="1" applyAlignment="1">
      <alignment horizontal="center" vertical="center" wrapText="1"/>
    </xf>
    <xf numFmtId="14" fontId="55" fillId="32" borderId="11" xfId="36" applyNumberFormat="1" applyFont="1" applyFill="1" applyBorder="1" applyAlignment="1">
      <alignment horizontal="center" vertical="center" wrapText="1"/>
    </xf>
    <xf numFmtId="0" fontId="55" fillId="32" borderId="11" xfId="36" applyNumberFormat="1" applyFont="1" applyFill="1" applyBorder="1" applyAlignment="1">
      <alignment horizontal="center" vertical="center" wrapText="1"/>
    </xf>
    <xf numFmtId="0" fontId="56" fillId="32" borderId="11" xfId="36" applyFont="1" applyFill="1" applyBorder="1" applyAlignment="1">
      <alignment horizontal="center" vertical="center" wrapText="1"/>
    </xf>
    <xf numFmtId="0" fontId="52" fillId="0" borderId="11" xfId="36" applyNumberFormat="1" applyFont="1" applyFill="1" applyBorder="1" applyAlignment="1">
      <alignment horizontal="left"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2" fillId="0" borderId="0" xfId="36" applyNumberFormat="1" applyFont="1" applyFill="1" applyBorder="1" applyAlignment="1">
      <alignment horizontal="left" vertical="center"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0" fillId="0" borderId="0" xfId="36" applyFont="1" applyFill="1" applyBorder="1" applyAlignment="1">
      <alignment horizontal="center" vertical="center" wrapText="1"/>
    </xf>
    <xf numFmtId="0" fontId="50" fillId="0" borderId="0" xfId="36" applyFont="1" applyFill="1" applyBorder="1" applyAlignment="1">
      <alignment wrapText="1"/>
    </xf>
    <xf numFmtId="0" fontId="47" fillId="0" borderId="0" xfId="36" applyFont="1" applyFill="1"/>
    <xf numFmtId="14" fontId="57" fillId="0" borderId="11" xfId="36" applyNumberFormat="1" applyFont="1" applyFill="1" applyBorder="1" applyAlignment="1">
      <alignment horizontal="center" vertical="center" wrapText="1"/>
    </xf>
    <xf numFmtId="14" fontId="47" fillId="0" borderId="0" xfId="36" applyNumberFormat="1" applyFont="1" applyFill="1" applyAlignment="1">
      <alignment horizontal="center"/>
    </xf>
    <xf numFmtId="49" fontId="47" fillId="0" borderId="0" xfId="36" applyNumberFormat="1" applyFont="1" applyFill="1" applyAlignment="1">
      <alignment horizontal="center"/>
    </xf>
    <xf numFmtId="0" fontId="49" fillId="0" borderId="0" xfId="36" applyFont="1" applyFill="1" applyAlignment="1">
      <alignment horizontal="center"/>
    </xf>
    <xf numFmtId="0" fontId="47" fillId="33" borderId="0" xfId="36" applyFont="1" applyFill="1" applyBorder="1" applyAlignment="1" applyProtection="1">
      <alignment horizontal="left" vertical="center" wrapText="1"/>
      <protection locked="0"/>
    </xf>
    <xf numFmtId="14" fontId="47" fillId="33" borderId="0" xfId="36" applyNumberFormat="1" applyFont="1" applyFill="1" applyBorder="1" applyAlignment="1" applyProtection="1">
      <alignment horizontal="left" vertical="center" wrapText="1"/>
      <protection locked="0"/>
    </xf>
    <xf numFmtId="0" fontId="49" fillId="33" borderId="0" xfId="36" applyFont="1" applyFill="1" applyBorder="1" applyAlignment="1" applyProtection="1">
      <alignment horizontal="center" vertical="center" wrapText="1"/>
      <protection locked="0"/>
    </xf>
    <xf numFmtId="0" fontId="47" fillId="33" borderId="0" xfId="36" applyFont="1" applyFill="1" applyBorder="1" applyAlignment="1" applyProtection="1">
      <alignment horizontal="center" wrapText="1"/>
      <protection locked="0"/>
    </xf>
    <xf numFmtId="0" fontId="47" fillId="33" borderId="0" xfId="36" applyFont="1" applyFill="1" applyBorder="1" applyAlignment="1" applyProtection="1">
      <alignment horizontal="left" wrapText="1"/>
      <protection locked="0"/>
    </xf>
    <xf numFmtId="0" fontId="47" fillId="33" borderId="0" xfId="36" applyFont="1" applyFill="1" applyAlignment="1" applyProtection="1">
      <alignment wrapText="1"/>
      <protection locked="0"/>
    </xf>
    <xf numFmtId="1" fontId="57" fillId="0" borderId="11" xfId="36" applyNumberFormat="1" applyFont="1" applyFill="1" applyBorder="1" applyAlignment="1">
      <alignment horizontal="center" vertical="center" wrapText="1"/>
    </xf>
    <xf numFmtId="0" fontId="58" fillId="32" borderId="10" xfId="36" applyFont="1" applyFill="1" applyBorder="1" applyAlignment="1" applyProtection="1">
      <alignment vertical="center" wrapText="1"/>
      <protection locked="0"/>
    </xf>
    <xf numFmtId="0" fontId="59" fillId="32" borderId="10" xfId="36" applyFont="1" applyFill="1" applyBorder="1" applyAlignment="1" applyProtection="1">
      <alignment vertical="center" wrapText="1"/>
      <protection locked="0"/>
    </xf>
    <xf numFmtId="0" fontId="59" fillId="0" borderId="0" xfId="36" applyFont="1" applyAlignment="1" applyProtection="1">
      <alignment vertical="center" wrapText="1"/>
      <protection locked="0"/>
    </xf>
    <xf numFmtId="0" fontId="59" fillId="32" borderId="12" xfId="36" applyFont="1" applyFill="1" applyBorder="1" applyAlignment="1" applyProtection="1">
      <alignment vertical="center" wrapText="1"/>
      <protection locked="0"/>
    </xf>
    <xf numFmtId="0" fontId="60" fillId="0" borderId="11" xfId="36" applyFont="1" applyFill="1" applyBorder="1" applyAlignment="1">
      <alignment horizontal="center" vertical="center"/>
    </xf>
    <xf numFmtId="1" fontId="60" fillId="0" borderId="11" xfId="36" applyNumberFormat="1" applyFont="1" applyFill="1" applyBorder="1" applyAlignment="1">
      <alignment horizontal="center" vertical="center"/>
    </xf>
    <xf numFmtId="169" fontId="61" fillId="0" borderId="11" xfId="36" applyNumberFormat="1" applyFont="1" applyFill="1" applyBorder="1" applyAlignment="1">
      <alignment horizontal="center" vertical="center"/>
    </xf>
    <xf numFmtId="0" fontId="57"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1"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65" fillId="32" borderId="12" xfId="36" applyNumberFormat="1" applyFont="1" applyFill="1" applyBorder="1" applyAlignment="1" applyProtection="1">
      <alignment horizontal="right" vertical="center" wrapText="1"/>
      <protection locked="0"/>
    </xf>
    <xf numFmtId="0" fontId="64"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4"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4" fillId="32" borderId="10" xfId="36" applyFont="1" applyFill="1" applyBorder="1" applyAlignment="1" applyProtection="1">
      <alignment horizontal="right" vertical="center" wrapText="1"/>
      <protection locked="0"/>
    </xf>
    <xf numFmtId="0" fontId="31" fillId="32" borderId="12" xfId="36" applyFont="1" applyFill="1" applyBorder="1" applyAlignment="1" applyProtection="1">
      <alignment vertical="center" wrapText="1"/>
      <protection locked="0"/>
    </xf>
    <xf numFmtId="0" fontId="66" fillId="34" borderId="11" xfId="36" applyFont="1" applyFill="1" applyBorder="1" applyAlignment="1" applyProtection="1">
      <alignment horizontal="center" vertical="center" wrapText="1"/>
      <protection locked="0"/>
    </xf>
    <xf numFmtId="0" fontId="38" fillId="0" borderId="11" xfId="36" applyFont="1" applyFill="1" applyBorder="1" applyAlignment="1" applyProtection="1">
      <alignment horizontal="center" vertical="center" wrapText="1"/>
      <protection locked="0"/>
    </xf>
    <xf numFmtId="0" fontId="67" fillId="0" borderId="11" xfId="36" applyFont="1" applyFill="1" applyBorder="1" applyAlignment="1" applyProtection="1">
      <alignment horizontal="center" vertical="center" wrapText="1"/>
      <protection locked="0"/>
    </xf>
    <xf numFmtId="1" fontId="38" fillId="0" borderId="11" xfId="36" applyNumberFormat="1" applyFont="1" applyFill="1" applyBorder="1" applyAlignment="1" applyProtection="1">
      <alignment horizontal="center" vertical="center" wrapText="1"/>
      <protection locked="0"/>
    </xf>
    <xf numFmtId="14" fontId="38" fillId="0" borderId="11" xfId="36" applyNumberFormat="1" applyFont="1" applyFill="1" applyBorder="1" applyAlignment="1" applyProtection="1">
      <alignment horizontal="center" vertical="center" wrapText="1"/>
      <protection locked="0"/>
    </xf>
    <xf numFmtId="0" fontId="68" fillId="0" borderId="0" xfId="0" applyFont="1"/>
    <xf numFmtId="0" fontId="69" fillId="0" borderId="0" xfId="0" applyFont="1" applyFill="1" applyBorder="1" applyAlignment="1">
      <alignment vertical="center" wrapText="1"/>
    </xf>
    <xf numFmtId="0" fontId="60" fillId="27" borderId="0" xfId="0" applyFont="1" applyFill="1" applyAlignment="1">
      <alignment horizontal="center" vertical="center"/>
    </xf>
    <xf numFmtId="0" fontId="60" fillId="27" borderId="0" xfId="0" applyFont="1" applyFill="1" applyAlignment="1">
      <alignment horizontal="left" vertical="center"/>
    </xf>
    <xf numFmtId="0" fontId="60" fillId="0" borderId="0" xfId="0" applyFont="1" applyAlignment="1">
      <alignment horizontal="center" vertical="center"/>
    </xf>
    <xf numFmtId="0" fontId="60" fillId="0" borderId="0" xfId="0" applyFont="1" applyFill="1" applyAlignment="1">
      <alignment horizontal="center" vertical="center"/>
    </xf>
    <xf numFmtId="0" fontId="69" fillId="0" borderId="0" xfId="0" applyFont="1" applyAlignment="1">
      <alignment wrapText="1"/>
    </xf>
    <xf numFmtId="0" fontId="70" fillId="0" borderId="11" xfId="0" applyFont="1" applyBorder="1" applyAlignment="1">
      <alignment vertical="center" wrapText="1"/>
    </xf>
    <xf numFmtId="0" fontId="70" fillId="0" borderId="0" xfId="0" applyFont="1" applyAlignment="1">
      <alignment vertical="center" wrapText="1"/>
    </xf>
    <xf numFmtId="0" fontId="71" fillId="27" borderId="0" xfId="0" applyFont="1" applyFill="1" applyAlignment="1">
      <alignment horizontal="center" vertical="center"/>
    </xf>
    <xf numFmtId="165" fontId="72" fillId="35" borderId="11" xfId="0" applyNumberFormat="1" applyFont="1" applyFill="1" applyBorder="1" applyAlignment="1">
      <alignment horizontal="center" vertical="center" wrapText="1"/>
    </xf>
    <xf numFmtId="0" fontId="73" fillId="36" borderId="11" xfId="31" applyFont="1" applyFill="1" applyBorder="1" applyAlignment="1" applyProtection="1">
      <alignment horizontal="center" vertical="center" wrapText="1"/>
    </xf>
    <xf numFmtId="0" fontId="71" fillId="0" borderId="0" xfId="0" applyFont="1" applyAlignment="1">
      <alignment horizontal="center" vertical="center"/>
    </xf>
    <xf numFmtId="0" fontId="49" fillId="0" borderId="0" xfId="0" applyFont="1" applyFill="1" applyBorder="1" applyAlignment="1">
      <alignment vertical="center" wrapText="1"/>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60" fillId="0" borderId="0" xfId="0" applyFont="1" applyFill="1" applyAlignment="1">
      <alignment horizontal="left" vertical="center"/>
    </xf>
    <xf numFmtId="0" fontId="69" fillId="0" borderId="0" xfId="0" applyFont="1" applyAlignment="1">
      <alignment horizontal="center" vertical="center" wrapText="1"/>
    </xf>
    <xf numFmtId="0" fontId="71" fillId="0" borderId="0" xfId="0" applyFont="1" applyFill="1" applyAlignment="1">
      <alignment horizontal="center" vertical="center"/>
    </xf>
    <xf numFmtId="0" fontId="71" fillId="0" borderId="0" xfId="0" applyFont="1" applyAlignment="1">
      <alignment horizontal="center" vertical="center" wrapText="1"/>
    </xf>
    <xf numFmtId="0" fontId="71" fillId="0" borderId="0" xfId="0" applyFont="1" applyFill="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60" fillId="0" borderId="0" xfId="0" applyFont="1" applyAlignment="1">
      <alignment horizontal="left" vertical="center"/>
    </xf>
    <xf numFmtId="0" fontId="75" fillId="32" borderId="11" xfId="0" applyFont="1" applyFill="1" applyBorder="1" applyAlignment="1">
      <alignment horizontal="left" vertical="center" wrapText="1"/>
    </xf>
    <xf numFmtId="0" fontId="75" fillId="32" borderId="11" xfId="0" applyFont="1" applyFill="1" applyBorder="1" applyAlignment="1">
      <alignment vertical="center" wrapText="1"/>
    </xf>
    <xf numFmtId="0" fontId="76" fillId="37" borderId="11" xfId="0" applyFont="1" applyFill="1" applyBorder="1" applyAlignment="1">
      <alignment horizontal="center" vertical="center" wrapText="1"/>
    </xf>
    <xf numFmtId="14" fontId="60" fillId="0" borderId="11" xfId="36" applyNumberFormat="1" applyFont="1" applyFill="1" applyBorder="1" applyAlignment="1">
      <alignment horizontal="center" vertical="center"/>
    </xf>
    <xf numFmtId="167" fontId="60" fillId="0" borderId="11" xfId="36" applyNumberFormat="1" applyFont="1" applyFill="1" applyBorder="1" applyAlignment="1">
      <alignment horizontal="center" vertical="center"/>
    </xf>
    <xf numFmtId="14" fontId="56" fillId="32" borderId="11" xfId="36" applyNumberFormat="1" applyFont="1" applyFill="1" applyBorder="1" applyAlignment="1">
      <alignment horizontal="center" vertical="center" wrapText="1"/>
    </xf>
    <xf numFmtId="0" fontId="56" fillId="32" borderId="11"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5" borderId="11" xfId="36" applyFont="1" applyFill="1" applyBorder="1" applyAlignment="1" applyProtection="1">
      <alignment horizontal="center" vertical="center" wrapText="1"/>
      <protection locked="0"/>
    </xf>
    <xf numFmtId="0" fontId="77" fillId="35" borderId="11"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75" fillId="36" borderId="11" xfId="31" applyFont="1" applyFill="1" applyBorder="1" applyAlignment="1" applyProtection="1">
      <alignment horizontal="left" vertical="center" wrapText="1"/>
    </xf>
    <xf numFmtId="0" fontId="75" fillId="36" borderId="11" xfId="31" applyFont="1" applyFill="1" applyBorder="1" applyAlignment="1" applyProtection="1">
      <alignment horizontal="center" vertical="center" wrapText="1"/>
    </xf>
    <xf numFmtId="0" fontId="75" fillId="36"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32" borderId="11" xfId="0" applyNumberFormat="1" applyFont="1" applyFill="1" applyBorder="1" applyAlignment="1">
      <alignment horizontal="center" vertical="center" wrapText="1"/>
    </xf>
    <xf numFmtId="0" fontId="81" fillId="32" borderId="11" xfId="0" applyNumberFormat="1" applyFont="1" applyFill="1" applyBorder="1" applyAlignment="1">
      <alignment horizontal="center" vertical="center" wrapText="1"/>
    </xf>
    <xf numFmtId="14" fontId="81" fillId="32" borderId="11" xfId="0" applyNumberFormat="1" applyFont="1" applyFill="1" applyBorder="1" applyAlignment="1">
      <alignment horizontal="center" vertical="center" wrapText="1"/>
    </xf>
    <xf numFmtId="0" fontId="81" fillId="32" borderId="11" xfId="0" applyNumberFormat="1" applyFont="1" applyFill="1" applyBorder="1" applyAlignment="1">
      <alignment horizontal="left" vertical="center" wrapText="1"/>
    </xf>
    <xf numFmtId="167" fontId="81" fillId="32" borderId="11" xfId="0" applyNumberFormat="1" applyFont="1" applyFill="1" applyBorder="1" applyAlignment="1">
      <alignment horizontal="center" vertical="center" wrapText="1"/>
    </xf>
    <xf numFmtId="164" fontId="81" fillId="32"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3" borderId="11" xfId="31" applyNumberFormat="1" applyFont="1" applyFill="1" applyBorder="1" applyAlignment="1" applyProtection="1">
      <alignment horizontal="center" vertical="center" wrapText="1"/>
    </xf>
    <xf numFmtId="167" fontId="85" fillId="33" borderId="11" xfId="31" applyNumberFormat="1" applyFont="1" applyFill="1" applyBorder="1" applyAlignment="1" applyProtection="1">
      <alignment horizontal="center" vertical="center" wrapText="1"/>
    </xf>
    <xf numFmtId="1" fontId="85" fillId="33" borderId="11" xfId="31" applyNumberFormat="1" applyFont="1" applyFill="1" applyBorder="1" applyAlignment="1" applyProtection="1">
      <alignment horizontal="center" vertical="center" wrapText="1"/>
    </xf>
    <xf numFmtId="49" fontId="85" fillId="33" borderId="11" xfId="31" applyNumberFormat="1" applyFont="1" applyFill="1" applyBorder="1" applyAlignment="1" applyProtection="1">
      <alignment horizontal="center" vertical="center" wrapText="1"/>
    </xf>
    <xf numFmtId="0" fontId="82" fillId="33" borderId="11" xfId="0" applyNumberFormat="1" applyFont="1" applyFill="1" applyBorder="1" applyAlignment="1">
      <alignment horizontal="left" vertical="center" wrapText="1"/>
    </xf>
    <xf numFmtId="164" fontId="82" fillId="33" borderId="11" xfId="0" applyNumberFormat="1" applyFont="1" applyFill="1" applyBorder="1" applyAlignment="1">
      <alignment horizontal="center" vertical="center" wrapText="1"/>
    </xf>
    <xf numFmtId="167" fontId="82" fillId="33" borderId="11" xfId="0" applyNumberFormat="1" applyFont="1" applyFill="1" applyBorder="1" applyAlignment="1">
      <alignment horizontal="center" vertical="center" wrapText="1"/>
    </xf>
    <xf numFmtId="0" fontId="82" fillId="33" borderId="11" xfId="0" applyNumberFormat="1" applyFont="1" applyFill="1" applyBorder="1" applyAlignment="1">
      <alignment horizontal="center" vertical="center" wrapText="1"/>
    </xf>
    <xf numFmtId="0" fontId="85" fillId="33" borderId="11" xfId="31" applyNumberFormat="1" applyFont="1" applyFill="1" applyBorder="1" applyAlignment="1" applyProtection="1">
      <alignment horizontal="left" vertical="center" wrapText="1"/>
    </xf>
    <xf numFmtId="0" fontId="86" fillId="33" borderId="11" xfId="31" applyNumberFormat="1" applyFont="1" applyFill="1" applyBorder="1" applyAlignment="1" applyProtection="1">
      <alignment horizontal="center" vertical="center" wrapText="1"/>
    </xf>
    <xf numFmtId="0" fontId="78" fillId="38" borderId="13" xfId="0" applyFont="1" applyFill="1" applyBorder="1" applyAlignment="1">
      <alignment vertical="center" wrapText="1"/>
    </xf>
    <xf numFmtId="0" fontId="21" fillId="0" borderId="0" xfId="0" applyNumberFormat="1" applyFont="1" applyAlignment="1">
      <alignment horizontal="left"/>
    </xf>
    <xf numFmtId="0" fontId="87" fillId="32" borderId="11" xfId="0" applyNumberFormat="1" applyFont="1" applyFill="1" applyBorder="1" applyAlignment="1">
      <alignment horizontal="center" vertical="center" wrapText="1"/>
    </xf>
    <xf numFmtId="0" fontId="23" fillId="39" borderId="14" xfId="0" applyFont="1" applyFill="1" applyBorder="1"/>
    <xf numFmtId="0" fontId="23" fillId="39" borderId="15" xfId="0" applyFont="1" applyFill="1" applyBorder="1"/>
    <xf numFmtId="0" fontId="23" fillId="39" borderId="16" xfId="0" applyFont="1" applyFill="1" applyBorder="1"/>
    <xf numFmtId="0" fontId="27" fillId="39" borderId="17" xfId="0" applyFont="1" applyFill="1" applyBorder="1"/>
    <xf numFmtId="0" fontId="27" fillId="39" borderId="0" xfId="0" applyFont="1" applyFill="1" applyBorder="1"/>
    <xf numFmtId="0" fontId="27" fillId="39" borderId="18" xfId="0" applyFont="1" applyFill="1" applyBorder="1"/>
    <xf numFmtId="0" fontId="23" fillId="39" borderId="17" xfId="0" applyFont="1" applyFill="1" applyBorder="1"/>
    <xf numFmtId="0" fontId="23" fillId="39" borderId="0" xfId="0" applyFont="1" applyFill="1" applyBorder="1"/>
    <xf numFmtId="0" fontId="23" fillId="39" borderId="18" xfId="0" applyFont="1" applyFill="1" applyBorder="1"/>
    <xf numFmtId="164" fontId="88" fillId="39" borderId="19" xfId="0" applyNumberFormat="1" applyFont="1" applyFill="1" applyBorder="1" applyAlignment="1">
      <alignment vertical="center" wrapText="1"/>
    </xf>
    <xf numFmtId="164" fontId="88" fillId="39" borderId="20" xfId="0" applyNumberFormat="1" applyFont="1" applyFill="1" applyBorder="1" applyAlignment="1">
      <alignment vertical="center" wrapText="1"/>
    </xf>
    <xf numFmtId="164" fontId="88" fillId="39" borderId="21" xfId="0" applyNumberFormat="1" applyFont="1" applyFill="1" applyBorder="1" applyAlignment="1">
      <alignment vertical="center" wrapText="1"/>
    </xf>
    <xf numFmtId="0" fontId="23" fillId="39" borderId="22" xfId="0" applyFont="1" applyFill="1" applyBorder="1"/>
    <xf numFmtId="0" fontId="23" fillId="39" borderId="13" xfId="0" applyFont="1" applyFill="1" applyBorder="1"/>
    <xf numFmtId="0" fontId="23" fillId="39" borderId="23" xfId="0" applyFont="1" applyFill="1" applyBorder="1"/>
    <xf numFmtId="167" fontId="23" fillId="35" borderId="11" xfId="36" applyNumberFormat="1" applyFont="1" applyFill="1" applyBorder="1" applyAlignment="1" applyProtection="1">
      <alignment horizontal="center" vertical="center" wrapText="1"/>
      <protection locked="0"/>
    </xf>
    <xf numFmtId="49" fontId="29" fillId="35" borderId="11" xfId="36" applyNumberFormat="1" applyFont="1" applyFill="1" applyBorder="1" applyAlignment="1" applyProtection="1">
      <alignment horizontal="center" vertical="center" wrapText="1"/>
      <protection locked="0"/>
    </xf>
    <xf numFmtId="1" fontId="29" fillId="35" borderId="11" xfId="36" applyNumberFormat="1" applyFont="1" applyFill="1" applyBorder="1" applyAlignment="1" applyProtection="1">
      <alignment horizontal="center" vertical="center" wrapText="1"/>
      <protection locked="0"/>
    </xf>
    <xf numFmtId="0" fontId="89" fillId="35" borderId="11" xfId="36" applyFont="1" applyFill="1" applyBorder="1" applyAlignment="1" applyProtection="1">
      <alignment horizontal="center" vertical="center" wrapText="1"/>
      <protection locked="0"/>
    </xf>
    <xf numFmtId="0" fontId="90" fillId="0" borderId="11" xfId="36" applyFont="1" applyFill="1" applyBorder="1" applyAlignment="1" applyProtection="1">
      <alignment horizontal="center" vertical="center" wrapText="1"/>
      <protection locked="0"/>
    </xf>
    <xf numFmtId="0" fontId="91" fillId="0" borderId="0" xfId="36" applyFont="1" applyFill="1" applyAlignment="1" applyProtection="1">
      <alignment horizontal="center" wrapText="1"/>
      <protection locked="0"/>
    </xf>
    <xf numFmtId="1" fontId="92" fillId="0" borderId="0" xfId="36" applyNumberFormat="1" applyFont="1" applyFill="1" applyAlignment="1" applyProtection="1">
      <alignment horizontal="center" wrapText="1"/>
      <protection locked="0"/>
    </xf>
    <xf numFmtId="0" fontId="93" fillId="0" borderId="11" xfId="36" applyFont="1" applyFill="1" applyBorder="1" applyAlignment="1">
      <alignment horizontal="center" vertical="center"/>
    </xf>
    <xf numFmtId="169" fontId="38" fillId="0" borderId="11" xfId="36" applyNumberFormat="1" applyFont="1" applyFill="1" applyBorder="1" applyAlignment="1" applyProtection="1">
      <alignment horizontal="center" vertical="center" wrapText="1"/>
      <protection locked="0"/>
    </xf>
    <xf numFmtId="0" fontId="94" fillId="0" borderId="11" xfId="36" applyFont="1" applyFill="1" applyBorder="1" applyAlignment="1">
      <alignment horizontal="left" vertical="center" wrapText="1"/>
    </xf>
    <xf numFmtId="0" fontId="35" fillId="33" borderId="24" xfId="36" applyFont="1" applyFill="1" applyBorder="1" applyAlignment="1" applyProtection="1">
      <alignment vertical="center" wrapText="1"/>
      <protection locked="0"/>
    </xf>
    <xf numFmtId="168" fontId="56" fillId="32" borderId="11" xfId="36" applyNumberFormat="1" applyFont="1" applyFill="1" applyBorder="1" applyAlignment="1">
      <alignment horizontal="center" vertical="center" wrapText="1"/>
    </xf>
    <xf numFmtId="168" fontId="52" fillId="0" borderId="11" xfId="36" applyNumberFormat="1" applyFont="1" applyFill="1" applyBorder="1" applyAlignment="1">
      <alignment horizontal="center" vertical="center"/>
    </xf>
    <xf numFmtId="168" fontId="52" fillId="0" borderId="0" xfId="36" applyNumberFormat="1" applyFont="1" applyFill="1" applyBorder="1" applyAlignment="1">
      <alignment horizontal="center" vertical="center"/>
    </xf>
    <xf numFmtId="168" fontId="50" fillId="0" borderId="0" xfId="36" applyNumberFormat="1" applyFont="1" applyFill="1" applyAlignment="1">
      <alignment horizontal="center"/>
    </xf>
    <xf numFmtId="168" fontId="50" fillId="0" borderId="0" xfId="36" applyNumberFormat="1" applyFont="1" applyFill="1"/>
    <xf numFmtId="168" fontId="49" fillId="32" borderId="12" xfId="36" applyNumberFormat="1" applyFont="1" applyFill="1" applyBorder="1" applyAlignment="1" applyProtection="1">
      <alignment vertical="center" wrapText="1"/>
      <protection locked="0"/>
    </xf>
    <xf numFmtId="168" fontId="47" fillId="24" borderId="0" xfId="36" applyNumberFormat="1" applyFont="1" applyFill="1" applyBorder="1" applyAlignment="1" applyProtection="1">
      <alignment horizontal="left" wrapText="1"/>
      <protection locked="0"/>
    </xf>
    <xf numFmtId="168" fontId="60" fillId="0" borderId="11" xfId="36" applyNumberFormat="1" applyFont="1" applyFill="1" applyBorder="1" applyAlignment="1">
      <alignment horizontal="center" vertical="center"/>
    </xf>
    <xf numFmtId="168" fontId="50" fillId="0" borderId="0" xfId="36" applyNumberFormat="1" applyFont="1" applyFill="1" applyBorder="1" applyAlignment="1">
      <alignment horizontal="center" vertical="center"/>
    </xf>
    <xf numFmtId="168" fontId="50" fillId="0" borderId="0" xfId="36" applyNumberFormat="1" applyFont="1" applyFill="1" applyAlignment="1">
      <alignment horizontal="left"/>
    </xf>
    <xf numFmtId="0" fontId="95" fillId="0" borderId="0" xfId="0" applyFont="1" applyAlignment="1">
      <alignment horizontal="center"/>
    </xf>
    <xf numFmtId="169" fontId="82" fillId="33" borderId="11" xfId="0" applyNumberFormat="1" applyFont="1" applyFill="1" applyBorder="1" applyAlignment="1">
      <alignment horizontal="center" vertical="center" wrapText="1"/>
    </xf>
    <xf numFmtId="168" fontId="82" fillId="33" borderId="11" xfId="0" applyNumberFormat="1" applyFont="1" applyFill="1" applyBorder="1" applyAlignment="1">
      <alignment horizontal="center" vertical="center" wrapText="1"/>
    </xf>
    <xf numFmtId="169" fontId="96" fillId="0" borderId="11" xfId="36" applyNumberFormat="1" applyFont="1" applyFill="1" applyBorder="1" applyAlignment="1" applyProtection="1">
      <alignment horizontal="center" vertical="center" wrapText="1"/>
      <protection locked="0"/>
    </xf>
    <xf numFmtId="0" fontId="66" fillId="34" borderId="11" xfId="36" applyFont="1" applyFill="1" applyBorder="1" applyAlignment="1" applyProtection="1">
      <alignment horizontal="center" vertical="center" wrapText="1"/>
      <protection locked="0"/>
    </xf>
    <xf numFmtId="0" fontId="34" fillId="32" borderId="10" xfId="36" applyFont="1" applyFill="1" applyBorder="1" applyAlignment="1" applyProtection="1">
      <alignment horizontal="right" vertical="center" wrapText="1"/>
      <protection locked="0"/>
    </xf>
    <xf numFmtId="0" fontId="38" fillId="0" borderId="11" xfId="36" applyFont="1" applyFill="1" applyBorder="1" applyAlignment="1" applyProtection="1">
      <alignment horizontal="left" vertical="center" wrapText="1"/>
      <protection locked="0"/>
    </xf>
    <xf numFmtId="14" fontId="97" fillId="0" borderId="11" xfId="36" applyNumberFormat="1" applyFont="1" applyFill="1" applyBorder="1" applyAlignment="1" applyProtection="1">
      <alignment horizontal="center" vertical="center" wrapText="1"/>
      <protection locked="0"/>
    </xf>
    <xf numFmtId="0" fontId="34" fillId="32" borderId="10" xfId="36" applyFont="1" applyFill="1" applyBorder="1" applyAlignment="1" applyProtection="1">
      <alignment horizontal="right" vertical="center" wrapText="1"/>
      <protection locked="0"/>
    </xf>
    <xf numFmtId="0" fontId="60" fillId="27" borderId="0" xfId="0" applyFont="1" applyFill="1" applyAlignment="1">
      <alignment vertical="center"/>
    </xf>
    <xf numFmtId="0" fontId="29" fillId="32" borderId="12" xfId="36" applyFont="1" applyFill="1" applyBorder="1" applyAlignment="1" applyProtection="1">
      <alignment horizontal="right" vertical="center" wrapText="1"/>
      <protection locked="0"/>
    </xf>
    <xf numFmtId="0" fontId="71" fillId="33" borderId="0" xfId="0" applyFont="1" applyFill="1" applyAlignment="1">
      <alignment horizontal="center" vertical="center"/>
    </xf>
    <xf numFmtId="0" fontId="52" fillId="33" borderId="0" xfId="0" applyFont="1" applyFill="1" applyAlignment="1">
      <alignment horizontal="center" vertical="center"/>
    </xf>
    <xf numFmtId="0" fontId="71" fillId="33" borderId="0" xfId="0" applyFont="1" applyFill="1" applyBorder="1" applyAlignment="1">
      <alignment vertical="center"/>
    </xf>
    <xf numFmtId="0" fontId="71" fillId="33" borderId="0" xfId="0" applyFont="1" applyFill="1" applyAlignment="1">
      <alignment vertical="center"/>
    </xf>
    <xf numFmtId="0" fontId="60" fillId="33" borderId="0" xfId="0" applyFont="1" applyFill="1" applyAlignment="1">
      <alignment vertical="center"/>
    </xf>
    <xf numFmtId="0" fontId="35" fillId="33" borderId="24" xfId="36" applyFont="1" applyFill="1" applyBorder="1" applyAlignment="1" applyProtection="1">
      <alignment horizontal="center" vertical="center" wrapText="1"/>
      <protection locked="0"/>
    </xf>
    <xf numFmtId="0" fontId="92" fillId="32" borderId="12" xfId="36" applyFont="1" applyFill="1" applyBorder="1" applyAlignment="1" applyProtection="1">
      <alignment vertical="top" wrapText="1"/>
      <protection locked="0"/>
    </xf>
    <xf numFmtId="0" fontId="77" fillId="0" borderId="11" xfId="36" applyFont="1" applyFill="1" applyBorder="1" applyAlignment="1" applyProtection="1">
      <alignment horizontal="left" vertical="center" wrapText="1"/>
      <protection hidden="1"/>
    </xf>
    <xf numFmtId="1" fontId="26" fillId="0" borderId="0" xfId="36" applyNumberFormat="1" applyFont="1" applyFill="1" applyAlignment="1" applyProtection="1">
      <alignment horizontal="left" wrapText="1"/>
      <protection locked="0"/>
    </xf>
    <xf numFmtId="0" fontId="77" fillId="40" borderId="11" xfId="36" applyFont="1" applyFill="1" applyBorder="1" applyAlignment="1" applyProtection="1">
      <alignment horizontal="center" vertical="center" wrapText="1"/>
      <protection hidden="1"/>
    </xf>
    <xf numFmtId="14" fontId="23" fillId="40" borderId="11" xfId="36" applyNumberFormat="1" applyFont="1" applyFill="1" applyBorder="1" applyAlignment="1" applyProtection="1">
      <alignment horizontal="center" vertical="center" wrapText="1"/>
      <protection locked="0"/>
    </xf>
    <xf numFmtId="0" fontId="23" fillId="40" borderId="11" xfId="36" applyFont="1" applyFill="1" applyBorder="1" applyAlignment="1" applyProtection="1">
      <alignment vertical="center" wrapText="1"/>
      <protection locked="0"/>
    </xf>
    <xf numFmtId="0" fontId="90" fillId="40" borderId="11" xfId="36" applyFont="1" applyFill="1" applyBorder="1" applyAlignment="1" applyProtection="1">
      <alignment horizontal="center" vertical="center" wrapText="1"/>
      <protection locked="0"/>
    </xf>
    <xf numFmtId="167" fontId="23" fillId="40" borderId="11" xfId="36" applyNumberFormat="1" applyFont="1" applyFill="1" applyBorder="1" applyAlignment="1" applyProtection="1">
      <alignment horizontal="center" vertical="center" wrapText="1"/>
      <protection locked="0"/>
    </xf>
    <xf numFmtId="49" fontId="23" fillId="40" borderId="11" xfId="36" applyNumberFormat="1" applyFont="1" applyFill="1" applyBorder="1" applyAlignment="1" applyProtection="1">
      <alignment horizontal="center" vertical="center" wrapText="1"/>
      <protection locked="0"/>
    </xf>
    <xf numFmtId="1" fontId="23" fillId="40" borderId="11" xfId="36" applyNumberFormat="1" applyFont="1" applyFill="1" applyBorder="1" applyAlignment="1" applyProtection="1">
      <alignment horizontal="center" vertical="center" wrapText="1"/>
      <protection locked="0"/>
    </xf>
    <xf numFmtId="14" fontId="97" fillId="40" borderId="11" xfId="36" applyNumberFormat="1" applyFont="1" applyFill="1" applyBorder="1" applyAlignment="1" applyProtection="1">
      <alignment horizontal="center" vertical="center" wrapText="1"/>
      <protection locked="0"/>
    </xf>
    <xf numFmtId="0" fontId="97" fillId="40" borderId="11" xfId="36" applyFont="1" applyFill="1" applyBorder="1" applyAlignment="1" applyProtection="1">
      <alignment vertical="center" wrapText="1"/>
      <protection locked="0"/>
    </xf>
    <xf numFmtId="0" fontId="23" fillId="40" borderId="11" xfId="36" applyFont="1" applyFill="1" applyBorder="1" applyAlignment="1" applyProtection="1">
      <alignment horizontal="left" vertical="center" wrapText="1"/>
      <protection locked="0"/>
    </xf>
    <xf numFmtId="0" fontId="23" fillId="0" borderId="11" xfId="36" applyFont="1" applyFill="1" applyBorder="1" applyAlignment="1" applyProtection="1">
      <alignment horizontal="left" vertical="center" wrapText="1"/>
      <protection locked="0"/>
    </xf>
    <xf numFmtId="0" fontId="26" fillId="0" borderId="0" xfId="36" applyFont="1" applyFill="1" applyAlignment="1" applyProtection="1">
      <alignment horizontal="left" wrapText="1"/>
      <protection locked="0"/>
    </xf>
    <xf numFmtId="169" fontId="75" fillId="36" borderId="11" xfId="31" applyNumberFormat="1" applyFont="1" applyFill="1" applyBorder="1" applyAlignment="1" applyProtection="1">
      <alignment horizontal="center" vertical="center" wrapText="1"/>
    </xf>
    <xf numFmtId="165" fontId="72" fillId="35" borderId="24" xfId="0" applyNumberFormat="1" applyFont="1" applyFill="1" applyBorder="1" applyAlignment="1">
      <alignment vertical="center" wrapText="1"/>
    </xf>
    <xf numFmtId="165" fontId="72" fillId="35" borderId="25" xfId="0" applyNumberFormat="1" applyFont="1" applyFill="1" applyBorder="1" applyAlignment="1">
      <alignment vertical="center" wrapText="1"/>
    </xf>
    <xf numFmtId="0" fontId="98" fillId="32" borderId="11" xfId="36" applyFont="1" applyFill="1" applyBorder="1" applyAlignment="1">
      <alignment horizontal="center" vertical="center" wrapText="1"/>
    </xf>
    <xf numFmtId="14" fontId="98" fillId="32" borderId="11" xfId="36" applyNumberFormat="1" applyFont="1" applyFill="1" applyBorder="1" applyAlignment="1">
      <alignment horizontal="center" vertical="center" wrapText="1"/>
    </xf>
    <xf numFmtId="0" fontId="98" fillId="32" borderId="11" xfId="36" applyNumberFormat="1" applyFont="1" applyFill="1" applyBorder="1" applyAlignment="1">
      <alignment horizontal="center" vertical="center" wrapText="1"/>
    </xf>
    <xf numFmtId="168" fontId="98" fillId="32" borderId="11" xfId="36" applyNumberFormat="1" applyFont="1" applyFill="1" applyBorder="1" applyAlignment="1">
      <alignment horizontal="center" vertical="center" wrapText="1"/>
    </xf>
    <xf numFmtId="0" fontId="50" fillId="0" borderId="0" xfId="0" applyFont="1"/>
    <xf numFmtId="0" fontId="65" fillId="0" borderId="11" xfId="0" applyFont="1" applyBorder="1" applyAlignment="1">
      <alignment horizontal="center" vertical="center"/>
    </xf>
    <xf numFmtId="0" fontId="65" fillId="41" borderId="11" xfId="0" applyFont="1" applyFill="1" applyBorder="1" applyAlignment="1">
      <alignment horizontal="center" vertical="center"/>
    </xf>
    <xf numFmtId="0" fontId="65" fillId="35" borderId="11" xfId="0" applyFont="1" applyFill="1" applyBorder="1" applyAlignment="1">
      <alignment horizontal="center" vertical="center"/>
    </xf>
    <xf numFmtId="0" fontId="47" fillId="0" borderId="11" xfId="0" applyFont="1" applyBorder="1"/>
    <xf numFmtId="0" fontId="99" fillId="0" borderId="11" xfId="0" applyFont="1" applyBorder="1" applyAlignment="1">
      <alignment horizontal="center" vertical="center"/>
    </xf>
    <xf numFmtId="0" fontId="100" fillId="0" borderId="11" xfId="0" applyFont="1" applyBorder="1" applyAlignment="1">
      <alignment horizontal="center" vertical="center"/>
    </xf>
    <xf numFmtId="167" fontId="99" fillId="0" borderId="11" xfId="0" applyNumberFormat="1" applyFont="1" applyBorder="1" applyAlignment="1">
      <alignment horizontal="center" vertical="center"/>
    </xf>
    <xf numFmtId="0" fontId="99" fillId="38" borderId="11" xfId="0" applyFont="1" applyFill="1" applyBorder="1" applyAlignment="1">
      <alignment horizontal="center" vertical="center"/>
    </xf>
    <xf numFmtId="168" fontId="99" fillId="0" borderId="11" xfId="0" applyNumberFormat="1" applyFont="1" applyBorder="1" applyAlignment="1">
      <alignment horizontal="center" vertical="center"/>
    </xf>
    <xf numFmtId="165" fontId="75" fillId="35" borderId="11" xfId="31" applyNumberFormat="1" applyFont="1" applyFill="1" applyBorder="1" applyAlignment="1" applyProtection="1">
      <alignment vertical="center" wrapText="1"/>
    </xf>
    <xf numFmtId="0" fontId="101" fillId="0" borderId="11" xfId="0" applyFont="1" applyBorder="1" applyAlignment="1">
      <alignment horizontal="left" vertical="center"/>
    </xf>
    <xf numFmtId="169" fontId="102" fillId="0" borderId="11" xfId="36" applyNumberFormat="1"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60" fillId="0" borderId="11" xfId="36" applyNumberFormat="1" applyFont="1" applyFill="1" applyBorder="1" applyAlignment="1">
      <alignment horizontal="left" vertical="center" wrapText="1"/>
    </xf>
    <xf numFmtId="1" fontId="94" fillId="0" borderId="11" xfId="36" applyNumberFormat="1" applyFont="1" applyFill="1" applyBorder="1" applyAlignment="1">
      <alignment horizontal="center" vertical="center" wrapText="1"/>
    </xf>
    <xf numFmtId="14" fontId="94" fillId="0" borderId="11" xfId="36" applyNumberFormat="1" applyFont="1" applyFill="1" applyBorder="1" applyAlignment="1">
      <alignment horizontal="center" vertical="center" wrapText="1"/>
    </xf>
    <xf numFmtId="0" fontId="94" fillId="0" borderId="11" xfId="36" applyFont="1" applyFill="1" applyBorder="1" applyAlignment="1">
      <alignment horizontal="center" vertical="center" wrapText="1"/>
    </xf>
    <xf numFmtId="169" fontId="104" fillId="0" borderId="11" xfId="36" applyNumberFormat="1" applyFont="1" applyFill="1" applyBorder="1" applyAlignment="1">
      <alignment horizontal="center" vertical="center"/>
    </xf>
    <xf numFmtId="49" fontId="105" fillId="0" borderId="11" xfId="36" applyNumberFormat="1" applyFont="1" applyFill="1" applyBorder="1" applyAlignment="1">
      <alignment horizontal="center" vertical="center"/>
    </xf>
    <xf numFmtId="49" fontId="105" fillId="40" borderId="11" xfId="36" applyNumberFormat="1" applyFont="1" applyFill="1" applyBorder="1" applyAlignment="1" applyProtection="1">
      <alignment horizontal="center" vertical="center"/>
      <protection locked="0" hidden="1"/>
    </xf>
    <xf numFmtId="49" fontId="105" fillId="40" borderId="11" xfId="36" applyNumberFormat="1" applyFont="1" applyFill="1" applyBorder="1" applyAlignment="1">
      <alignment horizontal="center" vertical="center"/>
    </xf>
    <xf numFmtId="49" fontId="105" fillId="0" borderId="11" xfId="36" applyNumberFormat="1" applyFont="1" applyFill="1" applyBorder="1" applyAlignment="1">
      <alignment vertical="center"/>
    </xf>
    <xf numFmtId="169" fontId="92" fillId="32" borderId="10" xfId="36" applyNumberFormat="1" applyFont="1" applyFill="1" applyBorder="1" applyAlignment="1" applyProtection="1">
      <alignment vertical="center" wrapText="1"/>
      <protection locked="0"/>
    </xf>
    <xf numFmtId="169" fontId="92" fillId="32" borderId="12" xfId="36" applyNumberFormat="1" applyFont="1" applyFill="1" applyBorder="1" applyAlignment="1" applyProtection="1">
      <alignment vertical="center" wrapText="1"/>
      <protection locked="0"/>
    </xf>
    <xf numFmtId="0" fontId="0" fillId="38" borderId="0" xfId="0" applyFill="1"/>
    <xf numFmtId="0" fontId="43" fillId="38" borderId="0" xfId="0" applyFont="1" applyFill="1"/>
    <xf numFmtId="0" fontId="0" fillId="38" borderId="0" xfId="0" applyFill="1" applyBorder="1"/>
    <xf numFmtId="0" fontId="52" fillId="38" borderId="15" xfId="36" applyFont="1" applyFill="1" applyBorder="1" applyAlignment="1">
      <alignment horizontal="center" vertical="center"/>
    </xf>
    <xf numFmtId="0" fontId="53" fillId="38" borderId="15" xfId="36" applyFont="1" applyFill="1" applyBorder="1" applyAlignment="1">
      <alignment horizontal="center" vertical="center"/>
    </xf>
    <xf numFmtId="1" fontId="52" fillId="38" borderId="15" xfId="36" applyNumberFormat="1" applyFont="1" applyFill="1" applyBorder="1" applyAlignment="1">
      <alignment horizontal="center" vertical="center"/>
    </xf>
    <xf numFmtId="14" fontId="52" fillId="38" borderId="15" xfId="36" applyNumberFormat="1" applyFont="1" applyFill="1" applyBorder="1" applyAlignment="1">
      <alignment horizontal="center" vertical="center"/>
    </xf>
    <xf numFmtId="0" fontId="52" fillId="38" borderId="15" xfId="36" applyNumberFormat="1" applyFont="1" applyFill="1" applyBorder="1" applyAlignment="1">
      <alignment horizontal="left" vertical="center" wrapText="1"/>
    </xf>
    <xf numFmtId="168" fontId="52" fillId="38" borderId="15" xfId="36" applyNumberFormat="1" applyFont="1" applyFill="1" applyBorder="1" applyAlignment="1">
      <alignment horizontal="center" vertical="center"/>
    </xf>
    <xf numFmtId="0" fontId="52" fillId="38" borderId="0" xfId="36" applyFont="1" applyFill="1" applyBorder="1" applyAlignment="1">
      <alignment horizontal="center" vertical="center"/>
    </xf>
    <xf numFmtId="0" fontId="53" fillId="38" borderId="0" xfId="36" applyFont="1" applyFill="1" applyBorder="1" applyAlignment="1">
      <alignment horizontal="center" vertical="center"/>
    </xf>
    <xf numFmtId="1" fontId="52" fillId="38" borderId="0" xfId="36" applyNumberFormat="1" applyFont="1" applyFill="1" applyBorder="1" applyAlignment="1">
      <alignment horizontal="center" vertical="center"/>
    </xf>
    <xf numFmtId="14" fontId="52" fillId="38" borderId="0" xfId="36" applyNumberFormat="1" applyFont="1" applyFill="1" applyBorder="1" applyAlignment="1">
      <alignment horizontal="center" vertical="center"/>
    </xf>
    <xf numFmtId="0" fontId="52" fillId="38" borderId="0" xfId="36" applyNumberFormat="1" applyFont="1" applyFill="1" applyBorder="1" applyAlignment="1">
      <alignment horizontal="left" vertical="center" wrapText="1"/>
    </xf>
    <xf numFmtId="168" fontId="52" fillId="38" borderId="0" xfId="36" applyNumberFormat="1" applyFont="1" applyFill="1" applyBorder="1" applyAlignment="1">
      <alignment horizontal="center" vertical="center"/>
    </xf>
    <xf numFmtId="0" fontId="52" fillId="38" borderId="13" xfId="36" applyFont="1" applyFill="1" applyBorder="1" applyAlignment="1">
      <alignment horizontal="center" vertical="center"/>
    </xf>
    <xf numFmtId="0" fontId="53" fillId="38" borderId="13" xfId="36" applyFont="1" applyFill="1" applyBorder="1" applyAlignment="1">
      <alignment horizontal="center" vertical="center"/>
    </xf>
    <xf numFmtId="1" fontId="52" fillId="38" borderId="13" xfId="36" applyNumberFormat="1" applyFont="1" applyFill="1" applyBorder="1" applyAlignment="1">
      <alignment horizontal="center" vertical="center"/>
    </xf>
    <xf numFmtId="14" fontId="52" fillId="38" borderId="13" xfId="36" applyNumberFormat="1" applyFont="1" applyFill="1" applyBorder="1" applyAlignment="1">
      <alignment horizontal="center" vertical="center"/>
    </xf>
    <xf numFmtId="0" fontId="52" fillId="38" borderId="13" xfId="36" applyNumberFormat="1" applyFont="1" applyFill="1" applyBorder="1" applyAlignment="1">
      <alignment horizontal="left" vertical="center" wrapText="1"/>
    </xf>
    <xf numFmtId="168" fontId="52" fillId="38" borderId="13" xfId="36" applyNumberFormat="1" applyFont="1" applyFill="1" applyBorder="1" applyAlignment="1">
      <alignment horizontal="center" vertical="center"/>
    </xf>
    <xf numFmtId="0" fontId="47" fillId="0" borderId="0" xfId="36" applyFont="1" applyAlignment="1" applyProtection="1">
      <alignment horizontal="center" vertical="center" wrapText="1"/>
      <protection locked="0"/>
    </xf>
    <xf numFmtId="0" fontId="47" fillId="0" borderId="0" xfId="36" applyFont="1" applyFill="1" applyAlignment="1">
      <alignment horizontal="center" vertical="center"/>
    </xf>
    <xf numFmtId="168" fontId="47" fillId="0" borderId="0" xfId="36" applyNumberFormat="1" applyFont="1" applyAlignment="1" applyProtection="1">
      <alignment horizontal="center" vertical="center" wrapText="1"/>
      <protection locked="0"/>
    </xf>
    <xf numFmtId="168" fontId="47" fillId="0" borderId="0" xfId="36" applyNumberFormat="1" applyFont="1" applyFill="1" applyAlignment="1">
      <alignment horizontal="center" vertical="center"/>
    </xf>
    <xf numFmtId="0" fontId="76" fillId="35" borderId="0" xfId="31" applyFont="1" applyFill="1" applyBorder="1" applyAlignment="1" applyProtection="1">
      <alignment horizontal="center" vertical="center"/>
    </xf>
    <xf numFmtId="167" fontId="55" fillId="32" borderId="11" xfId="36" applyNumberFormat="1" applyFont="1" applyFill="1" applyBorder="1" applyAlignment="1">
      <alignment horizontal="center" vertical="center" wrapText="1"/>
    </xf>
    <xf numFmtId="167" fontId="52" fillId="0" borderId="11" xfId="36" applyNumberFormat="1" applyFont="1" applyFill="1" applyBorder="1" applyAlignment="1">
      <alignment horizontal="center" vertical="center"/>
    </xf>
    <xf numFmtId="167" fontId="52" fillId="0" borderId="0" xfId="36" applyNumberFormat="1" applyFont="1" applyFill="1" applyBorder="1" applyAlignment="1">
      <alignment horizontal="center" vertical="center"/>
    </xf>
    <xf numFmtId="167" fontId="50" fillId="0" borderId="0" xfId="36" applyNumberFormat="1" applyFont="1" applyFill="1" applyAlignment="1">
      <alignment horizontal="center"/>
    </xf>
    <xf numFmtId="167" fontId="50" fillId="0" borderId="0" xfId="36" applyNumberFormat="1" applyFont="1" applyFill="1"/>
    <xf numFmtId="167" fontId="49" fillId="32" borderId="12" xfId="36" applyNumberFormat="1" applyFont="1" applyFill="1" applyBorder="1" applyAlignment="1" applyProtection="1">
      <alignment vertical="center" wrapText="1"/>
      <protection locked="0"/>
    </xf>
    <xf numFmtId="167" fontId="47" fillId="24" borderId="0" xfId="36" applyNumberFormat="1" applyFont="1" applyFill="1" applyBorder="1" applyAlignment="1" applyProtection="1">
      <alignment horizontal="left" wrapText="1"/>
      <protection locked="0"/>
    </xf>
    <xf numFmtId="167" fontId="50" fillId="0" borderId="0" xfId="36" applyNumberFormat="1" applyFont="1" applyFill="1" applyBorder="1" applyAlignment="1">
      <alignment horizontal="center" vertical="center"/>
    </xf>
    <xf numFmtId="167" fontId="50" fillId="0" borderId="0" xfId="36" applyNumberFormat="1" applyFont="1" applyFill="1" applyAlignment="1">
      <alignment horizontal="left"/>
    </xf>
    <xf numFmtId="168" fontId="55" fillId="32" borderId="11" xfId="36" applyNumberFormat="1" applyFont="1" applyFill="1" applyBorder="1" applyAlignment="1">
      <alignment horizontal="center" vertical="center" wrapText="1"/>
    </xf>
    <xf numFmtId="168" fontId="65" fillId="41" borderId="11" xfId="0" applyNumberFormat="1" applyFont="1" applyFill="1" applyBorder="1" applyAlignment="1">
      <alignment horizontal="center" vertical="center"/>
    </xf>
    <xf numFmtId="168" fontId="0" fillId="0" borderId="0" xfId="0" applyNumberFormat="1"/>
    <xf numFmtId="167" fontId="65" fillId="41" borderId="11" xfId="0" applyNumberFormat="1" applyFont="1" applyFill="1" applyBorder="1" applyAlignment="1">
      <alignment horizontal="center" vertical="center"/>
    </xf>
    <xf numFmtId="167" fontId="0" fillId="0" borderId="0" xfId="0" applyNumberFormat="1"/>
    <xf numFmtId="0" fontId="76" fillId="0" borderId="11" xfId="0" applyFont="1" applyBorder="1" applyAlignment="1">
      <alignment horizontal="center" vertical="center"/>
    </xf>
    <xf numFmtId="0" fontId="76" fillId="38" borderId="11" xfId="0" applyFont="1" applyFill="1" applyBorder="1" applyAlignment="1">
      <alignment horizontal="center" vertical="center"/>
    </xf>
    <xf numFmtId="0" fontId="75" fillId="37" borderId="26" xfId="36" applyFont="1" applyFill="1" applyBorder="1" applyAlignment="1">
      <alignment vertical="center"/>
    </xf>
    <xf numFmtId="0" fontId="75" fillId="37" borderId="24" xfId="36" applyFont="1" applyFill="1" applyBorder="1" applyAlignment="1">
      <alignment vertical="center"/>
    </xf>
    <xf numFmtId="0" fontId="75" fillId="37" borderId="25" xfId="36" applyFont="1" applyFill="1" applyBorder="1" applyAlignment="1">
      <alignment vertical="center"/>
    </xf>
    <xf numFmtId="0" fontId="106" fillId="37" borderId="24" xfId="36" applyFont="1" applyFill="1" applyBorder="1" applyAlignment="1">
      <alignment horizontal="right" vertical="center"/>
    </xf>
    <xf numFmtId="49" fontId="107" fillId="37" borderId="24" xfId="36" applyNumberFormat="1" applyFont="1" applyFill="1" applyBorder="1" applyAlignment="1">
      <alignment horizontal="left" vertical="center"/>
    </xf>
    <xf numFmtId="0" fontId="92" fillId="32" borderId="10" xfId="36" applyFont="1" applyFill="1" applyBorder="1" applyAlignment="1" applyProtection="1">
      <alignment vertical="center" wrapText="1"/>
      <protection locked="0"/>
    </xf>
    <xf numFmtId="0" fontId="29" fillId="32" borderId="12" xfId="36" applyFont="1" applyFill="1" applyBorder="1" applyAlignment="1" applyProtection="1">
      <alignment horizontal="center" vertical="center" wrapText="1"/>
      <protection locked="0"/>
    </xf>
    <xf numFmtId="49" fontId="29" fillId="0" borderId="11" xfId="36" applyNumberFormat="1" applyFont="1" applyFill="1" applyBorder="1" applyAlignment="1" applyProtection="1">
      <alignment vertical="center" wrapText="1"/>
      <protection locked="0"/>
    </xf>
    <xf numFmtId="0" fontId="52" fillId="0" borderId="11" xfId="36" applyFont="1" applyFill="1" applyBorder="1" applyAlignment="1">
      <alignment horizontal="left" vertical="center" wrapText="1"/>
    </xf>
    <xf numFmtId="0" fontId="108" fillId="0" borderId="11" xfId="36" applyFont="1" applyFill="1" applyBorder="1" applyAlignment="1">
      <alignment horizontal="left" vertical="center" wrapText="1"/>
    </xf>
    <xf numFmtId="1" fontId="107" fillId="0" borderId="11" xfId="36" quotePrefix="1" applyNumberFormat="1" applyFont="1" applyFill="1" applyBorder="1" applyAlignment="1" applyProtection="1">
      <alignment horizontal="center" vertical="center"/>
      <protection locked="0"/>
    </xf>
    <xf numFmtId="0" fontId="109" fillId="0" borderId="11" xfId="36" quotePrefix="1" applyNumberFormat="1" applyFont="1" applyFill="1" applyBorder="1" applyAlignment="1">
      <alignment horizontal="center" vertical="center"/>
    </xf>
    <xf numFmtId="169" fontId="26" fillId="42" borderId="11" xfId="36" applyNumberFormat="1" applyFont="1" applyFill="1" applyBorder="1" applyAlignment="1" applyProtection="1">
      <alignment horizontal="center" vertical="center" wrapText="1"/>
      <protection hidden="1"/>
    </xf>
    <xf numFmtId="1" fontId="26" fillId="0" borderId="11" xfId="36" quotePrefix="1" applyNumberFormat="1" applyFont="1" applyFill="1" applyBorder="1" applyAlignment="1" applyProtection="1">
      <alignment horizontal="center" vertical="center" wrapText="1"/>
      <protection locked="0"/>
    </xf>
    <xf numFmtId="0" fontId="21" fillId="0" borderId="0" xfId="36"/>
    <xf numFmtId="171" fontId="65" fillId="43" borderId="27" xfId="36" applyNumberFormat="1" applyFont="1" applyFill="1" applyBorder="1" applyAlignment="1" applyProtection="1">
      <alignment horizontal="center" vertical="center" wrapText="1"/>
      <protection locked="0"/>
    </xf>
    <xf numFmtId="0" fontId="72" fillId="44" borderId="28" xfId="36" applyFont="1" applyFill="1" applyBorder="1" applyAlignment="1">
      <alignment horizontal="center" vertical="center"/>
    </xf>
    <xf numFmtId="168" fontId="65" fillId="43" borderId="27" xfId="36" applyNumberFormat="1" applyFont="1" applyFill="1" applyBorder="1" applyAlignment="1" applyProtection="1">
      <alignment horizontal="center" vertical="center" wrapText="1"/>
      <protection locked="0"/>
    </xf>
    <xf numFmtId="170" fontId="65" fillId="43" borderId="27" xfId="36" applyNumberFormat="1" applyFont="1" applyFill="1" applyBorder="1" applyAlignment="1" applyProtection="1">
      <alignment horizontal="center" vertical="center" wrapText="1"/>
      <protection locked="0"/>
    </xf>
    <xf numFmtId="169" fontId="65" fillId="43" borderId="27" xfId="36" applyNumberFormat="1" applyFont="1" applyFill="1" applyBorder="1" applyAlignment="1" applyProtection="1">
      <alignment horizontal="center" vertical="center" wrapText="1"/>
      <protection locked="0"/>
    </xf>
    <xf numFmtId="0" fontId="72" fillId="44" borderId="29" xfId="36" applyFont="1" applyFill="1" applyBorder="1" applyAlignment="1">
      <alignment horizontal="center" vertical="center"/>
    </xf>
    <xf numFmtId="167" fontId="65" fillId="43" borderId="27" xfId="36" applyNumberFormat="1" applyFont="1" applyFill="1" applyBorder="1" applyAlignment="1" applyProtection="1">
      <alignment horizontal="center" vertical="center" wrapText="1"/>
      <protection locked="0"/>
    </xf>
    <xf numFmtId="167" fontId="94" fillId="0" borderId="30" xfId="5" applyNumberFormat="1" applyFont="1" applyFill="1" applyBorder="1" applyAlignment="1">
      <alignment horizontal="center" vertical="center"/>
    </xf>
    <xf numFmtId="0" fontId="72" fillId="0" borderId="31" xfId="5" applyNumberFormat="1" applyFont="1" applyFill="1" applyBorder="1" applyAlignment="1">
      <alignment horizontal="center"/>
    </xf>
    <xf numFmtId="168" fontId="94" fillId="0" borderId="30" xfId="5" applyNumberFormat="1" applyFont="1" applyFill="1" applyBorder="1" applyAlignment="1">
      <alignment horizontal="center"/>
    </xf>
    <xf numFmtId="167" fontId="94" fillId="45" borderId="32" xfId="5" applyNumberFormat="1" applyFont="1" applyFill="1" applyBorder="1" applyAlignment="1">
      <alignment horizontal="center" vertical="center"/>
    </xf>
    <xf numFmtId="0" fontId="72" fillId="45" borderId="11" xfId="5" applyNumberFormat="1" applyFont="1" applyFill="1" applyBorder="1" applyAlignment="1">
      <alignment horizontal="center"/>
    </xf>
    <xf numFmtId="168" fontId="94" fillId="45" borderId="32" xfId="5" applyNumberFormat="1" applyFont="1" applyFill="1" applyBorder="1" applyAlignment="1">
      <alignment horizontal="center"/>
    </xf>
    <xf numFmtId="169" fontId="94" fillId="45" borderId="32" xfId="5" applyNumberFormat="1" applyFont="1" applyFill="1" applyBorder="1" applyAlignment="1">
      <alignment horizontal="center" vertical="center"/>
    </xf>
    <xf numFmtId="167" fontId="94" fillId="0" borderId="32" xfId="5" applyNumberFormat="1" applyFont="1" applyFill="1" applyBorder="1" applyAlignment="1">
      <alignment horizontal="center" vertical="center"/>
    </xf>
    <xf numFmtId="0" fontId="72" fillId="0" borderId="11" xfId="5" applyNumberFormat="1" applyFont="1" applyFill="1" applyBorder="1" applyAlignment="1">
      <alignment horizontal="center"/>
    </xf>
    <xf numFmtId="168" fontId="94" fillId="0" borderId="32" xfId="5" applyNumberFormat="1" applyFont="1" applyFill="1" applyBorder="1" applyAlignment="1">
      <alignment horizontal="center"/>
    </xf>
    <xf numFmtId="169" fontId="94" fillId="0" borderId="32" xfId="5" applyNumberFormat="1" applyFont="1" applyFill="1" applyBorder="1" applyAlignment="1">
      <alignment horizontal="center" vertical="center"/>
    </xf>
    <xf numFmtId="168" fontId="94" fillId="0" borderId="30" xfId="5" applyNumberFormat="1" applyFont="1" applyFill="1" applyBorder="1" applyAlignment="1">
      <alignment horizontal="center" vertical="center"/>
    </xf>
    <xf numFmtId="1" fontId="26" fillId="46" borderId="33" xfId="36" applyNumberFormat="1" applyFont="1" applyFill="1" applyBorder="1" applyAlignment="1" applyProtection="1">
      <alignment horizontal="center" vertical="center"/>
      <protection locked="0"/>
    </xf>
    <xf numFmtId="167" fontId="38" fillId="0" borderId="34" xfId="36" applyNumberFormat="1" applyFont="1" applyFill="1" applyBorder="1" applyAlignment="1" applyProtection="1">
      <alignment horizontal="center" vertical="center"/>
      <protection locked="0"/>
    </xf>
    <xf numFmtId="1" fontId="26" fillId="47" borderId="33" xfId="36" applyNumberFormat="1" applyFont="1" applyFill="1" applyBorder="1" applyAlignment="1" applyProtection="1">
      <alignment horizontal="center" vertical="center"/>
      <protection locked="0"/>
    </xf>
    <xf numFmtId="0" fontId="21" fillId="0" borderId="0" xfId="36" applyFont="1"/>
    <xf numFmtId="169" fontId="94" fillId="45" borderId="30" xfId="5" applyNumberFormat="1" applyFont="1" applyFill="1" applyBorder="1" applyAlignment="1">
      <alignment horizontal="center" vertical="center"/>
    </xf>
    <xf numFmtId="0" fontId="72" fillId="45" borderId="31" xfId="5" applyNumberFormat="1" applyFont="1" applyFill="1" applyBorder="1" applyAlignment="1">
      <alignment horizontal="center"/>
    </xf>
    <xf numFmtId="168" fontId="75" fillId="36" borderId="11" xfId="31" applyNumberFormat="1" applyFont="1" applyFill="1" applyBorder="1" applyAlignment="1" applyProtection="1">
      <alignment horizontal="center" vertical="center" wrapText="1"/>
    </xf>
    <xf numFmtId="169" fontId="92" fillId="32" borderId="10" xfId="36" applyNumberFormat="1" applyFont="1" applyFill="1" applyBorder="1" applyAlignment="1" applyProtection="1">
      <alignment horizontal="left" vertical="center" wrapText="1"/>
      <protection locked="0"/>
    </xf>
    <xf numFmtId="169" fontId="110" fillId="37" borderId="11" xfId="36" applyNumberFormat="1" applyFont="1" applyFill="1" applyBorder="1" applyAlignment="1">
      <alignment horizontal="center" vertical="center"/>
    </xf>
    <xf numFmtId="169" fontId="99" fillId="38" borderId="11" xfId="0" quotePrefix="1" applyNumberFormat="1" applyFont="1" applyFill="1" applyBorder="1" applyAlignment="1">
      <alignment horizontal="center" vertical="center"/>
    </xf>
    <xf numFmtId="0" fontId="76" fillId="38" borderId="11" xfId="0" quotePrefix="1" applyFont="1" applyFill="1" applyBorder="1" applyAlignment="1">
      <alignment horizontal="center" vertical="center"/>
    </xf>
    <xf numFmtId="0" fontId="55" fillId="37" borderId="35" xfId="36" applyFont="1" applyFill="1" applyBorder="1" applyAlignment="1">
      <alignment horizontal="center" vertical="center" wrapText="1"/>
    </xf>
    <xf numFmtId="0" fontId="55" fillId="37" borderId="35" xfId="36" applyFont="1" applyFill="1" applyBorder="1" applyAlignment="1">
      <alignment vertical="center" wrapText="1"/>
    </xf>
    <xf numFmtId="167" fontId="55" fillId="37" borderId="35" xfId="36" applyNumberFormat="1" applyFont="1" applyFill="1" applyBorder="1" applyAlignment="1">
      <alignment vertical="center" wrapText="1"/>
    </xf>
    <xf numFmtId="0" fontId="55" fillId="37" borderId="35" xfId="36" applyFont="1" applyFill="1" applyBorder="1" applyAlignment="1" applyProtection="1">
      <alignment vertical="center" wrapText="1"/>
      <protection locked="0"/>
    </xf>
    <xf numFmtId="0" fontId="56" fillId="37" borderId="26" xfId="36" applyFont="1" applyFill="1" applyBorder="1" applyAlignment="1">
      <alignment textRotation="90" wrapText="1"/>
    </xf>
    <xf numFmtId="0" fontId="56" fillId="37" borderId="24" xfId="36" applyFont="1" applyFill="1" applyBorder="1" applyAlignment="1">
      <alignment textRotation="90" wrapText="1"/>
    </xf>
    <xf numFmtId="0" fontId="55" fillId="37" borderId="24" xfId="36" applyFont="1" applyFill="1" applyBorder="1" applyAlignment="1" applyProtection="1">
      <alignment vertical="center" wrapText="1"/>
      <protection locked="0"/>
    </xf>
    <xf numFmtId="0" fontId="55" fillId="37" borderId="24" xfId="36" applyFont="1" applyFill="1" applyBorder="1" applyAlignment="1">
      <alignment vertical="center" wrapText="1"/>
    </xf>
    <xf numFmtId="167" fontId="55" fillId="37" borderId="24" xfId="36" applyNumberFormat="1" applyFont="1" applyFill="1" applyBorder="1" applyAlignment="1">
      <alignment vertical="center" wrapText="1"/>
    </xf>
    <xf numFmtId="0" fontId="55" fillId="37" borderId="25" xfId="36" applyFont="1" applyFill="1" applyBorder="1" applyAlignment="1">
      <alignment vertical="center" wrapText="1"/>
    </xf>
    <xf numFmtId="0" fontId="111" fillId="34" borderId="35" xfId="36" applyFont="1" applyFill="1" applyBorder="1" applyAlignment="1" applyProtection="1">
      <alignment vertical="center" wrapText="1"/>
      <protection locked="0"/>
    </xf>
    <xf numFmtId="14" fontId="111" fillId="34" borderId="35" xfId="36" applyNumberFormat="1" applyFont="1" applyFill="1" applyBorder="1" applyAlignment="1" applyProtection="1">
      <alignment vertical="center" wrapText="1"/>
      <protection locked="0"/>
    </xf>
    <xf numFmtId="0" fontId="111" fillId="34" borderId="26" xfId="36" applyFont="1" applyFill="1" applyBorder="1" applyAlignment="1" applyProtection="1">
      <alignment vertical="center" wrapText="1"/>
      <protection locked="0"/>
    </xf>
    <xf numFmtId="0" fontId="111" fillId="34" borderId="24" xfId="36" applyFont="1" applyFill="1" applyBorder="1" applyAlignment="1" applyProtection="1">
      <alignment vertical="center" wrapText="1"/>
      <protection locked="0"/>
    </xf>
    <xf numFmtId="14" fontId="111" fillId="34" borderId="24" xfId="36" applyNumberFormat="1" applyFont="1" applyFill="1" applyBorder="1" applyAlignment="1" applyProtection="1">
      <alignment vertical="center" wrapText="1"/>
      <protection locked="0"/>
    </xf>
    <xf numFmtId="0" fontId="111" fillId="34" borderId="25" xfId="36" applyFont="1" applyFill="1" applyBorder="1" applyAlignment="1" applyProtection="1">
      <alignment vertical="center" wrapText="1"/>
      <protection locked="0"/>
    </xf>
    <xf numFmtId="0" fontId="111" fillId="34" borderId="35" xfId="36" applyFont="1" applyFill="1" applyBorder="1" applyAlignment="1" applyProtection="1">
      <alignment horizontal="center" vertical="center" wrapText="1"/>
      <protection locked="0"/>
    </xf>
    <xf numFmtId="14" fontId="111" fillId="34" borderId="35" xfId="36" applyNumberFormat="1" applyFont="1" applyFill="1" applyBorder="1" applyAlignment="1" applyProtection="1">
      <alignment horizontal="center" vertical="center" wrapText="1"/>
      <protection locked="0"/>
    </xf>
    <xf numFmtId="168" fontId="55" fillId="37" borderId="35" xfId="36" applyNumberFormat="1" applyFont="1" applyFill="1" applyBorder="1" applyAlignment="1">
      <alignment horizontal="center" vertical="center" wrapText="1"/>
    </xf>
    <xf numFmtId="168" fontId="55" fillId="37" borderId="24" xfId="36" applyNumberFormat="1" applyFont="1" applyFill="1" applyBorder="1" applyAlignment="1">
      <alignment vertical="center" wrapText="1"/>
    </xf>
    <xf numFmtId="0" fontId="56" fillId="37" borderId="25" xfId="36" applyFont="1" applyFill="1" applyBorder="1" applyAlignment="1">
      <alignment textRotation="90" wrapText="1"/>
    </xf>
    <xf numFmtId="0" fontId="56" fillId="37" borderId="26" xfId="36" applyFont="1" applyFill="1" applyBorder="1" applyAlignment="1">
      <alignment wrapText="1"/>
    </xf>
    <xf numFmtId="0" fontId="56" fillId="37" borderId="24" xfId="36" applyFont="1" applyFill="1" applyBorder="1" applyAlignment="1">
      <alignment wrapText="1"/>
    </xf>
    <xf numFmtId="0" fontId="56" fillId="37" borderId="24" xfId="36" applyFont="1" applyFill="1" applyBorder="1" applyAlignment="1">
      <alignment vertical="center" wrapText="1"/>
    </xf>
    <xf numFmtId="167" fontId="44" fillId="0" borderId="35" xfId="37" quotePrefix="1" applyNumberFormat="1" applyFont="1" applyFill="1" applyBorder="1" applyAlignment="1" applyProtection="1">
      <alignment horizontal="center" vertical="center"/>
      <protection locked="0"/>
    </xf>
    <xf numFmtId="168" fontId="49" fillId="0" borderId="11" xfId="36" applyNumberFormat="1" applyFont="1" applyFill="1" applyBorder="1" applyAlignment="1">
      <alignment horizontal="center" vertical="center"/>
    </xf>
    <xf numFmtId="0" fontId="112" fillId="32" borderId="11" xfId="36" applyNumberFormat="1" applyFont="1" applyFill="1" applyBorder="1" applyAlignment="1">
      <alignment horizontal="center" vertical="center" wrapText="1"/>
    </xf>
    <xf numFmtId="14" fontId="45" fillId="29" borderId="0" xfId="0" quotePrefix="1" applyNumberFormat="1" applyFont="1" applyFill="1"/>
    <xf numFmtId="0" fontId="45" fillId="30" borderId="0" xfId="0" quotePrefix="1" applyFont="1" applyFill="1"/>
    <xf numFmtId="0" fontId="45" fillId="31" borderId="0" xfId="0" applyFont="1" applyFill="1"/>
    <xf numFmtId="0" fontId="45" fillId="29" borderId="0" xfId="0" quotePrefix="1" applyFont="1" applyFill="1"/>
    <xf numFmtId="0" fontId="29" fillId="0" borderId="0" xfId="36" applyFont="1" applyFill="1" applyAlignment="1">
      <alignment horizontal="center"/>
    </xf>
    <xf numFmtId="167" fontId="44" fillId="0" borderId="11" xfId="37" quotePrefix="1" applyNumberFormat="1" applyFont="1" applyFill="1" applyBorder="1" applyAlignment="1" applyProtection="1">
      <alignment horizontal="center" vertical="center"/>
      <protection locked="0"/>
    </xf>
    <xf numFmtId="0" fontId="56" fillId="37" borderId="35" xfId="36" applyFont="1" applyFill="1" applyBorder="1" applyAlignment="1">
      <alignment horizontal="center" vertical="center" wrapText="1"/>
    </xf>
    <xf numFmtId="0" fontId="49" fillId="0" borderId="11" xfId="0" applyFont="1" applyBorder="1" applyAlignment="1">
      <alignment horizontal="left" vertical="center"/>
    </xf>
    <xf numFmtId="169" fontId="23" fillId="0" borderId="11" xfId="36" applyNumberFormat="1" applyFont="1" applyFill="1" applyBorder="1" applyAlignment="1" applyProtection="1">
      <alignment horizontal="center" vertical="center" wrapText="1"/>
      <protection locked="0"/>
    </xf>
    <xf numFmtId="169" fontId="23" fillId="40" borderId="11" xfId="36" applyNumberFormat="1" applyFont="1" applyFill="1" applyBorder="1" applyAlignment="1" applyProtection="1">
      <alignment horizontal="center" vertical="center" wrapText="1"/>
      <protection locked="0"/>
    </xf>
    <xf numFmtId="169" fontId="52" fillId="0" borderId="11" xfId="36" applyNumberFormat="1" applyFont="1" applyFill="1" applyBorder="1" applyAlignment="1">
      <alignment horizontal="center" vertical="center"/>
    </xf>
    <xf numFmtId="0" fontId="92" fillId="0" borderId="0" xfId="36" applyFont="1" applyFill="1" applyAlignment="1" applyProtection="1">
      <alignment vertical="center" wrapText="1"/>
      <protection locked="0"/>
    </xf>
    <xf numFmtId="1" fontId="107" fillId="0" borderId="11" xfId="36" applyNumberFormat="1" applyFont="1" applyFill="1" applyBorder="1" applyAlignment="1" applyProtection="1">
      <alignment horizontal="center" vertical="center"/>
      <protection locked="0"/>
    </xf>
    <xf numFmtId="1" fontId="26" fillId="0" borderId="11" xfId="36" applyNumberFormat="1" applyFont="1" applyFill="1" applyBorder="1" applyAlignment="1" applyProtection="1">
      <alignment horizontal="center" vertical="center" wrapText="1"/>
      <protection locked="0"/>
    </xf>
    <xf numFmtId="0" fontId="38" fillId="0" borderId="31" xfId="36" applyFont="1" applyFill="1" applyBorder="1" applyAlignment="1" applyProtection="1">
      <alignment horizontal="center" vertical="center" wrapText="1"/>
      <protection locked="0"/>
    </xf>
    <xf numFmtId="0" fontId="67" fillId="0" borderId="31" xfId="36" applyFont="1" applyFill="1" applyBorder="1" applyAlignment="1" applyProtection="1">
      <alignment horizontal="center" vertical="center" wrapText="1"/>
      <protection locked="0"/>
    </xf>
    <xf numFmtId="1" fontId="38" fillId="0" borderId="31" xfId="36" applyNumberFormat="1" applyFont="1" applyFill="1" applyBorder="1" applyAlignment="1" applyProtection="1">
      <alignment horizontal="center" vertical="center" wrapText="1"/>
      <protection locked="0"/>
    </xf>
    <xf numFmtId="14" fontId="38" fillId="0" borderId="31" xfId="36" applyNumberFormat="1" applyFont="1" applyFill="1" applyBorder="1" applyAlignment="1" applyProtection="1">
      <alignment horizontal="center" vertical="center" wrapText="1"/>
      <protection locked="0"/>
    </xf>
    <xf numFmtId="0" fontId="38" fillId="0" borderId="31" xfId="36" applyFont="1" applyFill="1" applyBorder="1" applyAlignment="1" applyProtection="1">
      <alignment horizontal="left" vertical="center" wrapText="1"/>
      <protection locked="0"/>
    </xf>
    <xf numFmtId="169" fontId="38" fillId="0" borderId="31" xfId="36" applyNumberFormat="1" applyFont="1" applyFill="1" applyBorder="1" applyAlignment="1" applyProtection="1">
      <alignment horizontal="center" vertical="center" wrapText="1"/>
      <protection locked="0"/>
    </xf>
    <xf numFmtId="169" fontId="102" fillId="0" borderId="31" xfId="36" applyNumberFormat="1" applyFont="1" applyFill="1" applyBorder="1" applyAlignment="1" applyProtection="1">
      <alignment horizontal="center" vertical="center" wrapText="1"/>
      <protection locked="0"/>
    </xf>
    <xf numFmtId="169" fontId="26" fillId="42" borderId="31" xfId="36" applyNumberFormat="1" applyFont="1" applyFill="1" applyBorder="1" applyAlignment="1" applyProtection="1">
      <alignment horizontal="center" vertical="center" wrapText="1"/>
      <protection hidden="1"/>
    </xf>
    <xf numFmtId="1" fontId="26" fillId="0" borderId="31" xfId="36" quotePrefix="1" applyNumberFormat="1" applyFont="1" applyFill="1" applyBorder="1" applyAlignment="1" applyProtection="1">
      <alignment horizontal="center" vertical="center" wrapText="1"/>
      <protection locked="0"/>
    </xf>
    <xf numFmtId="49" fontId="29" fillId="0" borderId="31" xfId="36" applyNumberFormat="1" applyFont="1" applyFill="1" applyBorder="1" applyAlignment="1" applyProtection="1">
      <alignment vertical="center" wrapText="1"/>
      <protection locked="0"/>
    </xf>
    <xf numFmtId="0" fontId="38" fillId="0" borderId="53" xfId="36" applyFont="1" applyFill="1" applyBorder="1" applyAlignment="1" applyProtection="1">
      <alignment horizontal="center" vertical="center" wrapText="1"/>
      <protection locked="0"/>
    </xf>
    <xf numFmtId="0" fontId="67" fillId="0" borderId="53" xfId="36" applyFont="1" applyFill="1" applyBorder="1" applyAlignment="1" applyProtection="1">
      <alignment horizontal="center" vertical="center" wrapText="1"/>
      <protection locked="0"/>
    </xf>
    <xf numFmtId="1" fontId="38" fillId="0" borderId="53" xfId="36" applyNumberFormat="1" applyFont="1" applyFill="1" applyBorder="1" applyAlignment="1" applyProtection="1">
      <alignment horizontal="center" vertical="center" wrapText="1"/>
      <protection locked="0"/>
    </xf>
    <xf numFmtId="14" fontId="38" fillId="0" borderId="53" xfId="36" applyNumberFormat="1" applyFont="1" applyFill="1" applyBorder="1" applyAlignment="1" applyProtection="1">
      <alignment horizontal="center" vertical="center" wrapText="1"/>
      <protection locked="0"/>
    </xf>
    <xf numFmtId="0" fontId="38" fillId="0" borderId="53" xfId="36" applyFont="1" applyFill="1" applyBorder="1" applyAlignment="1" applyProtection="1">
      <alignment horizontal="left" vertical="center" wrapText="1"/>
      <protection locked="0"/>
    </xf>
    <xf numFmtId="169" fontId="38" fillId="0" borderId="53" xfId="36" applyNumberFormat="1" applyFont="1" applyFill="1" applyBorder="1" applyAlignment="1" applyProtection="1">
      <alignment horizontal="center" vertical="center" wrapText="1"/>
      <protection locked="0"/>
    </xf>
    <xf numFmtId="169" fontId="102" fillId="0" borderId="53" xfId="36" applyNumberFormat="1" applyFont="1" applyFill="1" applyBorder="1" applyAlignment="1" applyProtection="1">
      <alignment horizontal="center" vertical="center" wrapText="1"/>
      <protection locked="0"/>
    </xf>
    <xf numFmtId="169" fontId="26" fillId="42" borderId="53" xfId="36" applyNumberFormat="1" applyFont="1" applyFill="1" applyBorder="1" applyAlignment="1" applyProtection="1">
      <alignment horizontal="center" vertical="center" wrapText="1"/>
      <protection hidden="1"/>
    </xf>
    <xf numFmtId="1" fontId="26" fillId="0" borderId="53" xfId="36" applyNumberFormat="1" applyFont="1" applyFill="1" applyBorder="1" applyAlignment="1" applyProtection="1">
      <alignment horizontal="center" vertical="center" wrapText="1"/>
      <protection locked="0"/>
    </xf>
    <xf numFmtId="49" fontId="29" fillId="0" borderId="53" xfId="36" applyNumberFormat="1" applyFont="1" applyFill="1" applyBorder="1" applyAlignment="1" applyProtection="1">
      <alignment vertical="center" wrapText="1"/>
      <protection locked="0"/>
    </xf>
    <xf numFmtId="0" fontId="52" fillId="0" borderId="31" xfId="36" applyFont="1" applyFill="1" applyBorder="1" applyAlignment="1">
      <alignment horizontal="center" vertical="center"/>
    </xf>
    <xf numFmtId="14" fontId="52" fillId="0" borderId="31" xfId="36" applyNumberFormat="1" applyFont="1" applyFill="1" applyBorder="1" applyAlignment="1">
      <alignment horizontal="center" vertical="center"/>
    </xf>
    <xf numFmtId="0" fontId="52" fillId="0" borderId="31" xfId="36" applyFont="1" applyFill="1" applyBorder="1" applyAlignment="1">
      <alignment horizontal="left" vertical="center" wrapText="1"/>
    </xf>
    <xf numFmtId="0" fontId="108" fillId="0" borderId="31" xfId="36" applyFont="1" applyFill="1" applyBorder="1" applyAlignment="1">
      <alignment horizontal="left" vertical="center" wrapText="1"/>
    </xf>
    <xf numFmtId="167" fontId="52" fillId="0" borderId="31" xfId="36" applyNumberFormat="1" applyFont="1" applyFill="1" applyBorder="1" applyAlignment="1">
      <alignment horizontal="center" vertical="center"/>
    </xf>
    <xf numFmtId="1" fontId="107" fillId="0" borderId="31" xfId="36" quotePrefix="1" applyNumberFormat="1" applyFont="1" applyFill="1" applyBorder="1" applyAlignment="1" applyProtection="1">
      <alignment horizontal="center" vertical="center"/>
      <protection locked="0"/>
    </xf>
    <xf numFmtId="0" fontId="52" fillId="0" borderId="53" xfId="36" applyFont="1" applyFill="1" applyBorder="1" applyAlignment="1">
      <alignment horizontal="center" vertical="center"/>
    </xf>
    <xf numFmtId="14" fontId="52" fillId="0" borderId="53" xfId="36" applyNumberFormat="1" applyFont="1" applyFill="1" applyBorder="1" applyAlignment="1">
      <alignment horizontal="center" vertical="center"/>
    </xf>
    <xf numFmtId="0" fontId="52" fillId="0" borderId="53" xfId="36" applyFont="1" applyFill="1" applyBorder="1" applyAlignment="1">
      <alignment horizontal="left" vertical="center" wrapText="1"/>
    </xf>
    <xf numFmtId="0" fontId="108" fillId="0" borderId="53" xfId="36" applyFont="1" applyFill="1" applyBorder="1" applyAlignment="1">
      <alignment horizontal="left" vertical="center" wrapText="1"/>
    </xf>
    <xf numFmtId="167" fontId="52" fillId="0" borderId="53" xfId="36" applyNumberFormat="1" applyFont="1" applyFill="1" applyBorder="1" applyAlignment="1">
      <alignment horizontal="center" vertical="center"/>
    </xf>
    <xf numFmtId="1" fontId="107" fillId="0" borderId="53" xfId="36" quotePrefix="1" applyNumberFormat="1" applyFont="1" applyFill="1" applyBorder="1" applyAlignment="1" applyProtection="1">
      <alignment horizontal="center" vertical="center"/>
      <protection locked="0"/>
    </xf>
    <xf numFmtId="0" fontId="76" fillId="50" borderId="11" xfId="0" applyFont="1" applyFill="1" applyBorder="1" applyAlignment="1">
      <alignment horizontal="center" vertical="center"/>
    </xf>
    <xf numFmtId="168" fontId="44" fillId="0" borderId="35" xfId="37" quotePrefix="1" applyNumberFormat="1" applyFont="1" applyFill="1" applyBorder="1" applyAlignment="1" applyProtection="1">
      <alignment horizontal="center" vertical="center"/>
      <protection locked="0"/>
    </xf>
    <xf numFmtId="0" fontId="52" fillId="0" borderId="11" xfId="36" applyFont="1" applyFill="1" applyBorder="1" applyAlignment="1">
      <alignment horizontal="center" vertical="center" wrapText="1"/>
    </xf>
    <xf numFmtId="14" fontId="52" fillId="0" borderId="11" xfId="36" applyNumberFormat="1" applyFont="1" applyFill="1" applyBorder="1" applyAlignment="1">
      <alignment horizontal="center" vertical="center" wrapText="1"/>
    </xf>
    <xf numFmtId="0" fontId="76" fillId="0" borderId="11" xfId="0" quotePrefix="1" applyFont="1" applyFill="1" applyBorder="1" applyAlignment="1">
      <alignment horizontal="center" vertical="center"/>
    </xf>
    <xf numFmtId="0" fontId="76" fillId="0" borderId="11" xfId="0" applyFont="1" applyFill="1" applyBorder="1" applyAlignment="1">
      <alignment horizontal="center" vertical="center"/>
    </xf>
    <xf numFmtId="0" fontId="62" fillId="0" borderId="31" xfId="36" applyFont="1" applyFill="1" applyBorder="1" applyAlignment="1">
      <alignment horizontal="center" vertical="center"/>
    </xf>
    <xf numFmtId="0" fontId="93" fillId="0" borderId="31" xfId="36" applyFont="1" applyFill="1" applyBorder="1" applyAlignment="1">
      <alignment horizontal="center" vertical="center"/>
    </xf>
    <xf numFmtId="1" fontId="57" fillId="0" borderId="31" xfId="36" applyNumberFormat="1" applyFont="1" applyFill="1" applyBorder="1" applyAlignment="1">
      <alignment horizontal="center" vertical="center" wrapText="1"/>
    </xf>
    <xf numFmtId="14" fontId="57" fillId="0" borderId="31" xfId="36" applyNumberFormat="1" applyFont="1" applyFill="1" applyBorder="1" applyAlignment="1">
      <alignment horizontal="center" vertical="center" wrapText="1"/>
    </xf>
    <xf numFmtId="0" fontId="57" fillId="0" borderId="31" xfId="36" applyFont="1" applyFill="1" applyBorder="1" applyAlignment="1">
      <alignment horizontal="left" vertical="center" wrapText="1"/>
    </xf>
    <xf numFmtId="49" fontId="105" fillId="0" borderId="31" xfId="36" applyNumberFormat="1" applyFont="1" applyFill="1" applyBorder="1" applyAlignment="1">
      <alignment horizontal="center" vertical="center"/>
    </xf>
    <xf numFmtId="49" fontId="105" fillId="40" borderId="31" xfId="36" applyNumberFormat="1" applyFont="1" applyFill="1" applyBorder="1" applyAlignment="1" applyProtection="1">
      <alignment horizontal="center" vertical="center"/>
      <protection locked="0" hidden="1"/>
    </xf>
    <xf numFmtId="49" fontId="105" fillId="40" borderId="31" xfId="36" applyNumberFormat="1" applyFont="1" applyFill="1" applyBorder="1" applyAlignment="1">
      <alignment horizontal="center" vertical="center"/>
    </xf>
    <xf numFmtId="49" fontId="105" fillId="0" borderId="31" xfId="36" applyNumberFormat="1" applyFont="1" applyFill="1" applyBorder="1" applyAlignment="1">
      <alignment vertical="center"/>
    </xf>
    <xf numFmtId="169" fontId="104" fillId="0" borderId="31" xfId="36" applyNumberFormat="1" applyFont="1" applyFill="1" applyBorder="1" applyAlignment="1">
      <alignment horizontal="center" vertical="center"/>
    </xf>
    <xf numFmtId="0" fontId="109" fillId="0" borderId="31" xfId="36" applyNumberFormat="1" applyFont="1" applyFill="1" applyBorder="1" applyAlignment="1">
      <alignment horizontal="center" vertical="center"/>
    </xf>
    <xf numFmtId="169" fontId="61" fillId="0" borderId="31" xfId="36" applyNumberFormat="1" applyFont="1" applyFill="1" applyBorder="1" applyAlignment="1">
      <alignment horizontal="center" vertical="center"/>
    </xf>
    <xf numFmtId="0" fontId="62" fillId="0" borderId="53" xfId="36" applyFont="1" applyFill="1" applyBorder="1" applyAlignment="1">
      <alignment horizontal="center" vertical="center"/>
    </xf>
    <xf numFmtId="0" fontId="93" fillId="0" borderId="53" xfId="36" applyFont="1" applyFill="1" applyBorder="1" applyAlignment="1">
      <alignment horizontal="center" vertical="center"/>
    </xf>
    <xf numFmtId="1" fontId="57" fillId="0" borderId="53" xfId="36" applyNumberFormat="1" applyFont="1" applyFill="1" applyBorder="1" applyAlignment="1">
      <alignment horizontal="center" vertical="center" wrapText="1"/>
    </xf>
    <xf numFmtId="14" fontId="57" fillId="0" borderId="53" xfId="36" applyNumberFormat="1" applyFont="1" applyFill="1" applyBorder="1" applyAlignment="1">
      <alignment horizontal="center" vertical="center" wrapText="1"/>
    </xf>
    <xf numFmtId="0" fontId="57" fillId="0" borderId="53" xfId="36" applyFont="1" applyFill="1" applyBorder="1" applyAlignment="1">
      <alignment horizontal="left" vertical="center" wrapText="1"/>
    </xf>
    <xf numFmtId="49" fontId="105" fillId="0" borderId="53" xfId="36" applyNumberFormat="1" applyFont="1" applyFill="1" applyBorder="1" applyAlignment="1">
      <alignment horizontal="center" vertical="center"/>
    </xf>
    <xf numFmtId="49" fontId="105" fillId="40" borderId="53" xfId="36" applyNumberFormat="1" applyFont="1" applyFill="1" applyBorder="1" applyAlignment="1" applyProtection="1">
      <alignment horizontal="center" vertical="center"/>
      <protection locked="0" hidden="1"/>
    </xf>
    <xf numFmtId="49" fontId="105" fillId="40" borderId="53" xfId="36" applyNumberFormat="1" applyFont="1" applyFill="1" applyBorder="1" applyAlignment="1">
      <alignment horizontal="center" vertical="center"/>
    </xf>
    <xf numFmtId="49" fontId="105" fillId="0" borderId="53" xfId="36" applyNumberFormat="1" applyFont="1" applyFill="1" applyBorder="1" applyAlignment="1">
      <alignment vertical="center"/>
    </xf>
    <xf numFmtId="169" fontId="104" fillId="0" borderId="53" xfId="36" applyNumberFormat="1" applyFont="1" applyFill="1" applyBorder="1" applyAlignment="1">
      <alignment horizontal="center" vertical="center"/>
    </xf>
    <xf numFmtId="0" fontId="109" fillId="0" borderId="53" xfId="36" quotePrefix="1" applyNumberFormat="1" applyFont="1" applyFill="1" applyBorder="1" applyAlignment="1">
      <alignment horizontal="center" vertical="center"/>
    </xf>
    <xf numFmtId="169" fontId="61" fillId="0" borderId="53" xfId="36" applyNumberFormat="1" applyFont="1" applyFill="1" applyBorder="1" applyAlignment="1">
      <alignment horizontal="center" vertical="center"/>
    </xf>
    <xf numFmtId="0" fontId="113" fillId="48" borderId="36" xfId="36" applyFont="1" applyFill="1" applyBorder="1" applyAlignment="1">
      <alignment horizontal="center" vertical="center"/>
    </xf>
    <xf numFmtId="0" fontId="113" fillId="48" borderId="0" xfId="36" applyFont="1" applyFill="1" applyBorder="1" applyAlignment="1">
      <alignment horizontal="center" vertical="center"/>
    </xf>
    <xf numFmtId="0" fontId="72" fillId="49" borderId="37" xfId="36" applyNumberFormat="1" applyFont="1" applyFill="1" applyBorder="1" applyAlignment="1">
      <alignment horizontal="center" vertical="center"/>
    </xf>
    <xf numFmtId="0" fontId="72" fillId="49" borderId="38" xfId="36" applyNumberFormat="1" applyFont="1" applyFill="1" applyBorder="1" applyAlignment="1">
      <alignment horizontal="center" vertical="center"/>
    </xf>
    <xf numFmtId="0" fontId="72" fillId="49" borderId="39" xfId="36" applyNumberFormat="1" applyFont="1" applyFill="1" applyBorder="1" applyAlignment="1">
      <alignment horizontal="center" vertical="center"/>
    </xf>
    <xf numFmtId="0" fontId="72" fillId="49" borderId="40" xfId="36" applyNumberFormat="1" applyFont="1" applyFill="1" applyBorder="1" applyAlignment="1">
      <alignment horizontal="center" vertical="center"/>
    </xf>
    <xf numFmtId="0" fontId="114" fillId="39" borderId="17" xfId="0" applyFont="1" applyFill="1" applyBorder="1" applyAlignment="1">
      <alignment horizontal="center" vertical="center" wrapText="1"/>
    </xf>
    <xf numFmtId="0" fontId="114" fillId="39" borderId="0" xfId="0" applyFont="1" applyFill="1" applyBorder="1" applyAlignment="1">
      <alignment horizontal="center" vertical="center" wrapText="1"/>
    </xf>
    <xf numFmtId="0" fontId="114" fillId="39" borderId="18" xfId="0" applyFont="1" applyFill="1" applyBorder="1" applyAlignment="1">
      <alignment horizontal="center" vertical="center" wrapText="1"/>
    </xf>
    <xf numFmtId="0" fontId="28" fillId="39" borderId="17" xfId="0" applyFont="1" applyFill="1" applyBorder="1" applyAlignment="1">
      <alignment horizontal="center" vertical="center" wrapText="1"/>
    </xf>
    <xf numFmtId="0" fontId="28" fillId="39" borderId="0" xfId="0" applyFont="1" applyFill="1" applyBorder="1" applyAlignment="1">
      <alignment horizontal="center" vertical="center" wrapText="1"/>
    </xf>
    <xf numFmtId="0" fontId="28" fillId="39" borderId="18" xfId="0" applyFont="1" applyFill="1" applyBorder="1" applyAlignment="1">
      <alignment horizontal="center" vertical="center" wrapText="1"/>
    </xf>
    <xf numFmtId="164" fontId="26" fillId="39" borderId="17" xfId="0" applyNumberFormat="1" applyFont="1" applyFill="1" applyBorder="1" applyAlignment="1">
      <alignment horizontal="center" vertical="center" wrapText="1"/>
    </xf>
    <xf numFmtId="164" fontId="26" fillId="39" borderId="0" xfId="0" applyNumberFormat="1" applyFont="1" applyFill="1" applyBorder="1" applyAlignment="1">
      <alignment horizontal="center" vertical="center"/>
    </xf>
    <xf numFmtId="164" fontId="26" fillId="39" borderId="18" xfId="0" applyNumberFormat="1" applyFont="1" applyFill="1" applyBorder="1" applyAlignment="1">
      <alignment horizontal="center" vertical="center"/>
    </xf>
    <xf numFmtId="164" fontId="115" fillId="39" borderId="17" xfId="0" applyNumberFormat="1" applyFont="1" applyFill="1" applyBorder="1" applyAlignment="1">
      <alignment horizontal="center" vertical="center" wrapText="1"/>
    </xf>
    <xf numFmtId="0" fontId="115" fillId="39" borderId="0" xfId="0" applyFont="1" applyFill="1" applyBorder="1" applyAlignment="1">
      <alignment horizontal="center" vertical="center" wrapText="1"/>
    </xf>
    <xf numFmtId="0" fontId="115" fillId="39" borderId="18" xfId="0" applyFont="1" applyFill="1" applyBorder="1" applyAlignment="1">
      <alignment horizontal="center" vertical="center" wrapText="1"/>
    </xf>
    <xf numFmtId="164" fontId="92" fillId="39" borderId="17" xfId="0" applyNumberFormat="1" applyFont="1" applyFill="1" applyBorder="1" applyAlignment="1">
      <alignment horizontal="right"/>
    </xf>
    <xf numFmtId="164" fontId="92" fillId="39" borderId="0" xfId="0" applyNumberFormat="1" applyFont="1" applyFill="1" applyBorder="1" applyAlignment="1">
      <alignment horizontal="right"/>
    </xf>
    <xf numFmtId="164" fontId="88" fillId="39" borderId="19" xfId="0" applyNumberFormat="1" applyFont="1" applyFill="1" applyBorder="1" applyAlignment="1">
      <alignment horizontal="left" vertical="center" wrapText="1"/>
    </xf>
    <xf numFmtId="164" fontId="88" fillId="39" borderId="20" xfId="0" applyNumberFormat="1" applyFont="1" applyFill="1" applyBorder="1" applyAlignment="1">
      <alignment horizontal="left" vertical="center" wrapText="1"/>
    </xf>
    <xf numFmtId="164" fontId="88" fillId="39" borderId="21" xfId="0" applyNumberFormat="1" applyFont="1" applyFill="1" applyBorder="1" applyAlignment="1">
      <alignment horizontal="left" vertical="center" wrapText="1"/>
    </xf>
    <xf numFmtId="164" fontId="116" fillId="32" borderId="41" xfId="0" applyNumberFormat="1" applyFont="1" applyFill="1" applyBorder="1" applyAlignment="1">
      <alignment horizontal="center" vertical="center"/>
    </xf>
    <xf numFmtId="164" fontId="116" fillId="32" borderId="42" xfId="0" applyNumberFormat="1" applyFont="1" applyFill="1" applyBorder="1" applyAlignment="1">
      <alignment horizontal="center" vertical="center"/>
    </xf>
    <xf numFmtId="164" fontId="116" fillId="32" borderId="43" xfId="0" applyNumberFormat="1" applyFont="1" applyFill="1" applyBorder="1" applyAlignment="1">
      <alignment horizontal="center" vertical="center"/>
    </xf>
    <xf numFmtId="0" fontId="24" fillId="39" borderId="17" xfId="0" applyFont="1" applyFill="1" applyBorder="1" applyAlignment="1">
      <alignment horizontal="center"/>
    </xf>
    <xf numFmtId="0" fontId="24" fillId="39" borderId="0" xfId="0" applyFont="1" applyFill="1" applyBorder="1" applyAlignment="1">
      <alignment horizontal="center"/>
    </xf>
    <xf numFmtId="0" fontId="24" fillId="39" borderId="18" xfId="0" applyFont="1" applyFill="1" applyBorder="1" applyAlignment="1">
      <alignment horizontal="center"/>
    </xf>
    <xf numFmtId="164" fontId="24" fillId="39" borderId="17" xfId="0" applyNumberFormat="1" applyFont="1" applyFill="1" applyBorder="1" applyAlignment="1">
      <alignment horizontal="center"/>
    </xf>
    <xf numFmtId="164" fontId="24" fillId="39" borderId="0" xfId="0" applyNumberFormat="1" applyFont="1" applyFill="1" applyBorder="1" applyAlignment="1">
      <alignment horizontal="center"/>
    </xf>
    <xf numFmtId="164" fontId="24" fillId="39" borderId="18" xfId="0" applyNumberFormat="1" applyFont="1" applyFill="1" applyBorder="1" applyAlignment="1">
      <alignment horizontal="center"/>
    </xf>
    <xf numFmtId="164" fontId="26" fillId="39" borderId="0" xfId="0" applyNumberFormat="1" applyFont="1" applyFill="1" applyBorder="1" applyAlignment="1"/>
    <xf numFmtId="164" fontId="26" fillId="39" borderId="18" xfId="0" applyNumberFormat="1" applyFont="1" applyFill="1" applyBorder="1" applyAlignment="1"/>
    <xf numFmtId="164" fontId="25" fillId="39" borderId="17" xfId="0" applyNumberFormat="1" applyFont="1" applyFill="1" applyBorder="1" applyAlignment="1">
      <alignment horizontal="center"/>
    </xf>
    <xf numFmtId="164" fontId="25" fillId="39" borderId="0" xfId="0" applyNumberFormat="1" applyFont="1" applyFill="1" applyBorder="1" applyAlignment="1">
      <alignment horizontal="center"/>
    </xf>
    <xf numFmtId="164" fontId="25" fillId="39" borderId="18" xfId="0" applyNumberFormat="1" applyFont="1" applyFill="1" applyBorder="1" applyAlignment="1">
      <alignment horizontal="center"/>
    </xf>
    <xf numFmtId="0" fontId="25" fillId="39" borderId="17" xfId="0" applyFont="1" applyFill="1" applyBorder="1" applyAlignment="1">
      <alignment horizontal="center"/>
    </xf>
    <xf numFmtId="0" fontId="25" fillId="39" borderId="0" xfId="0" applyFont="1" applyFill="1" applyBorder="1" applyAlignment="1">
      <alignment horizontal="center"/>
    </xf>
    <xf numFmtId="0" fontId="25" fillId="39" borderId="18" xfId="0" applyFont="1" applyFill="1" applyBorder="1" applyAlignment="1">
      <alignment horizontal="center"/>
    </xf>
    <xf numFmtId="164" fontId="114" fillId="39" borderId="44" xfId="0" applyNumberFormat="1" applyFont="1" applyFill="1" applyBorder="1" applyAlignment="1">
      <alignment horizontal="right" vertical="center"/>
    </xf>
    <xf numFmtId="164" fontId="114" fillId="39" borderId="45" xfId="0" applyNumberFormat="1" applyFont="1" applyFill="1" applyBorder="1" applyAlignment="1">
      <alignment horizontal="right" vertical="center"/>
    </xf>
    <xf numFmtId="164" fontId="114" fillId="39" borderId="46" xfId="0" applyNumberFormat="1" applyFont="1" applyFill="1" applyBorder="1" applyAlignment="1">
      <alignment horizontal="right" vertical="center"/>
    </xf>
    <xf numFmtId="164" fontId="114" fillId="39" borderId="17" xfId="0" applyNumberFormat="1" applyFont="1" applyFill="1" applyBorder="1" applyAlignment="1">
      <alignment horizontal="right" vertical="center"/>
    </xf>
    <xf numFmtId="164" fontId="114" fillId="39" borderId="0" xfId="0" applyNumberFormat="1" applyFont="1" applyFill="1" applyBorder="1" applyAlignment="1">
      <alignment horizontal="right" vertical="center"/>
    </xf>
    <xf numFmtId="164" fontId="114" fillId="39" borderId="47" xfId="0" applyNumberFormat="1" applyFont="1" applyFill="1" applyBorder="1" applyAlignment="1">
      <alignment horizontal="right" vertical="center"/>
    </xf>
    <xf numFmtId="164" fontId="114" fillId="39" borderId="48" xfId="0" applyNumberFormat="1" applyFont="1" applyFill="1" applyBorder="1" applyAlignment="1">
      <alignment horizontal="right" vertical="center"/>
    </xf>
    <xf numFmtId="164" fontId="114" fillId="39" borderId="49" xfId="0" applyNumberFormat="1" applyFont="1" applyFill="1" applyBorder="1" applyAlignment="1">
      <alignment horizontal="right" vertical="center"/>
    </xf>
    <xf numFmtId="164" fontId="114" fillId="39" borderId="50" xfId="0" applyNumberFormat="1" applyFont="1" applyFill="1" applyBorder="1" applyAlignment="1">
      <alignment horizontal="right" vertical="center"/>
    </xf>
    <xf numFmtId="0" fontId="117" fillId="37" borderId="11" xfId="0" applyFont="1" applyFill="1" applyBorder="1" applyAlignment="1">
      <alignment horizontal="center" vertical="center" wrapText="1"/>
    </xf>
    <xf numFmtId="0" fontId="118" fillId="37" borderId="11" xfId="0" applyFont="1" applyFill="1" applyBorder="1" applyAlignment="1">
      <alignment horizontal="center" vertical="center" wrapText="1"/>
    </xf>
    <xf numFmtId="0" fontId="119" fillId="32" borderId="22" xfId="0" applyFont="1" applyFill="1" applyBorder="1" applyAlignment="1">
      <alignment horizontal="right" vertical="center" wrapText="1"/>
    </xf>
    <xf numFmtId="0" fontId="119" fillId="32" borderId="13" xfId="0" applyFont="1" applyFill="1" applyBorder="1" applyAlignment="1">
      <alignment horizontal="right" vertical="center" wrapText="1"/>
    </xf>
    <xf numFmtId="0" fontId="119" fillId="32" borderId="13" xfId="0" applyFont="1" applyFill="1" applyBorder="1" applyAlignment="1">
      <alignment horizontal="left" vertical="center" wrapText="1"/>
    </xf>
    <xf numFmtId="0" fontId="119" fillId="32" borderId="23"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20" fillId="26" borderId="14" xfId="0" applyFont="1" applyFill="1" applyBorder="1" applyAlignment="1">
      <alignment horizontal="center" vertical="center" wrapText="1"/>
    </xf>
    <xf numFmtId="0" fontId="120" fillId="26" borderId="15" xfId="0" applyFont="1" applyFill="1" applyBorder="1" applyAlignment="1">
      <alignment horizontal="center" vertical="center" wrapText="1"/>
    </xf>
    <xf numFmtId="0" fontId="120" fillId="26" borderId="16" xfId="0" applyFont="1" applyFill="1" applyBorder="1" applyAlignment="1">
      <alignment horizontal="center" vertical="center" wrapText="1"/>
    </xf>
    <xf numFmtId="0" fontId="49" fillId="38" borderId="17" xfId="0" applyFont="1" applyFill="1" applyBorder="1" applyAlignment="1">
      <alignment horizontal="center" vertical="center" wrapText="1"/>
    </xf>
    <xf numFmtId="0" fontId="49" fillId="38" borderId="0" xfId="0" applyFont="1" applyFill="1" applyBorder="1" applyAlignment="1">
      <alignment horizontal="center" vertical="center" wrapText="1"/>
    </xf>
    <xf numFmtId="0" fontId="49" fillId="38"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3" borderId="24" xfId="36" applyFont="1" applyFill="1" applyBorder="1" applyAlignment="1" applyProtection="1">
      <alignment horizontal="right" vertical="center" wrapText="1"/>
      <protection locked="0"/>
    </xf>
    <xf numFmtId="166" fontId="35" fillId="33" borderId="24" xfId="36" applyNumberFormat="1" applyFont="1" applyFill="1" applyBorder="1" applyAlignment="1" applyProtection="1">
      <alignment horizontal="center" vertical="center" wrapText="1"/>
      <protection locked="0"/>
    </xf>
    <xf numFmtId="0" fontId="75" fillId="37" borderId="26" xfId="36" applyFont="1" applyFill="1" applyBorder="1" applyAlignment="1">
      <alignment horizontal="center" vertical="center"/>
    </xf>
    <xf numFmtId="0" fontId="75" fillId="37" borderId="24" xfId="36" applyFont="1" applyFill="1" applyBorder="1" applyAlignment="1">
      <alignment horizontal="center" vertical="center"/>
    </xf>
    <xf numFmtId="0" fontId="101" fillId="50" borderId="13" xfId="0" applyFont="1" applyFill="1" applyBorder="1" applyAlignment="1">
      <alignment horizontal="center" vertical="center"/>
    </xf>
    <xf numFmtId="0" fontId="121" fillId="37" borderId="14" xfId="36" applyFont="1" applyFill="1" applyBorder="1" applyAlignment="1">
      <alignment horizontal="center" vertical="center" wrapText="1"/>
    </xf>
    <xf numFmtId="0" fontId="121" fillId="37" borderId="31" xfId="36" applyFont="1" applyFill="1" applyBorder="1" applyAlignment="1">
      <alignment horizontal="center" vertical="center" wrapText="1"/>
    </xf>
    <xf numFmtId="0" fontId="121" fillId="37" borderId="35" xfId="36" applyFont="1" applyFill="1" applyBorder="1" applyAlignment="1">
      <alignment horizontal="center" vertical="center" wrapText="1"/>
    </xf>
    <xf numFmtId="0" fontId="101" fillId="50" borderId="13" xfId="0" applyFont="1" applyFill="1" applyBorder="1" applyAlignment="1">
      <alignment horizontal="center"/>
    </xf>
    <xf numFmtId="0" fontId="122" fillId="32" borderId="0" xfId="36" applyFont="1" applyFill="1" applyBorder="1" applyAlignment="1" applyProtection="1">
      <alignment horizontal="center" vertical="center" wrapText="1"/>
      <protection locked="0"/>
    </xf>
    <xf numFmtId="0" fontId="123" fillId="37" borderId="0" xfId="36" applyFont="1" applyFill="1" applyBorder="1" applyAlignment="1" applyProtection="1">
      <alignment horizontal="center" vertical="center" wrapText="1"/>
      <protection locked="0"/>
    </xf>
    <xf numFmtId="0" fontId="63" fillId="35" borderId="0" xfId="0" applyFont="1" applyFill="1" applyBorder="1" applyAlignment="1">
      <alignment horizontal="center" vertical="center"/>
    </xf>
    <xf numFmtId="0" fontId="56" fillId="38" borderId="24" xfId="36" applyFont="1" applyFill="1" applyBorder="1" applyAlignment="1">
      <alignment horizontal="center" vertical="center" wrapText="1"/>
    </xf>
    <xf numFmtId="0" fontId="121" fillId="37" borderId="11" xfId="36" applyFont="1" applyFill="1" applyBorder="1" applyAlignment="1">
      <alignment horizontal="center" textRotation="90"/>
    </xf>
    <xf numFmtId="166" fontId="47" fillId="24" borderId="52" xfId="36" applyNumberFormat="1" applyFont="1" applyFill="1" applyBorder="1" applyAlignment="1" applyProtection="1">
      <alignment horizontal="center" vertical="center" wrapText="1"/>
      <protection locked="0"/>
    </xf>
    <xf numFmtId="0" fontId="125" fillId="25" borderId="10" xfId="36" applyNumberFormat="1" applyFont="1" applyFill="1" applyBorder="1" applyAlignment="1" applyProtection="1">
      <alignment horizontal="left" vertical="center" wrapText="1"/>
      <protection locked="0"/>
    </xf>
    <xf numFmtId="0" fontId="125" fillId="32" borderId="12" xfId="36" applyNumberFormat="1" applyFont="1" applyFill="1" applyBorder="1" applyAlignment="1" applyProtection="1">
      <alignment horizontal="left" vertical="center" wrapText="1"/>
      <protection locked="0"/>
    </xf>
    <xf numFmtId="167" fontId="125" fillId="25" borderId="10" xfId="36" applyNumberFormat="1" applyFont="1" applyFill="1" applyBorder="1" applyAlignment="1" applyProtection="1">
      <alignment horizontal="left" vertical="center" wrapText="1"/>
      <protection locked="0"/>
    </xf>
    <xf numFmtId="0" fontId="65" fillId="32" borderId="12" xfId="36" applyFont="1" applyFill="1" applyBorder="1" applyAlignment="1" applyProtection="1">
      <alignment horizontal="right" vertical="center" wrapText="1"/>
      <protection locked="0"/>
    </xf>
    <xf numFmtId="0" fontId="125" fillId="32" borderId="12" xfId="36" applyFont="1" applyFill="1" applyBorder="1" applyAlignment="1" applyProtection="1">
      <alignment horizontal="left" vertical="center" wrapText="1"/>
      <protection locked="0"/>
    </xf>
    <xf numFmtId="0" fontId="123" fillId="37" borderId="51"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124" fillId="25" borderId="10" xfId="31" applyFont="1" applyFill="1" applyBorder="1" applyAlignment="1" applyProtection="1">
      <alignment horizontal="left" vertical="center" wrapText="1"/>
      <protection locked="0"/>
    </xf>
    <xf numFmtId="0" fontId="64" fillId="25" borderId="10"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2" fontId="111" fillId="34" borderId="11" xfId="36" applyNumberFormat="1" applyFont="1" applyFill="1" applyBorder="1" applyAlignment="1" applyProtection="1">
      <alignment horizontal="center" vertical="center" wrapText="1"/>
      <protection locked="0"/>
    </xf>
    <xf numFmtId="0" fontId="66" fillId="34" borderId="11" xfId="36" applyFont="1" applyFill="1" applyBorder="1" applyAlignment="1" applyProtection="1">
      <alignment horizontal="center" vertical="center" wrapText="1"/>
      <protection locked="0"/>
    </xf>
    <xf numFmtId="0" fontId="36" fillId="32" borderId="0" xfId="36" applyFont="1" applyFill="1" applyBorder="1" applyAlignment="1" applyProtection="1">
      <alignment horizontal="center" vertical="center" wrapText="1"/>
      <protection locked="0"/>
    </xf>
    <xf numFmtId="0" fontId="35" fillId="34" borderId="0" xfId="36" applyFont="1" applyFill="1" applyBorder="1" applyAlignment="1" applyProtection="1">
      <alignment horizontal="center" vertical="center" wrapText="1"/>
      <protection locked="0"/>
    </xf>
    <xf numFmtId="166" fontId="65" fillId="24" borderId="52" xfId="36" applyNumberFormat="1" applyFont="1" applyFill="1" applyBorder="1" applyAlignment="1" applyProtection="1">
      <alignment horizontal="center" vertical="center" wrapText="1"/>
      <protection locked="0"/>
    </xf>
    <xf numFmtId="0" fontId="26" fillId="32" borderId="12" xfId="36" applyFont="1" applyFill="1" applyBorder="1" applyAlignment="1" applyProtection="1">
      <alignment horizontal="right" vertical="center" wrapText="1"/>
      <protection locked="0"/>
    </xf>
    <xf numFmtId="0" fontId="31" fillId="32" borderId="12" xfId="36" applyFont="1" applyFill="1" applyBorder="1" applyAlignment="1" applyProtection="1">
      <alignment horizontal="left" vertical="center" wrapText="1"/>
      <protection locked="0"/>
    </xf>
    <xf numFmtId="0" fontId="26" fillId="32" borderId="10" xfId="36" applyFont="1" applyFill="1" applyBorder="1" applyAlignment="1" applyProtection="1">
      <alignment horizontal="right" vertical="center" wrapText="1"/>
      <protection locked="0"/>
    </xf>
    <xf numFmtId="0" fontId="126" fillId="32" borderId="10" xfId="31" applyFont="1" applyFill="1" applyBorder="1" applyAlignment="1" applyProtection="1">
      <alignment horizontal="left" vertical="center" wrapText="1"/>
      <protection locked="0"/>
    </xf>
    <xf numFmtId="165" fontId="31" fillId="32" borderId="12" xfId="36" applyNumberFormat="1" applyFont="1" applyFill="1" applyBorder="1" applyAlignment="1" applyProtection="1">
      <alignment horizontal="left" vertical="center" wrapText="1"/>
      <protection locked="0"/>
    </xf>
    <xf numFmtId="2" fontId="127" fillId="34" borderId="11" xfId="36" applyNumberFormat="1" applyFont="1" applyFill="1" applyBorder="1" applyAlignment="1" applyProtection="1">
      <alignment horizontal="center" vertical="center" wrapText="1"/>
      <protection locked="0"/>
    </xf>
    <xf numFmtId="167" fontId="92" fillId="32" borderId="10" xfId="36" applyNumberFormat="1" applyFont="1" applyFill="1" applyBorder="1" applyAlignment="1" applyProtection="1">
      <alignment horizontal="left" vertical="center" wrapText="1"/>
      <protection locked="0"/>
    </xf>
    <xf numFmtId="0" fontId="76" fillId="35" borderId="0" xfId="31" applyFont="1" applyFill="1" applyBorder="1" applyAlignment="1" applyProtection="1">
      <alignment horizontal="center" vertical="center"/>
    </xf>
    <xf numFmtId="0" fontId="65" fillId="38" borderId="11" xfId="0" applyFont="1" applyFill="1" applyBorder="1" applyAlignment="1">
      <alignment horizontal="center" vertical="center"/>
    </xf>
    <xf numFmtId="0" fontId="128" fillId="32" borderId="0" xfId="36" applyFont="1" applyFill="1" applyBorder="1" applyAlignment="1" applyProtection="1">
      <alignment horizontal="center" vertical="center" wrapText="1"/>
      <protection locked="0"/>
    </xf>
    <xf numFmtId="0" fontId="129" fillId="37" borderId="0" xfId="36" applyFont="1" applyFill="1" applyBorder="1" applyAlignment="1" applyProtection="1">
      <alignment horizontal="center" vertical="center" wrapText="1"/>
      <protection locked="0"/>
    </xf>
    <xf numFmtId="0" fontId="65" fillId="51" borderId="11" xfId="0" applyFont="1" applyFill="1" applyBorder="1" applyAlignment="1">
      <alignment horizontal="center" vertical="center" wrapText="1"/>
    </xf>
    <xf numFmtId="0" fontId="65" fillId="51" borderId="11" xfId="0" applyFont="1" applyFill="1" applyBorder="1" applyAlignment="1">
      <alignment horizontal="center" vertical="center"/>
    </xf>
    <xf numFmtId="22" fontId="76" fillId="35" borderId="0" xfId="31" applyNumberFormat="1" applyFont="1" applyFill="1" applyBorder="1" applyAlignment="1" applyProtection="1">
      <alignment horizontal="center" vertical="center"/>
    </xf>
    <xf numFmtId="0" fontId="98" fillId="38" borderId="24" xfId="36" applyFont="1" applyFill="1" applyBorder="1" applyAlignment="1">
      <alignment horizontal="center" vertical="center" wrapText="1"/>
    </xf>
    <xf numFmtId="0" fontId="98" fillId="38" borderId="25" xfId="36" applyFont="1" applyFill="1" applyBorder="1" applyAlignment="1">
      <alignment horizontal="center" vertical="center" wrapText="1"/>
    </xf>
    <xf numFmtId="0" fontId="75" fillId="38" borderId="26" xfId="36" applyFont="1" applyFill="1" applyBorder="1" applyAlignment="1">
      <alignment horizontal="center" vertical="center"/>
    </xf>
    <xf numFmtId="0" fontId="75" fillId="38" borderId="24" xfId="36" applyFont="1" applyFill="1" applyBorder="1" applyAlignment="1">
      <alignment horizontal="center" vertical="center"/>
    </xf>
    <xf numFmtId="0" fontId="121" fillId="38" borderId="0" xfId="36" applyFont="1" applyFill="1" applyBorder="1" applyAlignment="1">
      <alignment horizontal="center" vertical="center" wrapText="1"/>
    </xf>
    <xf numFmtId="0" fontId="75" fillId="37" borderId="25" xfId="36" applyFont="1" applyFill="1" applyBorder="1" applyAlignment="1">
      <alignment horizontal="center" vertical="center"/>
    </xf>
    <xf numFmtId="0" fontId="63" fillId="50" borderId="24" xfId="0" applyFont="1" applyFill="1" applyBorder="1" applyAlignment="1">
      <alignment horizontal="center" vertical="center"/>
    </xf>
    <xf numFmtId="168" fontId="48" fillId="25" borderId="10" xfId="36" applyNumberFormat="1" applyFont="1" applyFill="1" applyBorder="1" applyAlignment="1" applyProtection="1">
      <alignment horizontal="left" vertical="center" wrapText="1"/>
      <protection locked="0"/>
    </xf>
    <xf numFmtId="0" fontId="59" fillId="32" borderId="10" xfId="36" applyFont="1" applyFill="1" applyBorder="1" applyAlignment="1" applyProtection="1">
      <alignment horizontal="right" vertical="center" wrapText="1"/>
      <protection locked="0"/>
    </xf>
    <xf numFmtId="169" fontId="76" fillId="32" borderId="10" xfId="36" applyNumberFormat="1" applyFont="1" applyFill="1" applyBorder="1" applyAlignment="1" applyProtection="1">
      <alignment horizontal="left" vertical="center" wrapText="1"/>
      <protection locked="0"/>
    </xf>
    <xf numFmtId="0" fontId="132" fillId="32" borderId="10" xfId="36" applyFont="1" applyFill="1" applyBorder="1" applyAlignment="1" applyProtection="1">
      <alignment horizontal="left" vertical="center" wrapText="1"/>
      <protection locked="0"/>
    </xf>
    <xf numFmtId="0" fontId="101" fillId="32" borderId="0" xfId="36" applyFont="1" applyFill="1" applyBorder="1" applyAlignment="1" applyProtection="1">
      <alignment horizontal="center" vertical="center" wrapText="1"/>
      <protection locked="0"/>
    </xf>
    <xf numFmtId="0" fontId="129" fillId="34" borderId="51" xfId="36" applyFont="1" applyFill="1" applyBorder="1" applyAlignment="1" applyProtection="1">
      <alignment horizontal="center" vertical="center" wrapText="1"/>
      <protection locked="0"/>
    </xf>
    <xf numFmtId="0" fontId="130" fillId="32" borderId="10" xfId="31" applyFont="1" applyFill="1" applyBorder="1" applyAlignment="1" applyProtection="1">
      <alignment horizontal="left" vertical="center" wrapText="1"/>
      <protection locked="0"/>
    </xf>
    <xf numFmtId="0" fontId="131" fillId="32" borderId="10" xfId="36" applyFont="1" applyFill="1" applyBorder="1" applyAlignment="1" applyProtection="1">
      <alignment horizontal="center" vertical="center" wrapText="1"/>
      <protection locked="0"/>
    </xf>
    <xf numFmtId="0" fontId="78" fillId="37" borderId="11" xfId="36" applyFont="1" applyFill="1" applyBorder="1" applyAlignment="1">
      <alignment horizontal="center" vertical="center"/>
    </xf>
    <xf numFmtId="49" fontId="78" fillId="37" borderId="11" xfId="36" applyNumberFormat="1" applyFont="1" applyFill="1" applyBorder="1" applyAlignment="1">
      <alignment horizontal="center" vertical="center" textRotation="90" wrapText="1"/>
    </xf>
    <xf numFmtId="2" fontId="78" fillId="37" borderId="11" xfId="36" applyNumberFormat="1" applyFont="1" applyFill="1" applyBorder="1" applyAlignment="1">
      <alignment horizontal="center" vertical="center" textRotation="90" wrapText="1"/>
    </xf>
    <xf numFmtId="0" fontId="78" fillId="37" borderId="11" xfId="36" applyFont="1" applyFill="1" applyBorder="1" applyAlignment="1">
      <alignment horizontal="center" vertical="center" textRotation="90" wrapText="1"/>
    </xf>
    <xf numFmtId="0" fontId="59" fillId="32" borderId="12" xfId="36" applyFont="1" applyFill="1" applyBorder="1" applyAlignment="1" applyProtection="1">
      <alignment horizontal="right" vertical="center" wrapText="1"/>
      <protection locked="0"/>
    </xf>
    <xf numFmtId="165" fontId="132" fillId="32" borderId="12" xfId="36" applyNumberFormat="1" applyFont="1" applyFill="1" applyBorder="1" applyAlignment="1" applyProtection="1">
      <alignment horizontal="left" vertical="center" wrapText="1"/>
      <protection locked="0"/>
    </xf>
    <xf numFmtId="166" fontId="101" fillId="24" borderId="52" xfId="36" applyNumberFormat="1" applyFont="1" applyFill="1" applyBorder="1" applyAlignment="1" applyProtection="1">
      <alignment horizontal="center" vertical="center" wrapText="1"/>
      <protection locked="0"/>
    </xf>
    <xf numFmtId="0" fontId="58" fillId="32" borderId="12" xfId="36" applyFont="1" applyFill="1" applyBorder="1" applyAlignment="1" applyProtection="1">
      <alignment horizontal="left" vertical="center" wrapText="1"/>
      <protection locked="0"/>
    </xf>
    <xf numFmtId="0" fontId="48" fillId="25" borderId="10" xfId="36" applyFont="1" applyFill="1" applyBorder="1" applyAlignment="1" applyProtection="1">
      <alignment horizontal="center" vertical="center" wrapText="1"/>
      <protection locked="0"/>
    </xf>
    <xf numFmtId="0" fontId="128" fillId="38" borderId="13" xfId="0" applyFont="1" applyFill="1" applyBorder="1" applyAlignment="1">
      <alignment horizontal="center" vertical="center" wrapText="1"/>
    </xf>
    <xf numFmtId="0" fontId="78" fillId="38" borderId="13" xfId="0" applyFont="1" applyFill="1" applyBorder="1" applyAlignment="1">
      <alignment horizontal="right" vertical="center" wrapText="1"/>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_AZ IF ÇOK İŞ" xfId="37"/>
    <cellStyle name="Not" xfId="38" builtinId="10" customBuiltin="1"/>
    <cellStyle name="Nötr" xfId="39" builtinId="28" customBuiltin="1"/>
    <cellStyle name="Toplam" xfId="40" builtinId="25" customBuiltin="1"/>
    <cellStyle name="Uyarı Metni" xfId="41" builtinId="11" customBuiltin="1"/>
    <cellStyle name="Vurgu1" xfId="42" builtinId="29" customBuiltin="1"/>
    <cellStyle name="Vurgu2" xfId="43" builtinId="33" customBuiltin="1"/>
    <cellStyle name="Vurgu3" xfId="44" builtinId="37" customBuiltin="1"/>
    <cellStyle name="Vurgu4" xfId="45" builtinId="41" customBuiltin="1"/>
    <cellStyle name="Vurgu5" xfId="46" builtinId="45" customBuiltin="1"/>
    <cellStyle name="Vurgu6" xfId="47" builtinId="49" customBuiltin="1"/>
  </cellStyles>
  <dxfs count="102">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2.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7</xdr:col>
      <xdr:colOff>285750</xdr:colOff>
      <xdr:row>2</xdr:row>
      <xdr:rowOff>104775</xdr:rowOff>
    </xdr:from>
    <xdr:to>
      <xdr:col>8</xdr:col>
      <xdr:colOff>533400</xdr:colOff>
      <xdr:row>7</xdr:row>
      <xdr:rowOff>95250</xdr:rowOff>
    </xdr:to>
    <xdr:pic>
      <xdr:nvPicPr>
        <xdr:cNvPr id="186730" name="Resim 1"/>
        <xdr:cNvPicPr>
          <a:picLocks noChangeArrowheads="1"/>
        </xdr:cNvPicPr>
      </xdr:nvPicPr>
      <xdr:blipFill>
        <a:blip xmlns:r="http://schemas.openxmlformats.org/officeDocument/2006/relationships" r:embed="rId1" cstate="print"/>
        <a:srcRect/>
        <a:stretch>
          <a:fillRect/>
        </a:stretch>
      </xdr:blipFill>
      <xdr:spPr bwMode="auto">
        <a:xfrm>
          <a:off x="4352925" y="1743075"/>
          <a:ext cx="800100" cy="819150"/>
        </a:xfrm>
        <a:prstGeom prst="rect">
          <a:avLst/>
        </a:prstGeom>
        <a:noFill/>
        <a:ln w="9525">
          <a:noFill/>
          <a:miter lim="800000"/>
          <a:headEnd/>
          <a:tailEnd/>
        </a:ln>
        <a:effectLst>
          <a:outerShdw dist="35921" dir="2700000" algn="ctr" rotWithShape="0">
            <a:srgbClr val="808080"/>
          </a:outerShdw>
        </a:effectLst>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187036" name="5 Grup"/>
        <xdr:cNvGrpSpPr>
          <a:grpSpLocks/>
        </xdr:cNvGrpSpPr>
      </xdr:nvGrpSpPr>
      <xdr:grpSpPr bwMode="auto">
        <a:xfrm>
          <a:off x="310896" y="7625133"/>
          <a:ext cx="760396" cy="681870"/>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7039" name="Resim 1"/>
          <xdr:cNvPicPr>
            <a:picLocks noChangeArrowheads="1"/>
          </xdr:cNvPicPr>
        </xdr:nvPicPr>
        <xdr:blipFill>
          <a:blip xmlns:r="http://schemas.openxmlformats.org/officeDocument/2006/relationships" r:embed="rId2" cstate="print"/>
          <a:srcRect/>
          <a:stretch>
            <a:fillRect/>
          </a:stretch>
        </xdr:blipFill>
        <xdr:spPr bwMode="auto">
          <a:xfrm>
            <a:off x="376238" y="7934326"/>
            <a:ext cx="273843" cy="278606"/>
          </a:xfrm>
          <a:prstGeom prst="rect">
            <a:avLst/>
          </a:prstGeom>
          <a:noFill/>
          <a:ln w="9525">
            <a:noFill/>
            <a:miter lim="800000"/>
            <a:headEnd/>
            <a:tailEnd/>
          </a:ln>
        </xdr:spPr>
      </xdr:pic>
    </xdr:grpSp>
    <xdr:clientData/>
  </xdr:twoCellAnchor>
  <xdr:twoCellAnchor editAs="oneCell">
    <xdr:from>
      <xdr:col>2</xdr:col>
      <xdr:colOff>123825</xdr:colOff>
      <xdr:row>2</xdr:row>
      <xdr:rowOff>76200</xdr:rowOff>
    </xdr:from>
    <xdr:to>
      <xdr:col>3</xdr:col>
      <xdr:colOff>514350</xdr:colOff>
      <xdr:row>8</xdr:row>
      <xdr:rowOff>19050</xdr:rowOff>
    </xdr:to>
    <xdr:pic>
      <xdr:nvPicPr>
        <xdr:cNvPr id="187037" name="Resim 2"/>
        <xdr:cNvPicPr>
          <a:picLocks noChangeAspect="1"/>
        </xdr:cNvPicPr>
      </xdr:nvPicPr>
      <xdr:blipFill>
        <a:blip xmlns:r="http://schemas.openxmlformats.org/officeDocument/2006/relationships" r:embed="rId3" cstate="print"/>
        <a:srcRect/>
        <a:stretch>
          <a:fillRect/>
        </a:stretch>
      </xdr:blipFill>
      <xdr:spPr bwMode="auto">
        <a:xfrm>
          <a:off x="1428750" y="1714500"/>
          <a:ext cx="942975" cy="9334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1571625</xdr:colOff>
      <xdr:row>0</xdr:row>
      <xdr:rowOff>133350</xdr:rowOff>
    </xdr:from>
    <xdr:to>
      <xdr:col>15</xdr:col>
      <xdr:colOff>130969</xdr:colOff>
      <xdr:row>2</xdr:row>
      <xdr:rowOff>19050</xdr:rowOff>
    </xdr:to>
    <xdr:pic macro="[0]!gizliceooo">
      <xdr:nvPicPr>
        <xdr:cNvPr id="164217" name="Resim 1"/>
        <xdr:cNvPicPr>
          <a:picLocks noChangeArrowheads="1"/>
        </xdr:cNvPicPr>
      </xdr:nvPicPr>
      <xdr:blipFill>
        <a:blip xmlns:r="http://schemas.openxmlformats.org/officeDocument/2006/relationships" r:embed="rId1" cstate="print"/>
        <a:srcRect/>
        <a:stretch>
          <a:fillRect/>
        </a:stretch>
      </xdr:blipFill>
      <xdr:spPr bwMode="auto">
        <a:xfrm>
          <a:off x="9989344" y="133350"/>
          <a:ext cx="988219" cy="814388"/>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1</xdr:col>
      <xdr:colOff>276225</xdr:colOff>
      <xdr:row>0</xdr:row>
      <xdr:rowOff>28575</xdr:rowOff>
    </xdr:from>
    <xdr:to>
      <xdr:col>2</xdr:col>
      <xdr:colOff>628650</xdr:colOff>
      <xdr:row>1</xdr:row>
      <xdr:rowOff>276225</xdr:rowOff>
    </xdr:to>
    <xdr:pic>
      <xdr:nvPicPr>
        <xdr:cNvPr id="164382" name="Resim 2"/>
        <xdr:cNvPicPr>
          <a:picLocks noChangeAspect="1"/>
        </xdr:cNvPicPr>
      </xdr:nvPicPr>
      <xdr:blipFill>
        <a:blip xmlns:r="http://schemas.openxmlformats.org/officeDocument/2006/relationships" r:embed="rId2" cstate="print"/>
        <a:srcRect/>
        <a:stretch>
          <a:fillRect/>
        </a:stretch>
      </xdr:blipFill>
      <xdr:spPr bwMode="auto">
        <a:xfrm>
          <a:off x="600075" y="28575"/>
          <a:ext cx="866775" cy="866775"/>
        </a:xfrm>
        <a:prstGeom prst="rect">
          <a:avLst/>
        </a:prstGeom>
        <a:noFill/>
        <a:ln w="9525">
          <a:noFill/>
          <a:miter lim="800000"/>
          <a:headEnd/>
          <a:tailEnd/>
        </a:ln>
      </xdr:spPr>
    </xdr:pic>
    <xdr:clientData/>
  </xdr:twoCellAnchor>
  <xdr:twoCellAnchor>
    <xdr:from>
      <xdr:col>17</xdr:col>
      <xdr:colOff>47625</xdr:colOff>
      <xdr:row>0</xdr:row>
      <xdr:rowOff>142876</xdr:rowOff>
    </xdr:from>
    <xdr:to>
      <xdr:col>22</xdr:col>
      <xdr:colOff>345280</xdr:colOff>
      <xdr:row>6</xdr:row>
      <xdr:rowOff>226219</xdr:rowOff>
    </xdr:to>
    <xdr:sp macro="" textlink="">
      <xdr:nvSpPr>
        <xdr:cNvPr id="4" name="3 Metin kutusu"/>
        <xdr:cNvSpPr txBox="1"/>
      </xdr:nvSpPr>
      <xdr:spPr>
        <a:xfrm>
          <a:off x="12299156" y="142876"/>
          <a:ext cx="2881312" cy="1988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tr-TR" sz="1200"/>
            <a:t>Öncelikle</a:t>
          </a:r>
          <a:r>
            <a:rPr lang="tr-TR" sz="1200" baseline="0"/>
            <a:t> Adres çubuğu üzerinde bulunan Güvenlik Uyarıs Seçenekler  Açılan kutudan Bu içeriği etkinleştire tıklayınız</a:t>
          </a:r>
          <a:endParaRPr lang="tr-TR" sz="1200"/>
        </a:p>
        <a:p>
          <a:r>
            <a:rPr lang="tr-TR" sz="1200"/>
            <a:t>Elektornik</a:t>
          </a:r>
          <a:r>
            <a:rPr lang="tr-TR" sz="1200" baseline="0"/>
            <a:t> kısmına hiç birşey yazmayacaksınız derece kısmına yazdığınızda otomatik olarak el kronometresini çevirip eleltronik kısmına yazdıracaktır. yazıcıdan çıktı alacağınız zaman  düğme yi tıklayınız gizlensin</a:t>
          </a:r>
          <a:endParaRPr lang="tr-TR"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1266825</xdr:colOff>
      <xdr:row>0</xdr:row>
      <xdr:rowOff>95250</xdr:rowOff>
    </xdr:from>
    <xdr:to>
      <xdr:col>15</xdr:col>
      <xdr:colOff>257175</xdr:colOff>
      <xdr:row>1</xdr:row>
      <xdr:rowOff>219075</xdr:rowOff>
    </xdr:to>
    <xdr:pic>
      <xdr:nvPicPr>
        <xdr:cNvPr id="187515" name="Resim 1"/>
        <xdr:cNvPicPr>
          <a:picLocks noChangeArrowheads="1"/>
        </xdr:cNvPicPr>
      </xdr:nvPicPr>
      <xdr:blipFill>
        <a:blip xmlns:r="http://schemas.openxmlformats.org/officeDocument/2006/relationships" r:embed="rId1" cstate="print"/>
        <a:srcRect/>
        <a:stretch>
          <a:fillRect/>
        </a:stretch>
      </xdr:blipFill>
      <xdr:spPr bwMode="auto">
        <a:xfrm>
          <a:off x="11268075" y="95250"/>
          <a:ext cx="819150" cy="733425"/>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447675</xdr:colOff>
      <xdr:row>0</xdr:row>
      <xdr:rowOff>161925</xdr:rowOff>
    </xdr:from>
    <xdr:to>
      <xdr:col>3</xdr:col>
      <xdr:colOff>771525</xdr:colOff>
      <xdr:row>1</xdr:row>
      <xdr:rowOff>171450</xdr:rowOff>
    </xdr:to>
    <xdr:pic>
      <xdr:nvPicPr>
        <xdr:cNvPr id="187638" name="Resim 2"/>
        <xdr:cNvPicPr>
          <a:picLocks noChangeAspect="1"/>
        </xdr:cNvPicPr>
      </xdr:nvPicPr>
      <xdr:blipFill>
        <a:blip xmlns:r="http://schemas.openxmlformats.org/officeDocument/2006/relationships" r:embed="rId2" cstate="print"/>
        <a:srcRect/>
        <a:stretch>
          <a:fillRect/>
        </a:stretch>
      </xdr:blipFill>
      <xdr:spPr bwMode="auto">
        <a:xfrm>
          <a:off x="1057275" y="161925"/>
          <a:ext cx="933450" cy="6191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940594</xdr:colOff>
      <xdr:row>0</xdr:row>
      <xdr:rowOff>71437</xdr:rowOff>
    </xdr:from>
    <xdr:to>
      <xdr:col>13</xdr:col>
      <xdr:colOff>1774032</xdr:colOff>
      <xdr:row>2</xdr:row>
      <xdr:rowOff>52387</xdr:rowOff>
    </xdr:to>
    <xdr:pic macro="[0]!gizliceooo">
      <xdr:nvPicPr>
        <xdr:cNvPr id="163198" name="Resim 1"/>
        <xdr:cNvPicPr>
          <a:picLocks noChangeArrowheads="1"/>
        </xdr:cNvPicPr>
      </xdr:nvPicPr>
      <xdr:blipFill>
        <a:blip xmlns:r="http://schemas.openxmlformats.org/officeDocument/2006/relationships" r:embed="rId1" cstate="print"/>
        <a:srcRect/>
        <a:stretch>
          <a:fillRect/>
        </a:stretch>
      </xdr:blipFill>
      <xdr:spPr bwMode="auto">
        <a:xfrm>
          <a:off x="10310813" y="71437"/>
          <a:ext cx="833438" cy="969169"/>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390525</xdr:colOff>
      <xdr:row>0</xdr:row>
      <xdr:rowOff>28575</xdr:rowOff>
    </xdr:from>
    <xdr:to>
      <xdr:col>3</xdr:col>
      <xdr:colOff>295275</xdr:colOff>
      <xdr:row>1</xdr:row>
      <xdr:rowOff>228600</xdr:rowOff>
    </xdr:to>
    <xdr:pic>
      <xdr:nvPicPr>
        <xdr:cNvPr id="163352" name="Resim 3"/>
        <xdr:cNvPicPr>
          <a:picLocks noChangeAspect="1"/>
        </xdr:cNvPicPr>
      </xdr:nvPicPr>
      <xdr:blipFill>
        <a:blip xmlns:r="http://schemas.openxmlformats.org/officeDocument/2006/relationships" r:embed="rId2" cstate="print"/>
        <a:srcRect/>
        <a:stretch>
          <a:fillRect/>
        </a:stretch>
      </xdr:blipFill>
      <xdr:spPr bwMode="auto">
        <a:xfrm>
          <a:off x="1352550" y="28575"/>
          <a:ext cx="866775" cy="876300"/>
        </a:xfrm>
        <a:prstGeom prst="rect">
          <a:avLst/>
        </a:prstGeom>
        <a:noFill/>
        <a:ln w="9525">
          <a:noFill/>
          <a:miter lim="800000"/>
          <a:headEnd/>
          <a:tailEnd/>
        </a:ln>
      </xdr:spPr>
    </xdr:pic>
    <xdr:clientData/>
  </xdr:twoCellAnchor>
  <xdr:twoCellAnchor>
    <xdr:from>
      <xdr:col>17</xdr:col>
      <xdr:colOff>345280</xdr:colOff>
      <xdr:row>2</xdr:row>
      <xdr:rowOff>142875</xdr:rowOff>
    </xdr:from>
    <xdr:to>
      <xdr:col>22</xdr:col>
      <xdr:colOff>440530</xdr:colOff>
      <xdr:row>7</xdr:row>
      <xdr:rowOff>345281</xdr:rowOff>
    </xdr:to>
    <xdr:sp macro="" textlink="">
      <xdr:nvSpPr>
        <xdr:cNvPr id="4" name="3 Metin kutusu"/>
        <xdr:cNvSpPr txBox="1"/>
      </xdr:nvSpPr>
      <xdr:spPr>
        <a:xfrm>
          <a:off x="13382624" y="1131094"/>
          <a:ext cx="2905125" cy="1583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tr-TR" sz="1100"/>
            <a:t>Adres Çubuğu üzerinde bulunan Güvenlik Uyarısında</a:t>
          </a:r>
          <a:r>
            <a:rPr lang="tr-TR" sz="1100" baseline="0"/>
            <a:t> Seçenekler Bu içeriği etkinleştiri seçmeniz gerekiyor.</a:t>
          </a:r>
        </a:p>
        <a:p>
          <a:r>
            <a:rPr lang="tr-TR" sz="1100"/>
            <a:t>Eğer</a:t>
          </a:r>
          <a:r>
            <a:rPr lang="tr-TR" sz="1100" baseline="0"/>
            <a:t> ilinizde el kronometresi kullanılıyorsa "El Kronometresi" olan bölüme yazmanız gerekiyor elektronik bölümde çevirili halini göreceksiniz.Federasyon logosunu tıkladığınız zaman el kronometresi bölümü gizlenecektir</a:t>
          </a:r>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695325</xdr:colOff>
      <xdr:row>0</xdr:row>
      <xdr:rowOff>142875</xdr:rowOff>
    </xdr:from>
    <xdr:to>
      <xdr:col>11</xdr:col>
      <xdr:colOff>76200</xdr:colOff>
      <xdr:row>2</xdr:row>
      <xdr:rowOff>19050</xdr:rowOff>
    </xdr:to>
    <xdr:pic>
      <xdr:nvPicPr>
        <xdr:cNvPr id="166263" name="Resim 1"/>
        <xdr:cNvPicPr>
          <a:picLocks noChangeArrowheads="1"/>
        </xdr:cNvPicPr>
      </xdr:nvPicPr>
      <xdr:blipFill>
        <a:blip xmlns:r="http://schemas.openxmlformats.org/officeDocument/2006/relationships" r:embed="rId1" cstate="print"/>
        <a:srcRect/>
        <a:stretch>
          <a:fillRect/>
        </a:stretch>
      </xdr:blipFill>
      <xdr:spPr bwMode="auto">
        <a:xfrm>
          <a:off x="7800975" y="142875"/>
          <a:ext cx="809625" cy="81915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1</xdr:col>
      <xdr:colOff>0</xdr:colOff>
      <xdr:row>0</xdr:row>
      <xdr:rowOff>76200</xdr:rowOff>
    </xdr:from>
    <xdr:to>
      <xdr:col>3</xdr:col>
      <xdr:colOff>276225</xdr:colOff>
      <xdr:row>2</xdr:row>
      <xdr:rowOff>0</xdr:rowOff>
    </xdr:to>
    <xdr:pic>
      <xdr:nvPicPr>
        <xdr:cNvPr id="166386" name="Resim 3"/>
        <xdr:cNvPicPr>
          <a:picLocks noChangeAspect="1"/>
        </xdr:cNvPicPr>
      </xdr:nvPicPr>
      <xdr:blipFill>
        <a:blip xmlns:r="http://schemas.openxmlformats.org/officeDocument/2006/relationships" r:embed="rId2" cstate="print"/>
        <a:srcRect/>
        <a:stretch>
          <a:fillRect/>
        </a:stretch>
      </xdr:blipFill>
      <xdr:spPr bwMode="auto">
        <a:xfrm>
          <a:off x="400050" y="76200"/>
          <a:ext cx="876300" cy="8667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66675</xdr:colOff>
      <xdr:row>0</xdr:row>
      <xdr:rowOff>123825</xdr:rowOff>
    </xdr:from>
    <xdr:to>
      <xdr:col>12</xdr:col>
      <xdr:colOff>361950</xdr:colOff>
      <xdr:row>1</xdr:row>
      <xdr:rowOff>323850</xdr:rowOff>
    </xdr:to>
    <xdr:pic>
      <xdr:nvPicPr>
        <xdr:cNvPr id="175408" name="Resim 1"/>
        <xdr:cNvPicPr>
          <a:picLocks noChangeArrowheads="1"/>
        </xdr:cNvPicPr>
      </xdr:nvPicPr>
      <xdr:blipFill>
        <a:blip xmlns:r="http://schemas.openxmlformats.org/officeDocument/2006/relationships" r:embed="rId1" cstate="print"/>
        <a:srcRect/>
        <a:stretch>
          <a:fillRect/>
        </a:stretch>
      </xdr:blipFill>
      <xdr:spPr bwMode="auto">
        <a:xfrm>
          <a:off x="8477250" y="123825"/>
          <a:ext cx="1019175" cy="81915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0</xdr:col>
      <xdr:colOff>247650</xdr:colOff>
      <xdr:row>0</xdr:row>
      <xdr:rowOff>76200</xdr:rowOff>
    </xdr:from>
    <xdr:to>
      <xdr:col>3</xdr:col>
      <xdr:colOff>323850</xdr:colOff>
      <xdr:row>1</xdr:row>
      <xdr:rowOff>285750</xdr:rowOff>
    </xdr:to>
    <xdr:pic>
      <xdr:nvPicPr>
        <xdr:cNvPr id="175531" name="Resim 2"/>
        <xdr:cNvPicPr>
          <a:picLocks noChangeAspect="1"/>
        </xdr:cNvPicPr>
      </xdr:nvPicPr>
      <xdr:blipFill>
        <a:blip xmlns:r="http://schemas.openxmlformats.org/officeDocument/2006/relationships" r:embed="rId2" cstate="print"/>
        <a:srcRect/>
        <a:stretch>
          <a:fillRect/>
        </a:stretch>
      </xdr:blipFill>
      <xdr:spPr bwMode="auto">
        <a:xfrm>
          <a:off x="247650" y="76200"/>
          <a:ext cx="942975" cy="8286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190500</xdr:colOff>
      <xdr:row>0</xdr:row>
      <xdr:rowOff>95250</xdr:rowOff>
    </xdr:from>
    <xdr:to>
      <xdr:col>16</xdr:col>
      <xdr:colOff>409575</xdr:colOff>
      <xdr:row>1</xdr:row>
      <xdr:rowOff>314325</xdr:rowOff>
    </xdr:to>
    <xdr:pic>
      <xdr:nvPicPr>
        <xdr:cNvPr id="189559" name="Resim 1"/>
        <xdr:cNvPicPr>
          <a:picLocks noChangeArrowheads="1"/>
        </xdr:cNvPicPr>
      </xdr:nvPicPr>
      <xdr:blipFill>
        <a:blip xmlns:r="http://schemas.openxmlformats.org/officeDocument/2006/relationships" r:embed="rId1" cstate="print"/>
        <a:srcRect/>
        <a:stretch>
          <a:fillRect/>
        </a:stretch>
      </xdr:blipFill>
      <xdr:spPr bwMode="auto">
        <a:xfrm>
          <a:off x="12992100" y="95250"/>
          <a:ext cx="1133475" cy="95250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1</xdr:col>
      <xdr:colOff>666750</xdr:colOff>
      <xdr:row>0</xdr:row>
      <xdr:rowOff>142875</xdr:rowOff>
    </xdr:from>
    <xdr:to>
      <xdr:col>1</xdr:col>
      <xdr:colOff>1781175</xdr:colOff>
      <xdr:row>1</xdr:row>
      <xdr:rowOff>304800</xdr:rowOff>
    </xdr:to>
    <xdr:pic>
      <xdr:nvPicPr>
        <xdr:cNvPr id="189682" name="Resim 2"/>
        <xdr:cNvPicPr>
          <a:picLocks noChangeAspect="1"/>
        </xdr:cNvPicPr>
      </xdr:nvPicPr>
      <xdr:blipFill>
        <a:blip xmlns:r="http://schemas.openxmlformats.org/officeDocument/2006/relationships" r:embed="rId2" cstate="print"/>
        <a:srcRect/>
        <a:stretch>
          <a:fillRect/>
        </a:stretch>
      </xdr:blipFill>
      <xdr:spPr bwMode="auto">
        <a:xfrm>
          <a:off x="1276350" y="142875"/>
          <a:ext cx="1114425" cy="8953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1266825</xdr:colOff>
      <xdr:row>0</xdr:row>
      <xdr:rowOff>95250</xdr:rowOff>
    </xdr:from>
    <xdr:to>
      <xdr:col>15</xdr:col>
      <xdr:colOff>257175</xdr:colOff>
      <xdr:row>1</xdr:row>
      <xdr:rowOff>219075</xdr:rowOff>
    </xdr:to>
    <xdr:pic>
      <xdr:nvPicPr>
        <xdr:cNvPr id="188539" name="Resim 1"/>
        <xdr:cNvPicPr>
          <a:picLocks noChangeArrowheads="1"/>
        </xdr:cNvPicPr>
      </xdr:nvPicPr>
      <xdr:blipFill>
        <a:blip xmlns:r="http://schemas.openxmlformats.org/officeDocument/2006/relationships" r:embed="rId1" cstate="print"/>
        <a:srcRect/>
        <a:stretch>
          <a:fillRect/>
        </a:stretch>
      </xdr:blipFill>
      <xdr:spPr bwMode="auto">
        <a:xfrm>
          <a:off x="11334750" y="95250"/>
          <a:ext cx="819150" cy="733425"/>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447675</xdr:colOff>
      <xdr:row>0</xdr:row>
      <xdr:rowOff>161925</xdr:rowOff>
    </xdr:from>
    <xdr:to>
      <xdr:col>3</xdr:col>
      <xdr:colOff>771525</xdr:colOff>
      <xdr:row>1</xdr:row>
      <xdr:rowOff>171450</xdr:rowOff>
    </xdr:to>
    <xdr:pic>
      <xdr:nvPicPr>
        <xdr:cNvPr id="188662" name="Resim 2"/>
        <xdr:cNvPicPr>
          <a:picLocks noChangeAspect="1"/>
        </xdr:cNvPicPr>
      </xdr:nvPicPr>
      <xdr:blipFill>
        <a:blip xmlns:r="http://schemas.openxmlformats.org/officeDocument/2006/relationships" r:embed="rId2" cstate="print"/>
        <a:srcRect/>
        <a:stretch>
          <a:fillRect/>
        </a:stretch>
      </xdr:blipFill>
      <xdr:spPr bwMode="auto">
        <a:xfrm>
          <a:off x="1057275" y="161925"/>
          <a:ext cx="933450" cy="6191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1090083</xdr:colOff>
      <xdr:row>0</xdr:row>
      <xdr:rowOff>0</xdr:rowOff>
    </xdr:from>
    <xdr:to>
      <xdr:col>14</xdr:col>
      <xdr:colOff>571500</xdr:colOff>
      <xdr:row>1</xdr:row>
      <xdr:rowOff>238125</xdr:rowOff>
    </xdr:to>
    <xdr:pic macro="[0]!gizliceooo">
      <xdr:nvPicPr>
        <xdr:cNvPr id="162175" name="Resim 1"/>
        <xdr:cNvPicPr>
          <a:picLocks noChangeArrowheads="1"/>
        </xdr:cNvPicPr>
      </xdr:nvPicPr>
      <xdr:blipFill>
        <a:blip xmlns:r="http://schemas.openxmlformats.org/officeDocument/2006/relationships" r:embed="rId1" cstate="print"/>
        <a:srcRect/>
        <a:stretch>
          <a:fillRect/>
        </a:stretch>
      </xdr:blipFill>
      <xdr:spPr bwMode="auto">
        <a:xfrm>
          <a:off x="9948333" y="0"/>
          <a:ext cx="1259417" cy="873125"/>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95250</xdr:colOff>
      <xdr:row>0</xdr:row>
      <xdr:rowOff>57150</xdr:rowOff>
    </xdr:from>
    <xdr:to>
      <xdr:col>3</xdr:col>
      <xdr:colOff>9525</xdr:colOff>
      <xdr:row>1</xdr:row>
      <xdr:rowOff>285750</xdr:rowOff>
    </xdr:to>
    <xdr:pic>
      <xdr:nvPicPr>
        <xdr:cNvPr id="162325" name="Resim 3"/>
        <xdr:cNvPicPr>
          <a:picLocks noChangeAspect="1"/>
        </xdr:cNvPicPr>
      </xdr:nvPicPr>
      <xdr:blipFill>
        <a:blip xmlns:r="http://schemas.openxmlformats.org/officeDocument/2006/relationships" r:embed="rId2" cstate="print"/>
        <a:srcRect/>
        <a:stretch>
          <a:fillRect/>
        </a:stretch>
      </xdr:blipFill>
      <xdr:spPr bwMode="auto">
        <a:xfrm>
          <a:off x="990600" y="57150"/>
          <a:ext cx="876300" cy="866775"/>
        </a:xfrm>
        <a:prstGeom prst="rect">
          <a:avLst/>
        </a:prstGeom>
        <a:noFill/>
        <a:ln w="9525">
          <a:noFill/>
          <a:miter lim="800000"/>
          <a:headEnd/>
          <a:tailEnd/>
        </a:ln>
      </xdr:spPr>
    </xdr:pic>
    <xdr:clientData/>
  </xdr:twoCellAnchor>
  <xdr:twoCellAnchor>
    <xdr:from>
      <xdr:col>18</xdr:col>
      <xdr:colOff>0</xdr:colOff>
      <xdr:row>3</xdr:row>
      <xdr:rowOff>0</xdr:rowOff>
    </xdr:from>
    <xdr:to>
      <xdr:col>23</xdr:col>
      <xdr:colOff>174625</xdr:colOff>
      <xdr:row>8</xdr:row>
      <xdr:rowOff>197115</xdr:rowOff>
    </xdr:to>
    <xdr:sp macro="" textlink="">
      <xdr:nvSpPr>
        <xdr:cNvPr id="4" name="3 Metin kutusu"/>
        <xdr:cNvSpPr txBox="1"/>
      </xdr:nvSpPr>
      <xdr:spPr>
        <a:xfrm>
          <a:off x="12827000" y="1322917"/>
          <a:ext cx="2905125" cy="1583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tr-TR" sz="1100"/>
            <a:t>Adres Çubuğu üzerinde bulunan Güvenlik Uyarısında</a:t>
          </a:r>
          <a:r>
            <a:rPr lang="tr-TR" sz="1100" baseline="0"/>
            <a:t> Seçenekler Bu içeriği etkinleştiri seçmeniz gerekiyor.</a:t>
          </a:r>
        </a:p>
        <a:p>
          <a:r>
            <a:rPr lang="tr-TR" sz="1100"/>
            <a:t>Eğer</a:t>
          </a:r>
          <a:r>
            <a:rPr lang="tr-TR" sz="1100" baseline="0"/>
            <a:t> ilinizde el kronometresi kullanılıyorsa "Derece " olan bölüme yazmanız gerekiyor elektronik bölümde çevirili halini göreceksiniz.Federasyon logosunu tıkladığınız zaman el kronometresi bölümü gizlenecektir</a:t>
          </a:r>
          <a:endParaRPr lang="tr-TR"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44</xdr:col>
      <xdr:colOff>47625</xdr:colOff>
      <xdr:row>0</xdr:row>
      <xdr:rowOff>166688</xdr:rowOff>
    </xdr:from>
    <xdr:to>
      <xdr:col>45</xdr:col>
      <xdr:colOff>71438</xdr:colOff>
      <xdr:row>1</xdr:row>
      <xdr:rowOff>452438</xdr:rowOff>
    </xdr:to>
    <xdr:pic>
      <xdr:nvPicPr>
        <xdr:cNvPr id="165239" name="Resim 1"/>
        <xdr:cNvPicPr>
          <a:picLocks noChangeArrowheads="1"/>
        </xdr:cNvPicPr>
      </xdr:nvPicPr>
      <xdr:blipFill>
        <a:blip xmlns:r="http://schemas.openxmlformats.org/officeDocument/2006/relationships" r:embed="rId1" cstate="print"/>
        <a:srcRect/>
        <a:stretch>
          <a:fillRect/>
        </a:stretch>
      </xdr:blipFill>
      <xdr:spPr bwMode="auto">
        <a:xfrm>
          <a:off x="34266188" y="166688"/>
          <a:ext cx="1071563" cy="1166813"/>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4</xdr:col>
      <xdr:colOff>1400175</xdr:colOff>
      <xdr:row>0</xdr:row>
      <xdr:rowOff>190500</xdr:rowOff>
    </xdr:from>
    <xdr:to>
      <xdr:col>5</xdr:col>
      <xdr:colOff>790575</xdr:colOff>
      <xdr:row>1</xdr:row>
      <xdr:rowOff>400050</xdr:rowOff>
    </xdr:to>
    <xdr:pic>
      <xdr:nvPicPr>
        <xdr:cNvPr id="165411" name="Resim 3"/>
        <xdr:cNvPicPr>
          <a:picLocks noChangeAspect="1"/>
        </xdr:cNvPicPr>
      </xdr:nvPicPr>
      <xdr:blipFill>
        <a:blip xmlns:r="http://schemas.openxmlformats.org/officeDocument/2006/relationships" r:embed="rId2" cstate="print"/>
        <a:srcRect/>
        <a:stretch>
          <a:fillRect/>
        </a:stretch>
      </xdr:blipFill>
      <xdr:spPr bwMode="auto">
        <a:xfrm>
          <a:off x="3752850" y="190500"/>
          <a:ext cx="1095375" cy="1095375"/>
        </a:xfrm>
        <a:prstGeom prst="rect">
          <a:avLst/>
        </a:prstGeom>
        <a:noFill/>
        <a:ln w="9525">
          <a:noFill/>
          <a:miter lim="800000"/>
          <a:headEnd/>
          <a:tailEnd/>
        </a:ln>
      </xdr:spPr>
    </xdr:pic>
    <xdr:clientData/>
  </xdr:twoCellAnchor>
  <xdr:twoCellAnchor>
    <xdr:from>
      <xdr:col>46</xdr:col>
      <xdr:colOff>381000</xdr:colOff>
      <xdr:row>0</xdr:row>
      <xdr:rowOff>309563</xdr:rowOff>
    </xdr:from>
    <xdr:to>
      <xdr:col>57</xdr:col>
      <xdr:colOff>95250</xdr:colOff>
      <xdr:row>1</xdr:row>
      <xdr:rowOff>442232</xdr:rowOff>
    </xdr:to>
    <xdr:sp macro="" textlink="">
      <xdr:nvSpPr>
        <xdr:cNvPr id="4" name="3 Metin kutusu"/>
        <xdr:cNvSpPr txBox="1"/>
      </xdr:nvSpPr>
      <xdr:spPr>
        <a:xfrm>
          <a:off x="29313188" y="309563"/>
          <a:ext cx="6524625" cy="1013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tr-TR" sz="1800"/>
            <a:t>Sütunlar AG</a:t>
          </a:r>
          <a:r>
            <a:rPr lang="tr-TR" sz="1800" baseline="0"/>
            <a:t> sütunundan sonra gizlenmiştir sütun eklemeyip yalnızca AG sütunları gösterin</a:t>
          </a:r>
          <a:endParaRPr lang="tr-TR" sz="18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3">
    <tabColor rgb="FFFF0000"/>
  </sheetPr>
  <dimension ref="A1:L110"/>
  <sheetViews>
    <sheetView topLeftCell="A91" workbookViewId="0">
      <selection activeCell="C107" sqref="C107"/>
    </sheetView>
  </sheetViews>
  <sheetFormatPr defaultRowHeight="12.75"/>
  <cols>
    <col min="1" max="2" width="10.7109375" style="333" customWidth="1"/>
    <col min="3" max="4" width="10" style="333" customWidth="1"/>
    <col min="5" max="6" width="10.7109375" style="333" customWidth="1"/>
    <col min="7" max="7" width="10.140625" style="333" customWidth="1"/>
    <col min="8" max="8" width="10" style="333" customWidth="1"/>
    <col min="9" max="9" width="10.5703125" style="333" customWidth="1"/>
    <col min="10" max="10" width="10.7109375" style="333" customWidth="1"/>
    <col min="11" max="11" width="9.7109375" style="333" customWidth="1"/>
    <col min="12" max="16384" width="9.140625" style="333"/>
  </cols>
  <sheetData>
    <row r="1" spans="1:12" ht="26.25" thickBot="1">
      <c r="A1" s="467" t="s">
        <v>329</v>
      </c>
      <c r="B1" s="468"/>
      <c r="C1" s="468"/>
      <c r="D1" s="468"/>
      <c r="E1" s="468"/>
      <c r="F1" s="468"/>
      <c r="G1" s="468"/>
      <c r="H1" s="468"/>
      <c r="I1" s="468"/>
      <c r="J1" s="468"/>
      <c r="K1" s="468"/>
      <c r="L1" s="468"/>
    </row>
    <row r="2" spans="1:12" ht="16.5" thickBot="1">
      <c r="A2" s="469" t="s">
        <v>330</v>
      </c>
      <c r="B2" s="470"/>
      <c r="C2" s="470"/>
      <c r="D2" s="470"/>
      <c r="E2" s="470"/>
      <c r="F2" s="471"/>
      <c r="G2" s="469" t="s">
        <v>328</v>
      </c>
      <c r="H2" s="470"/>
      <c r="I2" s="470"/>
      <c r="J2" s="470"/>
      <c r="K2" s="470"/>
      <c r="L2" s="471"/>
    </row>
    <row r="3" spans="1:12" ht="16.5" thickBot="1">
      <c r="A3" s="469" t="s">
        <v>309</v>
      </c>
      <c r="B3" s="471"/>
      <c r="C3" s="469" t="s">
        <v>331</v>
      </c>
      <c r="D3" s="471"/>
      <c r="E3" s="470" t="s">
        <v>315</v>
      </c>
      <c r="F3" s="471"/>
      <c r="G3" s="472" t="s">
        <v>48</v>
      </c>
      <c r="H3" s="472"/>
      <c r="I3" s="472" t="s">
        <v>49</v>
      </c>
      <c r="J3" s="472"/>
      <c r="K3" s="470" t="s">
        <v>312</v>
      </c>
      <c r="L3" s="471"/>
    </row>
    <row r="4" spans="1:12" ht="16.5" thickBot="1">
      <c r="A4" s="334" t="s">
        <v>27</v>
      </c>
      <c r="B4" s="335" t="s">
        <v>142</v>
      </c>
      <c r="C4" s="336" t="s">
        <v>27</v>
      </c>
      <c r="D4" s="335" t="s">
        <v>142</v>
      </c>
      <c r="E4" s="337" t="s">
        <v>27</v>
      </c>
      <c r="F4" s="335" t="s">
        <v>142</v>
      </c>
      <c r="G4" s="334" t="s">
        <v>27</v>
      </c>
      <c r="H4" s="335" t="s">
        <v>142</v>
      </c>
      <c r="I4" s="338" t="s">
        <v>27</v>
      </c>
      <c r="J4" s="339" t="s">
        <v>142</v>
      </c>
      <c r="K4" s="340" t="s">
        <v>27</v>
      </c>
      <c r="L4" s="339" t="s">
        <v>142</v>
      </c>
    </row>
    <row r="5" spans="1:12" ht="15.75">
      <c r="A5" s="341"/>
      <c r="B5" s="342"/>
      <c r="C5" s="343"/>
      <c r="D5" s="342"/>
      <c r="E5" s="341"/>
      <c r="F5" s="342"/>
      <c r="G5" s="351">
        <v>1</v>
      </c>
      <c r="H5" s="349">
        <v>0</v>
      </c>
      <c r="I5" s="351">
        <v>1</v>
      </c>
      <c r="J5" s="349">
        <v>0</v>
      </c>
      <c r="K5" s="348">
        <v>1</v>
      </c>
      <c r="L5" s="349">
        <v>0</v>
      </c>
    </row>
    <row r="6" spans="1:12" ht="15.75">
      <c r="A6" s="341">
        <v>1300</v>
      </c>
      <c r="B6" s="342">
        <v>100</v>
      </c>
      <c r="C6" s="343">
        <v>22024</v>
      </c>
      <c r="D6" s="342">
        <v>100</v>
      </c>
      <c r="E6" s="341">
        <v>5309</v>
      </c>
      <c r="F6" s="342">
        <v>100</v>
      </c>
      <c r="G6" s="357">
        <v>195</v>
      </c>
      <c r="H6" s="358">
        <v>1</v>
      </c>
      <c r="I6" s="357">
        <v>80</v>
      </c>
      <c r="J6" s="358">
        <v>1</v>
      </c>
      <c r="K6" s="344">
        <v>1605</v>
      </c>
      <c r="L6" s="345">
        <v>1</v>
      </c>
    </row>
    <row r="7" spans="1:12" ht="15.75">
      <c r="A7" s="344">
        <v>1302</v>
      </c>
      <c r="B7" s="345">
        <v>99</v>
      </c>
      <c r="C7" s="346">
        <v>22034</v>
      </c>
      <c r="D7" s="345">
        <v>99</v>
      </c>
      <c r="E7" s="341">
        <v>5329</v>
      </c>
      <c r="F7" s="345">
        <v>99</v>
      </c>
      <c r="G7" s="351">
        <v>200</v>
      </c>
      <c r="H7" s="349">
        <v>2</v>
      </c>
      <c r="I7" s="351">
        <v>82</v>
      </c>
      <c r="J7" s="349">
        <v>2</v>
      </c>
      <c r="K7" s="348">
        <v>1660</v>
      </c>
      <c r="L7" s="349">
        <v>2</v>
      </c>
    </row>
    <row r="8" spans="1:12" ht="15.75">
      <c r="A8" s="348">
        <v>1304</v>
      </c>
      <c r="B8" s="349">
        <v>98</v>
      </c>
      <c r="C8" s="350">
        <v>22044</v>
      </c>
      <c r="D8" s="349">
        <v>98</v>
      </c>
      <c r="E8" s="341">
        <v>5349</v>
      </c>
      <c r="F8" s="349">
        <v>98</v>
      </c>
      <c r="G8" s="347">
        <v>205</v>
      </c>
      <c r="H8" s="345">
        <v>3</v>
      </c>
      <c r="I8" s="347">
        <v>83</v>
      </c>
      <c r="J8" s="345">
        <v>3</v>
      </c>
      <c r="K8" s="344">
        <v>1715</v>
      </c>
      <c r="L8" s="345">
        <v>3</v>
      </c>
    </row>
    <row r="9" spans="1:12" ht="15.75">
      <c r="A9" s="344">
        <v>1306</v>
      </c>
      <c r="B9" s="345">
        <v>97</v>
      </c>
      <c r="C9" s="346">
        <v>22054</v>
      </c>
      <c r="D9" s="345">
        <v>97</v>
      </c>
      <c r="E9" s="341">
        <v>5369</v>
      </c>
      <c r="F9" s="345">
        <v>97</v>
      </c>
      <c r="G9" s="351">
        <v>210</v>
      </c>
      <c r="H9" s="349">
        <v>4</v>
      </c>
      <c r="I9" s="351">
        <v>84</v>
      </c>
      <c r="J9" s="349">
        <v>4</v>
      </c>
      <c r="K9" s="348">
        <v>1770</v>
      </c>
      <c r="L9" s="349">
        <v>4</v>
      </c>
    </row>
    <row r="10" spans="1:12" ht="15.75">
      <c r="A10" s="348">
        <v>1308</v>
      </c>
      <c r="B10" s="349">
        <v>96</v>
      </c>
      <c r="C10" s="350">
        <v>22064</v>
      </c>
      <c r="D10" s="349">
        <v>96</v>
      </c>
      <c r="E10" s="341">
        <v>5389</v>
      </c>
      <c r="F10" s="349">
        <v>96</v>
      </c>
      <c r="G10" s="347">
        <v>215</v>
      </c>
      <c r="H10" s="345">
        <v>5</v>
      </c>
      <c r="I10" s="347">
        <v>85</v>
      </c>
      <c r="J10" s="345">
        <v>5</v>
      </c>
      <c r="K10" s="344">
        <v>1825</v>
      </c>
      <c r="L10" s="345">
        <v>5</v>
      </c>
    </row>
    <row r="11" spans="1:12" ht="15.75">
      <c r="A11" s="344">
        <v>1310</v>
      </c>
      <c r="B11" s="345">
        <v>95</v>
      </c>
      <c r="C11" s="346">
        <v>22084</v>
      </c>
      <c r="D11" s="345">
        <v>95</v>
      </c>
      <c r="E11" s="341">
        <v>5409</v>
      </c>
      <c r="F11" s="345">
        <v>95</v>
      </c>
      <c r="G11" s="351">
        <v>220</v>
      </c>
      <c r="H11" s="349">
        <v>6</v>
      </c>
      <c r="I11" s="351">
        <v>86</v>
      </c>
      <c r="J11" s="349">
        <v>6</v>
      </c>
      <c r="K11" s="348">
        <v>1880</v>
      </c>
      <c r="L11" s="349">
        <v>6</v>
      </c>
    </row>
    <row r="12" spans="1:12" ht="15.75">
      <c r="A12" s="348">
        <v>1312</v>
      </c>
      <c r="B12" s="349">
        <v>94</v>
      </c>
      <c r="C12" s="350">
        <v>22104</v>
      </c>
      <c r="D12" s="349">
        <v>94</v>
      </c>
      <c r="E12" s="341">
        <v>5429</v>
      </c>
      <c r="F12" s="349">
        <v>94</v>
      </c>
      <c r="G12" s="347">
        <v>225</v>
      </c>
      <c r="H12" s="345">
        <v>7</v>
      </c>
      <c r="I12" s="347">
        <v>87</v>
      </c>
      <c r="J12" s="345">
        <v>7</v>
      </c>
      <c r="K12" s="344">
        <v>1935</v>
      </c>
      <c r="L12" s="345">
        <v>7</v>
      </c>
    </row>
    <row r="13" spans="1:12" ht="15.75">
      <c r="A13" s="344">
        <v>1314</v>
      </c>
      <c r="B13" s="345">
        <v>93</v>
      </c>
      <c r="C13" s="346">
        <v>22124</v>
      </c>
      <c r="D13" s="345">
        <v>93</v>
      </c>
      <c r="E13" s="341">
        <v>5449</v>
      </c>
      <c r="F13" s="345">
        <v>93</v>
      </c>
      <c r="G13" s="351">
        <v>230</v>
      </c>
      <c r="H13" s="349">
        <v>8</v>
      </c>
      <c r="I13" s="351">
        <v>88</v>
      </c>
      <c r="J13" s="349">
        <v>8</v>
      </c>
      <c r="K13" s="348">
        <v>1990</v>
      </c>
      <c r="L13" s="349">
        <v>8</v>
      </c>
    </row>
    <row r="14" spans="1:12" ht="15.75">
      <c r="A14" s="348">
        <v>1316</v>
      </c>
      <c r="B14" s="349">
        <v>92</v>
      </c>
      <c r="C14" s="350">
        <v>22144</v>
      </c>
      <c r="D14" s="349">
        <v>92</v>
      </c>
      <c r="E14" s="341">
        <v>5469</v>
      </c>
      <c r="F14" s="349">
        <v>92</v>
      </c>
      <c r="G14" s="347">
        <v>235</v>
      </c>
      <c r="H14" s="345">
        <v>9</v>
      </c>
      <c r="I14" s="347">
        <v>89</v>
      </c>
      <c r="J14" s="345">
        <v>9</v>
      </c>
      <c r="K14" s="344">
        <v>2045</v>
      </c>
      <c r="L14" s="345">
        <v>9</v>
      </c>
    </row>
    <row r="15" spans="1:12" ht="15.75">
      <c r="A15" s="344">
        <v>1318</v>
      </c>
      <c r="B15" s="345">
        <v>91</v>
      </c>
      <c r="C15" s="346">
        <v>22164</v>
      </c>
      <c r="D15" s="345">
        <v>91</v>
      </c>
      <c r="E15" s="341">
        <v>5489</v>
      </c>
      <c r="F15" s="345">
        <v>91</v>
      </c>
      <c r="G15" s="351">
        <v>240</v>
      </c>
      <c r="H15" s="349">
        <v>10</v>
      </c>
      <c r="I15" s="351">
        <v>90</v>
      </c>
      <c r="J15" s="349">
        <v>10</v>
      </c>
      <c r="K15" s="348">
        <v>2100</v>
      </c>
      <c r="L15" s="349">
        <v>10</v>
      </c>
    </row>
    <row r="16" spans="1:12" ht="15.75">
      <c r="A16" s="348">
        <v>1320</v>
      </c>
      <c r="B16" s="349">
        <v>90</v>
      </c>
      <c r="C16" s="350">
        <v>22184</v>
      </c>
      <c r="D16" s="349">
        <v>90</v>
      </c>
      <c r="E16" s="341">
        <v>5514</v>
      </c>
      <c r="F16" s="349">
        <v>90</v>
      </c>
      <c r="G16" s="347">
        <v>244</v>
      </c>
      <c r="H16" s="345">
        <v>11</v>
      </c>
      <c r="I16" s="347">
        <v>91</v>
      </c>
      <c r="J16" s="345">
        <v>11</v>
      </c>
      <c r="K16" s="344">
        <v>2155</v>
      </c>
      <c r="L16" s="345">
        <v>11</v>
      </c>
    </row>
    <row r="17" spans="1:12" ht="15.75">
      <c r="A17" s="344">
        <v>1322</v>
      </c>
      <c r="B17" s="345">
        <v>89</v>
      </c>
      <c r="C17" s="346">
        <v>22214</v>
      </c>
      <c r="D17" s="345">
        <v>89</v>
      </c>
      <c r="E17" s="341">
        <v>5539</v>
      </c>
      <c r="F17" s="345">
        <v>89</v>
      </c>
      <c r="G17" s="351">
        <v>248</v>
      </c>
      <c r="H17" s="349">
        <v>12</v>
      </c>
      <c r="I17" s="351">
        <v>92</v>
      </c>
      <c r="J17" s="349">
        <v>12</v>
      </c>
      <c r="K17" s="348">
        <v>2210</v>
      </c>
      <c r="L17" s="349">
        <v>12</v>
      </c>
    </row>
    <row r="18" spans="1:12" ht="15.75">
      <c r="A18" s="348">
        <v>1324</v>
      </c>
      <c r="B18" s="349">
        <v>88</v>
      </c>
      <c r="C18" s="350">
        <v>22244</v>
      </c>
      <c r="D18" s="349">
        <v>88</v>
      </c>
      <c r="E18" s="341">
        <v>5564</v>
      </c>
      <c r="F18" s="349">
        <v>88</v>
      </c>
      <c r="G18" s="347">
        <v>252</v>
      </c>
      <c r="H18" s="345">
        <v>13</v>
      </c>
      <c r="I18" s="347">
        <v>93</v>
      </c>
      <c r="J18" s="345">
        <v>13</v>
      </c>
      <c r="K18" s="344">
        <v>2265</v>
      </c>
      <c r="L18" s="345">
        <v>13</v>
      </c>
    </row>
    <row r="19" spans="1:12" ht="15.75">
      <c r="A19" s="344">
        <v>1327</v>
      </c>
      <c r="B19" s="345">
        <v>87</v>
      </c>
      <c r="C19" s="346">
        <v>22274</v>
      </c>
      <c r="D19" s="345">
        <v>87</v>
      </c>
      <c r="E19" s="341">
        <v>5589</v>
      </c>
      <c r="F19" s="345">
        <v>87</v>
      </c>
      <c r="G19" s="351">
        <v>256</v>
      </c>
      <c r="H19" s="349">
        <v>14</v>
      </c>
      <c r="I19" s="351">
        <v>94</v>
      </c>
      <c r="J19" s="349">
        <v>14</v>
      </c>
      <c r="K19" s="348">
        <v>2320</v>
      </c>
      <c r="L19" s="349">
        <v>14</v>
      </c>
    </row>
    <row r="20" spans="1:12" ht="15.75">
      <c r="A20" s="348">
        <v>1330</v>
      </c>
      <c r="B20" s="349">
        <v>86</v>
      </c>
      <c r="C20" s="350">
        <v>22304</v>
      </c>
      <c r="D20" s="349">
        <v>86</v>
      </c>
      <c r="E20" s="341">
        <v>5614</v>
      </c>
      <c r="F20" s="349">
        <v>86</v>
      </c>
      <c r="G20" s="347">
        <v>260</v>
      </c>
      <c r="H20" s="345">
        <v>15</v>
      </c>
      <c r="I20" s="347">
        <v>95</v>
      </c>
      <c r="J20" s="345">
        <v>15</v>
      </c>
      <c r="K20" s="344">
        <v>2375</v>
      </c>
      <c r="L20" s="345">
        <v>15</v>
      </c>
    </row>
    <row r="21" spans="1:12" ht="15.75">
      <c r="A21" s="344">
        <v>1333</v>
      </c>
      <c r="B21" s="345">
        <v>85</v>
      </c>
      <c r="C21" s="346">
        <v>22334</v>
      </c>
      <c r="D21" s="345">
        <v>85</v>
      </c>
      <c r="E21" s="341">
        <v>5639</v>
      </c>
      <c r="F21" s="345">
        <v>85</v>
      </c>
      <c r="G21" s="351">
        <v>264</v>
      </c>
      <c r="H21" s="349">
        <v>16</v>
      </c>
      <c r="I21" s="351">
        <v>96</v>
      </c>
      <c r="J21" s="349">
        <v>16</v>
      </c>
      <c r="K21" s="348">
        <v>2430</v>
      </c>
      <c r="L21" s="349">
        <v>16</v>
      </c>
    </row>
    <row r="22" spans="1:12" ht="15.75">
      <c r="A22" s="348">
        <v>1336</v>
      </c>
      <c r="B22" s="349">
        <v>84</v>
      </c>
      <c r="C22" s="350">
        <v>22364</v>
      </c>
      <c r="D22" s="349">
        <v>84</v>
      </c>
      <c r="E22" s="341">
        <v>5669</v>
      </c>
      <c r="F22" s="349">
        <v>84</v>
      </c>
      <c r="G22" s="347">
        <v>268</v>
      </c>
      <c r="H22" s="345">
        <v>17</v>
      </c>
      <c r="I22" s="347">
        <v>97</v>
      </c>
      <c r="J22" s="345">
        <v>17</v>
      </c>
      <c r="K22" s="344">
        <v>2485</v>
      </c>
      <c r="L22" s="345">
        <v>17</v>
      </c>
    </row>
    <row r="23" spans="1:12" ht="15.75">
      <c r="A23" s="344">
        <v>1339</v>
      </c>
      <c r="B23" s="345">
        <v>83</v>
      </c>
      <c r="C23" s="346">
        <v>22394</v>
      </c>
      <c r="D23" s="345">
        <v>83</v>
      </c>
      <c r="E23" s="341">
        <v>5699</v>
      </c>
      <c r="F23" s="345">
        <v>83</v>
      </c>
      <c r="G23" s="351">
        <v>272</v>
      </c>
      <c r="H23" s="349">
        <v>18</v>
      </c>
      <c r="I23" s="351">
        <v>98</v>
      </c>
      <c r="J23" s="349">
        <v>18</v>
      </c>
      <c r="K23" s="348">
        <v>2540</v>
      </c>
      <c r="L23" s="349">
        <v>18</v>
      </c>
    </row>
    <row r="24" spans="1:12" ht="15.75">
      <c r="A24" s="348">
        <v>1342</v>
      </c>
      <c r="B24" s="349">
        <v>82</v>
      </c>
      <c r="C24" s="350">
        <v>22424</v>
      </c>
      <c r="D24" s="349">
        <v>82</v>
      </c>
      <c r="E24" s="341">
        <v>5729</v>
      </c>
      <c r="F24" s="349">
        <v>82</v>
      </c>
      <c r="G24" s="347">
        <v>276</v>
      </c>
      <c r="H24" s="345">
        <v>19</v>
      </c>
      <c r="I24" s="347">
        <v>99</v>
      </c>
      <c r="J24" s="345">
        <v>19</v>
      </c>
      <c r="K24" s="344">
        <v>2595</v>
      </c>
      <c r="L24" s="345">
        <v>19</v>
      </c>
    </row>
    <row r="25" spans="1:12" ht="15.75">
      <c r="A25" s="344">
        <v>1345</v>
      </c>
      <c r="B25" s="345">
        <v>81</v>
      </c>
      <c r="C25" s="346">
        <v>22454</v>
      </c>
      <c r="D25" s="345">
        <v>81</v>
      </c>
      <c r="E25" s="341">
        <v>5759</v>
      </c>
      <c r="F25" s="345">
        <v>81</v>
      </c>
      <c r="G25" s="351">
        <v>280</v>
      </c>
      <c r="H25" s="349">
        <v>20</v>
      </c>
      <c r="I25" s="351">
        <v>100</v>
      </c>
      <c r="J25" s="349">
        <v>20</v>
      </c>
      <c r="K25" s="348">
        <v>2650</v>
      </c>
      <c r="L25" s="349">
        <v>20</v>
      </c>
    </row>
    <row r="26" spans="1:12" ht="15.75">
      <c r="A26" s="348">
        <v>1348</v>
      </c>
      <c r="B26" s="349">
        <v>80</v>
      </c>
      <c r="C26" s="350">
        <v>22484</v>
      </c>
      <c r="D26" s="349">
        <v>80</v>
      </c>
      <c r="E26" s="341">
        <v>5789</v>
      </c>
      <c r="F26" s="349">
        <v>80</v>
      </c>
      <c r="G26" s="347">
        <v>284</v>
      </c>
      <c r="H26" s="345">
        <v>21</v>
      </c>
      <c r="I26" s="347">
        <v>101</v>
      </c>
      <c r="J26" s="345">
        <v>21</v>
      </c>
      <c r="K26" s="344">
        <v>2705</v>
      </c>
      <c r="L26" s="345">
        <v>21</v>
      </c>
    </row>
    <row r="27" spans="1:12" ht="15.75">
      <c r="A27" s="344">
        <v>1351</v>
      </c>
      <c r="B27" s="345">
        <v>79</v>
      </c>
      <c r="C27" s="346">
        <v>22514</v>
      </c>
      <c r="D27" s="345">
        <v>79</v>
      </c>
      <c r="E27" s="341">
        <v>5819</v>
      </c>
      <c r="F27" s="345">
        <v>79</v>
      </c>
      <c r="G27" s="351">
        <v>288</v>
      </c>
      <c r="H27" s="349">
        <v>22</v>
      </c>
      <c r="I27" s="351">
        <v>102</v>
      </c>
      <c r="J27" s="349">
        <v>22</v>
      </c>
      <c r="K27" s="348">
        <v>2760</v>
      </c>
      <c r="L27" s="349">
        <v>22</v>
      </c>
    </row>
    <row r="28" spans="1:12" ht="15.75">
      <c r="A28" s="348">
        <v>1354</v>
      </c>
      <c r="B28" s="349">
        <v>78</v>
      </c>
      <c r="C28" s="350">
        <v>22544</v>
      </c>
      <c r="D28" s="349">
        <v>78</v>
      </c>
      <c r="E28" s="341">
        <v>5849</v>
      </c>
      <c r="F28" s="349">
        <v>78</v>
      </c>
      <c r="G28" s="347">
        <v>292</v>
      </c>
      <c r="H28" s="345">
        <v>23</v>
      </c>
      <c r="I28" s="347">
        <v>103</v>
      </c>
      <c r="J28" s="345">
        <v>23</v>
      </c>
      <c r="K28" s="344">
        <v>2815</v>
      </c>
      <c r="L28" s="345">
        <v>23</v>
      </c>
    </row>
    <row r="29" spans="1:12" ht="15.75">
      <c r="A29" s="344">
        <v>1357</v>
      </c>
      <c r="B29" s="345">
        <v>77</v>
      </c>
      <c r="C29" s="346">
        <v>22574</v>
      </c>
      <c r="D29" s="345">
        <v>77</v>
      </c>
      <c r="E29" s="341">
        <v>5879</v>
      </c>
      <c r="F29" s="345">
        <v>77</v>
      </c>
      <c r="G29" s="351">
        <v>296</v>
      </c>
      <c r="H29" s="349">
        <v>24</v>
      </c>
      <c r="I29" s="351">
        <v>104</v>
      </c>
      <c r="J29" s="349">
        <v>24</v>
      </c>
      <c r="K29" s="348">
        <v>2870</v>
      </c>
      <c r="L29" s="349">
        <v>24</v>
      </c>
    </row>
    <row r="30" spans="1:12" ht="15.75">
      <c r="A30" s="348">
        <v>1360</v>
      </c>
      <c r="B30" s="349">
        <v>76</v>
      </c>
      <c r="C30" s="350">
        <v>22604</v>
      </c>
      <c r="D30" s="349">
        <v>76</v>
      </c>
      <c r="E30" s="341">
        <v>5909</v>
      </c>
      <c r="F30" s="349">
        <v>76</v>
      </c>
      <c r="G30" s="347">
        <v>300</v>
      </c>
      <c r="H30" s="345">
        <v>25</v>
      </c>
      <c r="I30" s="347">
        <v>105</v>
      </c>
      <c r="J30" s="345">
        <v>25</v>
      </c>
      <c r="K30" s="344">
        <v>2925</v>
      </c>
      <c r="L30" s="345">
        <v>25</v>
      </c>
    </row>
    <row r="31" spans="1:12" ht="15.75">
      <c r="A31" s="344">
        <v>1363</v>
      </c>
      <c r="B31" s="345">
        <v>75</v>
      </c>
      <c r="C31" s="346">
        <v>22634</v>
      </c>
      <c r="D31" s="345">
        <v>75</v>
      </c>
      <c r="E31" s="341">
        <v>5939</v>
      </c>
      <c r="F31" s="345">
        <v>75</v>
      </c>
      <c r="G31" s="351">
        <v>304</v>
      </c>
      <c r="H31" s="349">
        <v>26</v>
      </c>
      <c r="I31" s="351">
        <v>106</v>
      </c>
      <c r="J31" s="349">
        <v>26</v>
      </c>
      <c r="K31" s="348">
        <v>2980</v>
      </c>
      <c r="L31" s="349">
        <v>26</v>
      </c>
    </row>
    <row r="32" spans="1:12" ht="15.75">
      <c r="A32" s="348">
        <v>1366</v>
      </c>
      <c r="B32" s="349">
        <v>74</v>
      </c>
      <c r="C32" s="350">
        <v>22664</v>
      </c>
      <c r="D32" s="349">
        <v>74</v>
      </c>
      <c r="E32" s="341">
        <v>5969</v>
      </c>
      <c r="F32" s="349">
        <v>74</v>
      </c>
      <c r="G32" s="347">
        <v>308</v>
      </c>
      <c r="H32" s="345">
        <v>27</v>
      </c>
      <c r="I32" s="347">
        <v>107</v>
      </c>
      <c r="J32" s="345">
        <v>27</v>
      </c>
      <c r="K32" s="344">
        <v>3035</v>
      </c>
      <c r="L32" s="345">
        <v>27</v>
      </c>
    </row>
    <row r="33" spans="1:12" ht="15.75">
      <c r="A33" s="344">
        <v>1370</v>
      </c>
      <c r="B33" s="345">
        <v>73</v>
      </c>
      <c r="C33" s="346">
        <v>22694</v>
      </c>
      <c r="D33" s="345">
        <v>73</v>
      </c>
      <c r="E33" s="341">
        <v>5999</v>
      </c>
      <c r="F33" s="345">
        <v>73</v>
      </c>
      <c r="G33" s="351">
        <v>312</v>
      </c>
      <c r="H33" s="349">
        <v>28</v>
      </c>
      <c r="I33" s="351">
        <v>108</v>
      </c>
      <c r="J33" s="349">
        <v>28</v>
      </c>
      <c r="K33" s="348">
        <v>3090</v>
      </c>
      <c r="L33" s="349">
        <v>28</v>
      </c>
    </row>
    <row r="34" spans="1:12" ht="15.75">
      <c r="A34" s="348">
        <v>1374</v>
      </c>
      <c r="B34" s="349">
        <v>72</v>
      </c>
      <c r="C34" s="350">
        <v>22724</v>
      </c>
      <c r="D34" s="349">
        <v>72</v>
      </c>
      <c r="E34" s="352">
        <v>10029</v>
      </c>
      <c r="F34" s="349">
        <v>72</v>
      </c>
      <c r="G34" s="347">
        <v>316</v>
      </c>
      <c r="H34" s="345">
        <v>29</v>
      </c>
      <c r="I34" s="347">
        <v>109</v>
      </c>
      <c r="J34" s="345">
        <v>29</v>
      </c>
      <c r="K34" s="344">
        <v>3145</v>
      </c>
      <c r="L34" s="345">
        <v>29</v>
      </c>
    </row>
    <row r="35" spans="1:12" ht="15.75">
      <c r="A35" s="344">
        <v>1378</v>
      </c>
      <c r="B35" s="345">
        <v>71</v>
      </c>
      <c r="C35" s="346">
        <v>22754</v>
      </c>
      <c r="D35" s="345">
        <v>71</v>
      </c>
      <c r="E35" s="352">
        <v>10059</v>
      </c>
      <c r="F35" s="345">
        <v>71</v>
      </c>
      <c r="G35" s="351">
        <v>320</v>
      </c>
      <c r="H35" s="349">
        <v>30</v>
      </c>
      <c r="I35" s="351">
        <v>110</v>
      </c>
      <c r="J35" s="349">
        <v>30</v>
      </c>
      <c r="K35" s="348">
        <v>3200</v>
      </c>
      <c r="L35" s="349">
        <v>30</v>
      </c>
    </row>
    <row r="36" spans="1:12" ht="15.75">
      <c r="A36" s="348">
        <v>1382</v>
      </c>
      <c r="B36" s="349">
        <v>70</v>
      </c>
      <c r="C36" s="350">
        <v>22784</v>
      </c>
      <c r="D36" s="349">
        <v>70</v>
      </c>
      <c r="E36" s="352">
        <v>10089</v>
      </c>
      <c r="F36" s="349">
        <v>70</v>
      </c>
      <c r="G36" s="347">
        <v>324</v>
      </c>
      <c r="H36" s="345">
        <v>31</v>
      </c>
      <c r="I36" s="347">
        <v>111</v>
      </c>
      <c r="J36" s="345">
        <v>31</v>
      </c>
      <c r="K36" s="344">
        <v>3250</v>
      </c>
      <c r="L36" s="345">
        <v>31</v>
      </c>
    </row>
    <row r="37" spans="1:12" ht="15.75">
      <c r="A37" s="344">
        <v>1386</v>
      </c>
      <c r="B37" s="345">
        <v>69</v>
      </c>
      <c r="C37" s="346">
        <v>22814</v>
      </c>
      <c r="D37" s="345">
        <v>69</v>
      </c>
      <c r="E37" s="352">
        <v>10119</v>
      </c>
      <c r="F37" s="345">
        <v>69</v>
      </c>
      <c r="G37" s="351">
        <v>328</v>
      </c>
      <c r="H37" s="349">
        <v>32</v>
      </c>
      <c r="I37" s="351">
        <v>112</v>
      </c>
      <c r="J37" s="349">
        <v>32</v>
      </c>
      <c r="K37" s="348">
        <v>3300</v>
      </c>
      <c r="L37" s="349">
        <v>32</v>
      </c>
    </row>
    <row r="38" spans="1:12" ht="15.75">
      <c r="A38" s="348">
        <v>1390</v>
      </c>
      <c r="B38" s="349">
        <v>68</v>
      </c>
      <c r="C38" s="350">
        <v>22844</v>
      </c>
      <c r="D38" s="349">
        <v>68</v>
      </c>
      <c r="E38" s="352">
        <v>10149</v>
      </c>
      <c r="F38" s="349">
        <v>68</v>
      </c>
      <c r="G38" s="347">
        <v>332</v>
      </c>
      <c r="H38" s="345">
        <v>33</v>
      </c>
      <c r="I38" s="347">
        <v>113</v>
      </c>
      <c r="J38" s="345">
        <v>33</v>
      </c>
      <c r="K38" s="344">
        <v>3350</v>
      </c>
      <c r="L38" s="345">
        <v>33</v>
      </c>
    </row>
    <row r="39" spans="1:12" ht="15.75">
      <c r="A39" s="344">
        <v>1394</v>
      </c>
      <c r="B39" s="345">
        <v>67</v>
      </c>
      <c r="C39" s="346">
        <v>22884</v>
      </c>
      <c r="D39" s="345">
        <v>67</v>
      </c>
      <c r="E39" s="352">
        <v>10179</v>
      </c>
      <c r="F39" s="345">
        <v>67</v>
      </c>
      <c r="G39" s="351">
        <v>336</v>
      </c>
      <c r="H39" s="349">
        <v>34</v>
      </c>
      <c r="I39" s="351">
        <v>114</v>
      </c>
      <c r="J39" s="349">
        <v>34</v>
      </c>
      <c r="K39" s="348">
        <v>3400</v>
      </c>
      <c r="L39" s="349">
        <v>34</v>
      </c>
    </row>
    <row r="40" spans="1:12" ht="15.75">
      <c r="A40" s="348">
        <v>1398</v>
      </c>
      <c r="B40" s="349">
        <v>66</v>
      </c>
      <c r="C40" s="350">
        <v>22924</v>
      </c>
      <c r="D40" s="349">
        <v>66</v>
      </c>
      <c r="E40" s="352">
        <v>10209</v>
      </c>
      <c r="F40" s="349">
        <v>66</v>
      </c>
      <c r="G40" s="347">
        <v>340</v>
      </c>
      <c r="H40" s="345">
        <v>35</v>
      </c>
      <c r="I40" s="347">
        <v>115</v>
      </c>
      <c r="J40" s="345">
        <v>35</v>
      </c>
      <c r="K40" s="344">
        <v>3450</v>
      </c>
      <c r="L40" s="345">
        <v>35</v>
      </c>
    </row>
    <row r="41" spans="1:12" ht="15.75">
      <c r="A41" s="344">
        <v>1402</v>
      </c>
      <c r="B41" s="345">
        <v>65</v>
      </c>
      <c r="C41" s="346">
        <v>22964</v>
      </c>
      <c r="D41" s="345">
        <v>65</v>
      </c>
      <c r="E41" s="352">
        <v>10239</v>
      </c>
      <c r="F41" s="345">
        <v>65</v>
      </c>
      <c r="G41" s="351">
        <v>344</v>
      </c>
      <c r="H41" s="349">
        <v>36</v>
      </c>
      <c r="I41" s="351">
        <v>116</v>
      </c>
      <c r="J41" s="349">
        <v>36</v>
      </c>
      <c r="K41" s="348">
        <v>3500</v>
      </c>
      <c r="L41" s="349">
        <v>36</v>
      </c>
    </row>
    <row r="42" spans="1:12" ht="15.75">
      <c r="A42" s="348">
        <v>1406</v>
      </c>
      <c r="B42" s="349">
        <v>64</v>
      </c>
      <c r="C42" s="350">
        <v>23004</v>
      </c>
      <c r="D42" s="349">
        <v>64</v>
      </c>
      <c r="E42" s="352">
        <v>10269</v>
      </c>
      <c r="F42" s="349">
        <v>64</v>
      </c>
      <c r="G42" s="347">
        <v>348</v>
      </c>
      <c r="H42" s="345">
        <v>37</v>
      </c>
      <c r="I42" s="347">
        <v>117</v>
      </c>
      <c r="J42" s="345">
        <v>37</v>
      </c>
      <c r="K42" s="344">
        <v>3550</v>
      </c>
      <c r="L42" s="345">
        <v>37</v>
      </c>
    </row>
    <row r="43" spans="1:12" ht="15.75">
      <c r="A43" s="344">
        <v>1410</v>
      </c>
      <c r="B43" s="345">
        <v>63</v>
      </c>
      <c r="C43" s="346">
        <v>23044</v>
      </c>
      <c r="D43" s="345">
        <v>63</v>
      </c>
      <c r="E43" s="352">
        <v>10299</v>
      </c>
      <c r="F43" s="345">
        <v>63</v>
      </c>
      <c r="G43" s="351">
        <v>352</v>
      </c>
      <c r="H43" s="349">
        <v>38</v>
      </c>
      <c r="I43" s="351">
        <v>118</v>
      </c>
      <c r="J43" s="349">
        <v>38</v>
      </c>
      <c r="K43" s="348">
        <v>3600</v>
      </c>
      <c r="L43" s="349">
        <v>38</v>
      </c>
    </row>
    <row r="44" spans="1:12" ht="15.75">
      <c r="A44" s="348">
        <v>1415</v>
      </c>
      <c r="B44" s="349">
        <v>62</v>
      </c>
      <c r="C44" s="350">
        <v>23084</v>
      </c>
      <c r="D44" s="349">
        <v>62</v>
      </c>
      <c r="E44" s="352">
        <v>10329</v>
      </c>
      <c r="F44" s="349">
        <v>62</v>
      </c>
      <c r="G44" s="347">
        <v>356</v>
      </c>
      <c r="H44" s="345">
        <v>39</v>
      </c>
      <c r="I44" s="347">
        <v>119</v>
      </c>
      <c r="J44" s="345">
        <v>39</v>
      </c>
      <c r="K44" s="344">
        <v>3650</v>
      </c>
      <c r="L44" s="345">
        <v>39</v>
      </c>
    </row>
    <row r="45" spans="1:12" ht="15.75">
      <c r="A45" s="344">
        <v>1420</v>
      </c>
      <c r="B45" s="345">
        <v>61</v>
      </c>
      <c r="C45" s="346">
        <v>23124</v>
      </c>
      <c r="D45" s="345">
        <v>61</v>
      </c>
      <c r="E45" s="352">
        <v>10359</v>
      </c>
      <c r="F45" s="345">
        <v>61</v>
      </c>
      <c r="G45" s="351">
        <v>360</v>
      </c>
      <c r="H45" s="349">
        <v>40</v>
      </c>
      <c r="I45" s="351">
        <v>120</v>
      </c>
      <c r="J45" s="349">
        <v>40</v>
      </c>
      <c r="K45" s="348">
        <v>3700</v>
      </c>
      <c r="L45" s="349">
        <v>40</v>
      </c>
    </row>
    <row r="46" spans="1:12" ht="15.75">
      <c r="A46" s="348">
        <v>1425</v>
      </c>
      <c r="B46" s="349">
        <v>60</v>
      </c>
      <c r="C46" s="350">
        <v>23164</v>
      </c>
      <c r="D46" s="349">
        <v>60</v>
      </c>
      <c r="E46" s="352">
        <v>10389</v>
      </c>
      <c r="F46" s="349">
        <v>60</v>
      </c>
      <c r="G46" s="347">
        <v>364</v>
      </c>
      <c r="H46" s="345">
        <v>41</v>
      </c>
      <c r="I46" s="347">
        <v>121</v>
      </c>
      <c r="J46" s="345">
        <v>41</v>
      </c>
      <c r="K46" s="344">
        <v>3750</v>
      </c>
      <c r="L46" s="345">
        <v>41</v>
      </c>
    </row>
    <row r="47" spans="1:12" ht="15.75">
      <c r="A47" s="344">
        <v>1430</v>
      </c>
      <c r="B47" s="345">
        <v>59</v>
      </c>
      <c r="C47" s="346">
        <v>23204</v>
      </c>
      <c r="D47" s="345">
        <v>59</v>
      </c>
      <c r="E47" s="352">
        <v>10419</v>
      </c>
      <c r="F47" s="345">
        <v>59</v>
      </c>
      <c r="G47" s="351">
        <v>368</v>
      </c>
      <c r="H47" s="349">
        <v>42</v>
      </c>
      <c r="I47" s="351">
        <v>122</v>
      </c>
      <c r="J47" s="349">
        <v>42</v>
      </c>
      <c r="K47" s="348">
        <v>3800</v>
      </c>
      <c r="L47" s="349">
        <v>42</v>
      </c>
    </row>
    <row r="48" spans="1:12" ht="15.75">
      <c r="A48" s="348">
        <v>1435</v>
      </c>
      <c r="B48" s="349">
        <v>58</v>
      </c>
      <c r="C48" s="350">
        <v>23244</v>
      </c>
      <c r="D48" s="349">
        <v>58</v>
      </c>
      <c r="E48" s="352">
        <v>10449</v>
      </c>
      <c r="F48" s="349">
        <v>58</v>
      </c>
      <c r="G48" s="347">
        <v>372</v>
      </c>
      <c r="H48" s="345">
        <v>43</v>
      </c>
      <c r="I48" s="347">
        <v>123</v>
      </c>
      <c r="J48" s="345">
        <v>43</v>
      </c>
      <c r="K48" s="344">
        <v>3850</v>
      </c>
      <c r="L48" s="345">
        <v>43</v>
      </c>
    </row>
    <row r="49" spans="1:12" ht="15.75">
      <c r="A49" s="344">
        <v>1440</v>
      </c>
      <c r="B49" s="345">
        <v>57</v>
      </c>
      <c r="C49" s="346">
        <v>23284</v>
      </c>
      <c r="D49" s="345">
        <v>57</v>
      </c>
      <c r="E49" s="352">
        <v>10479</v>
      </c>
      <c r="F49" s="345">
        <v>57</v>
      </c>
      <c r="G49" s="351">
        <v>376</v>
      </c>
      <c r="H49" s="349">
        <v>44</v>
      </c>
      <c r="I49" s="351">
        <v>124</v>
      </c>
      <c r="J49" s="349">
        <v>44</v>
      </c>
      <c r="K49" s="348">
        <v>3900</v>
      </c>
      <c r="L49" s="349">
        <v>44</v>
      </c>
    </row>
    <row r="50" spans="1:12" ht="15.75">
      <c r="A50" s="348">
        <v>1445</v>
      </c>
      <c r="B50" s="349">
        <v>56</v>
      </c>
      <c r="C50" s="350">
        <v>23324</v>
      </c>
      <c r="D50" s="349">
        <v>56</v>
      </c>
      <c r="E50" s="352">
        <v>10509</v>
      </c>
      <c r="F50" s="349">
        <v>56</v>
      </c>
      <c r="G50" s="347">
        <v>380</v>
      </c>
      <c r="H50" s="345">
        <v>45</v>
      </c>
      <c r="I50" s="347">
        <v>125</v>
      </c>
      <c r="J50" s="345">
        <v>45</v>
      </c>
      <c r="K50" s="344">
        <v>3950</v>
      </c>
      <c r="L50" s="345">
        <v>45</v>
      </c>
    </row>
    <row r="51" spans="1:12" ht="15.75">
      <c r="A51" s="344">
        <v>1450</v>
      </c>
      <c r="B51" s="345">
        <v>55</v>
      </c>
      <c r="C51" s="346">
        <v>23364</v>
      </c>
      <c r="D51" s="345">
        <v>55</v>
      </c>
      <c r="E51" s="352">
        <v>10539</v>
      </c>
      <c r="F51" s="345">
        <v>55</v>
      </c>
      <c r="G51" s="351">
        <v>384</v>
      </c>
      <c r="H51" s="349">
        <v>46</v>
      </c>
      <c r="I51" s="351">
        <v>126</v>
      </c>
      <c r="J51" s="349">
        <v>46</v>
      </c>
      <c r="K51" s="348">
        <v>4000</v>
      </c>
      <c r="L51" s="349">
        <v>46</v>
      </c>
    </row>
    <row r="52" spans="1:12" ht="15.75">
      <c r="A52" s="348">
        <v>1455</v>
      </c>
      <c r="B52" s="349">
        <v>54</v>
      </c>
      <c r="C52" s="350">
        <v>23404</v>
      </c>
      <c r="D52" s="349">
        <v>54</v>
      </c>
      <c r="E52" s="352">
        <v>10569</v>
      </c>
      <c r="F52" s="349">
        <v>54</v>
      </c>
      <c r="G52" s="347">
        <v>388</v>
      </c>
      <c r="H52" s="345">
        <v>47</v>
      </c>
      <c r="I52" s="347">
        <v>127</v>
      </c>
      <c r="J52" s="345">
        <v>47</v>
      </c>
      <c r="K52" s="344">
        <v>4050</v>
      </c>
      <c r="L52" s="345">
        <v>47</v>
      </c>
    </row>
    <row r="53" spans="1:12" ht="15.75">
      <c r="A53" s="344">
        <v>1462</v>
      </c>
      <c r="B53" s="345">
        <v>53</v>
      </c>
      <c r="C53" s="346">
        <v>23444</v>
      </c>
      <c r="D53" s="345">
        <v>53</v>
      </c>
      <c r="E53" s="352">
        <v>10599</v>
      </c>
      <c r="F53" s="345">
        <v>53</v>
      </c>
      <c r="G53" s="351">
        <v>392</v>
      </c>
      <c r="H53" s="349">
        <v>48</v>
      </c>
      <c r="I53" s="351">
        <v>128</v>
      </c>
      <c r="J53" s="349">
        <v>48</v>
      </c>
      <c r="K53" s="348">
        <v>4100</v>
      </c>
      <c r="L53" s="349">
        <v>48</v>
      </c>
    </row>
    <row r="54" spans="1:12" ht="15.75">
      <c r="A54" s="348">
        <v>1469</v>
      </c>
      <c r="B54" s="349">
        <v>52</v>
      </c>
      <c r="C54" s="350">
        <v>23484</v>
      </c>
      <c r="D54" s="349">
        <v>52</v>
      </c>
      <c r="E54" s="352">
        <v>10629</v>
      </c>
      <c r="F54" s="349">
        <v>52</v>
      </c>
      <c r="G54" s="347">
        <v>396</v>
      </c>
      <c r="H54" s="345">
        <v>49</v>
      </c>
      <c r="I54" s="347">
        <v>129</v>
      </c>
      <c r="J54" s="345">
        <v>49</v>
      </c>
      <c r="K54" s="344">
        <v>4150</v>
      </c>
      <c r="L54" s="345">
        <v>49</v>
      </c>
    </row>
    <row r="55" spans="1:12" ht="15.75">
      <c r="A55" s="344">
        <v>1476</v>
      </c>
      <c r="B55" s="345">
        <v>51</v>
      </c>
      <c r="C55" s="346">
        <v>23524</v>
      </c>
      <c r="D55" s="345">
        <v>51</v>
      </c>
      <c r="E55" s="352">
        <v>10659</v>
      </c>
      <c r="F55" s="345">
        <v>51</v>
      </c>
      <c r="G55" s="351">
        <v>400</v>
      </c>
      <c r="H55" s="349">
        <v>50</v>
      </c>
      <c r="I55" s="351">
        <v>130</v>
      </c>
      <c r="J55" s="349">
        <v>50</v>
      </c>
      <c r="K55" s="348">
        <v>4200</v>
      </c>
      <c r="L55" s="349">
        <v>50</v>
      </c>
    </row>
    <row r="56" spans="1:12" ht="15.75">
      <c r="A56" s="348">
        <v>1483</v>
      </c>
      <c r="B56" s="349">
        <v>50</v>
      </c>
      <c r="C56" s="350">
        <v>23564</v>
      </c>
      <c r="D56" s="349">
        <v>50</v>
      </c>
      <c r="E56" s="352">
        <v>10689</v>
      </c>
      <c r="F56" s="349">
        <v>50</v>
      </c>
      <c r="G56" s="347">
        <v>403</v>
      </c>
      <c r="H56" s="345">
        <v>51</v>
      </c>
      <c r="I56" s="347">
        <v>131</v>
      </c>
      <c r="J56" s="345">
        <v>51</v>
      </c>
      <c r="K56" s="344">
        <v>4250</v>
      </c>
      <c r="L56" s="345">
        <v>51</v>
      </c>
    </row>
    <row r="57" spans="1:12" ht="15.75">
      <c r="A57" s="344">
        <v>1490</v>
      </c>
      <c r="B57" s="345">
        <v>49</v>
      </c>
      <c r="C57" s="346">
        <v>23604</v>
      </c>
      <c r="D57" s="345">
        <v>49</v>
      </c>
      <c r="E57" s="352">
        <v>10719</v>
      </c>
      <c r="F57" s="345">
        <v>49</v>
      </c>
      <c r="G57" s="351">
        <v>406</v>
      </c>
      <c r="H57" s="349">
        <v>52</v>
      </c>
      <c r="I57" s="351">
        <v>132</v>
      </c>
      <c r="J57" s="349">
        <v>52</v>
      </c>
      <c r="K57" s="348">
        <v>4300</v>
      </c>
      <c r="L57" s="349">
        <v>52</v>
      </c>
    </row>
    <row r="58" spans="1:12" ht="15.75">
      <c r="A58" s="348">
        <v>1497</v>
      </c>
      <c r="B58" s="349">
        <v>48</v>
      </c>
      <c r="C58" s="350">
        <v>23664</v>
      </c>
      <c r="D58" s="349">
        <v>48</v>
      </c>
      <c r="E58" s="352">
        <v>10749</v>
      </c>
      <c r="F58" s="349">
        <v>48</v>
      </c>
      <c r="G58" s="347">
        <v>409</v>
      </c>
      <c r="H58" s="345">
        <v>53</v>
      </c>
      <c r="I58" s="347">
        <v>133</v>
      </c>
      <c r="J58" s="345">
        <v>53</v>
      </c>
      <c r="K58" s="344">
        <v>4350</v>
      </c>
      <c r="L58" s="345">
        <v>53</v>
      </c>
    </row>
    <row r="59" spans="1:12" ht="15.75">
      <c r="A59" s="344">
        <v>1504</v>
      </c>
      <c r="B59" s="345">
        <v>47</v>
      </c>
      <c r="C59" s="346">
        <v>23724</v>
      </c>
      <c r="D59" s="345">
        <v>47</v>
      </c>
      <c r="E59" s="352">
        <v>10779</v>
      </c>
      <c r="F59" s="345">
        <v>47</v>
      </c>
      <c r="G59" s="351">
        <v>412</v>
      </c>
      <c r="H59" s="349">
        <v>54</v>
      </c>
      <c r="I59" s="351">
        <v>134</v>
      </c>
      <c r="J59" s="349">
        <v>54</v>
      </c>
      <c r="K59" s="348">
        <v>4400</v>
      </c>
      <c r="L59" s="349">
        <v>54</v>
      </c>
    </row>
    <row r="60" spans="1:12" ht="15.75">
      <c r="A60" s="348">
        <v>1514</v>
      </c>
      <c r="B60" s="349">
        <v>46</v>
      </c>
      <c r="C60" s="350">
        <v>23784</v>
      </c>
      <c r="D60" s="349">
        <v>46</v>
      </c>
      <c r="E60" s="352">
        <v>10809</v>
      </c>
      <c r="F60" s="349">
        <v>46</v>
      </c>
      <c r="G60" s="347">
        <v>415</v>
      </c>
      <c r="H60" s="345">
        <v>55</v>
      </c>
      <c r="I60" s="347">
        <v>135</v>
      </c>
      <c r="J60" s="345">
        <v>55</v>
      </c>
      <c r="K60" s="344">
        <v>4450</v>
      </c>
      <c r="L60" s="345">
        <v>55</v>
      </c>
    </row>
    <row r="61" spans="1:12" ht="15.75">
      <c r="A61" s="344">
        <v>1524</v>
      </c>
      <c r="B61" s="345">
        <v>45</v>
      </c>
      <c r="C61" s="346">
        <v>23844</v>
      </c>
      <c r="D61" s="345">
        <v>45</v>
      </c>
      <c r="E61" s="352">
        <v>10839</v>
      </c>
      <c r="F61" s="345">
        <v>45</v>
      </c>
      <c r="G61" s="351">
        <v>418</v>
      </c>
      <c r="H61" s="349">
        <v>56</v>
      </c>
      <c r="I61" s="351">
        <v>136</v>
      </c>
      <c r="J61" s="349">
        <v>56</v>
      </c>
      <c r="K61" s="348">
        <v>4500</v>
      </c>
      <c r="L61" s="349">
        <v>56</v>
      </c>
    </row>
    <row r="62" spans="1:12" ht="15.75">
      <c r="A62" s="348">
        <v>1534</v>
      </c>
      <c r="B62" s="349">
        <v>44</v>
      </c>
      <c r="C62" s="350">
        <v>23904</v>
      </c>
      <c r="D62" s="349">
        <v>44</v>
      </c>
      <c r="E62" s="352">
        <v>10869</v>
      </c>
      <c r="F62" s="349">
        <v>44</v>
      </c>
      <c r="G62" s="347">
        <v>421</v>
      </c>
      <c r="H62" s="345">
        <v>57</v>
      </c>
      <c r="I62" s="347">
        <v>137</v>
      </c>
      <c r="J62" s="345">
        <v>57</v>
      </c>
      <c r="K62" s="344">
        <v>4550</v>
      </c>
      <c r="L62" s="345">
        <v>57</v>
      </c>
    </row>
    <row r="63" spans="1:12" ht="15.75">
      <c r="A63" s="344">
        <v>1544</v>
      </c>
      <c r="B63" s="345">
        <v>43</v>
      </c>
      <c r="C63" s="346">
        <v>23984</v>
      </c>
      <c r="D63" s="345">
        <v>43</v>
      </c>
      <c r="E63" s="352">
        <v>10899</v>
      </c>
      <c r="F63" s="345">
        <v>43</v>
      </c>
      <c r="G63" s="351">
        <v>424</v>
      </c>
      <c r="H63" s="349">
        <v>58</v>
      </c>
      <c r="I63" s="351">
        <v>138</v>
      </c>
      <c r="J63" s="349">
        <v>58</v>
      </c>
      <c r="K63" s="348">
        <v>4600</v>
      </c>
      <c r="L63" s="349">
        <v>58</v>
      </c>
    </row>
    <row r="64" spans="1:12" ht="15.75">
      <c r="A64" s="348">
        <v>1554</v>
      </c>
      <c r="B64" s="349">
        <v>42</v>
      </c>
      <c r="C64" s="350">
        <v>24064</v>
      </c>
      <c r="D64" s="349">
        <v>42</v>
      </c>
      <c r="E64" s="352">
        <v>10929</v>
      </c>
      <c r="F64" s="349">
        <v>42</v>
      </c>
      <c r="G64" s="347">
        <v>427</v>
      </c>
      <c r="H64" s="345">
        <v>59</v>
      </c>
      <c r="I64" s="347">
        <v>139</v>
      </c>
      <c r="J64" s="345">
        <v>59</v>
      </c>
      <c r="K64" s="344">
        <v>4650</v>
      </c>
      <c r="L64" s="345">
        <v>59</v>
      </c>
    </row>
    <row r="65" spans="1:12" ht="15.75">
      <c r="A65" s="344">
        <v>1564</v>
      </c>
      <c r="B65" s="345">
        <v>41</v>
      </c>
      <c r="C65" s="346">
        <v>24144</v>
      </c>
      <c r="D65" s="345">
        <v>41</v>
      </c>
      <c r="E65" s="352">
        <v>10959</v>
      </c>
      <c r="F65" s="345">
        <v>41</v>
      </c>
      <c r="G65" s="351">
        <v>430</v>
      </c>
      <c r="H65" s="349">
        <v>60</v>
      </c>
      <c r="I65" s="351">
        <v>140</v>
      </c>
      <c r="J65" s="349">
        <v>60</v>
      </c>
      <c r="K65" s="348">
        <v>4700</v>
      </c>
      <c r="L65" s="349">
        <v>60</v>
      </c>
    </row>
    <row r="66" spans="1:12" ht="15.75">
      <c r="A66" s="348">
        <v>1574</v>
      </c>
      <c r="B66" s="349">
        <v>40</v>
      </c>
      <c r="C66" s="350">
        <v>24224</v>
      </c>
      <c r="D66" s="349">
        <v>40</v>
      </c>
      <c r="E66" s="352">
        <v>10989</v>
      </c>
      <c r="F66" s="349">
        <v>40</v>
      </c>
      <c r="G66" s="347">
        <v>433</v>
      </c>
      <c r="H66" s="345">
        <v>61</v>
      </c>
      <c r="I66" s="347">
        <v>141</v>
      </c>
      <c r="J66" s="345">
        <v>61</v>
      </c>
      <c r="K66" s="344">
        <v>4750</v>
      </c>
      <c r="L66" s="345">
        <v>61</v>
      </c>
    </row>
    <row r="67" spans="1:12" ht="15.75">
      <c r="A67" s="344">
        <v>1590</v>
      </c>
      <c r="B67" s="345">
        <v>39</v>
      </c>
      <c r="C67" s="346">
        <v>24304</v>
      </c>
      <c r="D67" s="345">
        <v>39</v>
      </c>
      <c r="E67" s="352">
        <v>11019</v>
      </c>
      <c r="F67" s="345">
        <v>39</v>
      </c>
      <c r="G67" s="351">
        <v>436</v>
      </c>
      <c r="H67" s="349">
        <v>62</v>
      </c>
      <c r="I67" s="351">
        <v>142</v>
      </c>
      <c r="J67" s="349">
        <v>62</v>
      </c>
      <c r="K67" s="348">
        <v>4800</v>
      </c>
      <c r="L67" s="349">
        <v>62</v>
      </c>
    </row>
    <row r="68" spans="1:12" ht="15.75">
      <c r="A68" s="348">
        <v>1606</v>
      </c>
      <c r="B68" s="349">
        <v>38</v>
      </c>
      <c r="C68" s="350">
        <v>24384</v>
      </c>
      <c r="D68" s="349">
        <v>38</v>
      </c>
      <c r="E68" s="352">
        <v>11049</v>
      </c>
      <c r="F68" s="349">
        <v>38</v>
      </c>
      <c r="G68" s="347">
        <v>439</v>
      </c>
      <c r="H68" s="345">
        <v>63</v>
      </c>
      <c r="I68" s="347">
        <v>143</v>
      </c>
      <c r="J68" s="345">
        <v>63</v>
      </c>
      <c r="K68" s="344">
        <v>4850</v>
      </c>
      <c r="L68" s="345">
        <v>63</v>
      </c>
    </row>
    <row r="69" spans="1:12" ht="15.75">
      <c r="A69" s="344">
        <v>1622</v>
      </c>
      <c r="B69" s="345">
        <v>37</v>
      </c>
      <c r="C69" s="346">
        <v>24464</v>
      </c>
      <c r="D69" s="345">
        <v>37</v>
      </c>
      <c r="E69" s="352">
        <v>11079</v>
      </c>
      <c r="F69" s="345">
        <v>37</v>
      </c>
      <c r="G69" s="351">
        <v>442</v>
      </c>
      <c r="H69" s="349">
        <v>64</v>
      </c>
      <c r="I69" s="351">
        <v>144</v>
      </c>
      <c r="J69" s="349">
        <v>64</v>
      </c>
      <c r="K69" s="348">
        <v>4900</v>
      </c>
      <c r="L69" s="349">
        <v>64</v>
      </c>
    </row>
    <row r="70" spans="1:12" ht="15.75">
      <c r="A70" s="348">
        <v>1638</v>
      </c>
      <c r="B70" s="349">
        <v>36</v>
      </c>
      <c r="C70" s="350">
        <v>24544</v>
      </c>
      <c r="D70" s="349">
        <v>36</v>
      </c>
      <c r="E70" s="352">
        <v>11109</v>
      </c>
      <c r="F70" s="349">
        <v>36</v>
      </c>
      <c r="G70" s="347">
        <v>445</v>
      </c>
      <c r="H70" s="345">
        <v>65</v>
      </c>
      <c r="I70" s="347">
        <v>145</v>
      </c>
      <c r="J70" s="345">
        <v>65</v>
      </c>
      <c r="K70" s="344">
        <v>4950</v>
      </c>
      <c r="L70" s="345">
        <v>65</v>
      </c>
    </row>
    <row r="71" spans="1:12" ht="15.75">
      <c r="A71" s="344">
        <v>1654</v>
      </c>
      <c r="B71" s="345">
        <v>35</v>
      </c>
      <c r="C71" s="346">
        <v>24634</v>
      </c>
      <c r="D71" s="345">
        <v>35</v>
      </c>
      <c r="E71" s="352">
        <v>11139</v>
      </c>
      <c r="F71" s="345">
        <v>35</v>
      </c>
      <c r="G71" s="351">
        <v>448</v>
      </c>
      <c r="H71" s="349">
        <v>66</v>
      </c>
      <c r="I71" s="351">
        <v>146</v>
      </c>
      <c r="J71" s="349">
        <v>66</v>
      </c>
      <c r="K71" s="348">
        <v>4990</v>
      </c>
      <c r="L71" s="349">
        <v>66</v>
      </c>
    </row>
    <row r="72" spans="1:12" ht="15.75">
      <c r="A72" s="348">
        <v>1670</v>
      </c>
      <c r="B72" s="349">
        <v>34</v>
      </c>
      <c r="C72" s="350">
        <v>24724</v>
      </c>
      <c r="D72" s="349">
        <v>34</v>
      </c>
      <c r="E72" s="352">
        <v>11169</v>
      </c>
      <c r="F72" s="349">
        <v>34</v>
      </c>
      <c r="G72" s="347">
        <v>451</v>
      </c>
      <c r="H72" s="345">
        <v>67</v>
      </c>
      <c r="I72" s="347">
        <v>147</v>
      </c>
      <c r="J72" s="345">
        <v>67</v>
      </c>
      <c r="K72" s="344">
        <v>5030</v>
      </c>
      <c r="L72" s="345">
        <v>67</v>
      </c>
    </row>
    <row r="73" spans="1:12" ht="15.75">
      <c r="A73" s="344">
        <v>1686</v>
      </c>
      <c r="B73" s="345">
        <v>33</v>
      </c>
      <c r="C73" s="346">
        <v>24814</v>
      </c>
      <c r="D73" s="345">
        <v>33</v>
      </c>
      <c r="E73" s="352">
        <v>11199</v>
      </c>
      <c r="F73" s="345">
        <v>33</v>
      </c>
      <c r="G73" s="351">
        <v>454</v>
      </c>
      <c r="H73" s="349">
        <v>68</v>
      </c>
      <c r="I73" s="351">
        <v>148</v>
      </c>
      <c r="J73" s="349">
        <v>68</v>
      </c>
      <c r="K73" s="348">
        <v>5070</v>
      </c>
      <c r="L73" s="349">
        <v>68</v>
      </c>
    </row>
    <row r="74" spans="1:12" ht="15.75">
      <c r="A74" s="348">
        <v>1702</v>
      </c>
      <c r="B74" s="349">
        <v>32</v>
      </c>
      <c r="C74" s="350">
        <v>24904</v>
      </c>
      <c r="D74" s="349">
        <v>32</v>
      </c>
      <c r="E74" s="352">
        <v>11229</v>
      </c>
      <c r="F74" s="349">
        <v>32</v>
      </c>
      <c r="G74" s="347">
        <v>457</v>
      </c>
      <c r="H74" s="345">
        <v>69</v>
      </c>
      <c r="I74" s="347">
        <v>149</v>
      </c>
      <c r="J74" s="345">
        <v>69</v>
      </c>
      <c r="K74" s="344">
        <v>5110</v>
      </c>
      <c r="L74" s="345">
        <v>69</v>
      </c>
    </row>
    <row r="75" spans="1:12" ht="15.75">
      <c r="A75" s="344">
        <v>1718</v>
      </c>
      <c r="B75" s="345">
        <v>31</v>
      </c>
      <c r="C75" s="346">
        <v>24994</v>
      </c>
      <c r="D75" s="345">
        <v>31</v>
      </c>
      <c r="E75" s="352">
        <v>11259</v>
      </c>
      <c r="F75" s="345">
        <v>31</v>
      </c>
      <c r="G75" s="351">
        <v>460</v>
      </c>
      <c r="H75" s="349">
        <v>70</v>
      </c>
      <c r="I75" s="351">
        <v>150</v>
      </c>
      <c r="J75" s="349">
        <v>70</v>
      </c>
      <c r="K75" s="348">
        <v>5150</v>
      </c>
      <c r="L75" s="349">
        <v>70</v>
      </c>
    </row>
    <row r="76" spans="1:12" ht="15.75">
      <c r="A76" s="348">
        <v>1734</v>
      </c>
      <c r="B76" s="349">
        <v>30</v>
      </c>
      <c r="C76" s="350">
        <v>25084</v>
      </c>
      <c r="D76" s="349">
        <v>30</v>
      </c>
      <c r="E76" s="352">
        <v>11289</v>
      </c>
      <c r="F76" s="349">
        <v>30</v>
      </c>
      <c r="G76" s="347">
        <v>462</v>
      </c>
      <c r="H76" s="345">
        <v>71</v>
      </c>
      <c r="I76" s="347">
        <v>151</v>
      </c>
      <c r="J76" s="345">
        <v>71</v>
      </c>
      <c r="K76" s="344">
        <v>5190</v>
      </c>
      <c r="L76" s="345">
        <v>71</v>
      </c>
    </row>
    <row r="77" spans="1:12" ht="15.75">
      <c r="A77" s="344">
        <v>1750</v>
      </c>
      <c r="B77" s="345">
        <v>29</v>
      </c>
      <c r="C77" s="346">
        <v>25184</v>
      </c>
      <c r="D77" s="345">
        <v>29</v>
      </c>
      <c r="E77" s="352">
        <v>11319</v>
      </c>
      <c r="F77" s="345">
        <v>29</v>
      </c>
      <c r="G77" s="351">
        <v>464</v>
      </c>
      <c r="H77" s="349">
        <v>72</v>
      </c>
      <c r="I77" s="351">
        <v>152</v>
      </c>
      <c r="J77" s="349">
        <v>72</v>
      </c>
      <c r="K77" s="348">
        <v>5230</v>
      </c>
      <c r="L77" s="349">
        <v>72</v>
      </c>
    </row>
    <row r="78" spans="1:12" ht="15.75">
      <c r="A78" s="348">
        <v>1766</v>
      </c>
      <c r="B78" s="349">
        <v>28</v>
      </c>
      <c r="C78" s="350">
        <v>25284</v>
      </c>
      <c r="D78" s="349">
        <v>28</v>
      </c>
      <c r="E78" s="352">
        <v>11349</v>
      </c>
      <c r="F78" s="349">
        <v>28</v>
      </c>
      <c r="G78" s="347">
        <v>466</v>
      </c>
      <c r="H78" s="345">
        <v>73</v>
      </c>
      <c r="I78" s="347">
        <v>153</v>
      </c>
      <c r="J78" s="345">
        <v>73</v>
      </c>
      <c r="K78" s="344">
        <v>5270</v>
      </c>
      <c r="L78" s="345">
        <v>73</v>
      </c>
    </row>
    <row r="79" spans="1:12" ht="15.75">
      <c r="A79" s="344">
        <v>1782</v>
      </c>
      <c r="B79" s="345">
        <v>27</v>
      </c>
      <c r="C79" s="346">
        <v>25384</v>
      </c>
      <c r="D79" s="345">
        <v>27</v>
      </c>
      <c r="E79" s="352">
        <v>11379</v>
      </c>
      <c r="F79" s="345">
        <v>27</v>
      </c>
      <c r="G79" s="351">
        <v>468</v>
      </c>
      <c r="H79" s="349">
        <v>74</v>
      </c>
      <c r="I79" s="351">
        <v>154</v>
      </c>
      <c r="J79" s="349">
        <v>74</v>
      </c>
      <c r="K79" s="348">
        <v>5310</v>
      </c>
      <c r="L79" s="349">
        <v>74</v>
      </c>
    </row>
    <row r="80" spans="1:12" ht="15.75">
      <c r="A80" s="348">
        <v>1798</v>
      </c>
      <c r="B80" s="349">
        <v>26</v>
      </c>
      <c r="C80" s="350">
        <v>25484</v>
      </c>
      <c r="D80" s="349">
        <v>26</v>
      </c>
      <c r="E80" s="352">
        <v>11409</v>
      </c>
      <c r="F80" s="349">
        <v>26</v>
      </c>
      <c r="G80" s="347">
        <v>470</v>
      </c>
      <c r="H80" s="345">
        <v>75</v>
      </c>
      <c r="I80" s="347">
        <v>155</v>
      </c>
      <c r="J80" s="345">
        <v>75</v>
      </c>
      <c r="K80" s="344">
        <v>5350</v>
      </c>
      <c r="L80" s="345">
        <v>75</v>
      </c>
    </row>
    <row r="81" spans="1:12" ht="15.75">
      <c r="A81" s="344">
        <v>1814</v>
      </c>
      <c r="B81" s="345">
        <v>25</v>
      </c>
      <c r="C81" s="346">
        <v>25584</v>
      </c>
      <c r="D81" s="345">
        <v>25</v>
      </c>
      <c r="E81" s="352">
        <v>11439</v>
      </c>
      <c r="F81" s="345">
        <v>25</v>
      </c>
      <c r="G81" s="351">
        <v>472</v>
      </c>
      <c r="H81" s="349">
        <v>76</v>
      </c>
      <c r="I81" s="351">
        <v>156</v>
      </c>
      <c r="J81" s="349">
        <v>76</v>
      </c>
      <c r="K81" s="348">
        <v>5390</v>
      </c>
      <c r="L81" s="349">
        <v>76</v>
      </c>
    </row>
    <row r="82" spans="1:12" ht="15.75">
      <c r="A82" s="348">
        <v>1830</v>
      </c>
      <c r="B82" s="349">
        <v>24</v>
      </c>
      <c r="C82" s="350">
        <v>25684</v>
      </c>
      <c r="D82" s="349">
        <v>24</v>
      </c>
      <c r="E82" s="352">
        <v>11469</v>
      </c>
      <c r="F82" s="349">
        <v>24</v>
      </c>
      <c r="G82" s="347">
        <v>474</v>
      </c>
      <c r="H82" s="345">
        <v>77</v>
      </c>
      <c r="I82" s="347">
        <v>157</v>
      </c>
      <c r="J82" s="345">
        <v>77</v>
      </c>
      <c r="K82" s="344">
        <v>5430</v>
      </c>
      <c r="L82" s="345">
        <v>77</v>
      </c>
    </row>
    <row r="83" spans="1:12" ht="15.75">
      <c r="A83" s="344">
        <v>1846</v>
      </c>
      <c r="B83" s="345">
        <v>23</v>
      </c>
      <c r="C83" s="346">
        <v>25784</v>
      </c>
      <c r="D83" s="345">
        <v>23</v>
      </c>
      <c r="E83" s="352">
        <v>11499</v>
      </c>
      <c r="F83" s="345">
        <v>23</v>
      </c>
      <c r="G83" s="351">
        <v>476</v>
      </c>
      <c r="H83" s="349">
        <v>78</v>
      </c>
      <c r="I83" s="351">
        <v>158</v>
      </c>
      <c r="J83" s="349">
        <v>78</v>
      </c>
      <c r="K83" s="348">
        <v>5470</v>
      </c>
      <c r="L83" s="349">
        <v>78</v>
      </c>
    </row>
    <row r="84" spans="1:12" ht="15.75">
      <c r="A84" s="348">
        <v>1862</v>
      </c>
      <c r="B84" s="349">
        <v>22</v>
      </c>
      <c r="C84" s="350">
        <v>25884</v>
      </c>
      <c r="D84" s="349">
        <v>22</v>
      </c>
      <c r="E84" s="352">
        <v>11529</v>
      </c>
      <c r="F84" s="349">
        <v>22</v>
      </c>
      <c r="G84" s="347">
        <v>478</v>
      </c>
      <c r="H84" s="345">
        <v>79</v>
      </c>
      <c r="I84" s="347">
        <v>159</v>
      </c>
      <c r="J84" s="345">
        <v>79</v>
      </c>
      <c r="K84" s="344">
        <v>5510</v>
      </c>
      <c r="L84" s="345">
        <v>79</v>
      </c>
    </row>
    <row r="85" spans="1:12" ht="15.75">
      <c r="A85" s="344">
        <v>1878</v>
      </c>
      <c r="B85" s="345">
        <v>21</v>
      </c>
      <c r="C85" s="346">
        <v>30284</v>
      </c>
      <c r="D85" s="345">
        <v>21</v>
      </c>
      <c r="E85" s="352">
        <v>11559</v>
      </c>
      <c r="F85" s="345">
        <v>21</v>
      </c>
      <c r="G85" s="351">
        <v>480</v>
      </c>
      <c r="H85" s="349">
        <v>80</v>
      </c>
      <c r="I85" s="351">
        <v>160</v>
      </c>
      <c r="J85" s="349">
        <v>80</v>
      </c>
      <c r="K85" s="348">
        <v>5550</v>
      </c>
      <c r="L85" s="349">
        <v>80</v>
      </c>
    </row>
    <row r="86" spans="1:12" ht="15.75">
      <c r="A86" s="348">
        <v>1894</v>
      </c>
      <c r="B86" s="349">
        <v>20</v>
      </c>
      <c r="C86" s="350">
        <v>30484</v>
      </c>
      <c r="D86" s="349">
        <v>20</v>
      </c>
      <c r="E86" s="352">
        <v>11589</v>
      </c>
      <c r="F86" s="349">
        <v>20</v>
      </c>
      <c r="G86" s="347">
        <v>482</v>
      </c>
      <c r="H86" s="345">
        <v>81</v>
      </c>
      <c r="I86" s="347">
        <v>161</v>
      </c>
      <c r="J86" s="345">
        <v>81</v>
      </c>
      <c r="K86" s="344">
        <v>5590</v>
      </c>
      <c r="L86" s="345">
        <v>81</v>
      </c>
    </row>
    <row r="87" spans="1:12" ht="15.75">
      <c r="A87" s="344">
        <v>1910</v>
      </c>
      <c r="B87" s="345">
        <v>19</v>
      </c>
      <c r="C87" s="346">
        <v>30684</v>
      </c>
      <c r="D87" s="345">
        <v>19</v>
      </c>
      <c r="E87" s="352">
        <v>11619</v>
      </c>
      <c r="F87" s="345">
        <v>19</v>
      </c>
      <c r="G87" s="351">
        <v>484</v>
      </c>
      <c r="H87" s="349">
        <v>82</v>
      </c>
      <c r="I87" s="351">
        <v>162</v>
      </c>
      <c r="J87" s="349">
        <v>82</v>
      </c>
      <c r="K87" s="348">
        <v>5630</v>
      </c>
      <c r="L87" s="349">
        <v>82</v>
      </c>
    </row>
    <row r="88" spans="1:12" ht="15.75">
      <c r="A88" s="348">
        <v>1926</v>
      </c>
      <c r="B88" s="349">
        <v>18</v>
      </c>
      <c r="C88" s="350">
        <v>30884</v>
      </c>
      <c r="D88" s="349">
        <v>18</v>
      </c>
      <c r="E88" s="352">
        <v>11649</v>
      </c>
      <c r="F88" s="349">
        <v>18</v>
      </c>
      <c r="G88" s="347">
        <v>486</v>
      </c>
      <c r="H88" s="345">
        <v>83</v>
      </c>
      <c r="I88" s="347">
        <v>163</v>
      </c>
      <c r="J88" s="345">
        <v>83</v>
      </c>
      <c r="K88" s="344">
        <v>5670</v>
      </c>
      <c r="L88" s="345">
        <v>83</v>
      </c>
    </row>
    <row r="89" spans="1:12" ht="15.75">
      <c r="A89" s="344">
        <v>1942</v>
      </c>
      <c r="B89" s="345">
        <v>17</v>
      </c>
      <c r="C89" s="346">
        <v>31084</v>
      </c>
      <c r="D89" s="345">
        <v>17</v>
      </c>
      <c r="E89" s="352">
        <v>11679</v>
      </c>
      <c r="F89" s="345">
        <v>17</v>
      </c>
      <c r="G89" s="351">
        <v>488</v>
      </c>
      <c r="H89" s="349">
        <v>84</v>
      </c>
      <c r="I89" s="351">
        <v>164</v>
      </c>
      <c r="J89" s="349">
        <v>84</v>
      </c>
      <c r="K89" s="348">
        <v>5710</v>
      </c>
      <c r="L89" s="349">
        <v>84</v>
      </c>
    </row>
    <row r="90" spans="1:12" ht="15.75">
      <c r="A90" s="348">
        <v>1958</v>
      </c>
      <c r="B90" s="349">
        <v>16</v>
      </c>
      <c r="C90" s="350">
        <v>31284</v>
      </c>
      <c r="D90" s="349">
        <v>16</v>
      </c>
      <c r="E90" s="352">
        <v>11709</v>
      </c>
      <c r="F90" s="349">
        <v>16</v>
      </c>
      <c r="G90" s="347">
        <v>490</v>
      </c>
      <c r="H90" s="345">
        <v>85</v>
      </c>
      <c r="I90" s="347">
        <v>165</v>
      </c>
      <c r="J90" s="345">
        <v>85</v>
      </c>
      <c r="K90" s="344">
        <v>5750</v>
      </c>
      <c r="L90" s="345">
        <v>85</v>
      </c>
    </row>
    <row r="91" spans="1:12" ht="15.75">
      <c r="A91" s="344">
        <v>1974</v>
      </c>
      <c r="B91" s="345">
        <v>15</v>
      </c>
      <c r="C91" s="346">
        <v>31484</v>
      </c>
      <c r="D91" s="345">
        <v>15</v>
      </c>
      <c r="E91" s="352">
        <v>11739</v>
      </c>
      <c r="F91" s="345">
        <v>15</v>
      </c>
      <c r="G91" s="351">
        <v>492</v>
      </c>
      <c r="H91" s="349">
        <v>86</v>
      </c>
      <c r="I91" s="351">
        <v>166</v>
      </c>
      <c r="J91" s="349">
        <v>86</v>
      </c>
      <c r="K91" s="348">
        <v>5785</v>
      </c>
      <c r="L91" s="349">
        <v>86</v>
      </c>
    </row>
    <row r="92" spans="1:12" ht="15.75">
      <c r="A92" s="348">
        <v>1990</v>
      </c>
      <c r="B92" s="349">
        <v>14</v>
      </c>
      <c r="C92" s="350">
        <v>31684</v>
      </c>
      <c r="D92" s="349">
        <v>14</v>
      </c>
      <c r="E92" s="352">
        <v>11769</v>
      </c>
      <c r="F92" s="349">
        <v>14</v>
      </c>
      <c r="G92" s="347">
        <v>494</v>
      </c>
      <c r="H92" s="345">
        <v>87</v>
      </c>
      <c r="I92" s="347">
        <v>167</v>
      </c>
      <c r="J92" s="345">
        <v>87</v>
      </c>
      <c r="K92" s="344">
        <v>5820</v>
      </c>
      <c r="L92" s="345">
        <v>87</v>
      </c>
    </row>
    <row r="93" spans="1:12" ht="15.75">
      <c r="A93" s="344">
        <v>2010</v>
      </c>
      <c r="B93" s="345">
        <v>13</v>
      </c>
      <c r="C93" s="346">
        <v>31884</v>
      </c>
      <c r="D93" s="345">
        <v>13</v>
      </c>
      <c r="E93" s="352">
        <v>11799</v>
      </c>
      <c r="F93" s="345">
        <v>13</v>
      </c>
      <c r="G93" s="351">
        <v>496</v>
      </c>
      <c r="H93" s="349">
        <v>88</v>
      </c>
      <c r="I93" s="351">
        <v>168</v>
      </c>
      <c r="J93" s="349">
        <v>88</v>
      </c>
      <c r="K93" s="348">
        <v>5855</v>
      </c>
      <c r="L93" s="349">
        <v>88</v>
      </c>
    </row>
    <row r="94" spans="1:12" ht="15.75">
      <c r="A94" s="348">
        <v>2030</v>
      </c>
      <c r="B94" s="349">
        <v>12</v>
      </c>
      <c r="C94" s="350">
        <v>32184</v>
      </c>
      <c r="D94" s="349">
        <v>12</v>
      </c>
      <c r="E94" s="352">
        <v>11829</v>
      </c>
      <c r="F94" s="349">
        <v>12</v>
      </c>
      <c r="G94" s="347">
        <v>498</v>
      </c>
      <c r="H94" s="345">
        <v>89</v>
      </c>
      <c r="I94" s="347">
        <v>169</v>
      </c>
      <c r="J94" s="345">
        <v>89</v>
      </c>
      <c r="K94" s="344">
        <v>5890</v>
      </c>
      <c r="L94" s="345">
        <v>89</v>
      </c>
    </row>
    <row r="95" spans="1:12" ht="15.75">
      <c r="A95" s="344">
        <v>2050</v>
      </c>
      <c r="B95" s="345">
        <v>11</v>
      </c>
      <c r="C95" s="346">
        <v>32484</v>
      </c>
      <c r="D95" s="345">
        <v>11</v>
      </c>
      <c r="E95" s="352">
        <v>11859</v>
      </c>
      <c r="F95" s="345">
        <v>11</v>
      </c>
      <c r="G95" s="351">
        <v>500</v>
      </c>
      <c r="H95" s="349">
        <v>90</v>
      </c>
      <c r="I95" s="351">
        <v>170</v>
      </c>
      <c r="J95" s="349">
        <v>90</v>
      </c>
      <c r="K95" s="348">
        <v>5925</v>
      </c>
      <c r="L95" s="349">
        <v>90</v>
      </c>
    </row>
    <row r="96" spans="1:12" ht="15.75">
      <c r="A96" s="348">
        <v>2070</v>
      </c>
      <c r="B96" s="349">
        <v>10</v>
      </c>
      <c r="C96" s="350">
        <v>32784</v>
      </c>
      <c r="D96" s="349">
        <v>10</v>
      </c>
      <c r="E96" s="352">
        <v>11889</v>
      </c>
      <c r="F96" s="349">
        <v>10</v>
      </c>
      <c r="G96" s="347">
        <v>502</v>
      </c>
      <c r="H96" s="345">
        <v>91</v>
      </c>
      <c r="I96" s="347">
        <v>171</v>
      </c>
      <c r="J96" s="345">
        <v>91</v>
      </c>
      <c r="K96" s="344">
        <v>5960</v>
      </c>
      <c r="L96" s="345">
        <v>91</v>
      </c>
    </row>
    <row r="97" spans="1:12" ht="15.75">
      <c r="A97" s="344">
        <v>2090</v>
      </c>
      <c r="B97" s="345">
        <v>9</v>
      </c>
      <c r="C97" s="346">
        <v>33084</v>
      </c>
      <c r="D97" s="345">
        <v>9</v>
      </c>
      <c r="E97" s="352">
        <v>11929</v>
      </c>
      <c r="F97" s="345">
        <v>9</v>
      </c>
      <c r="G97" s="351">
        <v>504</v>
      </c>
      <c r="H97" s="349">
        <v>92</v>
      </c>
      <c r="I97" s="351">
        <v>172</v>
      </c>
      <c r="J97" s="349">
        <v>92</v>
      </c>
      <c r="K97" s="348">
        <v>5995</v>
      </c>
      <c r="L97" s="349">
        <v>92</v>
      </c>
    </row>
    <row r="98" spans="1:12" ht="15.75">
      <c r="A98" s="348">
        <v>2110</v>
      </c>
      <c r="B98" s="349">
        <v>8</v>
      </c>
      <c r="C98" s="350">
        <v>33384</v>
      </c>
      <c r="D98" s="349">
        <v>8</v>
      </c>
      <c r="E98" s="352">
        <v>11969</v>
      </c>
      <c r="F98" s="349">
        <v>8</v>
      </c>
      <c r="G98" s="347">
        <v>506</v>
      </c>
      <c r="H98" s="345">
        <v>93</v>
      </c>
      <c r="I98" s="347">
        <v>173</v>
      </c>
      <c r="J98" s="345">
        <v>93</v>
      </c>
      <c r="K98" s="344">
        <v>6030</v>
      </c>
      <c r="L98" s="345">
        <v>93</v>
      </c>
    </row>
    <row r="99" spans="1:12" ht="15.75">
      <c r="A99" s="344">
        <v>2130</v>
      </c>
      <c r="B99" s="345">
        <v>7</v>
      </c>
      <c r="C99" s="346">
        <v>33684</v>
      </c>
      <c r="D99" s="345">
        <v>7</v>
      </c>
      <c r="E99" s="352">
        <v>12009</v>
      </c>
      <c r="F99" s="345">
        <v>7</v>
      </c>
      <c r="G99" s="351">
        <v>508</v>
      </c>
      <c r="H99" s="349">
        <v>94</v>
      </c>
      <c r="I99" s="351">
        <v>174</v>
      </c>
      <c r="J99" s="349">
        <v>94</v>
      </c>
      <c r="K99" s="348">
        <v>6065</v>
      </c>
      <c r="L99" s="349">
        <v>94</v>
      </c>
    </row>
    <row r="100" spans="1:12" ht="15.75">
      <c r="A100" s="348">
        <v>2150</v>
      </c>
      <c r="B100" s="349">
        <v>6</v>
      </c>
      <c r="C100" s="350">
        <v>33984</v>
      </c>
      <c r="D100" s="349">
        <v>6</v>
      </c>
      <c r="E100" s="352">
        <v>12049</v>
      </c>
      <c r="F100" s="349">
        <v>6</v>
      </c>
      <c r="G100" s="347">
        <v>510</v>
      </c>
      <c r="H100" s="345">
        <v>95</v>
      </c>
      <c r="I100" s="347">
        <v>175</v>
      </c>
      <c r="J100" s="345">
        <v>95</v>
      </c>
      <c r="K100" s="344">
        <v>6100</v>
      </c>
      <c r="L100" s="345">
        <v>95</v>
      </c>
    </row>
    <row r="101" spans="1:12" ht="15.75">
      <c r="A101" s="344">
        <v>2170</v>
      </c>
      <c r="B101" s="345">
        <v>5</v>
      </c>
      <c r="C101" s="346">
        <v>34284</v>
      </c>
      <c r="D101" s="345">
        <v>5</v>
      </c>
      <c r="E101" s="352">
        <v>12099</v>
      </c>
      <c r="F101" s="345">
        <v>5</v>
      </c>
      <c r="G101" s="351">
        <v>511</v>
      </c>
      <c r="H101" s="349">
        <v>96</v>
      </c>
      <c r="I101" s="351">
        <v>176</v>
      </c>
      <c r="J101" s="349">
        <v>96</v>
      </c>
      <c r="K101" s="348">
        <v>6135</v>
      </c>
      <c r="L101" s="349">
        <v>96</v>
      </c>
    </row>
    <row r="102" spans="1:12" ht="15.75">
      <c r="A102" s="348">
        <v>2190</v>
      </c>
      <c r="B102" s="349">
        <v>4</v>
      </c>
      <c r="C102" s="350">
        <v>34784</v>
      </c>
      <c r="D102" s="349">
        <v>4</v>
      </c>
      <c r="E102" s="352">
        <v>12149</v>
      </c>
      <c r="F102" s="349">
        <v>4</v>
      </c>
      <c r="G102" s="347">
        <v>512</v>
      </c>
      <c r="H102" s="345">
        <v>97</v>
      </c>
      <c r="I102" s="347">
        <v>177</v>
      </c>
      <c r="J102" s="345">
        <v>97</v>
      </c>
      <c r="K102" s="344">
        <v>6170</v>
      </c>
      <c r="L102" s="345">
        <v>97</v>
      </c>
    </row>
    <row r="103" spans="1:12" ht="15.75">
      <c r="A103" s="344">
        <v>2210</v>
      </c>
      <c r="B103" s="345">
        <v>3</v>
      </c>
      <c r="C103" s="346">
        <v>35284</v>
      </c>
      <c r="D103" s="345">
        <v>3</v>
      </c>
      <c r="E103" s="352">
        <v>12199</v>
      </c>
      <c r="F103" s="345">
        <v>3</v>
      </c>
      <c r="G103" s="351">
        <v>513</v>
      </c>
      <c r="H103" s="349">
        <v>98</v>
      </c>
      <c r="I103" s="351">
        <v>178</v>
      </c>
      <c r="J103" s="349">
        <v>98</v>
      </c>
      <c r="K103" s="348">
        <v>6205</v>
      </c>
      <c r="L103" s="349">
        <v>98</v>
      </c>
    </row>
    <row r="104" spans="1:12" ht="15.75">
      <c r="A104" s="348">
        <v>2230</v>
      </c>
      <c r="B104" s="349">
        <v>2</v>
      </c>
      <c r="C104" s="350">
        <v>35784</v>
      </c>
      <c r="D104" s="349">
        <v>2</v>
      </c>
      <c r="E104" s="352">
        <v>12249</v>
      </c>
      <c r="F104" s="349">
        <v>2</v>
      </c>
      <c r="G104" s="347">
        <v>514</v>
      </c>
      <c r="H104" s="345">
        <v>99</v>
      </c>
      <c r="I104" s="347">
        <v>179</v>
      </c>
      <c r="J104" s="345">
        <v>99</v>
      </c>
      <c r="K104" s="344">
        <v>6240</v>
      </c>
      <c r="L104" s="345">
        <v>99</v>
      </c>
    </row>
    <row r="105" spans="1:12" ht="15.75">
      <c r="A105" s="344">
        <v>2250</v>
      </c>
      <c r="B105" s="345">
        <v>1</v>
      </c>
      <c r="C105" s="346">
        <v>40084</v>
      </c>
      <c r="D105" s="345">
        <v>1</v>
      </c>
      <c r="E105" s="352">
        <v>12299</v>
      </c>
      <c r="F105" s="345">
        <v>1</v>
      </c>
      <c r="G105" s="351">
        <v>515</v>
      </c>
      <c r="H105" s="349">
        <v>100</v>
      </c>
      <c r="I105" s="351">
        <v>180</v>
      </c>
      <c r="J105" s="349">
        <v>100</v>
      </c>
      <c r="K105" s="344">
        <v>6275</v>
      </c>
      <c r="L105" s="349">
        <v>100</v>
      </c>
    </row>
    <row r="106" spans="1:12" ht="16.5" thickBot="1">
      <c r="A106" s="344">
        <v>4000</v>
      </c>
      <c r="B106" s="345">
        <v>0</v>
      </c>
      <c r="C106" s="346">
        <v>60000</v>
      </c>
      <c r="D106" s="345">
        <v>0</v>
      </c>
      <c r="E106" s="352">
        <v>30000</v>
      </c>
      <c r="F106" s="353">
        <v>0</v>
      </c>
      <c r="G106" s="333" t="s">
        <v>332</v>
      </c>
      <c r="H106" s="353">
        <v>0</v>
      </c>
      <c r="I106" s="354" t="s">
        <v>333</v>
      </c>
      <c r="J106" s="353">
        <v>0</v>
      </c>
      <c r="K106" s="354" t="s">
        <v>332</v>
      </c>
      <c r="L106" s="353">
        <v>0</v>
      </c>
    </row>
    <row r="107" spans="1:12" ht="15.75">
      <c r="A107" s="333" t="s">
        <v>334</v>
      </c>
      <c r="B107" s="355">
        <v>0</v>
      </c>
      <c r="C107" s="333" t="s">
        <v>334</v>
      </c>
      <c r="D107" s="355">
        <v>0</v>
      </c>
      <c r="E107" s="333" t="s">
        <v>334</v>
      </c>
      <c r="F107" s="355">
        <v>0</v>
      </c>
      <c r="G107" s="333" t="s">
        <v>334</v>
      </c>
      <c r="H107" s="355">
        <v>0</v>
      </c>
      <c r="I107" s="333" t="s">
        <v>334</v>
      </c>
      <c r="J107" s="355">
        <v>0</v>
      </c>
      <c r="K107" s="333" t="s">
        <v>334</v>
      </c>
      <c r="L107" s="355">
        <v>0</v>
      </c>
    </row>
    <row r="108" spans="1:12" ht="15.75">
      <c r="A108" s="333" t="s">
        <v>335</v>
      </c>
      <c r="B108" s="353">
        <v>0</v>
      </c>
      <c r="C108" s="333" t="s">
        <v>335</v>
      </c>
      <c r="D108" s="353">
        <v>0</v>
      </c>
      <c r="E108" s="333" t="s">
        <v>335</v>
      </c>
      <c r="F108" s="353">
        <v>0</v>
      </c>
      <c r="G108" s="333" t="s">
        <v>335</v>
      </c>
      <c r="H108" s="353">
        <v>0</v>
      </c>
      <c r="I108" s="333" t="s">
        <v>335</v>
      </c>
      <c r="J108" s="353">
        <v>0</v>
      </c>
      <c r="K108" s="333" t="s">
        <v>335</v>
      </c>
      <c r="L108" s="353">
        <v>0</v>
      </c>
    </row>
    <row r="109" spans="1:12" ht="15.75">
      <c r="A109" s="333" t="s">
        <v>336</v>
      </c>
      <c r="B109" s="355">
        <v>0</v>
      </c>
      <c r="C109" s="333" t="s">
        <v>336</v>
      </c>
      <c r="D109" s="355">
        <v>0</v>
      </c>
      <c r="E109" s="333" t="s">
        <v>336</v>
      </c>
      <c r="F109" s="355">
        <v>0</v>
      </c>
      <c r="G109" s="333" t="s">
        <v>336</v>
      </c>
      <c r="H109" s="355">
        <v>0</v>
      </c>
      <c r="I109" s="333" t="s">
        <v>336</v>
      </c>
      <c r="J109" s="355">
        <v>0</v>
      </c>
      <c r="K109" s="333" t="s">
        <v>336</v>
      </c>
      <c r="L109" s="355">
        <v>0</v>
      </c>
    </row>
    <row r="110" spans="1:12" ht="15.75">
      <c r="A110" s="356" t="s">
        <v>334</v>
      </c>
      <c r="B110" s="353">
        <v>0</v>
      </c>
      <c r="C110" s="356" t="s">
        <v>334</v>
      </c>
      <c r="D110" s="353">
        <v>0</v>
      </c>
      <c r="E110" s="356" t="s">
        <v>334</v>
      </c>
      <c r="F110" s="353">
        <v>0</v>
      </c>
      <c r="G110" s="356" t="s">
        <v>334</v>
      </c>
      <c r="H110" s="353">
        <v>0</v>
      </c>
      <c r="I110" s="356" t="s">
        <v>334</v>
      </c>
      <c r="J110" s="353">
        <v>0</v>
      </c>
      <c r="K110" s="356" t="s">
        <v>334</v>
      </c>
      <c r="L110" s="353">
        <v>0</v>
      </c>
    </row>
  </sheetData>
  <mergeCells count="9">
    <mergeCell ref="A1:L1"/>
    <mergeCell ref="A2:F2"/>
    <mergeCell ref="G2:L2"/>
    <mergeCell ref="A3:B3"/>
    <mergeCell ref="C3:D3"/>
    <mergeCell ref="E3:F3"/>
    <mergeCell ref="G3:H3"/>
    <mergeCell ref="I3:J3"/>
    <mergeCell ref="K3:L3"/>
  </mergeCells>
  <conditionalFormatting sqref="A4:B104">
    <cfRule type="duplicateValues" dxfId="101" priority="86"/>
    <cfRule type="duplicateValues" dxfId="100" priority="87"/>
  </conditionalFormatting>
  <conditionalFormatting sqref="C4:D104">
    <cfRule type="duplicateValues" dxfId="99" priority="85"/>
  </conditionalFormatting>
  <conditionalFormatting sqref="E4:F104">
    <cfRule type="duplicateValues" dxfId="98" priority="84"/>
  </conditionalFormatting>
  <conditionalFormatting sqref="G2:G104">
    <cfRule type="duplicateValues" dxfId="97" priority="83"/>
  </conditionalFormatting>
  <conditionalFormatting sqref="H4:H104">
    <cfRule type="duplicateValues" dxfId="96" priority="82"/>
  </conditionalFormatting>
  <conditionalFormatting sqref="I4:I104">
    <cfRule type="duplicateValues" dxfId="95" priority="81"/>
  </conditionalFormatting>
  <conditionalFormatting sqref="J4:J104">
    <cfRule type="duplicateValues" dxfId="94" priority="80"/>
  </conditionalFormatting>
  <conditionalFormatting sqref="K5:K105">
    <cfRule type="duplicateValues" dxfId="93" priority="79"/>
  </conditionalFormatting>
  <conditionalFormatting sqref="G5:G104">
    <cfRule type="duplicateValues" dxfId="92" priority="78"/>
  </conditionalFormatting>
  <conditionalFormatting sqref="I5:I104">
    <cfRule type="duplicateValues" dxfId="91" priority="77"/>
  </conditionalFormatting>
  <conditionalFormatting sqref="E5:F104">
    <cfRule type="duplicateValues" dxfId="90" priority="75"/>
    <cfRule type="duplicateValues" dxfId="89" priority="76"/>
  </conditionalFormatting>
  <conditionalFormatting sqref="B4:B104">
    <cfRule type="duplicateValues" dxfId="88" priority="73"/>
    <cfRule type="duplicateValues" dxfId="87" priority="74"/>
  </conditionalFormatting>
  <conditionalFormatting sqref="B5:B104">
    <cfRule type="duplicateValues" dxfId="86" priority="72"/>
  </conditionalFormatting>
  <conditionalFormatting sqref="D4:D105">
    <cfRule type="duplicateValues" dxfId="85" priority="71"/>
  </conditionalFormatting>
  <conditionalFormatting sqref="D5:D105">
    <cfRule type="duplicateValues" dxfId="84" priority="70"/>
  </conditionalFormatting>
  <conditionalFormatting sqref="F4:F104">
    <cfRule type="duplicateValues" dxfId="83" priority="69"/>
  </conditionalFormatting>
  <conditionalFormatting sqref="G6:G104">
    <cfRule type="duplicateValues" dxfId="82" priority="68"/>
  </conditionalFormatting>
  <conditionalFormatting sqref="G4">
    <cfRule type="duplicateValues" dxfId="81" priority="67"/>
  </conditionalFormatting>
  <conditionalFormatting sqref="H5:H104">
    <cfRule type="duplicateValues" dxfId="80" priority="66"/>
  </conditionalFormatting>
  <conditionalFormatting sqref="J5:J104">
    <cfRule type="duplicateValues" dxfId="79" priority="65"/>
  </conditionalFormatting>
  <conditionalFormatting sqref="A105:B105">
    <cfRule type="duplicateValues" dxfId="78" priority="63"/>
    <cfRule type="duplicateValues" dxfId="77" priority="64"/>
  </conditionalFormatting>
  <conditionalFormatting sqref="C105:D105">
    <cfRule type="duplicateValues" dxfId="76" priority="62"/>
  </conditionalFormatting>
  <conditionalFormatting sqref="E105:F105">
    <cfRule type="duplicateValues" dxfId="75" priority="61"/>
  </conditionalFormatting>
  <conditionalFormatting sqref="G105">
    <cfRule type="duplicateValues" dxfId="74" priority="60"/>
  </conditionalFormatting>
  <conditionalFormatting sqref="H105">
    <cfRule type="duplicateValues" dxfId="73" priority="59"/>
  </conditionalFormatting>
  <conditionalFormatting sqref="I105">
    <cfRule type="duplicateValues" dxfId="72" priority="58"/>
  </conditionalFormatting>
  <conditionalFormatting sqref="J105">
    <cfRule type="duplicateValues" dxfId="71" priority="57"/>
  </conditionalFormatting>
  <conditionalFormatting sqref="E105:F105">
    <cfRule type="duplicateValues" dxfId="70" priority="55"/>
    <cfRule type="duplicateValues" dxfId="69" priority="56"/>
  </conditionalFormatting>
  <conditionalFormatting sqref="B105">
    <cfRule type="duplicateValues" dxfId="68" priority="53"/>
    <cfRule type="duplicateValues" dxfId="67" priority="54"/>
  </conditionalFormatting>
  <conditionalFormatting sqref="B105">
    <cfRule type="duplicateValues" dxfId="66" priority="52"/>
  </conditionalFormatting>
  <conditionalFormatting sqref="F105">
    <cfRule type="duplicateValues" dxfId="65" priority="51"/>
  </conditionalFormatting>
  <conditionalFormatting sqref="L4:L105">
    <cfRule type="duplicateValues" dxfId="64" priority="50"/>
  </conditionalFormatting>
  <conditionalFormatting sqref="L5:L105">
    <cfRule type="duplicateValues" dxfId="63" priority="49"/>
  </conditionalFormatting>
  <conditionalFormatting sqref="A1">
    <cfRule type="duplicateValues" dxfId="62" priority="47"/>
    <cfRule type="duplicateValues" dxfId="61" priority="48"/>
  </conditionalFormatting>
  <conditionalFormatting sqref="A6:A105">
    <cfRule type="duplicateValues" dxfId="60" priority="45"/>
    <cfRule type="duplicateValues" dxfId="59" priority="46"/>
  </conditionalFormatting>
  <conditionalFormatting sqref="C6:C105">
    <cfRule type="duplicateValues" dxfId="58" priority="44"/>
  </conditionalFormatting>
  <conditionalFormatting sqref="B6:B105">
    <cfRule type="duplicateValues" dxfId="57" priority="43"/>
  </conditionalFormatting>
  <conditionalFormatting sqref="D6:D105">
    <cfRule type="duplicateValues" dxfId="56" priority="42"/>
  </conditionalFormatting>
  <conditionalFormatting sqref="E6:E105">
    <cfRule type="duplicateValues" dxfId="55" priority="41"/>
  </conditionalFormatting>
  <conditionalFormatting sqref="F6:F105">
    <cfRule type="duplicateValues" dxfId="54" priority="40"/>
  </conditionalFormatting>
  <conditionalFormatting sqref="G6:G105">
    <cfRule type="duplicateValues" dxfId="53" priority="39"/>
  </conditionalFormatting>
  <conditionalFormatting sqref="H6:H105">
    <cfRule type="duplicateValues" dxfId="52" priority="38"/>
  </conditionalFormatting>
  <conditionalFormatting sqref="I6:I105">
    <cfRule type="duplicateValues" dxfId="51" priority="37"/>
  </conditionalFormatting>
  <conditionalFormatting sqref="J6:J105">
    <cfRule type="duplicateValues" dxfId="50" priority="36"/>
  </conditionalFormatting>
  <conditionalFormatting sqref="K6:K105">
    <cfRule type="duplicateValues" dxfId="49" priority="35"/>
  </conditionalFormatting>
  <conditionalFormatting sqref="B6:B105">
    <cfRule type="duplicateValues" dxfId="48" priority="34"/>
  </conditionalFormatting>
  <conditionalFormatting sqref="F6:F105">
    <cfRule type="duplicateValues" dxfId="47" priority="33"/>
  </conditionalFormatting>
  <conditionalFormatting sqref="H6:H105">
    <cfRule type="duplicateValues" dxfId="46" priority="32"/>
  </conditionalFormatting>
  <conditionalFormatting sqref="J6:J105">
    <cfRule type="duplicateValues" dxfId="45" priority="31"/>
  </conditionalFormatting>
  <conditionalFormatting sqref="E6:E105">
    <cfRule type="duplicateValues" dxfId="44" priority="29"/>
    <cfRule type="duplicateValues" dxfId="43" priority="30"/>
  </conditionalFormatting>
  <conditionalFormatting sqref="G5">
    <cfRule type="duplicateValues" dxfId="42" priority="28"/>
  </conditionalFormatting>
  <conditionalFormatting sqref="G5">
    <cfRule type="duplicateValues" dxfId="41" priority="27"/>
  </conditionalFormatting>
  <conditionalFormatting sqref="H5">
    <cfRule type="duplicateValues" dxfId="40" priority="26"/>
  </conditionalFormatting>
  <conditionalFormatting sqref="I5">
    <cfRule type="duplicateValues" dxfId="39" priority="25"/>
  </conditionalFormatting>
  <conditionalFormatting sqref="J5">
    <cfRule type="duplicateValues" dxfId="38" priority="24"/>
  </conditionalFormatting>
  <conditionalFormatting sqref="K5">
    <cfRule type="duplicateValues" dxfId="37" priority="23"/>
  </conditionalFormatting>
  <conditionalFormatting sqref="H5">
    <cfRule type="duplicateValues" dxfId="36" priority="22"/>
  </conditionalFormatting>
  <conditionalFormatting sqref="J5">
    <cfRule type="duplicateValues" dxfId="35" priority="21"/>
  </conditionalFormatting>
  <conditionalFormatting sqref="D106">
    <cfRule type="duplicateValues" dxfId="34" priority="20"/>
  </conditionalFormatting>
  <conditionalFormatting sqref="D106">
    <cfRule type="duplicateValues" dxfId="33" priority="19"/>
  </conditionalFormatting>
  <conditionalFormatting sqref="A106:B106">
    <cfRule type="duplicateValues" dxfId="32" priority="17"/>
    <cfRule type="duplicateValues" dxfId="31" priority="18"/>
  </conditionalFormatting>
  <conditionalFormatting sqref="C106:D106">
    <cfRule type="duplicateValues" dxfId="30" priority="16"/>
  </conditionalFormatting>
  <conditionalFormatting sqref="E106">
    <cfRule type="duplicateValues" dxfId="29" priority="15"/>
  </conditionalFormatting>
  <conditionalFormatting sqref="E106">
    <cfRule type="duplicateValues" dxfId="28" priority="13"/>
    <cfRule type="duplicateValues" dxfId="27" priority="14"/>
  </conditionalFormatting>
  <conditionalFormatting sqref="B106">
    <cfRule type="duplicateValues" dxfId="26" priority="11"/>
    <cfRule type="duplicateValues" dxfId="25" priority="12"/>
  </conditionalFormatting>
  <conditionalFormatting sqref="B106">
    <cfRule type="duplicateValues" dxfId="24" priority="10"/>
  </conditionalFormatting>
  <conditionalFormatting sqref="A106">
    <cfRule type="duplicateValues" dxfId="23" priority="8"/>
    <cfRule type="duplicateValues" dxfId="22" priority="9"/>
  </conditionalFormatting>
  <conditionalFormatting sqref="C106">
    <cfRule type="duplicateValues" dxfId="21" priority="7"/>
  </conditionalFormatting>
  <conditionalFormatting sqref="B106">
    <cfRule type="duplicateValues" dxfId="20" priority="6"/>
  </conditionalFormatting>
  <conditionalFormatting sqref="D106">
    <cfRule type="duplicateValues" dxfId="19" priority="5"/>
  </conditionalFormatting>
  <conditionalFormatting sqref="E106">
    <cfRule type="duplicateValues" dxfId="18" priority="4"/>
  </conditionalFormatting>
  <conditionalFormatting sqref="B106">
    <cfRule type="duplicateValues" dxfId="17" priority="3"/>
  </conditionalFormatting>
  <conditionalFormatting sqref="E106">
    <cfRule type="duplicateValues" dxfId="16" priority="1"/>
    <cfRule type="duplicateValues" dxfId="15" priority="2"/>
  </conditionalFormatting>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sheetPr codeName="Sayfa10">
    <tabColor theme="8" tint="0.39997558519241921"/>
  </sheetPr>
  <dimension ref="A1:P87"/>
  <sheetViews>
    <sheetView view="pageBreakPreview" topLeftCell="A4" zoomScale="60" zoomScaleNormal="100" workbookViewId="0">
      <selection activeCell="B8" sqref="B8"/>
    </sheetView>
  </sheetViews>
  <sheetFormatPr defaultRowHeight="12.75"/>
  <cols>
    <col min="2" max="2" width="0" hidden="1" customWidth="1"/>
    <col min="4" max="4" width="16.140625" customWidth="1"/>
    <col min="5" max="5" width="19.5703125" customWidth="1"/>
    <col min="6" max="6" width="19.28515625" customWidth="1"/>
    <col min="7" max="7" width="12.85546875" customWidth="1"/>
    <col min="8" max="8" width="0" hidden="1" customWidth="1"/>
    <col min="11" max="11" width="13.140625" hidden="1" customWidth="1"/>
    <col min="12" max="12" width="10" customWidth="1"/>
    <col min="13" max="13" width="16.28515625" customWidth="1"/>
    <col min="14" max="14" width="20.28515625" customWidth="1"/>
    <col min="15" max="15" width="27.42578125" customWidth="1"/>
    <col min="16" max="16" width="14.140625" customWidth="1"/>
  </cols>
  <sheetData>
    <row r="1" spans="1:16" ht="48" customHeight="1">
      <c r="A1" s="542" t="s">
        <v>144</v>
      </c>
      <c r="B1" s="542"/>
      <c r="C1" s="542"/>
      <c r="D1" s="542"/>
      <c r="E1" s="542"/>
      <c r="F1" s="542"/>
      <c r="G1" s="542"/>
      <c r="H1" s="542"/>
      <c r="I1" s="542"/>
      <c r="J1" s="542"/>
      <c r="K1" s="542"/>
      <c r="L1" s="542"/>
      <c r="M1" s="542"/>
      <c r="N1" s="542"/>
      <c r="O1" s="542"/>
      <c r="P1" s="542"/>
    </row>
    <row r="2" spans="1:16" ht="18" customHeight="1">
      <c r="A2" s="543" t="s">
        <v>353</v>
      </c>
      <c r="B2" s="543"/>
      <c r="C2" s="543"/>
      <c r="D2" s="543"/>
      <c r="E2" s="543"/>
      <c r="F2" s="543"/>
      <c r="G2" s="543"/>
      <c r="H2" s="543"/>
      <c r="I2" s="543"/>
      <c r="J2" s="543"/>
      <c r="K2" s="543"/>
      <c r="L2" s="543"/>
      <c r="M2" s="543"/>
      <c r="N2" s="543"/>
      <c r="O2" s="543"/>
      <c r="P2" s="543"/>
    </row>
    <row r="3" spans="1:16" ht="23.25" customHeight="1">
      <c r="A3" s="544" t="s">
        <v>316</v>
      </c>
      <c r="B3" s="544"/>
      <c r="C3" s="544"/>
      <c r="D3" s="544"/>
      <c r="E3" s="544"/>
      <c r="F3" s="544"/>
      <c r="G3" s="544"/>
      <c r="H3" s="544"/>
      <c r="I3" s="544"/>
      <c r="J3" s="544"/>
      <c r="K3" s="544"/>
      <c r="L3" s="544"/>
      <c r="M3" s="544"/>
      <c r="N3" s="544"/>
      <c r="O3" s="544"/>
      <c r="P3" s="544"/>
    </row>
    <row r="4" spans="1:16" ht="23.25" customHeight="1">
      <c r="A4" s="537" t="s">
        <v>313</v>
      </c>
      <c r="B4" s="537"/>
      <c r="C4" s="537"/>
      <c r="D4" s="537"/>
      <c r="E4" s="537"/>
      <c r="F4" s="537"/>
      <c r="G4" s="537"/>
      <c r="I4" s="279"/>
      <c r="J4" s="541" t="s">
        <v>529</v>
      </c>
      <c r="K4" s="541"/>
      <c r="L4" s="541"/>
      <c r="M4" s="541"/>
      <c r="N4" s="541"/>
      <c r="O4" s="541"/>
      <c r="P4" s="541"/>
    </row>
    <row r="5" spans="1:16" ht="27" customHeight="1">
      <c r="A5" s="580" t="s">
        <v>16</v>
      </c>
      <c r="B5" s="581"/>
      <c r="C5" s="581"/>
      <c r="D5" s="581"/>
      <c r="E5" s="581"/>
      <c r="F5" s="581"/>
      <c r="G5" s="581"/>
      <c r="H5" s="540" t="s">
        <v>6</v>
      </c>
      <c r="I5" s="582"/>
      <c r="J5" s="578"/>
      <c r="K5" s="578"/>
      <c r="L5" s="578"/>
      <c r="M5" s="578"/>
      <c r="N5" s="578"/>
      <c r="O5" s="578"/>
      <c r="P5" s="579"/>
    </row>
    <row r="6" spans="1:16" ht="28.5">
      <c r="A6" s="248" t="s">
        <v>12</v>
      </c>
      <c r="B6" s="248" t="s">
        <v>76</v>
      </c>
      <c r="C6" s="248" t="s">
        <v>75</v>
      </c>
      <c r="D6" s="249" t="s">
        <v>13</v>
      </c>
      <c r="E6" s="250" t="s">
        <v>14</v>
      </c>
      <c r="F6" s="250" t="s">
        <v>186</v>
      </c>
      <c r="G6" s="251" t="s">
        <v>310</v>
      </c>
      <c r="H6" s="539"/>
      <c r="I6" s="582"/>
      <c r="J6" s="248" t="s">
        <v>12</v>
      </c>
      <c r="K6" s="248" t="s">
        <v>76</v>
      </c>
      <c r="L6" s="248" t="s">
        <v>75</v>
      </c>
      <c r="M6" s="249" t="s">
        <v>13</v>
      </c>
      <c r="N6" s="250" t="s">
        <v>14</v>
      </c>
      <c r="O6" s="250" t="s">
        <v>186</v>
      </c>
      <c r="P6" s="251" t="s">
        <v>310</v>
      </c>
    </row>
    <row r="7" spans="1:16" ht="26.25" customHeight="1">
      <c r="A7" s="73">
        <v>1</v>
      </c>
      <c r="B7" s="265" t="s">
        <v>50</v>
      </c>
      <c r="C7" s="74">
        <v>74</v>
      </c>
      <c r="D7" s="135">
        <v>37877</v>
      </c>
      <c r="E7" s="266" t="s">
        <v>472</v>
      </c>
      <c r="F7" s="266" t="s">
        <v>469</v>
      </c>
      <c r="G7" s="210"/>
      <c r="H7" s="77">
        <v>1</v>
      </c>
      <c r="I7" s="582"/>
      <c r="J7" s="73">
        <v>1</v>
      </c>
      <c r="K7" s="265" t="s">
        <v>513</v>
      </c>
      <c r="L7" s="267">
        <v>76</v>
      </c>
      <c r="M7" s="268">
        <v>38018</v>
      </c>
      <c r="N7" s="201" t="s">
        <v>474</v>
      </c>
      <c r="O7" s="269" t="s">
        <v>469</v>
      </c>
      <c r="P7" s="269"/>
    </row>
    <row r="8" spans="1:16" ht="26.25" customHeight="1">
      <c r="A8" s="73">
        <v>2</v>
      </c>
      <c r="B8" s="265" t="s">
        <v>51</v>
      </c>
      <c r="C8" s="74">
        <v>68</v>
      </c>
      <c r="D8" s="135">
        <v>38029</v>
      </c>
      <c r="E8" s="266" t="s">
        <v>480</v>
      </c>
      <c r="F8" s="266" t="s">
        <v>479</v>
      </c>
      <c r="G8" s="210"/>
      <c r="H8" s="77">
        <v>2</v>
      </c>
      <c r="I8" s="582"/>
      <c r="J8" s="73">
        <v>2</v>
      </c>
      <c r="K8" s="265" t="s">
        <v>514</v>
      </c>
      <c r="L8" s="267">
        <v>70</v>
      </c>
      <c r="M8" s="268">
        <v>37696</v>
      </c>
      <c r="N8" s="201" t="s">
        <v>482</v>
      </c>
      <c r="O8" s="269" t="s">
        <v>479</v>
      </c>
      <c r="P8" s="269"/>
    </row>
    <row r="9" spans="1:16" ht="26.25" customHeight="1">
      <c r="A9" s="73">
        <v>3</v>
      </c>
      <c r="B9" s="265" t="s">
        <v>52</v>
      </c>
      <c r="C9" s="74">
        <v>64</v>
      </c>
      <c r="D9" s="135">
        <v>37789</v>
      </c>
      <c r="E9" s="266" t="s">
        <v>489</v>
      </c>
      <c r="F9" s="266" t="s">
        <v>493</v>
      </c>
      <c r="G9" s="210"/>
      <c r="H9" s="77">
        <v>3</v>
      </c>
      <c r="I9" s="582"/>
      <c r="J9" s="73">
        <v>3</v>
      </c>
      <c r="K9" s="265" t="s">
        <v>515</v>
      </c>
      <c r="L9" s="267">
        <v>64</v>
      </c>
      <c r="M9" s="268">
        <v>37789</v>
      </c>
      <c r="N9" s="201" t="s">
        <v>489</v>
      </c>
      <c r="O9" s="269" t="s">
        <v>493</v>
      </c>
      <c r="P9" s="269"/>
    </row>
    <row r="10" spans="1:16" ht="26.25" customHeight="1">
      <c r="A10" s="73">
        <v>4</v>
      </c>
      <c r="B10" s="265" t="s">
        <v>53</v>
      </c>
      <c r="C10" s="74">
        <v>52</v>
      </c>
      <c r="D10" s="135">
        <v>38127</v>
      </c>
      <c r="E10" s="266" t="s">
        <v>453</v>
      </c>
      <c r="F10" s="266" t="s">
        <v>458</v>
      </c>
      <c r="G10" s="210"/>
      <c r="H10" s="77">
        <v>4</v>
      </c>
      <c r="I10" s="582"/>
      <c r="J10" s="73">
        <v>4</v>
      </c>
      <c r="K10" s="265" t="s">
        <v>516</v>
      </c>
      <c r="L10" s="267">
        <v>53</v>
      </c>
      <c r="M10" s="268">
        <v>38051</v>
      </c>
      <c r="N10" s="201" t="s">
        <v>454</v>
      </c>
      <c r="O10" s="269" t="s">
        <v>458</v>
      </c>
      <c r="P10" s="269"/>
    </row>
    <row r="11" spans="1:16" ht="26.25" customHeight="1">
      <c r="A11" s="73">
        <v>5</v>
      </c>
      <c r="B11" s="265" t="s">
        <v>54</v>
      </c>
      <c r="C11" s="74">
        <v>37</v>
      </c>
      <c r="D11" s="135">
        <v>37936</v>
      </c>
      <c r="E11" s="266" t="s">
        <v>430</v>
      </c>
      <c r="F11" s="266" t="s">
        <v>433</v>
      </c>
      <c r="G11" s="210"/>
      <c r="H11" s="77">
        <v>5</v>
      </c>
      <c r="I11" s="582"/>
      <c r="J11" s="73">
        <v>5</v>
      </c>
      <c r="K11" s="265" t="s">
        <v>517</v>
      </c>
      <c r="L11" s="267">
        <v>36</v>
      </c>
      <c r="M11" s="268">
        <v>37672</v>
      </c>
      <c r="N11" s="201" t="s">
        <v>429</v>
      </c>
      <c r="O11" s="269" t="s">
        <v>433</v>
      </c>
      <c r="P11" s="269"/>
    </row>
    <row r="12" spans="1:16" ht="26.25" customHeight="1">
      <c r="A12" s="73">
        <v>6</v>
      </c>
      <c r="B12" s="265" t="s">
        <v>55</v>
      </c>
      <c r="C12" s="74">
        <v>41</v>
      </c>
      <c r="D12" s="135">
        <v>37622</v>
      </c>
      <c r="E12" s="266" t="s">
        <v>434</v>
      </c>
      <c r="F12" s="266" t="s">
        <v>437</v>
      </c>
      <c r="G12" s="210"/>
      <c r="H12" s="77">
        <v>6</v>
      </c>
      <c r="I12" s="582"/>
      <c r="J12" s="73">
        <v>6</v>
      </c>
      <c r="K12" s="265" t="s">
        <v>518</v>
      </c>
      <c r="L12" s="267">
        <v>43</v>
      </c>
      <c r="M12" s="268">
        <v>37786</v>
      </c>
      <c r="N12" s="201" t="s">
        <v>436</v>
      </c>
      <c r="O12" s="269" t="s">
        <v>437</v>
      </c>
      <c r="P12" s="269"/>
    </row>
    <row r="13" spans="1:16" ht="26.25" customHeight="1">
      <c r="A13" s="73">
        <v>7</v>
      </c>
      <c r="B13" s="265" t="s">
        <v>267</v>
      </c>
      <c r="C13" s="74">
        <v>18</v>
      </c>
      <c r="D13" s="135">
        <v>37894</v>
      </c>
      <c r="E13" s="266" t="s">
        <v>385</v>
      </c>
      <c r="F13" s="266" t="s">
        <v>390</v>
      </c>
      <c r="G13" s="210"/>
      <c r="H13" s="77">
        <v>7</v>
      </c>
      <c r="I13" s="582"/>
      <c r="J13" s="73">
        <v>7</v>
      </c>
      <c r="K13" s="265" t="s">
        <v>519</v>
      </c>
      <c r="L13" s="267">
        <v>19</v>
      </c>
      <c r="M13" s="268">
        <v>37924</v>
      </c>
      <c r="N13" s="201" t="s">
        <v>386</v>
      </c>
      <c r="O13" s="269" t="s">
        <v>390</v>
      </c>
      <c r="P13" s="269"/>
    </row>
    <row r="14" spans="1:16" ht="26.25" customHeight="1">
      <c r="A14" s="73">
        <v>8</v>
      </c>
      <c r="B14" s="265" t="s">
        <v>268</v>
      </c>
      <c r="C14" s="74">
        <v>29</v>
      </c>
      <c r="D14" s="135" t="s">
        <v>401</v>
      </c>
      <c r="E14" s="266" t="s">
        <v>402</v>
      </c>
      <c r="F14" s="266" t="s">
        <v>409</v>
      </c>
      <c r="G14" s="210"/>
      <c r="H14" s="77">
        <v>8</v>
      </c>
      <c r="I14" s="582"/>
      <c r="J14" s="73">
        <v>8</v>
      </c>
      <c r="K14" s="265" t="s">
        <v>520</v>
      </c>
      <c r="L14" s="267">
        <v>31</v>
      </c>
      <c r="M14" s="268" t="s">
        <v>405</v>
      </c>
      <c r="N14" s="201" t="s">
        <v>406</v>
      </c>
      <c r="O14" s="269" t="s">
        <v>409</v>
      </c>
      <c r="P14" s="269"/>
    </row>
    <row r="15" spans="1:16" ht="26.25" customHeight="1">
      <c r="A15" s="73">
        <v>9</v>
      </c>
      <c r="B15" s="265" t="s">
        <v>269</v>
      </c>
      <c r="C15" s="74">
        <v>2</v>
      </c>
      <c r="D15" s="135">
        <v>37874</v>
      </c>
      <c r="E15" s="266" t="s">
        <v>362</v>
      </c>
      <c r="F15" s="266" t="s">
        <v>368</v>
      </c>
      <c r="G15" s="210"/>
      <c r="H15" s="77">
        <v>9</v>
      </c>
      <c r="I15" s="582"/>
      <c r="J15" s="73">
        <v>9</v>
      </c>
      <c r="K15" s="265" t="s">
        <v>521</v>
      </c>
      <c r="L15" s="267">
        <v>4</v>
      </c>
      <c r="M15" s="268">
        <v>37988</v>
      </c>
      <c r="N15" s="201" t="s">
        <v>364</v>
      </c>
      <c r="O15" s="269" t="s">
        <v>368</v>
      </c>
      <c r="P15" s="269"/>
    </row>
    <row r="16" spans="1:16" ht="26.25" customHeight="1">
      <c r="A16" s="73">
        <v>10</v>
      </c>
      <c r="B16" s="265" t="s">
        <v>270</v>
      </c>
      <c r="C16" s="74">
        <v>8</v>
      </c>
      <c r="D16" s="135">
        <v>37622</v>
      </c>
      <c r="E16" s="266" t="s">
        <v>370</v>
      </c>
      <c r="F16" s="266" t="s">
        <v>374</v>
      </c>
      <c r="G16" s="210"/>
      <c r="H16" s="77">
        <v>10</v>
      </c>
      <c r="I16" s="582"/>
      <c r="J16" s="73">
        <v>10</v>
      </c>
      <c r="K16" s="265" t="s">
        <v>522</v>
      </c>
      <c r="L16" s="267">
        <v>9</v>
      </c>
      <c r="M16" s="268">
        <v>37622</v>
      </c>
      <c r="N16" s="201" t="s">
        <v>371</v>
      </c>
      <c r="O16" s="269" t="s">
        <v>374</v>
      </c>
      <c r="P16" s="269"/>
    </row>
    <row r="17" spans="1:16" ht="26.25" customHeight="1">
      <c r="A17" s="73">
        <v>11</v>
      </c>
      <c r="B17" s="265" t="s">
        <v>271</v>
      </c>
      <c r="C17" s="74">
        <v>33</v>
      </c>
      <c r="D17" s="135">
        <v>37983</v>
      </c>
      <c r="E17" s="266" t="s">
        <v>411</v>
      </c>
      <c r="F17" s="266" t="s">
        <v>414</v>
      </c>
      <c r="G17" s="210"/>
      <c r="H17" s="77">
        <v>11</v>
      </c>
      <c r="I17" s="582"/>
      <c r="J17" s="73">
        <v>11</v>
      </c>
      <c r="K17" s="265" t="s">
        <v>523</v>
      </c>
      <c r="L17" s="267">
        <v>34</v>
      </c>
      <c r="M17" s="268">
        <v>37667</v>
      </c>
      <c r="N17" s="201" t="s">
        <v>412</v>
      </c>
      <c r="O17" s="269" t="s">
        <v>414</v>
      </c>
      <c r="P17" s="269"/>
    </row>
    <row r="18" spans="1:16" ht="26.25" customHeight="1">
      <c r="A18" s="73">
        <v>12</v>
      </c>
      <c r="B18" s="265" t="s">
        <v>272</v>
      </c>
      <c r="C18" s="74">
        <v>12</v>
      </c>
      <c r="D18" s="135" t="s">
        <v>375</v>
      </c>
      <c r="E18" s="266" t="s">
        <v>376</v>
      </c>
      <c r="F18" s="266" t="s">
        <v>383</v>
      </c>
      <c r="G18" s="210"/>
      <c r="H18" s="77">
        <v>12</v>
      </c>
      <c r="I18" s="582"/>
      <c r="J18" s="73">
        <v>12</v>
      </c>
      <c r="K18" s="265" t="s">
        <v>524</v>
      </c>
      <c r="L18" s="267">
        <v>13</v>
      </c>
      <c r="M18" s="268" t="s">
        <v>377</v>
      </c>
      <c r="N18" s="201" t="s">
        <v>378</v>
      </c>
      <c r="O18" s="269" t="s">
        <v>383</v>
      </c>
      <c r="P18" s="269"/>
    </row>
    <row r="19" spans="1:16" ht="26.25" customHeight="1">
      <c r="A19" s="535" t="s">
        <v>17</v>
      </c>
      <c r="B19" s="536"/>
      <c r="C19" s="536"/>
      <c r="D19" s="536"/>
      <c r="E19" s="536"/>
      <c r="F19" s="536"/>
      <c r="G19" s="536"/>
      <c r="H19" s="77">
        <v>13</v>
      </c>
      <c r="I19" s="582"/>
      <c r="J19" s="73">
        <v>13</v>
      </c>
      <c r="K19" s="265" t="s">
        <v>525</v>
      </c>
      <c r="L19" s="267">
        <v>25</v>
      </c>
      <c r="M19" s="268" t="s">
        <v>396</v>
      </c>
      <c r="N19" s="201" t="s">
        <v>397</v>
      </c>
      <c r="O19" s="269" t="s">
        <v>398</v>
      </c>
      <c r="P19" s="269"/>
    </row>
    <row r="20" spans="1:16" ht="26.25" customHeight="1">
      <c r="A20" s="248" t="s">
        <v>12</v>
      </c>
      <c r="B20" s="248" t="s">
        <v>76</v>
      </c>
      <c r="C20" s="248" t="s">
        <v>75</v>
      </c>
      <c r="D20" s="249" t="s">
        <v>13</v>
      </c>
      <c r="E20" s="250" t="s">
        <v>14</v>
      </c>
      <c r="F20" s="250" t="s">
        <v>186</v>
      </c>
      <c r="G20" s="251" t="s">
        <v>310</v>
      </c>
      <c r="H20" s="77">
        <v>14</v>
      </c>
      <c r="I20" s="582"/>
      <c r="J20" s="73">
        <v>14</v>
      </c>
      <c r="K20" s="265" t="s">
        <v>526</v>
      </c>
      <c r="L20" s="267">
        <v>47</v>
      </c>
      <c r="M20" s="268">
        <v>38044</v>
      </c>
      <c r="N20" s="201"/>
      <c r="O20" s="269" t="s">
        <v>442</v>
      </c>
      <c r="P20" s="269"/>
    </row>
    <row r="21" spans="1:16" ht="26.25" customHeight="1">
      <c r="A21" s="73">
        <v>1</v>
      </c>
      <c r="B21" s="265" t="s">
        <v>56</v>
      </c>
      <c r="C21" s="74">
        <v>24</v>
      </c>
      <c r="D21" s="135" t="s">
        <v>393</v>
      </c>
      <c r="E21" s="266" t="s">
        <v>394</v>
      </c>
      <c r="F21" s="266" t="s">
        <v>398</v>
      </c>
      <c r="G21" s="210"/>
      <c r="H21" s="77">
        <v>15</v>
      </c>
      <c r="I21" s="582"/>
      <c r="J21" s="73">
        <v>15</v>
      </c>
      <c r="K21" s="265" t="s">
        <v>527</v>
      </c>
      <c r="L21" s="267">
        <v>59</v>
      </c>
      <c r="M21" s="268">
        <v>37904</v>
      </c>
      <c r="N21" s="201" t="s">
        <v>428</v>
      </c>
      <c r="O21" s="269" t="s">
        <v>425</v>
      </c>
      <c r="P21" s="269"/>
    </row>
    <row r="22" spans="1:16" ht="26.25" customHeight="1">
      <c r="A22" s="73">
        <v>2</v>
      </c>
      <c r="B22" s="265" t="s">
        <v>57</v>
      </c>
      <c r="C22" s="74">
        <v>48</v>
      </c>
      <c r="D22" s="135">
        <v>37736</v>
      </c>
      <c r="E22" s="266" t="s">
        <v>439</v>
      </c>
      <c r="F22" s="266" t="s">
        <v>442</v>
      </c>
      <c r="G22" s="210"/>
      <c r="H22" s="77">
        <v>16</v>
      </c>
      <c r="I22" s="582"/>
      <c r="J22" s="73">
        <v>16</v>
      </c>
      <c r="K22" s="265" t="s">
        <v>528</v>
      </c>
      <c r="L22" s="267">
        <v>58</v>
      </c>
      <c r="M22" s="268">
        <v>37788</v>
      </c>
      <c r="N22" s="201" t="s">
        <v>427</v>
      </c>
      <c r="O22" s="269" t="s">
        <v>424</v>
      </c>
      <c r="P22" s="269"/>
    </row>
    <row r="23" spans="1:16" ht="26.25" customHeight="1">
      <c r="A23" s="73">
        <v>3</v>
      </c>
      <c r="B23" s="265" t="s">
        <v>58</v>
      </c>
      <c r="C23" s="74" t="s">
        <v>539</v>
      </c>
      <c r="D23" s="135" t="s">
        <v>539</v>
      </c>
      <c r="E23" s="266" t="s">
        <v>539</v>
      </c>
      <c r="F23" s="266" t="s">
        <v>539</v>
      </c>
      <c r="G23" s="210"/>
      <c r="H23" s="77">
        <v>17</v>
      </c>
      <c r="I23" s="582"/>
      <c r="J23" s="73">
        <v>17</v>
      </c>
      <c r="K23" s="265" t="s">
        <v>203</v>
      </c>
      <c r="L23" s="267" t="s">
        <v>539</v>
      </c>
      <c r="M23" s="268" t="s">
        <v>539</v>
      </c>
      <c r="N23" s="201" t="s">
        <v>539</v>
      </c>
      <c r="O23" s="269" t="s">
        <v>539</v>
      </c>
      <c r="P23" s="269"/>
    </row>
    <row r="24" spans="1:16" ht="26.25" customHeight="1">
      <c r="A24" s="73">
        <v>4</v>
      </c>
      <c r="B24" s="265" t="s">
        <v>59</v>
      </c>
      <c r="C24" s="74" t="s">
        <v>539</v>
      </c>
      <c r="D24" s="135" t="s">
        <v>539</v>
      </c>
      <c r="E24" s="266" t="s">
        <v>539</v>
      </c>
      <c r="F24" s="266" t="s">
        <v>539</v>
      </c>
      <c r="G24" s="210"/>
      <c r="H24" s="77">
        <v>18</v>
      </c>
      <c r="I24" s="582"/>
      <c r="J24" s="73">
        <v>18</v>
      </c>
      <c r="K24" s="265" t="s">
        <v>204</v>
      </c>
      <c r="L24" s="267" t="s">
        <v>539</v>
      </c>
      <c r="M24" s="268" t="s">
        <v>539</v>
      </c>
      <c r="N24" s="201" t="s">
        <v>539</v>
      </c>
      <c r="O24" s="269" t="s">
        <v>539</v>
      </c>
      <c r="P24" s="269"/>
    </row>
    <row r="25" spans="1:16" ht="26.25" customHeight="1">
      <c r="A25" s="73">
        <v>5</v>
      </c>
      <c r="B25" s="265" t="s">
        <v>60</v>
      </c>
      <c r="C25" s="74" t="s">
        <v>539</v>
      </c>
      <c r="D25" s="135" t="s">
        <v>539</v>
      </c>
      <c r="E25" s="266" t="s">
        <v>539</v>
      </c>
      <c r="F25" s="266" t="s">
        <v>539</v>
      </c>
      <c r="G25" s="210"/>
      <c r="H25" s="77">
        <v>19</v>
      </c>
      <c r="I25" s="582"/>
      <c r="J25" s="73">
        <v>19</v>
      </c>
      <c r="K25" s="265" t="s">
        <v>205</v>
      </c>
      <c r="L25" s="267" t="s">
        <v>539</v>
      </c>
      <c r="M25" s="268" t="s">
        <v>539</v>
      </c>
      <c r="N25" s="201" t="s">
        <v>539</v>
      </c>
      <c r="O25" s="269" t="s">
        <v>539</v>
      </c>
      <c r="P25" s="269"/>
    </row>
    <row r="26" spans="1:16" ht="26.25" customHeight="1">
      <c r="A26" s="73">
        <v>6</v>
      </c>
      <c r="B26" s="265" t="s">
        <v>61</v>
      </c>
      <c r="C26" s="74" t="s">
        <v>539</v>
      </c>
      <c r="D26" s="135" t="s">
        <v>539</v>
      </c>
      <c r="E26" s="266" t="s">
        <v>539</v>
      </c>
      <c r="F26" s="266" t="s">
        <v>539</v>
      </c>
      <c r="G26" s="210"/>
      <c r="H26" s="77">
        <v>20</v>
      </c>
      <c r="I26" s="582"/>
      <c r="J26" s="73">
        <v>20</v>
      </c>
      <c r="K26" s="265" t="s">
        <v>206</v>
      </c>
      <c r="L26" s="267" t="s">
        <v>539</v>
      </c>
      <c r="M26" s="268" t="s">
        <v>539</v>
      </c>
      <c r="N26" s="201" t="s">
        <v>539</v>
      </c>
      <c r="O26" s="269" t="s">
        <v>539</v>
      </c>
      <c r="P26" s="269"/>
    </row>
    <row r="27" spans="1:16" ht="26.25" customHeight="1">
      <c r="A27" s="73">
        <v>7</v>
      </c>
      <c r="B27" s="265" t="s">
        <v>273</v>
      </c>
      <c r="C27" s="74" t="s">
        <v>539</v>
      </c>
      <c r="D27" s="135" t="s">
        <v>539</v>
      </c>
      <c r="E27" s="266" t="s">
        <v>539</v>
      </c>
      <c r="F27" s="266" t="s">
        <v>539</v>
      </c>
      <c r="G27" s="210"/>
      <c r="H27" s="77">
        <v>21</v>
      </c>
      <c r="I27" s="582"/>
      <c r="J27" s="73">
        <v>21</v>
      </c>
      <c r="K27" s="265" t="s">
        <v>207</v>
      </c>
      <c r="L27" s="267" t="s">
        <v>539</v>
      </c>
      <c r="M27" s="268" t="s">
        <v>539</v>
      </c>
      <c r="N27" s="201" t="s">
        <v>539</v>
      </c>
      <c r="O27" s="269" t="s">
        <v>539</v>
      </c>
      <c r="P27" s="269"/>
    </row>
    <row r="28" spans="1:16" ht="26.25" customHeight="1">
      <c r="A28" s="73">
        <v>8</v>
      </c>
      <c r="B28" s="265" t="s">
        <v>274</v>
      </c>
      <c r="C28" s="74" t="s">
        <v>539</v>
      </c>
      <c r="D28" s="135" t="s">
        <v>539</v>
      </c>
      <c r="E28" s="266" t="s">
        <v>539</v>
      </c>
      <c r="F28" s="266" t="s">
        <v>539</v>
      </c>
      <c r="G28" s="210"/>
      <c r="H28" s="77">
        <v>22</v>
      </c>
      <c r="I28" s="582"/>
      <c r="J28" s="73">
        <v>22</v>
      </c>
      <c r="K28" s="265" t="s">
        <v>208</v>
      </c>
      <c r="L28" s="267" t="s">
        <v>539</v>
      </c>
      <c r="M28" s="268" t="s">
        <v>539</v>
      </c>
      <c r="N28" s="201" t="s">
        <v>539</v>
      </c>
      <c r="O28" s="269" t="s">
        <v>539</v>
      </c>
      <c r="P28" s="269"/>
    </row>
    <row r="29" spans="1:16" ht="26.25" customHeight="1">
      <c r="A29" s="73">
        <v>9</v>
      </c>
      <c r="B29" s="265" t="s">
        <v>275</v>
      </c>
      <c r="C29" s="74" t="s">
        <v>539</v>
      </c>
      <c r="D29" s="135" t="s">
        <v>539</v>
      </c>
      <c r="E29" s="266" t="s">
        <v>539</v>
      </c>
      <c r="F29" s="266" t="s">
        <v>539</v>
      </c>
      <c r="G29" s="210"/>
      <c r="H29" s="77">
        <v>23</v>
      </c>
      <c r="I29" s="582"/>
      <c r="J29" s="73">
        <v>23</v>
      </c>
      <c r="K29" s="265" t="s">
        <v>209</v>
      </c>
      <c r="L29" s="267" t="s">
        <v>539</v>
      </c>
      <c r="M29" s="268" t="s">
        <v>539</v>
      </c>
      <c r="N29" s="201" t="s">
        <v>539</v>
      </c>
      <c r="O29" s="269" t="s">
        <v>539</v>
      </c>
      <c r="P29" s="269"/>
    </row>
    <row r="30" spans="1:16" ht="26.25" customHeight="1">
      <c r="A30" s="73">
        <v>10</v>
      </c>
      <c r="B30" s="265" t="s">
        <v>276</v>
      </c>
      <c r="C30" s="74" t="s">
        <v>539</v>
      </c>
      <c r="D30" s="135" t="s">
        <v>539</v>
      </c>
      <c r="E30" s="266" t="s">
        <v>539</v>
      </c>
      <c r="F30" s="266" t="s">
        <v>539</v>
      </c>
      <c r="G30" s="210"/>
      <c r="H30" s="77">
        <v>24</v>
      </c>
      <c r="I30" s="582"/>
      <c r="J30" s="73">
        <v>24</v>
      </c>
      <c r="K30" s="265" t="s">
        <v>210</v>
      </c>
      <c r="L30" s="267" t="s">
        <v>539</v>
      </c>
      <c r="M30" s="268" t="s">
        <v>539</v>
      </c>
      <c r="N30" s="201" t="s">
        <v>539</v>
      </c>
      <c r="O30" s="269" t="s">
        <v>539</v>
      </c>
      <c r="P30" s="269"/>
    </row>
    <row r="31" spans="1:16" ht="26.25" customHeight="1">
      <c r="A31" s="73">
        <v>11</v>
      </c>
      <c r="B31" s="265" t="s">
        <v>277</v>
      </c>
      <c r="C31" s="74" t="s">
        <v>539</v>
      </c>
      <c r="D31" s="135" t="s">
        <v>539</v>
      </c>
      <c r="E31" s="266" t="s">
        <v>539</v>
      </c>
      <c r="F31" s="266" t="s">
        <v>539</v>
      </c>
      <c r="G31" s="210"/>
      <c r="H31" s="77">
        <v>25</v>
      </c>
      <c r="I31" s="582"/>
      <c r="J31" s="73">
        <v>25</v>
      </c>
      <c r="K31" s="265" t="s">
        <v>211</v>
      </c>
      <c r="L31" s="267" t="s">
        <v>539</v>
      </c>
      <c r="M31" s="268" t="s">
        <v>539</v>
      </c>
      <c r="N31" s="201" t="s">
        <v>539</v>
      </c>
      <c r="O31" s="269" t="s">
        <v>539</v>
      </c>
      <c r="P31" s="269"/>
    </row>
    <row r="32" spans="1:16" ht="26.25" customHeight="1">
      <c r="A32" s="73">
        <v>12</v>
      </c>
      <c r="B32" s="265" t="s">
        <v>278</v>
      </c>
      <c r="C32" s="74" t="s">
        <v>539</v>
      </c>
      <c r="D32" s="135" t="s">
        <v>539</v>
      </c>
      <c r="E32" s="266" t="s">
        <v>539</v>
      </c>
      <c r="F32" s="266" t="s">
        <v>539</v>
      </c>
      <c r="G32" s="210"/>
      <c r="I32" s="582"/>
      <c r="J32" s="277"/>
      <c r="K32" s="277"/>
      <c r="L32" s="277"/>
      <c r="M32" s="277"/>
      <c r="N32" s="277"/>
      <c r="O32" s="277"/>
      <c r="P32" s="277"/>
    </row>
    <row r="33" spans="1:16" ht="26.25" customHeight="1">
      <c r="A33" s="535" t="s">
        <v>18</v>
      </c>
      <c r="B33" s="536"/>
      <c r="C33" s="536"/>
      <c r="D33" s="536"/>
      <c r="E33" s="536"/>
      <c r="F33" s="536"/>
      <c r="G33" s="536"/>
      <c r="I33" s="582"/>
      <c r="J33" s="277"/>
      <c r="K33" s="277"/>
      <c r="L33" s="277"/>
      <c r="M33" s="277"/>
      <c r="N33" s="277"/>
      <c r="O33" s="277"/>
      <c r="P33" s="277"/>
    </row>
    <row r="34" spans="1:16" ht="26.25" customHeight="1">
      <c r="A34" s="248" t="s">
        <v>12</v>
      </c>
      <c r="B34" s="248" t="s">
        <v>76</v>
      </c>
      <c r="C34" s="248" t="s">
        <v>75</v>
      </c>
      <c r="D34" s="249" t="s">
        <v>13</v>
      </c>
      <c r="E34" s="250" t="s">
        <v>14</v>
      </c>
      <c r="F34" s="250" t="s">
        <v>186</v>
      </c>
      <c r="G34" s="251" t="s">
        <v>310</v>
      </c>
      <c r="I34" s="582"/>
      <c r="J34" s="277"/>
      <c r="K34" s="277"/>
      <c r="L34" s="277"/>
      <c r="M34" s="277"/>
      <c r="N34" s="277"/>
      <c r="O34" s="277"/>
      <c r="P34" s="277"/>
    </row>
    <row r="35" spans="1:16" ht="26.25" customHeight="1">
      <c r="A35" s="73">
        <v>1</v>
      </c>
      <c r="B35" s="265" t="s">
        <v>62</v>
      </c>
      <c r="C35" s="74" t="s">
        <v>539</v>
      </c>
      <c r="D35" s="135" t="s">
        <v>539</v>
      </c>
      <c r="E35" s="266" t="s">
        <v>539</v>
      </c>
      <c r="F35" s="266" t="s">
        <v>539</v>
      </c>
      <c r="G35" s="210"/>
      <c r="I35" s="582"/>
      <c r="J35" s="277"/>
      <c r="K35" s="277"/>
      <c r="L35" s="277"/>
      <c r="M35" s="277"/>
      <c r="N35" s="277"/>
      <c r="O35" s="277"/>
      <c r="P35" s="277"/>
    </row>
    <row r="36" spans="1:16" ht="26.25" customHeight="1">
      <c r="A36" s="73">
        <v>2</v>
      </c>
      <c r="B36" s="265" t="s">
        <v>63</v>
      </c>
      <c r="C36" s="74" t="s">
        <v>539</v>
      </c>
      <c r="D36" s="135" t="s">
        <v>539</v>
      </c>
      <c r="E36" s="266" t="s">
        <v>539</v>
      </c>
      <c r="F36" s="266" t="s">
        <v>539</v>
      </c>
      <c r="G36" s="210"/>
      <c r="I36" s="582"/>
      <c r="J36" s="277"/>
      <c r="K36" s="277"/>
      <c r="L36" s="277"/>
      <c r="M36" s="277"/>
      <c r="N36" s="277"/>
      <c r="O36" s="277"/>
      <c r="P36" s="277"/>
    </row>
    <row r="37" spans="1:16" ht="26.25" customHeight="1">
      <c r="A37" s="73">
        <v>3</v>
      </c>
      <c r="B37" s="265" t="s">
        <v>64</v>
      </c>
      <c r="C37" s="74" t="s">
        <v>539</v>
      </c>
      <c r="D37" s="135" t="s">
        <v>539</v>
      </c>
      <c r="E37" s="266" t="s">
        <v>539</v>
      </c>
      <c r="F37" s="266" t="s">
        <v>539</v>
      </c>
      <c r="G37" s="210"/>
      <c r="I37" s="582"/>
      <c r="J37" s="277"/>
      <c r="K37" s="277"/>
      <c r="L37" s="277"/>
      <c r="M37" s="277"/>
      <c r="N37" s="277"/>
      <c r="O37" s="277"/>
      <c r="P37" s="277"/>
    </row>
    <row r="38" spans="1:16" ht="26.25" customHeight="1">
      <c r="A38" s="73">
        <v>4</v>
      </c>
      <c r="B38" s="265" t="s">
        <v>65</v>
      </c>
      <c r="C38" s="74" t="s">
        <v>539</v>
      </c>
      <c r="D38" s="135" t="s">
        <v>539</v>
      </c>
      <c r="E38" s="266" t="s">
        <v>539</v>
      </c>
      <c r="F38" s="266" t="s">
        <v>539</v>
      </c>
      <c r="G38" s="210"/>
      <c r="I38" s="582"/>
      <c r="J38" s="277"/>
      <c r="K38" s="277"/>
      <c r="L38" s="277"/>
      <c r="M38" s="277"/>
      <c r="N38" s="277"/>
      <c r="O38" s="277"/>
      <c r="P38" s="277"/>
    </row>
    <row r="39" spans="1:16" ht="26.25" customHeight="1">
      <c r="A39" s="73">
        <v>5</v>
      </c>
      <c r="B39" s="265" t="s">
        <v>66</v>
      </c>
      <c r="C39" s="74" t="s">
        <v>539</v>
      </c>
      <c r="D39" s="135" t="s">
        <v>539</v>
      </c>
      <c r="E39" s="266" t="s">
        <v>539</v>
      </c>
      <c r="F39" s="266" t="s">
        <v>539</v>
      </c>
      <c r="G39" s="210"/>
      <c r="I39" s="582"/>
      <c r="J39" s="277"/>
      <c r="K39" s="277"/>
      <c r="L39" s="277"/>
      <c r="M39" s="277"/>
      <c r="N39" s="277"/>
      <c r="O39" s="277"/>
      <c r="P39" s="277"/>
    </row>
    <row r="40" spans="1:16" ht="26.25" customHeight="1">
      <c r="A40" s="73">
        <v>6</v>
      </c>
      <c r="B40" s="265" t="s">
        <v>67</v>
      </c>
      <c r="C40" s="74" t="s">
        <v>539</v>
      </c>
      <c r="D40" s="135" t="s">
        <v>539</v>
      </c>
      <c r="E40" s="266" t="s">
        <v>539</v>
      </c>
      <c r="F40" s="266" t="s">
        <v>539</v>
      </c>
      <c r="G40" s="210"/>
      <c r="I40" s="582"/>
      <c r="J40" s="277"/>
      <c r="K40" s="277"/>
      <c r="L40" s="277"/>
      <c r="M40" s="277"/>
      <c r="N40" s="277"/>
      <c r="O40" s="277"/>
      <c r="P40" s="277"/>
    </row>
    <row r="41" spans="1:16" ht="26.25" customHeight="1">
      <c r="A41" s="73">
        <v>7</v>
      </c>
      <c r="B41" s="265" t="s">
        <v>279</v>
      </c>
      <c r="C41" s="74" t="s">
        <v>539</v>
      </c>
      <c r="D41" s="135" t="s">
        <v>539</v>
      </c>
      <c r="E41" s="266" t="s">
        <v>539</v>
      </c>
      <c r="F41" s="266" t="s">
        <v>539</v>
      </c>
      <c r="G41" s="210"/>
      <c r="I41" s="582"/>
      <c r="J41" s="277"/>
      <c r="K41" s="277"/>
      <c r="L41" s="277"/>
      <c r="M41" s="277"/>
      <c r="N41" s="277"/>
      <c r="O41" s="277"/>
      <c r="P41" s="277"/>
    </row>
    <row r="42" spans="1:16" ht="26.25" customHeight="1">
      <c r="A42" s="73">
        <v>8</v>
      </c>
      <c r="B42" s="265" t="s">
        <v>280</v>
      </c>
      <c r="C42" s="74" t="s">
        <v>539</v>
      </c>
      <c r="D42" s="135" t="s">
        <v>539</v>
      </c>
      <c r="E42" s="266" t="s">
        <v>539</v>
      </c>
      <c r="F42" s="266" t="s">
        <v>539</v>
      </c>
      <c r="G42" s="210"/>
      <c r="I42" s="582"/>
      <c r="J42" s="277"/>
      <c r="K42" s="277"/>
      <c r="L42" s="277"/>
      <c r="M42" s="277"/>
      <c r="N42" s="277"/>
      <c r="O42" s="277"/>
      <c r="P42" s="277"/>
    </row>
    <row r="43" spans="1:16" ht="26.25" customHeight="1">
      <c r="A43" s="73">
        <v>9</v>
      </c>
      <c r="B43" s="265" t="s">
        <v>281</v>
      </c>
      <c r="C43" s="74" t="s">
        <v>539</v>
      </c>
      <c r="D43" s="135" t="s">
        <v>539</v>
      </c>
      <c r="E43" s="266" t="s">
        <v>539</v>
      </c>
      <c r="F43" s="266" t="s">
        <v>539</v>
      </c>
      <c r="G43" s="210"/>
      <c r="I43" s="582"/>
      <c r="J43" s="277"/>
      <c r="K43" s="277"/>
      <c r="L43" s="277"/>
      <c r="M43" s="277"/>
      <c r="N43" s="277"/>
      <c r="O43" s="277"/>
      <c r="P43" s="277"/>
    </row>
    <row r="44" spans="1:16" ht="26.25" customHeight="1">
      <c r="A44" s="73">
        <v>10</v>
      </c>
      <c r="B44" s="265" t="s">
        <v>282</v>
      </c>
      <c r="C44" s="74" t="s">
        <v>539</v>
      </c>
      <c r="D44" s="135" t="s">
        <v>539</v>
      </c>
      <c r="E44" s="266" t="s">
        <v>539</v>
      </c>
      <c r="F44" s="266" t="s">
        <v>539</v>
      </c>
      <c r="G44" s="210"/>
      <c r="I44" s="582"/>
      <c r="J44" s="277"/>
      <c r="K44" s="277"/>
      <c r="L44" s="277"/>
      <c r="M44" s="277"/>
      <c r="N44" s="277"/>
      <c r="O44" s="277"/>
      <c r="P44" s="277"/>
    </row>
    <row r="45" spans="1:16" ht="26.25" customHeight="1">
      <c r="A45" s="73">
        <v>11</v>
      </c>
      <c r="B45" s="265" t="s">
        <v>283</v>
      </c>
      <c r="C45" s="74" t="s">
        <v>539</v>
      </c>
      <c r="D45" s="135" t="s">
        <v>539</v>
      </c>
      <c r="E45" s="266" t="s">
        <v>539</v>
      </c>
      <c r="F45" s="266" t="s">
        <v>539</v>
      </c>
      <c r="G45" s="210"/>
      <c r="I45" s="582"/>
      <c r="J45" s="277"/>
      <c r="K45" s="277"/>
      <c r="L45" s="277"/>
      <c r="M45" s="277"/>
      <c r="N45" s="277"/>
      <c r="O45" s="277"/>
      <c r="P45" s="277"/>
    </row>
    <row r="46" spans="1:16" ht="26.25" customHeight="1">
      <c r="A46" s="73">
        <v>12</v>
      </c>
      <c r="B46" s="265" t="s">
        <v>284</v>
      </c>
      <c r="C46" s="74" t="s">
        <v>539</v>
      </c>
      <c r="D46" s="135" t="s">
        <v>539</v>
      </c>
      <c r="E46" s="266" t="s">
        <v>539</v>
      </c>
      <c r="F46" s="266" t="s">
        <v>539</v>
      </c>
      <c r="G46" s="210"/>
      <c r="I46" s="582"/>
      <c r="J46" s="277"/>
      <c r="K46" s="277"/>
      <c r="L46" s="277"/>
      <c r="M46" s="277"/>
      <c r="N46" s="277"/>
      <c r="O46" s="277"/>
      <c r="P46" s="277"/>
    </row>
    <row r="47" spans="1:16" ht="26.25" customHeight="1">
      <c r="A47" s="535" t="s">
        <v>44</v>
      </c>
      <c r="B47" s="536"/>
      <c r="C47" s="536"/>
      <c r="D47" s="536"/>
      <c r="E47" s="536"/>
      <c r="F47" s="536"/>
      <c r="G47" s="536"/>
      <c r="I47" s="582"/>
      <c r="J47" s="277"/>
      <c r="K47" s="277"/>
      <c r="L47" s="277"/>
      <c r="M47" s="277"/>
      <c r="N47" s="277"/>
      <c r="O47" s="277"/>
      <c r="P47" s="277"/>
    </row>
    <row r="48" spans="1:16" ht="26.25" customHeight="1">
      <c r="A48" s="248" t="s">
        <v>12</v>
      </c>
      <c r="B48" s="248" t="s">
        <v>76</v>
      </c>
      <c r="C48" s="248" t="s">
        <v>75</v>
      </c>
      <c r="D48" s="249" t="s">
        <v>13</v>
      </c>
      <c r="E48" s="250" t="s">
        <v>14</v>
      </c>
      <c r="F48" s="250" t="s">
        <v>186</v>
      </c>
      <c r="G48" s="251" t="s">
        <v>310</v>
      </c>
      <c r="I48" s="582"/>
      <c r="J48" s="277"/>
      <c r="K48" s="277"/>
      <c r="L48" s="277"/>
      <c r="M48" s="277"/>
      <c r="N48" s="277"/>
      <c r="O48" s="277"/>
      <c r="P48" s="277"/>
    </row>
    <row r="49" spans="1:16" ht="26.25" customHeight="1">
      <c r="A49" s="73">
        <v>1</v>
      </c>
      <c r="B49" s="265" t="s">
        <v>68</v>
      </c>
      <c r="C49" s="74" t="s">
        <v>539</v>
      </c>
      <c r="D49" s="135" t="s">
        <v>539</v>
      </c>
      <c r="E49" s="266" t="s">
        <v>539</v>
      </c>
      <c r="F49" s="266" t="s">
        <v>539</v>
      </c>
      <c r="G49" s="210"/>
      <c r="I49" s="582"/>
      <c r="J49" s="277"/>
      <c r="K49" s="277"/>
      <c r="L49" s="277"/>
      <c r="M49" s="277"/>
      <c r="N49" s="277"/>
      <c r="O49" s="277"/>
      <c r="P49" s="277"/>
    </row>
    <row r="50" spans="1:16" ht="26.25" customHeight="1">
      <c r="A50" s="73">
        <v>2</v>
      </c>
      <c r="B50" s="265" t="s">
        <v>69</v>
      </c>
      <c r="C50" s="74" t="s">
        <v>539</v>
      </c>
      <c r="D50" s="135" t="s">
        <v>539</v>
      </c>
      <c r="E50" s="266" t="s">
        <v>539</v>
      </c>
      <c r="F50" s="266" t="s">
        <v>539</v>
      </c>
      <c r="G50" s="210"/>
      <c r="I50" s="582"/>
      <c r="J50" s="277"/>
      <c r="K50" s="277"/>
      <c r="L50" s="277"/>
      <c r="M50" s="277"/>
      <c r="N50" s="277"/>
      <c r="O50" s="277"/>
      <c r="P50" s="277"/>
    </row>
    <row r="51" spans="1:16" ht="26.25" customHeight="1">
      <c r="A51" s="73">
        <v>3</v>
      </c>
      <c r="B51" s="265" t="s">
        <v>70</v>
      </c>
      <c r="C51" s="74" t="s">
        <v>539</v>
      </c>
      <c r="D51" s="135" t="s">
        <v>539</v>
      </c>
      <c r="E51" s="266" t="s">
        <v>539</v>
      </c>
      <c r="F51" s="266" t="s">
        <v>539</v>
      </c>
      <c r="G51" s="210"/>
      <c r="I51" s="582"/>
      <c r="J51" s="277"/>
      <c r="K51" s="277"/>
      <c r="L51" s="277"/>
      <c r="M51" s="277"/>
      <c r="N51" s="277"/>
      <c r="O51" s="277"/>
      <c r="P51" s="277"/>
    </row>
    <row r="52" spans="1:16" ht="26.25" customHeight="1">
      <c r="A52" s="73">
        <v>4</v>
      </c>
      <c r="B52" s="265" t="s">
        <v>71</v>
      </c>
      <c r="C52" s="74" t="s">
        <v>539</v>
      </c>
      <c r="D52" s="135" t="s">
        <v>539</v>
      </c>
      <c r="E52" s="266" t="s">
        <v>539</v>
      </c>
      <c r="F52" s="266" t="s">
        <v>539</v>
      </c>
      <c r="G52" s="210"/>
      <c r="I52" s="582"/>
      <c r="J52" s="277"/>
      <c r="K52" s="277"/>
      <c r="L52" s="277"/>
      <c r="M52" s="277"/>
      <c r="N52" s="277"/>
      <c r="O52" s="277"/>
      <c r="P52" s="277"/>
    </row>
    <row r="53" spans="1:16" ht="26.25" customHeight="1">
      <c r="A53" s="73">
        <v>5</v>
      </c>
      <c r="B53" s="265" t="s">
        <v>72</v>
      </c>
      <c r="C53" s="74" t="s">
        <v>539</v>
      </c>
      <c r="D53" s="135" t="s">
        <v>539</v>
      </c>
      <c r="E53" s="266" t="s">
        <v>539</v>
      </c>
      <c r="F53" s="266" t="s">
        <v>539</v>
      </c>
      <c r="G53" s="210"/>
      <c r="I53" s="582"/>
      <c r="J53" s="277"/>
      <c r="K53" s="277"/>
      <c r="L53" s="277"/>
      <c r="M53" s="277"/>
      <c r="N53" s="277"/>
      <c r="O53" s="277"/>
      <c r="P53" s="277"/>
    </row>
    <row r="54" spans="1:16" ht="26.25" customHeight="1">
      <c r="A54" s="73">
        <v>6</v>
      </c>
      <c r="B54" s="265" t="s">
        <v>73</v>
      </c>
      <c r="C54" s="74" t="s">
        <v>539</v>
      </c>
      <c r="D54" s="135" t="s">
        <v>539</v>
      </c>
      <c r="E54" s="266" t="s">
        <v>539</v>
      </c>
      <c r="F54" s="266" t="s">
        <v>539</v>
      </c>
      <c r="G54" s="210"/>
      <c r="I54" s="582"/>
      <c r="J54" s="277"/>
      <c r="K54" s="277"/>
      <c r="L54" s="277"/>
      <c r="M54" s="277"/>
      <c r="N54" s="277"/>
      <c r="O54" s="277"/>
      <c r="P54" s="277"/>
    </row>
    <row r="55" spans="1:16" ht="26.25" customHeight="1">
      <c r="A55" s="73">
        <v>7</v>
      </c>
      <c r="B55" s="265" t="s">
        <v>285</v>
      </c>
      <c r="C55" s="74" t="s">
        <v>539</v>
      </c>
      <c r="D55" s="135" t="s">
        <v>539</v>
      </c>
      <c r="E55" s="266" t="s">
        <v>539</v>
      </c>
      <c r="F55" s="266" t="s">
        <v>539</v>
      </c>
      <c r="G55" s="210"/>
      <c r="I55" s="582"/>
      <c r="J55" s="277"/>
      <c r="K55" s="277"/>
      <c r="L55" s="277"/>
      <c r="M55" s="277"/>
      <c r="N55" s="277"/>
      <c r="O55" s="277"/>
      <c r="P55" s="277"/>
    </row>
    <row r="56" spans="1:16" ht="26.25" customHeight="1">
      <c r="A56" s="73">
        <v>8</v>
      </c>
      <c r="B56" s="265" t="s">
        <v>286</v>
      </c>
      <c r="C56" s="74" t="s">
        <v>539</v>
      </c>
      <c r="D56" s="135" t="s">
        <v>539</v>
      </c>
      <c r="E56" s="266" t="s">
        <v>539</v>
      </c>
      <c r="F56" s="266" t="s">
        <v>539</v>
      </c>
      <c r="G56" s="210"/>
      <c r="I56" s="582"/>
      <c r="J56" s="277"/>
      <c r="K56" s="277"/>
      <c r="L56" s="277"/>
      <c r="M56" s="277"/>
      <c r="N56" s="277"/>
      <c r="O56" s="277"/>
      <c r="P56" s="277"/>
    </row>
    <row r="57" spans="1:16" ht="26.25" customHeight="1">
      <c r="A57" s="73">
        <v>9</v>
      </c>
      <c r="B57" s="265" t="s">
        <v>287</v>
      </c>
      <c r="C57" s="74" t="s">
        <v>539</v>
      </c>
      <c r="D57" s="135" t="s">
        <v>539</v>
      </c>
      <c r="E57" s="266" t="s">
        <v>539</v>
      </c>
      <c r="F57" s="266" t="s">
        <v>539</v>
      </c>
      <c r="G57" s="210"/>
      <c r="I57" s="582"/>
      <c r="J57" s="277"/>
      <c r="K57" s="277"/>
      <c r="L57" s="277"/>
      <c r="M57" s="277"/>
      <c r="N57" s="277"/>
      <c r="O57" s="277"/>
      <c r="P57" s="277"/>
    </row>
    <row r="58" spans="1:16" ht="26.25" customHeight="1">
      <c r="A58" s="73">
        <v>10</v>
      </c>
      <c r="B58" s="265" t="s">
        <v>288</v>
      </c>
      <c r="C58" s="74" t="s">
        <v>539</v>
      </c>
      <c r="D58" s="135" t="s">
        <v>539</v>
      </c>
      <c r="E58" s="266" t="s">
        <v>539</v>
      </c>
      <c r="F58" s="266" t="s">
        <v>539</v>
      </c>
      <c r="G58" s="210"/>
      <c r="I58" s="582"/>
      <c r="J58" s="277"/>
      <c r="K58" s="277"/>
      <c r="L58" s="277"/>
      <c r="M58" s="277"/>
      <c r="N58" s="277"/>
      <c r="O58" s="277"/>
      <c r="P58" s="277"/>
    </row>
    <row r="59" spans="1:16" ht="26.25" customHeight="1">
      <c r="A59" s="73">
        <v>11</v>
      </c>
      <c r="B59" s="265" t="s">
        <v>289</v>
      </c>
      <c r="C59" s="74" t="s">
        <v>539</v>
      </c>
      <c r="D59" s="135" t="s">
        <v>539</v>
      </c>
      <c r="E59" s="266" t="s">
        <v>539</v>
      </c>
      <c r="F59" s="266" t="s">
        <v>539</v>
      </c>
      <c r="G59" s="210"/>
      <c r="I59" s="582"/>
      <c r="J59" s="277"/>
      <c r="K59" s="277"/>
      <c r="L59" s="277"/>
      <c r="M59" s="277"/>
      <c r="N59" s="277"/>
      <c r="O59" s="277"/>
      <c r="P59" s="277"/>
    </row>
    <row r="60" spans="1:16" ht="26.25" customHeight="1">
      <c r="A60" s="73">
        <v>12</v>
      </c>
      <c r="B60" s="265" t="s">
        <v>290</v>
      </c>
      <c r="C60" s="74" t="s">
        <v>539</v>
      </c>
      <c r="D60" s="135" t="s">
        <v>539</v>
      </c>
      <c r="E60" s="266" t="s">
        <v>539</v>
      </c>
      <c r="F60" s="266" t="s">
        <v>539</v>
      </c>
      <c r="G60" s="210"/>
      <c r="I60" s="582"/>
      <c r="J60" s="277"/>
      <c r="K60" s="277"/>
      <c r="L60" s="277"/>
      <c r="M60" s="277"/>
      <c r="N60" s="277"/>
      <c r="O60" s="277"/>
      <c r="P60" s="277"/>
    </row>
    <row r="61" spans="1:16" ht="24" customHeight="1">
      <c r="A61" s="280"/>
      <c r="B61" s="281"/>
      <c r="C61" s="282"/>
      <c r="D61" s="283"/>
      <c r="E61" s="284"/>
      <c r="F61" s="284"/>
      <c r="G61" s="285"/>
      <c r="I61" s="582"/>
      <c r="J61" s="277"/>
      <c r="K61" s="277"/>
      <c r="L61" s="277"/>
      <c r="M61" s="277"/>
      <c r="N61" s="277"/>
      <c r="O61" s="277"/>
      <c r="P61" s="277"/>
    </row>
    <row r="62" spans="1:16" ht="24" customHeight="1">
      <c r="A62" s="286"/>
      <c r="B62" s="287"/>
      <c r="C62" s="288"/>
      <c r="D62" s="289"/>
      <c r="E62" s="290"/>
      <c r="F62" s="290"/>
      <c r="G62" s="291"/>
      <c r="I62" s="582"/>
      <c r="J62" s="277"/>
      <c r="K62" s="277"/>
      <c r="L62" s="277"/>
      <c r="M62" s="277"/>
      <c r="N62" s="277"/>
      <c r="O62" s="277"/>
      <c r="P62" s="277"/>
    </row>
    <row r="63" spans="1:16" ht="24" customHeight="1">
      <c r="A63" s="286"/>
      <c r="B63" s="287"/>
      <c r="C63" s="288"/>
      <c r="D63" s="289"/>
      <c r="E63" s="290"/>
      <c r="F63" s="290"/>
      <c r="G63" s="291"/>
      <c r="I63" s="582"/>
      <c r="J63" s="277"/>
      <c r="K63" s="277"/>
      <c r="L63" s="277"/>
      <c r="M63" s="277"/>
      <c r="N63" s="277"/>
      <c r="O63" s="277"/>
      <c r="P63" s="277"/>
    </row>
    <row r="64" spans="1:16" ht="24" customHeight="1">
      <c r="A64" s="286"/>
      <c r="B64" s="287"/>
      <c r="C64" s="288"/>
      <c r="D64" s="289"/>
      <c r="E64" s="290"/>
      <c r="F64" s="290"/>
      <c r="G64" s="291"/>
      <c r="I64" s="582"/>
      <c r="J64" s="277"/>
      <c r="K64" s="277"/>
      <c r="L64" s="277"/>
      <c r="M64" s="277"/>
      <c r="N64" s="277"/>
      <c r="O64" s="277"/>
      <c r="P64" s="277"/>
    </row>
    <row r="65" spans="1:16" ht="24" customHeight="1">
      <c r="A65" s="286"/>
      <c r="B65" s="287"/>
      <c r="C65" s="288"/>
      <c r="D65" s="289"/>
      <c r="E65" s="290"/>
      <c r="F65" s="290"/>
      <c r="G65" s="291"/>
      <c r="I65" s="582"/>
      <c r="J65" s="277"/>
      <c r="K65" s="277"/>
      <c r="L65" s="277"/>
      <c r="M65" s="277"/>
      <c r="N65" s="277"/>
      <c r="O65" s="277"/>
      <c r="P65" s="277"/>
    </row>
    <row r="66" spans="1:16" ht="24" customHeight="1">
      <c r="A66" s="292"/>
      <c r="B66" s="293"/>
      <c r="C66" s="294"/>
      <c r="D66" s="295"/>
      <c r="E66" s="296"/>
      <c r="F66" s="296"/>
      <c r="G66" s="297"/>
      <c r="I66" s="582"/>
      <c r="J66" s="277"/>
      <c r="K66" s="277"/>
      <c r="L66" s="277"/>
      <c r="M66" s="277"/>
      <c r="N66" s="277"/>
      <c r="O66" s="277"/>
      <c r="P66" s="277"/>
    </row>
    <row r="67" spans="1:16" ht="22.5" customHeight="1">
      <c r="A67" s="584" t="s">
        <v>315</v>
      </c>
      <c r="B67" s="584"/>
      <c r="C67" s="584"/>
      <c r="D67" s="584"/>
      <c r="E67" s="584"/>
      <c r="F67" s="584"/>
      <c r="G67" s="584"/>
      <c r="I67" s="582"/>
      <c r="J67" s="277"/>
      <c r="K67" s="277"/>
      <c r="L67" s="277"/>
      <c r="M67" s="277"/>
      <c r="N67" s="277"/>
      <c r="O67" s="277"/>
      <c r="P67" s="277"/>
    </row>
    <row r="68" spans="1:16" ht="18">
      <c r="A68" s="535" t="s">
        <v>16</v>
      </c>
      <c r="B68" s="536"/>
      <c r="C68" s="536"/>
      <c r="D68" s="536"/>
      <c r="E68" s="536"/>
      <c r="F68" s="536"/>
      <c r="G68" s="536"/>
      <c r="H68" s="583"/>
      <c r="I68" s="582"/>
      <c r="J68" s="277"/>
      <c r="K68" s="277"/>
      <c r="L68" s="277"/>
      <c r="M68" s="277"/>
      <c r="N68" s="277"/>
      <c r="O68" s="277"/>
      <c r="P68" s="277"/>
    </row>
    <row r="69" spans="1:16">
      <c r="A69" s="47" t="s">
        <v>12</v>
      </c>
      <c r="B69" s="44" t="s">
        <v>76</v>
      </c>
      <c r="C69" s="44" t="s">
        <v>75</v>
      </c>
      <c r="D69" s="45" t="s">
        <v>13</v>
      </c>
      <c r="E69" s="46" t="s">
        <v>14</v>
      </c>
      <c r="F69" s="46" t="s">
        <v>186</v>
      </c>
      <c r="G69" s="44" t="s">
        <v>310</v>
      </c>
      <c r="H69" s="44" t="s">
        <v>28</v>
      </c>
      <c r="I69" s="582"/>
      <c r="J69" s="277"/>
      <c r="K69" s="277"/>
      <c r="L69" s="277"/>
      <c r="M69" s="277"/>
      <c r="N69" s="277"/>
      <c r="O69" s="277"/>
      <c r="P69" s="277"/>
    </row>
    <row r="70" spans="1:16" ht="50.25" customHeight="1">
      <c r="A70" s="73">
        <v>1</v>
      </c>
      <c r="B70" s="265" t="s">
        <v>291</v>
      </c>
      <c r="C70" s="74" t="s">
        <v>476</v>
      </c>
      <c r="D70" s="135" t="s">
        <v>477</v>
      </c>
      <c r="E70" s="266" t="s">
        <v>478</v>
      </c>
      <c r="F70" s="266" t="s">
        <v>469</v>
      </c>
      <c r="G70" s="136"/>
      <c r="H70" s="25"/>
      <c r="I70" s="582"/>
      <c r="J70" s="277"/>
      <c r="K70" s="277"/>
      <c r="L70" s="277"/>
      <c r="M70" s="277"/>
      <c r="N70" s="277"/>
      <c r="O70" s="277"/>
      <c r="P70" s="277"/>
    </row>
    <row r="71" spans="1:16" ht="50.25" customHeight="1">
      <c r="A71" s="73">
        <v>2</v>
      </c>
      <c r="B71" s="265" t="s">
        <v>292</v>
      </c>
      <c r="C71" s="74" t="s">
        <v>483</v>
      </c>
      <c r="D71" s="135" t="s">
        <v>484</v>
      </c>
      <c r="E71" s="266" t="s">
        <v>485</v>
      </c>
      <c r="F71" s="266" t="s">
        <v>479</v>
      </c>
      <c r="G71" s="136"/>
      <c r="H71" s="25"/>
      <c r="I71" s="582"/>
      <c r="J71" s="277"/>
      <c r="K71" s="277"/>
      <c r="L71" s="277"/>
      <c r="M71" s="277"/>
      <c r="N71" s="277"/>
      <c r="O71" s="277"/>
      <c r="P71" s="277"/>
    </row>
    <row r="72" spans="1:16" ht="50.25" customHeight="1">
      <c r="A72" s="73">
        <v>3</v>
      </c>
      <c r="B72" s="265" t="s">
        <v>293</v>
      </c>
      <c r="C72" s="74" t="s">
        <v>487</v>
      </c>
      <c r="D72" s="135" t="s">
        <v>491</v>
      </c>
      <c r="E72" s="266" t="s">
        <v>492</v>
      </c>
      <c r="F72" s="266" t="s">
        <v>493</v>
      </c>
      <c r="G72" s="136"/>
      <c r="H72" s="25"/>
      <c r="I72" s="582"/>
      <c r="J72" s="277"/>
      <c r="K72" s="277"/>
      <c r="L72" s="277"/>
      <c r="M72" s="277"/>
      <c r="N72" s="277"/>
      <c r="O72" s="277"/>
      <c r="P72" s="277"/>
    </row>
    <row r="73" spans="1:16" ht="50.25" customHeight="1">
      <c r="A73" s="73">
        <v>4</v>
      </c>
      <c r="B73" s="265" t="s">
        <v>294</v>
      </c>
      <c r="C73" s="74" t="s">
        <v>457</v>
      </c>
      <c r="D73" s="135" t="s">
        <v>456</v>
      </c>
      <c r="E73" s="266" t="s">
        <v>455</v>
      </c>
      <c r="F73" s="266" t="s">
        <v>458</v>
      </c>
      <c r="G73" s="136"/>
      <c r="H73" s="25"/>
      <c r="I73" s="582"/>
      <c r="J73" s="277"/>
      <c r="K73" s="277"/>
      <c r="L73" s="277"/>
      <c r="M73" s="277"/>
      <c r="N73" s="277"/>
      <c r="O73" s="277"/>
      <c r="P73" s="277"/>
    </row>
    <row r="74" spans="1:16" ht="50.25" customHeight="1">
      <c r="A74" s="73">
        <v>5</v>
      </c>
      <c r="B74" s="265" t="s">
        <v>295</v>
      </c>
      <c r="C74" s="74" t="s">
        <v>512</v>
      </c>
      <c r="D74" s="135" t="s">
        <v>511</v>
      </c>
      <c r="E74" s="266" t="s">
        <v>510</v>
      </c>
      <c r="F74" s="266" t="s">
        <v>433</v>
      </c>
      <c r="G74" s="136"/>
      <c r="H74" s="25"/>
      <c r="I74" s="582"/>
      <c r="J74" s="277"/>
      <c r="K74" s="277"/>
      <c r="L74" s="277"/>
      <c r="M74" s="277"/>
      <c r="N74" s="277"/>
      <c r="O74" s="277"/>
      <c r="P74" s="277"/>
    </row>
    <row r="75" spans="1:16" ht="50.25" customHeight="1">
      <c r="A75" s="73">
        <v>6</v>
      </c>
      <c r="B75" s="265" t="s">
        <v>296</v>
      </c>
      <c r="C75" s="74" t="s">
        <v>464</v>
      </c>
      <c r="D75" s="135" t="s">
        <v>463</v>
      </c>
      <c r="E75" s="266" t="s">
        <v>462</v>
      </c>
      <c r="F75" s="266" t="s">
        <v>437</v>
      </c>
      <c r="G75" s="136"/>
      <c r="H75" s="25"/>
      <c r="I75" s="582"/>
      <c r="J75" s="277"/>
      <c r="K75" s="277"/>
      <c r="L75" s="277"/>
      <c r="M75" s="277"/>
      <c r="N75" s="277"/>
      <c r="O75" s="277"/>
      <c r="P75" s="277"/>
    </row>
    <row r="76" spans="1:16" ht="50.25" customHeight="1">
      <c r="A76" s="73">
        <v>7</v>
      </c>
      <c r="B76" s="265" t="s">
        <v>297</v>
      </c>
      <c r="C76" s="74" t="s">
        <v>448</v>
      </c>
      <c r="D76" s="135" t="s">
        <v>388</v>
      </c>
      <c r="E76" s="266" t="s">
        <v>389</v>
      </c>
      <c r="F76" s="266" t="s">
        <v>390</v>
      </c>
      <c r="G76" s="136"/>
      <c r="H76" s="25"/>
      <c r="I76" s="582"/>
      <c r="J76" s="277"/>
      <c r="K76" s="277"/>
      <c r="L76" s="277"/>
      <c r="M76" s="277"/>
      <c r="N76" s="277"/>
      <c r="O76" s="277"/>
      <c r="P76" s="277"/>
    </row>
    <row r="77" spans="1:16" ht="50.25" customHeight="1">
      <c r="A77" s="73">
        <v>8</v>
      </c>
      <c r="B77" s="265" t="s">
        <v>298</v>
      </c>
      <c r="C77" s="74" t="s">
        <v>539</v>
      </c>
      <c r="D77" s="135" t="s">
        <v>539</v>
      </c>
      <c r="E77" s="266" t="s">
        <v>539</v>
      </c>
      <c r="F77" s="266" t="s">
        <v>539</v>
      </c>
      <c r="G77" s="136"/>
      <c r="H77" s="25"/>
      <c r="I77" s="582"/>
      <c r="J77" s="277"/>
      <c r="K77" s="277"/>
      <c r="L77" s="277"/>
      <c r="M77" s="277"/>
      <c r="N77" s="277"/>
      <c r="O77" s="277"/>
      <c r="P77" s="277"/>
    </row>
    <row r="78" spans="1:16" ht="18">
      <c r="A78" s="535" t="s">
        <v>17</v>
      </c>
      <c r="B78" s="536"/>
      <c r="C78" s="536"/>
      <c r="D78" s="536"/>
      <c r="E78" s="536"/>
      <c r="F78" s="536"/>
      <c r="G78" s="536"/>
      <c r="H78" s="583"/>
      <c r="I78" s="582"/>
      <c r="J78" s="277"/>
      <c r="K78" s="277"/>
      <c r="L78" s="277"/>
      <c r="M78" s="277"/>
      <c r="N78" s="277"/>
      <c r="O78" s="277"/>
      <c r="P78" s="277"/>
    </row>
    <row r="79" spans="1:16">
      <c r="A79" s="47" t="s">
        <v>12</v>
      </c>
      <c r="B79" s="44" t="s">
        <v>76</v>
      </c>
      <c r="C79" s="44" t="s">
        <v>75</v>
      </c>
      <c r="D79" s="45" t="s">
        <v>13</v>
      </c>
      <c r="E79" s="46" t="s">
        <v>14</v>
      </c>
      <c r="F79" s="46" t="s">
        <v>186</v>
      </c>
      <c r="G79" s="44" t="s">
        <v>310</v>
      </c>
      <c r="H79" s="44" t="s">
        <v>28</v>
      </c>
      <c r="I79" s="582"/>
      <c r="J79" s="277"/>
      <c r="K79" s="277"/>
      <c r="L79" s="277"/>
      <c r="M79" s="277"/>
      <c r="N79" s="277"/>
      <c r="O79" s="277"/>
      <c r="P79" s="277"/>
    </row>
    <row r="80" spans="1:16" ht="61.5" customHeight="1">
      <c r="A80" s="73">
        <v>1</v>
      </c>
      <c r="B80" s="265" t="s">
        <v>299</v>
      </c>
      <c r="C80" s="74" t="s">
        <v>449</v>
      </c>
      <c r="D80" s="135" t="s">
        <v>407</v>
      </c>
      <c r="E80" s="266" t="s">
        <v>408</v>
      </c>
      <c r="F80" s="266" t="s">
        <v>409</v>
      </c>
      <c r="G80" s="136"/>
      <c r="H80" s="25"/>
      <c r="I80" s="582"/>
      <c r="J80" s="277"/>
      <c r="K80" s="277"/>
      <c r="L80" s="277"/>
      <c r="M80" s="277"/>
      <c r="N80" s="277"/>
      <c r="O80" s="277"/>
      <c r="P80" s="277"/>
    </row>
    <row r="81" spans="1:16" ht="61.5" customHeight="1">
      <c r="A81" s="73">
        <v>2</v>
      </c>
      <c r="B81" s="265" t="s">
        <v>300</v>
      </c>
      <c r="C81" s="74" t="s">
        <v>445</v>
      </c>
      <c r="D81" s="135" t="s">
        <v>366</v>
      </c>
      <c r="E81" s="266" t="s">
        <v>367</v>
      </c>
      <c r="F81" s="266" t="s">
        <v>368</v>
      </c>
      <c r="G81" s="136"/>
      <c r="H81" s="25"/>
      <c r="I81" s="582"/>
      <c r="J81" s="277"/>
      <c r="K81" s="277"/>
      <c r="L81" s="277"/>
      <c r="M81" s="277"/>
      <c r="N81" s="277"/>
      <c r="O81" s="277"/>
      <c r="P81" s="277"/>
    </row>
    <row r="82" spans="1:16" ht="61.5" customHeight="1">
      <c r="A82" s="73">
        <v>3</v>
      </c>
      <c r="B82" s="265" t="s">
        <v>301</v>
      </c>
      <c r="C82" s="74" t="s">
        <v>446</v>
      </c>
      <c r="D82" s="135" t="s">
        <v>372</v>
      </c>
      <c r="E82" s="266" t="s">
        <v>373</v>
      </c>
      <c r="F82" s="266" t="s">
        <v>374</v>
      </c>
      <c r="G82" s="136"/>
      <c r="H82" s="25"/>
      <c r="I82" s="582"/>
      <c r="J82" s="277"/>
      <c r="K82" s="277"/>
      <c r="L82" s="277"/>
      <c r="M82" s="277"/>
      <c r="N82" s="277"/>
      <c r="O82" s="277"/>
      <c r="P82" s="277"/>
    </row>
    <row r="83" spans="1:16" ht="61.5" customHeight="1">
      <c r="A83" s="73">
        <v>4</v>
      </c>
      <c r="B83" s="265" t="s">
        <v>302</v>
      </c>
      <c r="C83" s="74" t="s">
        <v>450</v>
      </c>
      <c r="D83" s="135" t="s">
        <v>531</v>
      </c>
      <c r="E83" s="266" t="s">
        <v>530</v>
      </c>
      <c r="F83" s="266" t="s">
        <v>414</v>
      </c>
      <c r="G83" s="136"/>
      <c r="H83" s="25"/>
      <c r="I83" s="582"/>
      <c r="J83" s="277"/>
      <c r="K83" s="277"/>
      <c r="L83" s="277"/>
      <c r="M83" s="277"/>
      <c r="N83" s="277"/>
      <c r="O83" s="277"/>
      <c r="P83" s="277"/>
    </row>
    <row r="84" spans="1:16" ht="61.5" customHeight="1">
      <c r="A84" s="73">
        <v>5</v>
      </c>
      <c r="B84" s="265" t="s">
        <v>303</v>
      </c>
      <c r="C84" s="74" t="s">
        <v>447</v>
      </c>
      <c r="D84" s="135" t="s">
        <v>381</v>
      </c>
      <c r="E84" s="266" t="s">
        <v>382</v>
      </c>
      <c r="F84" s="266" t="s">
        <v>383</v>
      </c>
      <c r="G84" s="136"/>
      <c r="H84" s="25"/>
      <c r="I84" s="582"/>
      <c r="J84" s="277"/>
      <c r="K84" s="277"/>
      <c r="L84" s="277"/>
      <c r="M84" s="277"/>
      <c r="N84" s="277"/>
      <c r="O84" s="277"/>
      <c r="P84" s="277"/>
    </row>
    <row r="85" spans="1:16" ht="61.5" customHeight="1">
      <c r="A85" s="73">
        <v>6</v>
      </c>
      <c r="B85" s="265" t="s">
        <v>304</v>
      </c>
      <c r="C85" s="74" t="s">
        <v>465</v>
      </c>
      <c r="D85" s="135" t="s">
        <v>467</v>
      </c>
      <c r="E85" s="266" t="s">
        <v>466</v>
      </c>
      <c r="F85" s="266" t="s">
        <v>398</v>
      </c>
      <c r="G85" s="136"/>
      <c r="H85" s="25"/>
      <c r="I85" s="582"/>
      <c r="J85" s="277"/>
      <c r="K85" s="277"/>
      <c r="L85" s="277"/>
      <c r="M85" s="277"/>
      <c r="N85" s="277"/>
      <c r="O85" s="277"/>
      <c r="P85" s="277"/>
    </row>
    <row r="86" spans="1:16" ht="61.5" customHeight="1">
      <c r="A86" s="73">
        <v>7</v>
      </c>
      <c r="B86" s="265" t="s">
        <v>305</v>
      </c>
      <c r="C86" s="74" t="s">
        <v>451</v>
      </c>
      <c r="D86" s="135" t="s">
        <v>468</v>
      </c>
      <c r="E86" s="266" t="s">
        <v>441</v>
      </c>
      <c r="F86" s="266" t="s">
        <v>442</v>
      </c>
      <c r="G86" s="136"/>
      <c r="H86" s="25"/>
      <c r="I86" s="582"/>
      <c r="J86" s="277"/>
      <c r="K86" s="277"/>
      <c r="L86" s="277"/>
      <c r="M86" s="277"/>
      <c r="N86" s="277"/>
      <c r="O86" s="277"/>
      <c r="P86" s="277"/>
    </row>
    <row r="87" spans="1:16" ht="61.5" customHeight="1">
      <c r="A87" s="73">
        <v>8</v>
      </c>
      <c r="B87" s="265" t="s">
        <v>306</v>
      </c>
      <c r="C87" s="74" t="s">
        <v>539</v>
      </c>
      <c r="D87" s="135" t="s">
        <v>539</v>
      </c>
      <c r="E87" s="266" t="s">
        <v>539</v>
      </c>
      <c r="F87" s="266" t="s">
        <v>539</v>
      </c>
      <c r="G87" s="136"/>
      <c r="H87" s="25"/>
      <c r="I87" s="582"/>
      <c r="J87" s="277"/>
      <c r="K87" s="277"/>
      <c r="L87" s="277"/>
      <c r="M87" s="277"/>
      <c r="N87" s="277"/>
      <c r="O87" s="277"/>
      <c r="P87" s="277"/>
    </row>
  </sheetData>
  <mergeCells count="15">
    <mergeCell ref="J5:P5"/>
    <mergeCell ref="A5:G5"/>
    <mergeCell ref="H5:H6"/>
    <mergeCell ref="A19:G19"/>
    <mergeCell ref="I5:I87"/>
    <mergeCell ref="A33:G33"/>
    <mergeCell ref="A47:G47"/>
    <mergeCell ref="A68:H68"/>
    <mergeCell ref="A78:H78"/>
    <mergeCell ref="A67:G67"/>
    <mergeCell ref="A1:P1"/>
    <mergeCell ref="A2:P2"/>
    <mergeCell ref="A3:P3"/>
    <mergeCell ref="A4:G4"/>
    <mergeCell ref="J4:P4"/>
  </mergeCells>
  <pageMargins left="0.7" right="0.7" top="0.75" bottom="0.75" header="0.3" footer="0.3"/>
  <pageSetup paperSize="9" scale="46" orientation="portrait" r:id="rId1"/>
  <drawing r:id="rId2"/>
</worksheet>
</file>

<file path=xl/worksheets/sheet11.xml><?xml version="1.0" encoding="utf-8"?>
<worksheet xmlns="http://schemas.openxmlformats.org/spreadsheetml/2006/main" xmlns:r="http://schemas.openxmlformats.org/officeDocument/2006/relationships">
  <sheetPr codeName="Sayfa11">
    <tabColor rgb="FFFF0000"/>
  </sheetPr>
  <dimension ref="A1:V65536"/>
  <sheetViews>
    <sheetView view="pageBreakPreview" zoomScale="90" zoomScaleNormal="100" zoomScaleSheetLayoutView="90" workbookViewId="0">
      <selection activeCell="B8" sqref="B8"/>
    </sheetView>
  </sheetViews>
  <sheetFormatPr defaultRowHeight="12.75"/>
  <cols>
    <col min="1" max="1" width="4.85546875" style="27" customWidth="1"/>
    <col min="2" max="2" width="8.5703125" style="27" customWidth="1"/>
    <col min="3" max="3" width="14.42578125" style="21" customWidth="1"/>
    <col min="4" max="4" width="22.140625" style="50" customWidth="1"/>
    <col min="5" max="5" width="26.140625" style="50" bestFit="1" customWidth="1"/>
    <col min="6" max="6" width="9.28515625" style="207" customWidth="1"/>
    <col min="7" max="7" width="7.5703125" style="28" customWidth="1"/>
    <col min="8" max="8" width="2.140625" style="21" customWidth="1"/>
    <col min="9" max="9" width="4.42578125" style="27" customWidth="1"/>
    <col min="10" max="10" width="12.42578125" style="27" hidden="1" customWidth="1"/>
    <col min="11" max="11" width="6.5703125" style="27" customWidth="1"/>
    <col min="12" max="12" width="11.5703125" style="29" customWidth="1"/>
    <col min="13" max="13" width="14.7109375" style="54" bestFit="1" customWidth="1"/>
    <col min="14" max="14" width="26.7109375" style="54" customWidth="1"/>
    <col min="15" max="15" width="10.7109375" style="54" customWidth="1"/>
    <col min="16" max="16" width="10.85546875" style="207" hidden="1" customWidth="1"/>
    <col min="17" max="17" width="7.7109375" style="21" customWidth="1"/>
    <col min="18" max="18" width="5.7109375" style="21" customWidth="1"/>
    <col min="19" max="20" width="9.140625" style="21"/>
    <col min="21" max="21" width="7.7109375" style="299" bestFit="1" customWidth="1"/>
    <col min="22" max="22" width="5.5703125" style="299" bestFit="1" customWidth="1"/>
    <col min="23" max="16384" width="9.140625" style="21"/>
  </cols>
  <sheetData>
    <row r="1" spans="1:22" s="10" customFormat="1" ht="50.25" customHeight="1">
      <c r="A1" s="542" t="s">
        <v>144</v>
      </c>
      <c r="B1" s="542"/>
      <c r="C1" s="542"/>
      <c r="D1" s="542"/>
      <c r="E1" s="542"/>
      <c r="F1" s="542"/>
      <c r="G1" s="542"/>
      <c r="H1" s="542"/>
      <c r="I1" s="542"/>
      <c r="J1" s="542"/>
      <c r="K1" s="542"/>
      <c r="L1" s="542"/>
      <c r="M1" s="542"/>
      <c r="N1" s="542"/>
      <c r="O1" s="542"/>
      <c r="P1" s="542"/>
      <c r="Q1" s="542"/>
      <c r="U1" s="300"/>
      <c r="V1" s="298"/>
    </row>
    <row r="2" spans="1:22" s="10" customFormat="1" ht="24.75" customHeight="1">
      <c r="A2" s="553" t="s">
        <v>353</v>
      </c>
      <c r="B2" s="553"/>
      <c r="C2" s="553"/>
      <c r="D2" s="553"/>
      <c r="E2" s="553"/>
      <c r="F2" s="553"/>
      <c r="G2" s="553"/>
      <c r="H2" s="553"/>
      <c r="I2" s="553"/>
      <c r="J2" s="553"/>
      <c r="K2" s="553"/>
      <c r="L2" s="553"/>
      <c r="M2" s="553"/>
      <c r="N2" s="553"/>
      <c r="O2" s="553"/>
      <c r="P2" s="553"/>
      <c r="Q2" s="553"/>
      <c r="U2" s="300"/>
      <c r="V2" s="298"/>
    </row>
    <row r="3" spans="1:22" s="12" customFormat="1" ht="29.25" customHeight="1">
      <c r="A3" s="554" t="s">
        <v>92</v>
      </c>
      <c r="B3" s="554"/>
      <c r="C3" s="554"/>
      <c r="D3" s="555" t="s">
        <v>147</v>
      </c>
      <c r="E3" s="555"/>
      <c r="F3" s="556" t="s">
        <v>45</v>
      </c>
      <c r="G3" s="556"/>
      <c r="H3" s="11" t="s">
        <v>77</v>
      </c>
      <c r="I3" s="585">
        <v>23514</v>
      </c>
      <c r="J3" s="585"/>
      <c r="K3" s="585"/>
      <c r="L3" s="585"/>
      <c r="M3" s="84"/>
      <c r="N3" s="548"/>
      <c r="O3" s="548"/>
      <c r="P3" s="548"/>
      <c r="Q3" s="548"/>
      <c r="U3" s="300"/>
      <c r="V3" s="298"/>
    </row>
    <row r="4" spans="1:22" s="12" customFormat="1" ht="17.25" customHeight="1">
      <c r="A4" s="551" t="s">
        <v>81</v>
      </c>
      <c r="B4" s="551"/>
      <c r="C4" s="551"/>
      <c r="D4" s="552" t="s">
        <v>143</v>
      </c>
      <c r="E4" s="552"/>
      <c r="F4" s="208"/>
      <c r="G4" s="33"/>
      <c r="H4" s="33"/>
      <c r="I4" s="33"/>
      <c r="J4" s="33"/>
      <c r="K4" s="33"/>
      <c r="L4" s="34"/>
      <c r="M4" s="85" t="s">
        <v>5</v>
      </c>
      <c r="N4" s="549" t="s">
        <v>358</v>
      </c>
      <c r="O4" s="549"/>
      <c r="P4" s="549"/>
      <c r="Q4" s="549"/>
      <c r="U4" s="300"/>
      <c r="V4" s="298"/>
    </row>
    <row r="5" spans="1:22" s="10" customFormat="1" ht="15" customHeight="1">
      <c r="A5" s="13"/>
      <c r="B5" s="13"/>
      <c r="C5" s="14"/>
      <c r="D5" s="15"/>
      <c r="E5" s="16"/>
      <c r="F5" s="209"/>
      <c r="G5" s="16"/>
      <c r="H5" s="16"/>
      <c r="I5" s="13"/>
      <c r="J5" s="13"/>
      <c r="K5" s="13"/>
      <c r="L5" s="17"/>
      <c r="M5" s="18"/>
      <c r="N5" s="563">
        <v>42121.403298263889</v>
      </c>
      <c r="O5" s="563"/>
      <c r="P5" s="563"/>
      <c r="Q5" s="563"/>
      <c r="U5" s="300"/>
      <c r="V5" s="298"/>
    </row>
    <row r="6" spans="1:22" s="19" customFormat="1" ht="18.75" customHeight="1">
      <c r="A6" s="368"/>
      <c r="B6" s="369"/>
      <c r="C6" s="370"/>
      <c r="D6" s="371"/>
      <c r="E6" s="371" t="s">
        <v>313</v>
      </c>
      <c r="F6" s="383"/>
      <c r="G6" s="373"/>
      <c r="I6" s="319" t="s">
        <v>16</v>
      </c>
      <c r="J6" s="320"/>
      <c r="K6" s="320"/>
      <c r="L6" s="320"/>
      <c r="M6" s="320"/>
      <c r="N6" s="320"/>
      <c r="O6" s="320"/>
      <c r="P6" s="320"/>
      <c r="Q6" s="321"/>
      <c r="U6" s="301"/>
      <c r="V6" s="299"/>
    </row>
    <row r="7" spans="1:22" ht="26.25" customHeight="1">
      <c r="A7" s="382" t="s">
        <v>12</v>
      </c>
      <c r="B7" s="382" t="s">
        <v>75</v>
      </c>
      <c r="C7" s="367" t="s">
        <v>88</v>
      </c>
      <c r="D7" s="364" t="s">
        <v>14</v>
      </c>
      <c r="E7" s="364" t="s">
        <v>186</v>
      </c>
      <c r="F7" s="382" t="s">
        <v>15</v>
      </c>
      <c r="G7" s="364" t="s">
        <v>322</v>
      </c>
      <c r="H7" s="20"/>
      <c r="I7" s="47" t="s">
        <v>12</v>
      </c>
      <c r="J7" s="47" t="s">
        <v>76</v>
      </c>
      <c r="K7" s="47" t="s">
        <v>75</v>
      </c>
      <c r="L7" s="137" t="s">
        <v>13</v>
      </c>
      <c r="M7" s="138" t="s">
        <v>14</v>
      </c>
      <c r="N7" s="138" t="s">
        <v>186</v>
      </c>
      <c r="O7" s="390" t="s">
        <v>341</v>
      </c>
      <c r="P7" s="203" t="s">
        <v>342</v>
      </c>
      <c r="Q7" s="47" t="s">
        <v>28</v>
      </c>
      <c r="U7" s="301"/>
    </row>
    <row r="8" spans="1:22" s="19" customFormat="1" ht="30.75" customHeight="1">
      <c r="A8" s="23">
        <v>1</v>
      </c>
      <c r="B8" s="23">
        <v>68</v>
      </c>
      <c r="C8" s="26">
        <v>38029</v>
      </c>
      <c r="D8" s="327" t="s">
        <v>480</v>
      </c>
      <c r="E8" s="327" t="s">
        <v>479</v>
      </c>
      <c r="F8" s="204">
        <v>24242</v>
      </c>
      <c r="G8" s="329">
        <v>39</v>
      </c>
      <c r="H8" s="22"/>
      <c r="I8" s="23">
        <v>1</v>
      </c>
      <c r="J8" s="24" t="s">
        <v>50</v>
      </c>
      <c r="K8" s="25">
        <v>74</v>
      </c>
      <c r="L8" s="26">
        <v>37877</v>
      </c>
      <c r="M8" s="48" t="s">
        <v>472</v>
      </c>
      <c r="N8" s="48" t="s">
        <v>469</v>
      </c>
      <c r="O8" s="389">
        <v>24461</v>
      </c>
      <c r="P8" s="204"/>
      <c r="Q8" s="25">
        <v>3</v>
      </c>
      <c r="U8" s="301"/>
      <c r="V8" s="299"/>
    </row>
    <row r="9" spans="1:22" s="19" customFormat="1" ht="30.75" customHeight="1">
      <c r="A9" s="23">
        <v>2</v>
      </c>
      <c r="B9" s="23">
        <v>41</v>
      </c>
      <c r="C9" s="26">
        <v>37622</v>
      </c>
      <c r="D9" s="327" t="s">
        <v>434</v>
      </c>
      <c r="E9" s="327" t="s">
        <v>437</v>
      </c>
      <c r="F9" s="204">
        <v>24403</v>
      </c>
      <c r="G9" s="329">
        <v>37</v>
      </c>
      <c r="H9" s="22"/>
      <c r="I9" s="23">
        <v>2</v>
      </c>
      <c r="J9" s="24" t="s">
        <v>51</v>
      </c>
      <c r="K9" s="25">
        <v>68</v>
      </c>
      <c r="L9" s="26">
        <v>38029</v>
      </c>
      <c r="M9" s="48" t="s">
        <v>480</v>
      </c>
      <c r="N9" s="48" t="s">
        <v>479</v>
      </c>
      <c r="O9" s="389">
        <v>24242</v>
      </c>
      <c r="P9" s="204"/>
      <c r="Q9" s="25">
        <v>1</v>
      </c>
      <c r="U9" s="301"/>
      <c r="V9" s="299"/>
    </row>
    <row r="10" spans="1:22" s="19" customFormat="1" ht="30.75" customHeight="1">
      <c r="A10" s="23">
        <v>3</v>
      </c>
      <c r="B10" s="23">
        <v>74</v>
      </c>
      <c r="C10" s="26">
        <v>37877</v>
      </c>
      <c r="D10" s="327" t="s">
        <v>472</v>
      </c>
      <c r="E10" s="327" t="s">
        <v>469</v>
      </c>
      <c r="F10" s="204">
        <v>24461</v>
      </c>
      <c r="G10" s="329">
        <v>37</v>
      </c>
      <c r="H10" s="22"/>
      <c r="I10" s="23">
        <v>3</v>
      </c>
      <c r="J10" s="24" t="s">
        <v>52</v>
      </c>
      <c r="K10" s="25">
        <v>64</v>
      </c>
      <c r="L10" s="26">
        <v>37789</v>
      </c>
      <c r="M10" s="48" t="s">
        <v>489</v>
      </c>
      <c r="N10" s="48" t="s">
        <v>493</v>
      </c>
      <c r="O10" s="389">
        <v>30070</v>
      </c>
      <c r="P10" s="204"/>
      <c r="Q10" s="25">
        <v>10</v>
      </c>
      <c r="U10" s="301"/>
      <c r="V10" s="299"/>
    </row>
    <row r="11" spans="1:22" s="19" customFormat="1" ht="30.75" customHeight="1">
      <c r="A11" s="23">
        <v>4</v>
      </c>
      <c r="B11" s="23">
        <v>33</v>
      </c>
      <c r="C11" s="26">
        <v>37983</v>
      </c>
      <c r="D11" s="327" t="s">
        <v>411</v>
      </c>
      <c r="E11" s="327" t="s">
        <v>414</v>
      </c>
      <c r="F11" s="204">
        <v>24497</v>
      </c>
      <c r="G11" s="329">
        <v>36</v>
      </c>
      <c r="H11" s="22"/>
      <c r="I11" s="23">
        <v>4</v>
      </c>
      <c r="J11" s="24" t="s">
        <v>53</v>
      </c>
      <c r="K11" s="25">
        <v>52</v>
      </c>
      <c r="L11" s="26">
        <v>38127</v>
      </c>
      <c r="M11" s="48" t="s">
        <v>453</v>
      </c>
      <c r="N11" s="48" t="s">
        <v>458</v>
      </c>
      <c r="O11" s="389">
        <v>25720</v>
      </c>
      <c r="P11" s="204"/>
      <c r="Q11" s="25">
        <v>7</v>
      </c>
      <c r="U11" s="301"/>
      <c r="V11" s="299"/>
    </row>
    <row r="12" spans="1:22" s="19" customFormat="1" ht="30.75" customHeight="1">
      <c r="A12" s="23">
        <v>5</v>
      </c>
      <c r="B12" s="23">
        <v>37</v>
      </c>
      <c r="C12" s="26">
        <v>37936</v>
      </c>
      <c r="D12" s="327" t="s">
        <v>430</v>
      </c>
      <c r="E12" s="327" t="s">
        <v>433</v>
      </c>
      <c r="F12" s="204">
        <v>25327</v>
      </c>
      <c r="G12" s="329">
        <v>27</v>
      </c>
      <c r="H12" s="22"/>
      <c r="I12" s="23">
        <v>5</v>
      </c>
      <c r="J12" s="24" t="s">
        <v>54</v>
      </c>
      <c r="K12" s="25">
        <v>37</v>
      </c>
      <c r="L12" s="26">
        <v>37936</v>
      </c>
      <c r="M12" s="48" t="s">
        <v>430</v>
      </c>
      <c r="N12" s="48" t="s">
        <v>433</v>
      </c>
      <c r="O12" s="389">
        <v>25327</v>
      </c>
      <c r="P12" s="204"/>
      <c r="Q12" s="25">
        <v>5</v>
      </c>
      <c r="U12" s="301"/>
      <c r="V12" s="299"/>
    </row>
    <row r="13" spans="1:22" s="19" customFormat="1" ht="30.75" customHeight="1">
      <c r="A13" s="23">
        <v>6</v>
      </c>
      <c r="B13" s="23">
        <v>8</v>
      </c>
      <c r="C13" s="26">
        <v>37622</v>
      </c>
      <c r="D13" s="327" t="s">
        <v>370</v>
      </c>
      <c r="E13" s="327" t="s">
        <v>374</v>
      </c>
      <c r="F13" s="204">
        <v>25435</v>
      </c>
      <c r="G13" s="329">
        <v>26</v>
      </c>
      <c r="H13" s="22"/>
      <c r="I13" s="23">
        <v>6</v>
      </c>
      <c r="J13" s="24" t="s">
        <v>55</v>
      </c>
      <c r="K13" s="25">
        <v>41</v>
      </c>
      <c r="L13" s="26">
        <v>37622</v>
      </c>
      <c r="M13" s="48" t="s">
        <v>434</v>
      </c>
      <c r="N13" s="48" t="s">
        <v>437</v>
      </c>
      <c r="O13" s="389">
        <v>24403</v>
      </c>
      <c r="P13" s="204"/>
      <c r="Q13" s="25">
        <v>2</v>
      </c>
      <c r="U13" s="301"/>
      <c r="V13" s="299"/>
    </row>
    <row r="14" spans="1:22" s="19" customFormat="1" ht="30.75" customHeight="1">
      <c r="A14" s="23">
        <v>7</v>
      </c>
      <c r="B14" s="23">
        <v>52</v>
      </c>
      <c r="C14" s="26">
        <v>38127</v>
      </c>
      <c r="D14" s="327" t="s">
        <v>453</v>
      </c>
      <c r="E14" s="327" t="s">
        <v>458</v>
      </c>
      <c r="F14" s="204">
        <v>25720</v>
      </c>
      <c r="G14" s="329">
        <v>23</v>
      </c>
      <c r="H14" s="22"/>
      <c r="I14" s="23">
        <v>7</v>
      </c>
      <c r="J14" s="24" t="s">
        <v>267</v>
      </c>
      <c r="K14" s="25">
        <v>18</v>
      </c>
      <c r="L14" s="26">
        <v>37894</v>
      </c>
      <c r="M14" s="48" t="s">
        <v>385</v>
      </c>
      <c r="N14" s="48" t="s">
        <v>390</v>
      </c>
      <c r="O14" s="389">
        <v>30112</v>
      </c>
      <c r="P14" s="204"/>
      <c r="Q14" s="25">
        <v>12</v>
      </c>
      <c r="U14" s="301"/>
      <c r="V14" s="299"/>
    </row>
    <row r="15" spans="1:22" s="19" customFormat="1" ht="30.75" customHeight="1">
      <c r="A15" s="23">
        <v>8</v>
      </c>
      <c r="B15" s="23">
        <v>48</v>
      </c>
      <c r="C15" s="26">
        <v>37736</v>
      </c>
      <c r="D15" s="327" t="s">
        <v>439</v>
      </c>
      <c r="E15" s="327" t="s">
        <v>442</v>
      </c>
      <c r="F15" s="204">
        <v>25729</v>
      </c>
      <c r="G15" s="329">
        <v>23</v>
      </c>
      <c r="H15" s="22"/>
      <c r="I15" s="23">
        <v>8</v>
      </c>
      <c r="J15" s="24" t="s">
        <v>268</v>
      </c>
      <c r="K15" s="25">
        <v>29</v>
      </c>
      <c r="L15" s="26" t="s">
        <v>401</v>
      </c>
      <c r="M15" s="48" t="s">
        <v>402</v>
      </c>
      <c r="N15" s="48" t="s">
        <v>409</v>
      </c>
      <c r="O15" s="389">
        <v>41277</v>
      </c>
      <c r="P15" s="204"/>
      <c r="Q15" s="25">
        <v>14</v>
      </c>
      <c r="U15" s="301"/>
      <c r="V15" s="299"/>
    </row>
    <row r="16" spans="1:22" s="19" customFormat="1" ht="30.75" customHeight="1">
      <c r="A16" s="23">
        <v>9</v>
      </c>
      <c r="B16" s="23">
        <v>12</v>
      </c>
      <c r="C16" s="26" t="s">
        <v>375</v>
      </c>
      <c r="D16" s="327" t="s">
        <v>376</v>
      </c>
      <c r="E16" s="327" t="s">
        <v>383</v>
      </c>
      <c r="F16" s="204">
        <v>30026</v>
      </c>
      <c r="G16" s="329">
        <v>21</v>
      </c>
      <c r="H16" s="22"/>
      <c r="I16" s="23">
        <v>9</v>
      </c>
      <c r="J16" s="24" t="s">
        <v>269</v>
      </c>
      <c r="K16" s="25">
        <v>2</v>
      </c>
      <c r="L16" s="26">
        <v>37874</v>
      </c>
      <c r="M16" s="48" t="s">
        <v>362</v>
      </c>
      <c r="N16" s="48" t="s">
        <v>368</v>
      </c>
      <c r="O16" s="389">
        <v>33003</v>
      </c>
      <c r="P16" s="204"/>
      <c r="Q16" s="25">
        <v>13</v>
      </c>
      <c r="U16" s="301"/>
      <c r="V16" s="299"/>
    </row>
    <row r="17" spans="1:22" s="19" customFormat="1" ht="30.75" customHeight="1">
      <c r="A17" s="23">
        <v>10</v>
      </c>
      <c r="B17" s="23">
        <v>64</v>
      </c>
      <c r="C17" s="26">
        <v>37789</v>
      </c>
      <c r="D17" s="327" t="s">
        <v>489</v>
      </c>
      <c r="E17" s="327" t="s">
        <v>493</v>
      </c>
      <c r="F17" s="204">
        <v>30070</v>
      </c>
      <c r="G17" s="329">
        <v>21</v>
      </c>
      <c r="H17" s="22"/>
      <c r="I17" s="23">
        <v>10</v>
      </c>
      <c r="J17" s="24" t="s">
        <v>270</v>
      </c>
      <c r="K17" s="25">
        <v>8</v>
      </c>
      <c r="L17" s="26">
        <v>37622</v>
      </c>
      <c r="M17" s="48" t="s">
        <v>370</v>
      </c>
      <c r="N17" s="48" t="s">
        <v>374</v>
      </c>
      <c r="O17" s="389">
        <v>25435</v>
      </c>
      <c r="P17" s="204"/>
      <c r="Q17" s="25">
        <v>6</v>
      </c>
      <c r="U17" s="301"/>
      <c r="V17" s="299"/>
    </row>
    <row r="18" spans="1:22" s="19" customFormat="1" ht="30.75" customHeight="1">
      <c r="A18" s="23">
        <v>11</v>
      </c>
      <c r="B18" s="23">
        <v>24</v>
      </c>
      <c r="C18" s="26" t="s">
        <v>393</v>
      </c>
      <c r="D18" s="327" t="s">
        <v>394</v>
      </c>
      <c r="E18" s="327" t="s">
        <v>398</v>
      </c>
      <c r="F18" s="204">
        <v>30104</v>
      </c>
      <c r="G18" s="329">
        <v>21</v>
      </c>
      <c r="H18" s="22"/>
      <c r="I18" s="23">
        <v>11</v>
      </c>
      <c r="J18" s="24" t="s">
        <v>271</v>
      </c>
      <c r="K18" s="25">
        <v>33</v>
      </c>
      <c r="L18" s="26">
        <v>37983</v>
      </c>
      <c r="M18" s="48" t="s">
        <v>411</v>
      </c>
      <c r="N18" s="48" t="s">
        <v>414</v>
      </c>
      <c r="O18" s="389">
        <v>24497</v>
      </c>
      <c r="P18" s="204"/>
      <c r="Q18" s="25">
        <v>4</v>
      </c>
      <c r="U18" s="301"/>
      <c r="V18" s="299"/>
    </row>
    <row r="19" spans="1:22" s="19" customFormat="1" ht="30.75" customHeight="1">
      <c r="A19" s="23">
        <v>12</v>
      </c>
      <c r="B19" s="23">
        <v>18</v>
      </c>
      <c r="C19" s="26">
        <v>37894</v>
      </c>
      <c r="D19" s="327" t="s">
        <v>385</v>
      </c>
      <c r="E19" s="327" t="s">
        <v>390</v>
      </c>
      <c r="F19" s="204">
        <v>30112</v>
      </c>
      <c r="G19" s="329">
        <v>21</v>
      </c>
      <c r="H19" s="22"/>
      <c r="I19" s="23">
        <v>12</v>
      </c>
      <c r="J19" s="24" t="s">
        <v>272</v>
      </c>
      <c r="K19" s="25">
        <v>12</v>
      </c>
      <c r="L19" s="26" t="s">
        <v>375</v>
      </c>
      <c r="M19" s="48" t="s">
        <v>376</v>
      </c>
      <c r="N19" s="48" t="s">
        <v>383</v>
      </c>
      <c r="O19" s="389">
        <v>30026</v>
      </c>
      <c r="P19" s="204"/>
      <c r="Q19" s="25">
        <v>9</v>
      </c>
      <c r="U19" s="301"/>
      <c r="V19" s="299"/>
    </row>
    <row r="20" spans="1:22" s="19" customFormat="1" ht="30.75" customHeight="1">
      <c r="A20" s="23">
        <v>13</v>
      </c>
      <c r="B20" s="23">
        <v>2</v>
      </c>
      <c r="C20" s="26">
        <v>37874</v>
      </c>
      <c r="D20" s="327" t="s">
        <v>362</v>
      </c>
      <c r="E20" s="327" t="s">
        <v>368</v>
      </c>
      <c r="F20" s="204">
        <v>33003</v>
      </c>
      <c r="G20" s="329">
        <v>9</v>
      </c>
      <c r="H20" s="22"/>
      <c r="I20" s="319" t="s">
        <v>16</v>
      </c>
      <c r="J20" s="320"/>
      <c r="K20" s="320"/>
      <c r="L20" s="320"/>
      <c r="M20" s="320"/>
      <c r="N20" s="320"/>
      <c r="O20" s="320"/>
      <c r="P20" s="320"/>
      <c r="Q20" s="321"/>
      <c r="U20" s="301"/>
      <c r="V20" s="299"/>
    </row>
    <row r="21" spans="1:22" s="19" customFormat="1" ht="30.75" customHeight="1">
      <c r="A21" s="23">
        <v>14</v>
      </c>
      <c r="B21" s="23">
        <v>29</v>
      </c>
      <c r="C21" s="26" t="s">
        <v>401</v>
      </c>
      <c r="D21" s="327" t="s">
        <v>402</v>
      </c>
      <c r="E21" s="327" t="s">
        <v>409</v>
      </c>
      <c r="F21" s="204">
        <v>41277</v>
      </c>
      <c r="G21" s="329">
        <v>0</v>
      </c>
      <c r="H21" s="22"/>
      <c r="I21" s="47" t="s">
        <v>12</v>
      </c>
      <c r="J21" s="47" t="s">
        <v>76</v>
      </c>
      <c r="K21" s="47" t="s">
        <v>75</v>
      </c>
      <c r="L21" s="137" t="s">
        <v>13</v>
      </c>
      <c r="M21" s="138" t="s">
        <v>14</v>
      </c>
      <c r="N21" s="138" t="s">
        <v>186</v>
      </c>
      <c r="O21" s="138" t="s">
        <v>341</v>
      </c>
      <c r="P21" s="203" t="s">
        <v>342</v>
      </c>
      <c r="Q21" s="47" t="s">
        <v>28</v>
      </c>
      <c r="U21" s="301"/>
      <c r="V21" s="299"/>
    </row>
    <row r="22" spans="1:22" s="19" customFormat="1" ht="30.75" customHeight="1">
      <c r="A22" s="23" t="s">
        <v>508</v>
      </c>
      <c r="B22" s="23"/>
      <c r="C22" s="26"/>
      <c r="D22" s="327"/>
      <c r="E22" s="327"/>
      <c r="F22" s="204"/>
      <c r="G22" s="329" t="s">
        <v>541</v>
      </c>
      <c r="H22" s="22"/>
      <c r="I22" s="23">
        <v>13</v>
      </c>
      <c r="J22" s="24" t="s">
        <v>56</v>
      </c>
      <c r="K22" s="25">
        <v>24</v>
      </c>
      <c r="L22" s="26" t="s">
        <v>393</v>
      </c>
      <c r="M22" s="48" t="s">
        <v>394</v>
      </c>
      <c r="N22" s="48" t="s">
        <v>398</v>
      </c>
      <c r="O22" s="389">
        <v>30104</v>
      </c>
      <c r="P22" s="204"/>
      <c r="Q22" s="25">
        <v>11</v>
      </c>
      <c r="U22" s="301"/>
      <c r="V22" s="299"/>
    </row>
    <row r="23" spans="1:22" s="19" customFormat="1" ht="30.75" customHeight="1">
      <c r="A23" s="23"/>
      <c r="B23" s="23"/>
      <c r="C23" s="26"/>
      <c r="D23" s="327"/>
      <c r="E23" s="327"/>
      <c r="F23" s="204"/>
      <c r="G23" s="329" t="s">
        <v>541</v>
      </c>
      <c r="H23" s="22"/>
      <c r="I23" s="23">
        <v>14</v>
      </c>
      <c r="J23" s="24" t="s">
        <v>57</v>
      </c>
      <c r="K23" s="25">
        <v>48</v>
      </c>
      <c r="L23" s="26">
        <v>37736</v>
      </c>
      <c r="M23" s="48" t="s">
        <v>439</v>
      </c>
      <c r="N23" s="48" t="s">
        <v>442</v>
      </c>
      <c r="O23" s="389">
        <v>25729</v>
      </c>
      <c r="P23" s="204"/>
      <c r="Q23" s="25">
        <v>8</v>
      </c>
      <c r="U23" s="301"/>
      <c r="V23" s="299"/>
    </row>
    <row r="24" spans="1:22" s="19" customFormat="1" ht="30.75" customHeight="1">
      <c r="A24" s="23"/>
      <c r="B24" s="23"/>
      <c r="C24" s="26"/>
      <c r="D24" s="327"/>
      <c r="E24" s="327"/>
      <c r="F24" s="204"/>
      <c r="G24" s="329" t="s">
        <v>541</v>
      </c>
      <c r="H24" s="22"/>
      <c r="I24" s="23"/>
      <c r="J24" s="24" t="s">
        <v>58</v>
      </c>
      <c r="K24" s="25" t="s">
        <v>539</v>
      </c>
      <c r="L24" s="26" t="s">
        <v>539</v>
      </c>
      <c r="M24" s="48" t="s">
        <v>539</v>
      </c>
      <c r="N24" s="48" t="s">
        <v>539</v>
      </c>
      <c r="O24" s="389" t="s">
        <v>540</v>
      </c>
      <c r="P24" s="204"/>
      <c r="Q24" s="25"/>
      <c r="U24" s="301"/>
      <c r="V24" s="299"/>
    </row>
    <row r="25" spans="1:22" s="19" customFormat="1" ht="30.75" customHeight="1">
      <c r="A25" s="23"/>
      <c r="B25" s="23"/>
      <c r="C25" s="26"/>
      <c r="D25" s="327"/>
      <c r="E25" s="327"/>
      <c r="F25" s="204"/>
      <c r="G25" s="329" t="s">
        <v>541</v>
      </c>
      <c r="H25" s="22"/>
      <c r="I25" s="23"/>
      <c r="J25" s="24" t="s">
        <v>59</v>
      </c>
      <c r="K25" s="25" t="s">
        <v>539</v>
      </c>
      <c r="L25" s="26" t="s">
        <v>539</v>
      </c>
      <c r="M25" s="48" t="s">
        <v>539</v>
      </c>
      <c r="N25" s="48" t="s">
        <v>539</v>
      </c>
      <c r="O25" s="389" t="s">
        <v>540</v>
      </c>
      <c r="P25" s="204"/>
      <c r="Q25" s="25"/>
      <c r="U25" s="301"/>
      <c r="V25" s="299"/>
    </row>
    <row r="26" spans="1:22" s="19" customFormat="1" ht="30.75" customHeight="1">
      <c r="A26" s="23"/>
      <c r="B26" s="23"/>
      <c r="C26" s="26"/>
      <c r="D26" s="327"/>
      <c r="E26" s="327"/>
      <c r="F26" s="204"/>
      <c r="G26" s="329" t="s">
        <v>541</v>
      </c>
      <c r="H26" s="22"/>
      <c r="I26" s="23"/>
      <c r="J26" s="24" t="s">
        <v>60</v>
      </c>
      <c r="K26" s="25" t="s">
        <v>539</v>
      </c>
      <c r="L26" s="26" t="s">
        <v>539</v>
      </c>
      <c r="M26" s="48" t="s">
        <v>539</v>
      </c>
      <c r="N26" s="48" t="s">
        <v>539</v>
      </c>
      <c r="O26" s="389" t="s">
        <v>540</v>
      </c>
      <c r="P26" s="204"/>
      <c r="Q26" s="25"/>
      <c r="U26" s="301"/>
      <c r="V26" s="299"/>
    </row>
    <row r="27" spans="1:22" s="19" customFormat="1" ht="30.75" customHeight="1">
      <c r="A27" s="23"/>
      <c r="B27" s="23"/>
      <c r="C27" s="26"/>
      <c r="D27" s="327"/>
      <c r="E27" s="327"/>
      <c r="F27" s="204"/>
      <c r="G27" s="329" t="s">
        <v>541</v>
      </c>
      <c r="H27" s="22"/>
      <c r="I27" s="23"/>
      <c r="J27" s="24" t="s">
        <v>61</v>
      </c>
      <c r="K27" s="25" t="s">
        <v>539</v>
      </c>
      <c r="L27" s="26" t="s">
        <v>539</v>
      </c>
      <c r="M27" s="48" t="s">
        <v>539</v>
      </c>
      <c r="N27" s="48" t="s">
        <v>539</v>
      </c>
      <c r="O27" s="389" t="s">
        <v>540</v>
      </c>
      <c r="P27" s="204"/>
      <c r="Q27" s="25"/>
      <c r="U27" s="301"/>
      <c r="V27" s="299"/>
    </row>
    <row r="28" spans="1:22" s="19" customFormat="1" ht="30.75" customHeight="1">
      <c r="A28" s="23"/>
      <c r="B28" s="23"/>
      <c r="C28" s="26"/>
      <c r="D28" s="327"/>
      <c r="E28" s="328"/>
      <c r="F28" s="204"/>
      <c r="G28" s="329" t="s">
        <v>541</v>
      </c>
      <c r="H28" s="22"/>
      <c r="I28" s="23"/>
      <c r="J28" s="24" t="s">
        <v>273</v>
      </c>
      <c r="K28" s="25" t="s">
        <v>539</v>
      </c>
      <c r="L28" s="26" t="s">
        <v>539</v>
      </c>
      <c r="M28" s="48" t="s">
        <v>539</v>
      </c>
      <c r="N28" s="48" t="s">
        <v>539</v>
      </c>
      <c r="O28" s="389" t="s">
        <v>540</v>
      </c>
      <c r="P28" s="204"/>
      <c r="Q28" s="25"/>
      <c r="U28" s="301"/>
      <c r="V28" s="299"/>
    </row>
    <row r="29" spans="1:22" s="19" customFormat="1" ht="30.75" customHeight="1">
      <c r="A29" s="23"/>
      <c r="B29" s="23"/>
      <c r="C29" s="26"/>
      <c r="D29" s="327"/>
      <c r="E29" s="328"/>
      <c r="F29" s="204"/>
      <c r="G29" s="329" t="s">
        <v>541</v>
      </c>
      <c r="H29" s="22"/>
      <c r="I29" s="23"/>
      <c r="J29" s="24" t="s">
        <v>274</v>
      </c>
      <c r="K29" s="25" t="s">
        <v>539</v>
      </c>
      <c r="L29" s="26" t="s">
        <v>539</v>
      </c>
      <c r="M29" s="48" t="s">
        <v>539</v>
      </c>
      <c r="N29" s="48" t="s">
        <v>539</v>
      </c>
      <c r="O29" s="389" t="s">
        <v>540</v>
      </c>
      <c r="P29" s="204"/>
      <c r="Q29" s="25"/>
      <c r="U29" s="301"/>
      <c r="V29" s="299"/>
    </row>
    <row r="30" spans="1:22" s="19" customFormat="1" ht="30.75" customHeight="1">
      <c r="A30" s="23"/>
      <c r="B30" s="23"/>
      <c r="C30" s="26"/>
      <c r="D30" s="327"/>
      <c r="E30" s="328"/>
      <c r="F30" s="204"/>
      <c r="G30" s="329" t="s">
        <v>541</v>
      </c>
      <c r="H30" s="22"/>
      <c r="I30" s="23"/>
      <c r="J30" s="24" t="s">
        <v>275</v>
      </c>
      <c r="K30" s="25" t="s">
        <v>539</v>
      </c>
      <c r="L30" s="26" t="s">
        <v>539</v>
      </c>
      <c r="M30" s="48" t="s">
        <v>539</v>
      </c>
      <c r="N30" s="48" t="s">
        <v>539</v>
      </c>
      <c r="O30" s="389" t="s">
        <v>540</v>
      </c>
      <c r="P30" s="204"/>
      <c r="Q30" s="25"/>
      <c r="U30" s="301"/>
      <c r="V30" s="299"/>
    </row>
    <row r="31" spans="1:22" s="19" customFormat="1" ht="30.75" customHeight="1">
      <c r="A31" s="23"/>
      <c r="B31" s="23"/>
      <c r="C31" s="26"/>
      <c r="D31" s="327"/>
      <c r="E31" s="328"/>
      <c r="F31" s="204"/>
      <c r="G31" s="329" t="s">
        <v>541</v>
      </c>
      <c r="H31" s="22"/>
      <c r="I31" s="23"/>
      <c r="J31" s="24" t="s">
        <v>276</v>
      </c>
      <c r="K31" s="25" t="s">
        <v>539</v>
      </c>
      <c r="L31" s="26" t="s">
        <v>539</v>
      </c>
      <c r="M31" s="48" t="s">
        <v>539</v>
      </c>
      <c r="N31" s="48" t="s">
        <v>539</v>
      </c>
      <c r="O31" s="389" t="s">
        <v>540</v>
      </c>
      <c r="P31" s="204"/>
      <c r="Q31" s="25"/>
      <c r="U31" s="301"/>
      <c r="V31" s="299"/>
    </row>
    <row r="32" spans="1:22" s="19" customFormat="1" ht="30.75" customHeight="1">
      <c r="A32" s="23"/>
      <c r="B32" s="23"/>
      <c r="C32" s="26"/>
      <c r="D32" s="327"/>
      <c r="E32" s="328"/>
      <c r="F32" s="204"/>
      <c r="G32" s="329" t="s">
        <v>541</v>
      </c>
      <c r="H32" s="22"/>
      <c r="I32" s="23"/>
      <c r="J32" s="24" t="s">
        <v>277</v>
      </c>
      <c r="K32" s="25" t="s">
        <v>539</v>
      </c>
      <c r="L32" s="26" t="s">
        <v>539</v>
      </c>
      <c r="M32" s="48" t="s">
        <v>539</v>
      </c>
      <c r="N32" s="48" t="s">
        <v>539</v>
      </c>
      <c r="O32" s="389" t="s">
        <v>540</v>
      </c>
      <c r="P32" s="204"/>
      <c r="Q32" s="25"/>
      <c r="U32" s="301"/>
      <c r="V32" s="299"/>
    </row>
    <row r="33" spans="1:22" s="19" customFormat="1" ht="30.75" customHeight="1">
      <c r="A33" s="23"/>
      <c r="B33" s="23"/>
      <c r="C33" s="26"/>
      <c r="D33" s="327"/>
      <c r="E33" s="328"/>
      <c r="F33" s="204"/>
      <c r="G33" s="329" t="s">
        <v>541</v>
      </c>
      <c r="H33" s="22"/>
      <c r="I33" s="23"/>
      <c r="J33" s="24" t="s">
        <v>278</v>
      </c>
      <c r="K33" s="25" t="s">
        <v>539</v>
      </c>
      <c r="L33" s="26" t="s">
        <v>539</v>
      </c>
      <c r="M33" s="48" t="s">
        <v>539</v>
      </c>
      <c r="N33" s="48" t="s">
        <v>539</v>
      </c>
      <c r="O33" s="389" t="s">
        <v>540</v>
      </c>
      <c r="P33" s="204"/>
      <c r="Q33" s="25"/>
      <c r="U33" s="301"/>
      <c r="V33" s="299"/>
    </row>
    <row r="34" spans="1:22" s="19" customFormat="1" ht="30.75" customHeight="1">
      <c r="A34" s="23"/>
      <c r="B34" s="23"/>
      <c r="C34" s="26"/>
      <c r="D34" s="327"/>
      <c r="E34" s="328"/>
      <c r="F34" s="204"/>
      <c r="G34" s="329" t="s">
        <v>541</v>
      </c>
      <c r="H34" s="22"/>
      <c r="I34" s="319" t="s">
        <v>18</v>
      </c>
      <c r="J34" s="320"/>
      <c r="K34" s="320"/>
      <c r="L34" s="320"/>
      <c r="M34" s="320"/>
      <c r="N34" s="320"/>
      <c r="O34" s="320"/>
      <c r="P34" s="320"/>
      <c r="Q34" s="321"/>
      <c r="U34" s="301"/>
      <c r="V34" s="299"/>
    </row>
    <row r="35" spans="1:22" s="19" customFormat="1" ht="30.75" customHeight="1">
      <c r="A35" s="23"/>
      <c r="B35" s="23"/>
      <c r="C35" s="26"/>
      <c r="D35" s="327"/>
      <c r="E35" s="328"/>
      <c r="F35" s="204"/>
      <c r="G35" s="329" t="s">
        <v>541</v>
      </c>
      <c r="H35" s="22"/>
      <c r="I35" s="47" t="s">
        <v>12</v>
      </c>
      <c r="J35" s="47" t="s">
        <v>76</v>
      </c>
      <c r="K35" s="47" t="s">
        <v>75</v>
      </c>
      <c r="L35" s="137" t="s">
        <v>13</v>
      </c>
      <c r="M35" s="138" t="s">
        <v>14</v>
      </c>
      <c r="N35" s="138" t="s">
        <v>186</v>
      </c>
      <c r="O35" s="138"/>
      <c r="P35" s="203" t="s">
        <v>15</v>
      </c>
      <c r="Q35" s="47" t="s">
        <v>28</v>
      </c>
      <c r="U35" s="301"/>
      <c r="V35" s="299"/>
    </row>
    <row r="36" spans="1:22" s="19" customFormat="1" ht="30.75" customHeight="1">
      <c r="A36" s="23"/>
      <c r="B36" s="23"/>
      <c r="C36" s="26"/>
      <c r="D36" s="327"/>
      <c r="E36" s="328"/>
      <c r="F36" s="204"/>
      <c r="G36" s="329" t="s">
        <v>541</v>
      </c>
      <c r="H36" s="22"/>
      <c r="I36" s="23">
        <v>1</v>
      </c>
      <c r="J36" s="24" t="s">
        <v>62</v>
      </c>
      <c r="K36" s="25" t="s">
        <v>539</v>
      </c>
      <c r="L36" s="26" t="s">
        <v>539</v>
      </c>
      <c r="M36" s="48" t="s">
        <v>539</v>
      </c>
      <c r="N36" s="48" t="s">
        <v>539</v>
      </c>
      <c r="O36" s="389" t="s">
        <v>540</v>
      </c>
      <c r="P36" s="204"/>
      <c r="Q36" s="25"/>
      <c r="U36" s="301"/>
      <c r="V36" s="299"/>
    </row>
    <row r="37" spans="1:22" s="19" customFormat="1" ht="30.75" customHeight="1">
      <c r="A37" s="23"/>
      <c r="B37" s="23"/>
      <c r="C37" s="26"/>
      <c r="D37" s="327"/>
      <c r="E37" s="328"/>
      <c r="F37" s="204"/>
      <c r="G37" s="329" t="s">
        <v>541</v>
      </c>
      <c r="H37" s="22"/>
      <c r="I37" s="23">
        <v>2</v>
      </c>
      <c r="J37" s="24" t="s">
        <v>63</v>
      </c>
      <c r="K37" s="25" t="s">
        <v>539</v>
      </c>
      <c r="L37" s="26" t="s">
        <v>539</v>
      </c>
      <c r="M37" s="48" t="s">
        <v>539</v>
      </c>
      <c r="N37" s="48" t="s">
        <v>539</v>
      </c>
      <c r="O37" s="389" t="s">
        <v>540</v>
      </c>
      <c r="P37" s="204"/>
      <c r="Q37" s="25"/>
      <c r="U37" s="301"/>
      <c r="V37" s="299"/>
    </row>
    <row r="38" spans="1:22" s="19" customFormat="1" ht="30.75" customHeight="1">
      <c r="A38" s="23"/>
      <c r="B38" s="23"/>
      <c r="C38" s="26"/>
      <c r="D38" s="327"/>
      <c r="E38" s="328"/>
      <c r="F38" s="204"/>
      <c r="G38" s="329" t="s">
        <v>541</v>
      </c>
      <c r="H38" s="22"/>
      <c r="I38" s="23">
        <v>3</v>
      </c>
      <c r="J38" s="24" t="s">
        <v>64</v>
      </c>
      <c r="K38" s="25" t="s">
        <v>539</v>
      </c>
      <c r="L38" s="26" t="s">
        <v>539</v>
      </c>
      <c r="M38" s="48" t="s">
        <v>539</v>
      </c>
      <c r="N38" s="48" t="s">
        <v>539</v>
      </c>
      <c r="O38" s="389" t="s">
        <v>540</v>
      </c>
      <c r="P38" s="204"/>
      <c r="Q38" s="25"/>
      <c r="U38" s="301"/>
      <c r="V38" s="299"/>
    </row>
    <row r="39" spans="1:22" s="19" customFormat="1" ht="30.75" customHeight="1">
      <c r="A39" s="23"/>
      <c r="B39" s="23"/>
      <c r="C39" s="26"/>
      <c r="D39" s="327"/>
      <c r="E39" s="328"/>
      <c r="F39" s="204"/>
      <c r="G39" s="329" t="s">
        <v>541</v>
      </c>
      <c r="H39" s="22"/>
      <c r="I39" s="23">
        <v>4</v>
      </c>
      <c r="J39" s="24" t="s">
        <v>65</v>
      </c>
      <c r="K39" s="25" t="s">
        <v>539</v>
      </c>
      <c r="L39" s="26" t="s">
        <v>539</v>
      </c>
      <c r="M39" s="48" t="s">
        <v>539</v>
      </c>
      <c r="N39" s="48" t="s">
        <v>539</v>
      </c>
      <c r="O39" s="389" t="s">
        <v>540</v>
      </c>
      <c r="P39" s="204"/>
      <c r="Q39" s="25"/>
      <c r="U39" s="301"/>
      <c r="V39" s="299"/>
    </row>
    <row r="40" spans="1:22" s="19" customFormat="1" ht="30.75" customHeight="1">
      <c r="A40" s="23"/>
      <c r="B40" s="23"/>
      <c r="C40" s="26"/>
      <c r="D40" s="327"/>
      <c r="E40" s="328"/>
      <c r="F40" s="204"/>
      <c r="G40" s="329" t="s">
        <v>541</v>
      </c>
      <c r="H40" s="22"/>
      <c r="I40" s="23">
        <v>5</v>
      </c>
      <c r="J40" s="24" t="s">
        <v>66</v>
      </c>
      <c r="K40" s="25" t="s">
        <v>539</v>
      </c>
      <c r="L40" s="26" t="s">
        <v>539</v>
      </c>
      <c r="M40" s="48" t="s">
        <v>539</v>
      </c>
      <c r="N40" s="48" t="s">
        <v>539</v>
      </c>
      <c r="O40" s="389" t="s">
        <v>540</v>
      </c>
      <c r="P40" s="204"/>
      <c r="Q40" s="25"/>
      <c r="U40" s="301"/>
      <c r="V40" s="299"/>
    </row>
    <row r="41" spans="1:22" s="19" customFormat="1" ht="30.75" customHeight="1">
      <c r="A41" s="23"/>
      <c r="B41" s="23"/>
      <c r="C41" s="26"/>
      <c r="D41" s="327"/>
      <c r="E41" s="328"/>
      <c r="F41" s="204"/>
      <c r="G41" s="329" t="s">
        <v>541</v>
      </c>
      <c r="H41" s="22"/>
      <c r="I41" s="23">
        <v>6</v>
      </c>
      <c r="J41" s="24" t="s">
        <v>67</v>
      </c>
      <c r="K41" s="25" t="s">
        <v>539</v>
      </c>
      <c r="L41" s="26" t="s">
        <v>539</v>
      </c>
      <c r="M41" s="48" t="s">
        <v>539</v>
      </c>
      <c r="N41" s="48" t="s">
        <v>539</v>
      </c>
      <c r="O41" s="389" t="s">
        <v>540</v>
      </c>
      <c r="P41" s="204"/>
      <c r="Q41" s="25"/>
      <c r="U41" s="301"/>
      <c r="V41" s="299"/>
    </row>
    <row r="42" spans="1:22" s="19" customFormat="1" ht="30.75" customHeight="1">
      <c r="A42" s="23"/>
      <c r="B42" s="23"/>
      <c r="C42" s="26"/>
      <c r="D42" s="327"/>
      <c r="E42" s="328"/>
      <c r="F42" s="204"/>
      <c r="G42" s="329" t="s">
        <v>541</v>
      </c>
      <c r="H42" s="22"/>
      <c r="I42" s="23">
        <v>7</v>
      </c>
      <c r="J42" s="24" t="s">
        <v>279</v>
      </c>
      <c r="K42" s="25" t="s">
        <v>539</v>
      </c>
      <c r="L42" s="26" t="s">
        <v>539</v>
      </c>
      <c r="M42" s="48" t="s">
        <v>539</v>
      </c>
      <c r="N42" s="48" t="s">
        <v>539</v>
      </c>
      <c r="O42" s="389" t="s">
        <v>540</v>
      </c>
      <c r="P42" s="204"/>
      <c r="Q42" s="25"/>
      <c r="U42" s="301"/>
      <c r="V42" s="299"/>
    </row>
    <row r="43" spans="1:22" s="19" customFormat="1" ht="30.75" customHeight="1">
      <c r="A43" s="23"/>
      <c r="B43" s="23"/>
      <c r="C43" s="26"/>
      <c r="D43" s="327"/>
      <c r="E43" s="328"/>
      <c r="F43" s="204"/>
      <c r="G43" s="329" t="s">
        <v>541</v>
      </c>
      <c r="H43" s="22"/>
      <c r="I43" s="23">
        <v>8</v>
      </c>
      <c r="J43" s="24" t="s">
        <v>280</v>
      </c>
      <c r="K43" s="25" t="s">
        <v>539</v>
      </c>
      <c r="L43" s="26" t="s">
        <v>539</v>
      </c>
      <c r="M43" s="48" t="s">
        <v>539</v>
      </c>
      <c r="N43" s="48" t="s">
        <v>539</v>
      </c>
      <c r="O43" s="389" t="s">
        <v>540</v>
      </c>
      <c r="P43" s="204"/>
      <c r="Q43" s="25"/>
      <c r="U43" s="301"/>
      <c r="V43" s="299"/>
    </row>
    <row r="44" spans="1:22" s="19" customFormat="1" ht="30.75" customHeight="1">
      <c r="A44" s="23"/>
      <c r="B44" s="23"/>
      <c r="C44" s="26"/>
      <c r="D44" s="327"/>
      <c r="E44" s="328"/>
      <c r="F44" s="204"/>
      <c r="G44" s="329" t="s">
        <v>541</v>
      </c>
      <c r="H44" s="22"/>
      <c r="I44" s="23">
        <v>9</v>
      </c>
      <c r="J44" s="24" t="s">
        <v>281</v>
      </c>
      <c r="K44" s="25" t="s">
        <v>539</v>
      </c>
      <c r="L44" s="26" t="s">
        <v>539</v>
      </c>
      <c r="M44" s="48" t="s">
        <v>539</v>
      </c>
      <c r="N44" s="48" t="s">
        <v>539</v>
      </c>
      <c r="O44" s="389" t="s">
        <v>540</v>
      </c>
      <c r="P44" s="204"/>
      <c r="Q44" s="25"/>
      <c r="U44" s="301"/>
      <c r="V44" s="299"/>
    </row>
    <row r="45" spans="1:22" s="19" customFormat="1" ht="30.75" customHeight="1">
      <c r="A45" s="23"/>
      <c r="B45" s="23"/>
      <c r="C45" s="26"/>
      <c r="D45" s="327"/>
      <c r="E45" s="328"/>
      <c r="F45" s="204"/>
      <c r="G45" s="329" t="s">
        <v>541</v>
      </c>
      <c r="H45" s="22"/>
      <c r="I45" s="23">
        <v>10</v>
      </c>
      <c r="J45" s="24" t="s">
        <v>282</v>
      </c>
      <c r="K45" s="25" t="s">
        <v>539</v>
      </c>
      <c r="L45" s="26" t="s">
        <v>539</v>
      </c>
      <c r="M45" s="48" t="s">
        <v>539</v>
      </c>
      <c r="N45" s="48" t="s">
        <v>539</v>
      </c>
      <c r="O45" s="389" t="s">
        <v>540</v>
      </c>
      <c r="P45" s="204"/>
      <c r="Q45" s="25"/>
      <c r="U45" s="301"/>
      <c r="V45" s="299"/>
    </row>
    <row r="46" spans="1:22" s="19" customFormat="1" ht="30.75" customHeight="1">
      <c r="A46" s="23"/>
      <c r="B46" s="23"/>
      <c r="C46" s="26"/>
      <c r="D46" s="327"/>
      <c r="E46" s="328"/>
      <c r="F46" s="204"/>
      <c r="G46" s="329" t="s">
        <v>541</v>
      </c>
      <c r="H46" s="22"/>
      <c r="I46" s="23">
        <v>11</v>
      </c>
      <c r="J46" s="24" t="s">
        <v>283</v>
      </c>
      <c r="K46" s="25" t="s">
        <v>539</v>
      </c>
      <c r="L46" s="26" t="s">
        <v>539</v>
      </c>
      <c r="M46" s="48" t="s">
        <v>539</v>
      </c>
      <c r="N46" s="48" t="s">
        <v>539</v>
      </c>
      <c r="O46" s="389" t="s">
        <v>540</v>
      </c>
      <c r="P46" s="204"/>
      <c r="Q46" s="25"/>
      <c r="U46" s="301"/>
      <c r="V46" s="299"/>
    </row>
    <row r="47" spans="1:22" s="19" customFormat="1" ht="30.75" customHeight="1">
      <c r="A47" s="23"/>
      <c r="B47" s="23"/>
      <c r="C47" s="26"/>
      <c r="D47" s="327"/>
      <c r="E47" s="328"/>
      <c r="F47" s="204"/>
      <c r="G47" s="329" t="s">
        <v>541</v>
      </c>
      <c r="H47" s="22"/>
      <c r="I47" s="23">
        <v>12</v>
      </c>
      <c r="J47" s="24" t="s">
        <v>284</v>
      </c>
      <c r="K47" s="25" t="s">
        <v>539</v>
      </c>
      <c r="L47" s="26" t="s">
        <v>539</v>
      </c>
      <c r="M47" s="48" t="s">
        <v>539</v>
      </c>
      <c r="N47" s="48" t="s">
        <v>539</v>
      </c>
      <c r="O47" s="389" t="s">
        <v>540</v>
      </c>
      <c r="P47" s="204"/>
      <c r="Q47" s="25"/>
      <c r="U47" s="301"/>
      <c r="V47" s="299"/>
    </row>
    <row r="48" spans="1:22" s="19" customFormat="1" ht="18.75" hidden="1" customHeight="1">
      <c r="A48" s="23">
        <v>41</v>
      </c>
      <c r="B48" s="23"/>
      <c r="C48" s="26"/>
      <c r="D48" s="327"/>
      <c r="E48" s="328"/>
      <c r="F48" s="204"/>
      <c r="G48" s="329" t="s">
        <v>541</v>
      </c>
      <c r="H48" s="22"/>
      <c r="I48" s="319" t="s">
        <v>44</v>
      </c>
      <c r="J48" s="320"/>
      <c r="K48" s="320"/>
      <c r="L48" s="320"/>
      <c r="M48" s="320"/>
      <c r="N48" s="320"/>
      <c r="O48" s="320"/>
      <c r="P48" s="320"/>
      <c r="Q48" s="321"/>
      <c r="U48" s="301"/>
      <c r="V48" s="299"/>
    </row>
    <row r="49" spans="1:22" s="19" customFormat="1" ht="24" hidden="1" customHeight="1">
      <c r="A49" s="23">
        <v>42</v>
      </c>
      <c r="B49" s="23"/>
      <c r="C49" s="26"/>
      <c r="D49" s="327"/>
      <c r="E49" s="328"/>
      <c r="F49" s="204"/>
      <c r="G49" s="329" t="s">
        <v>541</v>
      </c>
      <c r="H49" s="22"/>
      <c r="I49" s="47" t="s">
        <v>12</v>
      </c>
      <c r="J49" s="47" t="s">
        <v>76</v>
      </c>
      <c r="K49" s="47" t="s">
        <v>75</v>
      </c>
      <c r="L49" s="137" t="s">
        <v>13</v>
      </c>
      <c r="M49" s="138" t="s">
        <v>14</v>
      </c>
      <c r="N49" s="138" t="s">
        <v>186</v>
      </c>
      <c r="O49" s="138"/>
      <c r="P49" s="203" t="s">
        <v>15</v>
      </c>
      <c r="Q49" s="47" t="s">
        <v>28</v>
      </c>
      <c r="U49" s="301"/>
      <c r="V49" s="299"/>
    </row>
    <row r="50" spans="1:22" s="19" customFormat="1" ht="18.75" hidden="1" customHeight="1">
      <c r="A50" s="23">
        <v>43</v>
      </c>
      <c r="B50" s="23"/>
      <c r="C50" s="26"/>
      <c r="D50" s="327"/>
      <c r="E50" s="328"/>
      <c r="F50" s="204"/>
      <c r="G50" s="329" t="s">
        <v>541</v>
      </c>
      <c r="H50" s="22"/>
      <c r="I50" s="23">
        <v>1</v>
      </c>
      <c r="J50" s="24" t="s">
        <v>68</v>
      </c>
      <c r="K50" s="25" t="s">
        <v>539</v>
      </c>
      <c r="L50" s="26" t="s">
        <v>539</v>
      </c>
      <c r="M50" s="48" t="s">
        <v>539</v>
      </c>
      <c r="N50" s="48" t="s">
        <v>539</v>
      </c>
      <c r="O50" s="389" t="s">
        <v>540</v>
      </c>
      <c r="P50" s="204"/>
      <c r="Q50" s="25"/>
      <c r="U50" s="301"/>
      <c r="V50" s="299"/>
    </row>
    <row r="51" spans="1:22" s="19" customFormat="1" ht="18.75" hidden="1" customHeight="1">
      <c r="A51" s="23">
        <v>44</v>
      </c>
      <c r="B51" s="23"/>
      <c r="C51" s="26"/>
      <c r="D51" s="327"/>
      <c r="E51" s="328"/>
      <c r="F51" s="204"/>
      <c r="G51" s="329" t="s">
        <v>541</v>
      </c>
      <c r="H51" s="22"/>
      <c r="I51" s="23">
        <v>2</v>
      </c>
      <c r="J51" s="24" t="s">
        <v>69</v>
      </c>
      <c r="K51" s="25" t="s">
        <v>539</v>
      </c>
      <c r="L51" s="26" t="s">
        <v>539</v>
      </c>
      <c r="M51" s="48" t="s">
        <v>539</v>
      </c>
      <c r="N51" s="48" t="s">
        <v>539</v>
      </c>
      <c r="O51" s="389" t="s">
        <v>540</v>
      </c>
      <c r="P51" s="204"/>
      <c r="Q51" s="25"/>
      <c r="U51" s="301"/>
      <c r="V51" s="299"/>
    </row>
    <row r="52" spans="1:22" s="19" customFormat="1" ht="18.75" hidden="1" customHeight="1">
      <c r="A52" s="23">
        <v>45</v>
      </c>
      <c r="B52" s="23"/>
      <c r="C52" s="26"/>
      <c r="D52" s="327"/>
      <c r="E52" s="328"/>
      <c r="F52" s="204"/>
      <c r="G52" s="329" t="s">
        <v>541</v>
      </c>
      <c r="H52" s="22"/>
      <c r="I52" s="23">
        <v>3</v>
      </c>
      <c r="J52" s="24" t="s">
        <v>70</v>
      </c>
      <c r="K52" s="25" t="s">
        <v>539</v>
      </c>
      <c r="L52" s="26" t="s">
        <v>539</v>
      </c>
      <c r="M52" s="48" t="s">
        <v>539</v>
      </c>
      <c r="N52" s="48" t="s">
        <v>539</v>
      </c>
      <c r="O52" s="389" t="s">
        <v>540</v>
      </c>
      <c r="P52" s="204"/>
      <c r="Q52" s="25"/>
      <c r="U52" s="301"/>
      <c r="V52" s="299"/>
    </row>
    <row r="53" spans="1:22" s="19" customFormat="1" ht="18.75" hidden="1" customHeight="1">
      <c r="A53" s="23">
        <v>46</v>
      </c>
      <c r="B53" s="23"/>
      <c r="C53" s="26"/>
      <c r="D53" s="327"/>
      <c r="E53" s="328"/>
      <c r="F53" s="204"/>
      <c r="G53" s="329" t="s">
        <v>541</v>
      </c>
      <c r="H53" s="22"/>
      <c r="I53" s="23">
        <v>4</v>
      </c>
      <c r="J53" s="24" t="s">
        <v>71</v>
      </c>
      <c r="K53" s="25" t="s">
        <v>539</v>
      </c>
      <c r="L53" s="26" t="s">
        <v>539</v>
      </c>
      <c r="M53" s="48" t="s">
        <v>539</v>
      </c>
      <c r="N53" s="48" t="s">
        <v>539</v>
      </c>
      <c r="O53" s="389" t="s">
        <v>540</v>
      </c>
      <c r="P53" s="204"/>
      <c r="Q53" s="25"/>
      <c r="U53" s="301"/>
      <c r="V53" s="299"/>
    </row>
    <row r="54" spans="1:22" s="19" customFormat="1" ht="18.75" hidden="1" customHeight="1">
      <c r="A54" s="23">
        <v>47</v>
      </c>
      <c r="B54" s="23"/>
      <c r="C54" s="26"/>
      <c r="D54" s="327"/>
      <c r="E54" s="328"/>
      <c r="F54" s="204"/>
      <c r="G54" s="329" t="s">
        <v>541</v>
      </c>
      <c r="H54" s="22"/>
      <c r="I54" s="23">
        <v>5</v>
      </c>
      <c r="J54" s="24" t="s">
        <v>72</v>
      </c>
      <c r="K54" s="25" t="s">
        <v>539</v>
      </c>
      <c r="L54" s="26" t="s">
        <v>539</v>
      </c>
      <c r="M54" s="48" t="s">
        <v>539</v>
      </c>
      <c r="N54" s="48" t="s">
        <v>539</v>
      </c>
      <c r="O54" s="389" t="s">
        <v>540</v>
      </c>
      <c r="P54" s="204"/>
      <c r="Q54" s="25"/>
      <c r="U54" s="301"/>
      <c r="V54" s="299"/>
    </row>
    <row r="55" spans="1:22" s="19" customFormat="1" ht="18.75" hidden="1" customHeight="1">
      <c r="A55" s="23">
        <v>48</v>
      </c>
      <c r="B55" s="23"/>
      <c r="C55" s="26"/>
      <c r="D55" s="327"/>
      <c r="E55" s="328"/>
      <c r="F55" s="204"/>
      <c r="G55" s="329" t="s">
        <v>541</v>
      </c>
      <c r="H55" s="22"/>
      <c r="I55" s="23">
        <v>6</v>
      </c>
      <c r="J55" s="24" t="s">
        <v>73</v>
      </c>
      <c r="K55" s="25" t="s">
        <v>539</v>
      </c>
      <c r="L55" s="26" t="s">
        <v>539</v>
      </c>
      <c r="M55" s="48" t="s">
        <v>539</v>
      </c>
      <c r="N55" s="48" t="s">
        <v>539</v>
      </c>
      <c r="O55" s="389" t="s">
        <v>540</v>
      </c>
      <c r="P55" s="204"/>
      <c r="Q55" s="25"/>
      <c r="U55" s="301"/>
      <c r="V55" s="299"/>
    </row>
    <row r="56" spans="1:22" s="19" customFormat="1" ht="18.75" hidden="1" customHeight="1">
      <c r="A56" s="23">
        <v>49</v>
      </c>
      <c r="B56" s="23"/>
      <c r="C56" s="26"/>
      <c r="D56" s="327"/>
      <c r="E56" s="328"/>
      <c r="F56" s="204"/>
      <c r="G56" s="329" t="s">
        <v>541</v>
      </c>
      <c r="H56" s="22"/>
      <c r="I56" s="23">
        <v>7</v>
      </c>
      <c r="J56" s="24" t="s">
        <v>285</v>
      </c>
      <c r="K56" s="25" t="s">
        <v>539</v>
      </c>
      <c r="L56" s="26" t="s">
        <v>539</v>
      </c>
      <c r="M56" s="48" t="s">
        <v>539</v>
      </c>
      <c r="N56" s="48" t="s">
        <v>539</v>
      </c>
      <c r="O56" s="389" t="s">
        <v>540</v>
      </c>
      <c r="P56" s="204"/>
      <c r="Q56" s="25"/>
      <c r="U56" s="301"/>
      <c r="V56" s="299"/>
    </row>
    <row r="57" spans="1:22" s="19" customFormat="1" ht="18.75" hidden="1" customHeight="1">
      <c r="A57" s="23">
        <v>50</v>
      </c>
      <c r="B57" s="23"/>
      <c r="C57" s="26"/>
      <c r="D57" s="327"/>
      <c r="E57" s="328"/>
      <c r="F57" s="204"/>
      <c r="G57" s="329" t="s">
        <v>541</v>
      </c>
      <c r="H57" s="22"/>
      <c r="I57" s="23">
        <v>8</v>
      </c>
      <c r="J57" s="24" t="s">
        <v>286</v>
      </c>
      <c r="K57" s="25" t="s">
        <v>539</v>
      </c>
      <c r="L57" s="26" t="s">
        <v>539</v>
      </c>
      <c r="M57" s="48" t="s">
        <v>539</v>
      </c>
      <c r="N57" s="48" t="s">
        <v>539</v>
      </c>
      <c r="O57" s="389" t="s">
        <v>540</v>
      </c>
      <c r="P57" s="204"/>
      <c r="Q57" s="25"/>
      <c r="U57" s="301"/>
      <c r="V57" s="299"/>
    </row>
    <row r="58" spans="1:22" s="19" customFormat="1" ht="18.75" hidden="1" customHeight="1">
      <c r="A58" s="23">
        <v>51</v>
      </c>
      <c r="B58" s="23"/>
      <c r="C58" s="26"/>
      <c r="D58" s="327"/>
      <c r="E58" s="328"/>
      <c r="F58" s="204"/>
      <c r="G58" s="329" t="s">
        <v>541</v>
      </c>
      <c r="H58" s="22"/>
      <c r="I58" s="23">
        <v>9</v>
      </c>
      <c r="J58" s="24" t="s">
        <v>287</v>
      </c>
      <c r="K58" s="25" t="s">
        <v>539</v>
      </c>
      <c r="L58" s="26" t="s">
        <v>539</v>
      </c>
      <c r="M58" s="48" t="s">
        <v>539</v>
      </c>
      <c r="N58" s="48" t="s">
        <v>539</v>
      </c>
      <c r="O58" s="389" t="s">
        <v>540</v>
      </c>
      <c r="P58" s="204"/>
      <c r="Q58" s="25"/>
      <c r="U58" s="301"/>
      <c r="V58" s="299"/>
    </row>
    <row r="59" spans="1:22" s="19" customFormat="1" ht="18.75" hidden="1" customHeight="1">
      <c r="A59" s="23">
        <v>52</v>
      </c>
      <c r="B59" s="23"/>
      <c r="C59" s="26"/>
      <c r="D59" s="327"/>
      <c r="E59" s="328"/>
      <c r="F59" s="204"/>
      <c r="G59" s="329" t="s">
        <v>541</v>
      </c>
      <c r="H59" s="22"/>
      <c r="I59" s="23">
        <v>10</v>
      </c>
      <c r="J59" s="24" t="s">
        <v>288</v>
      </c>
      <c r="K59" s="25" t="s">
        <v>539</v>
      </c>
      <c r="L59" s="26" t="s">
        <v>539</v>
      </c>
      <c r="M59" s="48" t="s">
        <v>539</v>
      </c>
      <c r="N59" s="48" t="s">
        <v>539</v>
      </c>
      <c r="O59" s="389" t="s">
        <v>540</v>
      </c>
      <c r="P59" s="204"/>
      <c r="Q59" s="25"/>
      <c r="U59" s="301"/>
      <c r="V59" s="299"/>
    </row>
    <row r="60" spans="1:22" s="19" customFormat="1" ht="18.75" hidden="1" customHeight="1">
      <c r="A60" s="23">
        <v>53</v>
      </c>
      <c r="B60" s="23"/>
      <c r="C60" s="26"/>
      <c r="D60" s="327"/>
      <c r="E60" s="328"/>
      <c r="F60" s="204"/>
      <c r="G60" s="329" t="s">
        <v>541</v>
      </c>
      <c r="H60" s="22"/>
      <c r="I60" s="23">
        <v>11</v>
      </c>
      <c r="J60" s="24" t="s">
        <v>289</v>
      </c>
      <c r="K60" s="25" t="s">
        <v>539</v>
      </c>
      <c r="L60" s="26" t="s">
        <v>539</v>
      </c>
      <c r="M60" s="48" t="s">
        <v>539</v>
      </c>
      <c r="N60" s="48" t="s">
        <v>539</v>
      </c>
      <c r="O60" s="389" t="s">
        <v>540</v>
      </c>
      <c r="P60" s="204"/>
      <c r="Q60" s="25"/>
      <c r="U60" s="301"/>
      <c r="V60" s="299"/>
    </row>
    <row r="61" spans="1:22" s="19" customFormat="1" ht="18.75" hidden="1" customHeight="1">
      <c r="A61" s="23">
        <v>54</v>
      </c>
      <c r="B61" s="23"/>
      <c r="C61" s="26"/>
      <c r="D61" s="327"/>
      <c r="E61" s="328"/>
      <c r="F61" s="204"/>
      <c r="G61" s="329" t="s">
        <v>541</v>
      </c>
      <c r="H61" s="22"/>
      <c r="I61" s="23">
        <v>12</v>
      </c>
      <c r="J61" s="24" t="s">
        <v>290</v>
      </c>
      <c r="K61" s="25" t="s">
        <v>539</v>
      </c>
      <c r="L61" s="26" t="s">
        <v>539</v>
      </c>
      <c r="M61" s="48" t="s">
        <v>539</v>
      </c>
      <c r="N61" s="48" t="s">
        <v>539</v>
      </c>
      <c r="O61" s="389" t="s">
        <v>540</v>
      </c>
      <c r="P61" s="204"/>
      <c r="Q61" s="25"/>
      <c r="U61" s="301"/>
      <c r="V61" s="299"/>
    </row>
    <row r="62" spans="1:22" ht="7.5" customHeight="1">
      <c r="A62" s="36"/>
      <c r="B62" s="36"/>
      <c r="C62" s="37"/>
      <c r="D62" s="55"/>
      <c r="E62" s="38"/>
      <c r="F62" s="211"/>
      <c r="G62" s="39"/>
      <c r="I62" s="40"/>
      <c r="J62" s="41"/>
      <c r="K62" s="42"/>
      <c r="L62" s="43"/>
      <c r="M62" s="51"/>
      <c r="N62" s="51"/>
      <c r="O62" s="51"/>
      <c r="P62" s="205"/>
      <c r="Q62" s="42"/>
      <c r="U62" s="301"/>
    </row>
    <row r="63" spans="1:22" ht="14.25" customHeight="1">
      <c r="A63" s="30" t="s">
        <v>19</v>
      </c>
      <c r="B63" s="30"/>
      <c r="C63" s="30"/>
      <c r="D63" s="56"/>
      <c r="E63" s="49" t="s">
        <v>0</v>
      </c>
      <c r="F63" s="212" t="s">
        <v>1</v>
      </c>
      <c r="G63" s="27"/>
      <c r="H63" s="31" t="s">
        <v>2</v>
      </c>
      <c r="I63" s="31"/>
      <c r="J63" s="31"/>
      <c r="K63" s="31"/>
      <c r="M63" s="52" t="s">
        <v>3</v>
      </c>
      <c r="N63" s="53" t="s">
        <v>3</v>
      </c>
      <c r="O63" s="53"/>
      <c r="P63" s="206" t="s">
        <v>3</v>
      </c>
      <c r="Q63" s="30"/>
      <c r="R63" s="32"/>
      <c r="U63" s="301"/>
    </row>
    <row r="64" spans="1:22">
      <c r="U64" s="301"/>
    </row>
    <row r="65" spans="21:21">
      <c r="U65" s="301"/>
    </row>
    <row r="66" spans="21:21">
      <c r="U66" s="301"/>
    </row>
    <row r="67" spans="21:21">
      <c r="U67" s="301"/>
    </row>
    <row r="68" spans="21:21">
      <c r="U68" s="301"/>
    </row>
    <row r="69" spans="21:21">
      <c r="U69" s="301"/>
    </row>
    <row r="70" spans="21:21">
      <c r="U70" s="301"/>
    </row>
    <row r="71" spans="21:21">
      <c r="U71" s="301"/>
    </row>
    <row r="72" spans="21:21">
      <c r="U72" s="301"/>
    </row>
    <row r="73" spans="21:21">
      <c r="U73" s="301"/>
    </row>
    <row r="74" spans="21:21">
      <c r="U74" s="301"/>
    </row>
    <row r="75" spans="21:21">
      <c r="U75" s="301"/>
    </row>
    <row r="76" spans="21:21">
      <c r="U76" s="301"/>
    </row>
    <row r="77" spans="21:21">
      <c r="U77" s="301"/>
    </row>
    <row r="78" spans="21:21">
      <c r="U78" s="301"/>
    </row>
    <row r="79" spans="21:21">
      <c r="U79" s="301"/>
    </row>
    <row r="80" spans="21:21">
      <c r="U80" s="301"/>
    </row>
    <row r="81" spans="21:21">
      <c r="U81" s="301"/>
    </row>
    <row r="82" spans="21:21">
      <c r="U82" s="301"/>
    </row>
    <row r="83" spans="21:21">
      <c r="U83" s="301"/>
    </row>
    <row r="84" spans="21:21">
      <c r="U84" s="301"/>
    </row>
    <row r="85" spans="21:21">
      <c r="U85" s="301"/>
    </row>
    <row r="86" spans="21:21">
      <c r="U86" s="301"/>
    </row>
    <row r="87" spans="21:21">
      <c r="U87" s="301"/>
    </row>
    <row r="88" spans="21:21">
      <c r="U88" s="301"/>
    </row>
    <row r="89" spans="21:21">
      <c r="U89" s="301"/>
    </row>
    <row r="90" spans="21:21">
      <c r="U90" s="301"/>
    </row>
    <row r="91" spans="21:21">
      <c r="U91" s="301"/>
    </row>
    <row r="92" spans="21:21">
      <c r="U92" s="301"/>
    </row>
    <row r="93" spans="21:21">
      <c r="U93" s="301"/>
    </row>
    <row r="94" spans="21:21">
      <c r="U94" s="301"/>
    </row>
    <row r="95" spans="21:21">
      <c r="U95" s="301"/>
    </row>
    <row r="96" spans="21:21">
      <c r="U96" s="301"/>
    </row>
    <row r="97" spans="21:21">
      <c r="U97" s="301"/>
    </row>
    <row r="98" spans="21:21">
      <c r="U98" s="301"/>
    </row>
    <row r="99" spans="21:21">
      <c r="U99" s="301"/>
    </row>
    <row r="100" spans="21:21">
      <c r="U100" s="301"/>
    </row>
    <row r="101" spans="21:21">
      <c r="U101" s="301"/>
    </row>
    <row r="102" spans="21:21">
      <c r="U102" s="301"/>
    </row>
    <row r="103" spans="21:21">
      <c r="U103" s="301"/>
    </row>
    <row r="104" spans="21:21">
      <c r="U104" s="301"/>
    </row>
    <row r="105" spans="21:21">
      <c r="U105" s="301"/>
    </row>
    <row r="106" spans="21:21">
      <c r="U106" s="301"/>
    </row>
    <row r="107" spans="21:21">
      <c r="U107" s="301"/>
    </row>
    <row r="108" spans="21:21">
      <c r="U108" s="301"/>
    </row>
    <row r="109" spans="21:21">
      <c r="U109" s="301"/>
    </row>
    <row r="110" spans="21:21">
      <c r="U110" s="301"/>
    </row>
    <row r="111" spans="21:21">
      <c r="U111" s="301"/>
    </row>
    <row r="112" spans="21:21">
      <c r="U112" s="301"/>
    </row>
    <row r="113" spans="21:21">
      <c r="U113" s="301"/>
    </row>
    <row r="114" spans="21:21">
      <c r="U114" s="301"/>
    </row>
    <row r="115" spans="21:21">
      <c r="U115" s="301"/>
    </row>
    <row r="116" spans="21:21">
      <c r="U116" s="301"/>
    </row>
    <row r="117" spans="21:21">
      <c r="U117" s="301"/>
    </row>
    <row r="118" spans="21:21">
      <c r="U118" s="301"/>
    </row>
    <row r="119" spans="21:21">
      <c r="U119" s="301"/>
    </row>
    <row r="120" spans="21:21">
      <c r="U120" s="301"/>
    </row>
    <row r="121" spans="21:21">
      <c r="U121" s="301"/>
    </row>
    <row r="122" spans="21:21">
      <c r="U122" s="301"/>
    </row>
    <row r="123" spans="21:21">
      <c r="U123" s="301"/>
    </row>
    <row r="124" spans="21:21">
      <c r="U124" s="301"/>
    </row>
    <row r="125" spans="21:21">
      <c r="U125" s="301"/>
    </row>
    <row r="126" spans="21:21">
      <c r="U126" s="301"/>
    </row>
    <row r="127" spans="21:21">
      <c r="U127" s="301"/>
    </row>
    <row r="128" spans="21:21">
      <c r="U128" s="301"/>
    </row>
    <row r="129" spans="21:21">
      <c r="U129" s="301"/>
    </row>
    <row r="130" spans="21:21">
      <c r="U130" s="301"/>
    </row>
    <row r="131" spans="21:21">
      <c r="U131" s="301"/>
    </row>
    <row r="132" spans="21:21">
      <c r="U132" s="301"/>
    </row>
    <row r="133" spans="21:21">
      <c r="U133" s="301"/>
    </row>
    <row r="134" spans="21:21">
      <c r="U134" s="301"/>
    </row>
    <row r="135" spans="21:21">
      <c r="U135" s="301"/>
    </row>
    <row r="136" spans="21:21">
      <c r="U136" s="301"/>
    </row>
    <row r="137" spans="21:21">
      <c r="U137" s="301"/>
    </row>
    <row r="138" spans="21:21">
      <c r="U138" s="301"/>
    </row>
    <row r="139" spans="21:21">
      <c r="U139" s="301"/>
    </row>
    <row r="140" spans="21:21">
      <c r="U140" s="301"/>
    </row>
    <row r="141" spans="21:21">
      <c r="U141" s="301"/>
    </row>
    <row r="142" spans="21:21">
      <c r="U142" s="301"/>
    </row>
    <row r="143" spans="21:21">
      <c r="U143" s="301"/>
    </row>
    <row r="144" spans="21:21">
      <c r="U144" s="301"/>
    </row>
    <row r="145" spans="21:21">
      <c r="U145" s="301"/>
    </row>
    <row r="146" spans="21:21">
      <c r="U146" s="301"/>
    </row>
    <row r="147" spans="21:21">
      <c r="U147" s="301"/>
    </row>
    <row r="148" spans="21:21">
      <c r="U148" s="301"/>
    </row>
    <row r="149" spans="21:21">
      <c r="U149" s="301"/>
    </row>
    <row r="150" spans="21:21">
      <c r="U150" s="301"/>
    </row>
    <row r="151" spans="21:21">
      <c r="U151" s="301"/>
    </row>
    <row r="152" spans="21:21">
      <c r="U152" s="301"/>
    </row>
    <row r="153" spans="21:21">
      <c r="U153" s="301"/>
    </row>
    <row r="154" spans="21:21">
      <c r="U154" s="301"/>
    </row>
    <row r="155" spans="21:21">
      <c r="U155" s="301"/>
    </row>
    <row r="156" spans="21:21">
      <c r="U156" s="301"/>
    </row>
    <row r="157" spans="21:21">
      <c r="U157" s="301"/>
    </row>
    <row r="158" spans="21:21">
      <c r="U158" s="301"/>
    </row>
    <row r="159" spans="21:21">
      <c r="U159" s="301"/>
    </row>
    <row r="160" spans="21:21">
      <c r="U160" s="301"/>
    </row>
    <row r="161" spans="21:21">
      <c r="U161" s="301"/>
    </row>
    <row r="162" spans="21:21">
      <c r="U162" s="301"/>
    </row>
    <row r="163" spans="21:21">
      <c r="U163" s="301"/>
    </row>
    <row r="164" spans="21:21">
      <c r="U164" s="301"/>
    </row>
    <row r="165" spans="21:21">
      <c r="U165" s="301"/>
    </row>
    <row r="166" spans="21:21">
      <c r="U166" s="301"/>
    </row>
    <row r="167" spans="21:21">
      <c r="U167" s="301"/>
    </row>
    <row r="168" spans="21:21">
      <c r="U168" s="301"/>
    </row>
    <row r="169" spans="21:21">
      <c r="U169" s="301"/>
    </row>
    <row r="170" spans="21:21">
      <c r="U170" s="301"/>
    </row>
    <row r="171" spans="21:21">
      <c r="U171" s="301"/>
    </row>
    <row r="172" spans="21:21">
      <c r="U172" s="301"/>
    </row>
    <row r="173" spans="21:21">
      <c r="U173" s="301"/>
    </row>
    <row r="174" spans="21:21">
      <c r="U174" s="301"/>
    </row>
    <row r="175" spans="21:21">
      <c r="U175" s="301"/>
    </row>
    <row r="176" spans="21:21">
      <c r="U176" s="301"/>
    </row>
    <row r="177" spans="21:21">
      <c r="U177" s="301"/>
    </row>
    <row r="178" spans="21:21">
      <c r="U178" s="301"/>
    </row>
    <row r="179" spans="21:21">
      <c r="U179" s="301"/>
    </row>
    <row r="180" spans="21:21">
      <c r="U180" s="301"/>
    </row>
    <row r="181" spans="21:21">
      <c r="U181" s="301"/>
    </row>
    <row r="182" spans="21:21">
      <c r="U182" s="301"/>
    </row>
    <row r="183" spans="21:21">
      <c r="U183" s="301"/>
    </row>
    <row r="184" spans="21:21">
      <c r="U184" s="301"/>
    </row>
    <row r="185" spans="21:21">
      <c r="U185" s="301"/>
    </row>
    <row r="186" spans="21:21">
      <c r="U186" s="301"/>
    </row>
    <row r="187" spans="21:21">
      <c r="U187" s="301"/>
    </row>
    <row r="188" spans="21:21">
      <c r="U188" s="301"/>
    </row>
    <row r="189" spans="21:21">
      <c r="U189" s="301"/>
    </row>
    <row r="190" spans="21:21">
      <c r="U190" s="301"/>
    </row>
    <row r="191" spans="21:21">
      <c r="U191" s="301"/>
    </row>
    <row r="192" spans="21:21">
      <c r="U192" s="301"/>
    </row>
    <row r="193" spans="21:21">
      <c r="U193" s="301"/>
    </row>
    <row r="194" spans="21:21">
      <c r="U194" s="301"/>
    </row>
    <row r="195" spans="21:21">
      <c r="U195" s="301"/>
    </row>
    <row r="196" spans="21:21">
      <c r="U196" s="301"/>
    </row>
    <row r="197" spans="21:21">
      <c r="U197" s="301"/>
    </row>
    <row r="198" spans="21:21">
      <c r="U198" s="301"/>
    </row>
    <row r="199" spans="21:21">
      <c r="U199" s="301"/>
    </row>
    <row r="200" spans="21:21">
      <c r="U200" s="301"/>
    </row>
    <row r="201" spans="21:21">
      <c r="U201" s="301"/>
    </row>
    <row r="202" spans="21:21">
      <c r="U202" s="301"/>
    </row>
    <row r="203" spans="21:21">
      <c r="U203" s="301"/>
    </row>
    <row r="204" spans="21:21">
      <c r="U204" s="301"/>
    </row>
    <row r="205" spans="21:21">
      <c r="U205" s="301"/>
    </row>
    <row r="206" spans="21:21">
      <c r="U206" s="301"/>
    </row>
    <row r="207" spans="21:21">
      <c r="U207" s="301"/>
    </row>
    <row r="208" spans="21:21">
      <c r="U208" s="301"/>
    </row>
    <row r="209" spans="21:21">
      <c r="U209" s="301"/>
    </row>
    <row r="210" spans="21:21">
      <c r="U210" s="301"/>
    </row>
    <row r="211" spans="21:21">
      <c r="U211" s="301"/>
    </row>
    <row r="212" spans="21:21">
      <c r="U212" s="301"/>
    </row>
    <row r="213" spans="21:21">
      <c r="U213" s="301"/>
    </row>
    <row r="214" spans="21:21">
      <c r="U214" s="301"/>
    </row>
    <row r="215" spans="21:21">
      <c r="U215" s="301"/>
    </row>
    <row r="216" spans="21:21">
      <c r="U216" s="301"/>
    </row>
    <row r="217" spans="21:21">
      <c r="U217" s="301"/>
    </row>
    <row r="218" spans="21:21">
      <c r="U218" s="301"/>
    </row>
    <row r="219" spans="21:21">
      <c r="U219" s="301"/>
    </row>
    <row r="220" spans="21:21">
      <c r="U220" s="301"/>
    </row>
    <row r="221" spans="21:21">
      <c r="U221" s="301"/>
    </row>
    <row r="222" spans="21:21">
      <c r="U222" s="301"/>
    </row>
    <row r="223" spans="21:21">
      <c r="U223" s="301"/>
    </row>
    <row r="224" spans="21:21">
      <c r="U224" s="301"/>
    </row>
    <row r="225" spans="21:21">
      <c r="U225" s="301"/>
    </row>
    <row r="226" spans="21:21">
      <c r="U226" s="301"/>
    </row>
    <row r="227" spans="21:21">
      <c r="U227" s="301"/>
    </row>
    <row r="228" spans="21:21">
      <c r="U228" s="301"/>
    </row>
    <row r="229" spans="21:21">
      <c r="U229" s="301"/>
    </row>
    <row r="230" spans="21:21">
      <c r="U230" s="301"/>
    </row>
    <row r="231" spans="21:21">
      <c r="U231" s="301"/>
    </row>
    <row r="232" spans="21:21">
      <c r="U232" s="301"/>
    </row>
    <row r="233" spans="21:21">
      <c r="U233" s="301"/>
    </row>
    <row r="234" spans="21:21">
      <c r="U234" s="301"/>
    </row>
    <row r="235" spans="21:21">
      <c r="U235" s="301"/>
    </row>
    <row r="236" spans="21:21">
      <c r="U236" s="301"/>
    </row>
    <row r="237" spans="21:21">
      <c r="U237" s="301"/>
    </row>
    <row r="238" spans="21:21">
      <c r="U238" s="301"/>
    </row>
    <row r="239" spans="21:21">
      <c r="U239" s="301"/>
    </row>
    <row r="240" spans="21:21">
      <c r="U240" s="301"/>
    </row>
    <row r="241" spans="21:21">
      <c r="U241" s="301"/>
    </row>
    <row r="242" spans="21:21">
      <c r="U242" s="301"/>
    </row>
    <row r="243" spans="21:21">
      <c r="U243" s="301"/>
    </row>
    <row r="244" spans="21:21">
      <c r="U244" s="301"/>
    </row>
    <row r="245" spans="21:21">
      <c r="U245" s="301"/>
    </row>
    <row r="246" spans="21:21">
      <c r="U246" s="301"/>
    </row>
    <row r="247" spans="21:21">
      <c r="U247" s="301"/>
    </row>
    <row r="248" spans="21:21">
      <c r="U248" s="301"/>
    </row>
    <row r="249" spans="21:21">
      <c r="U249" s="301"/>
    </row>
    <row r="250" spans="21:21">
      <c r="U250" s="301"/>
    </row>
    <row r="251" spans="21:21">
      <c r="U251" s="301"/>
    </row>
    <row r="252" spans="21:21">
      <c r="U252" s="301"/>
    </row>
    <row r="253" spans="21:21">
      <c r="U253" s="301"/>
    </row>
    <row r="254" spans="21:21">
      <c r="U254" s="301"/>
    </row>
    <row r="255" spans="21:21">
      <c r="U255" s="301"/>
    </row>
    <row r="256" spans="21:21">
      <c r="U256" s="301"/>
    </row>
    <row r="257" spans="21:21">
      <c r="U257" s="301"/>
    </row>
    <row r="258" spans="21:21">
      <c r="U258" s="301"/>
    </row>
    <row r="259" spans="21:21">
      <c r="U259" s="301"/>
    </row>
    <row r="260" spans="21:21">
      <c r="U260" s="301"/>
    </row>
    <row r="261" spans="21:21">
      <c r="U261" s="301"/>
    </row>
    <row r="262" spans="21:21">
      <c r="U262" s="301"/>
    </row>
    <row r="263" spans="21:21">
      <c r="U263" s="301"/>
    </row>
    <row r="264" spans="21:21">
      <c r="U264" s="301"/>
    </row>
    <row r="265" spans="21:21">
      <c r="U265" s="301"/>
    </row>
    <row r="266" spans="21:21">
      <c r="U266" s="301"/>
    </row>
    <row r="267" spans="21:21">
      <c r="U267" s="301"/>
    </row>
    <row r="268" spans="21:21">
      <c r="U268" s="301"/>
    </row>
    <row r="269" spans="21:21">
      <c r="U269" s="301"/>
    </row>
    <row r="270" spans="21:21">
      <c r="U270" s="301"/>
    </row>
    <row r="271" spans="21:21">
      <c r="U271" s="301"/>
    </row>
    <row r="272" spans="21:21">
      <c r="U272" s="301"/>
    </row>
    <row r="273" spans="21:21">
      <c r="U273" s="301"/>
    </row>
    <row r="274" spans="21:21">
      <c r="U274" s="301"/>
    </row>
    <row r="275" spans="21:21">
      <c r="U275" s="301"/>
    </row>
    <row r="276" spans="21:21">
      <c r="U276" s="301"/>
    </row>
    <row r="277" spans="21:21">
      <c r="U277" s="301"/>
    </row>
    <row r="278" spans="21:21">
      <c r="U278" s="301"/>
    </row>
    <row r="279" spans="21:21">
      <c r="U279" s="301"/>
    </row>
    <row r="280" spans="21:21">
      <c r="U280" s="301"/>
    </row>
    <row r="281" spans="21:21">
      <c r="U281" s="301"/>
    </row>
    <row r="282" spans="21:21">
      <c r="U282" s="301"/>
    </row>
    <row r="283" spans="21:21">
      <c r="U283" s="301"/>
    </row>
    <row r="284" spans="21:21">
      <c r="U284" s="301"/>
    </row>
    <row r="285" spans="21:21">
      <c r="U285" s="301"/>
    </row>
    <row r="286" spans="21:21">
      <c r="U286" s="301"/>
    </row>
    <row r="287" spans="21:21">
      <c r="U287" s="301"/>
    </row>
    <row r="288" spans="21:21">
      <c r="U288" s="301"/>
    </row>
    <row r="289" spans="21:21">
      <c r="U289" s="301"/>
    </row>
    <row r="290" spans="21:21">
      <c r="U290" s="301"/>
    </row>
    <row r="291" spans="21:21">
      <c r="U291" s="301"/>
    </row>
    <row r="292" spans="21:21">
      <c r="U292" s="301"/>
    </row>
    <row r="293" spans="21:21">
      <c r="U293" s="301"/>
    </row>
    <row r="294" spans="21:21">
      <c r="U294" s="301"/>
    </row>
    <row r="295" spans="21:21">
      <c r="U295" s="301"/>
    </row>
    <row r="296" spans="21:21">
      <c r="U296" s="301"/>
    </row>
    <row r="297" spans="21:21">
      <c r="U297" s="301"/>
    </row>
    <row r="298" spans="21:21">
      <c r="U298" s="301"/>
    </row>
    <row r="299" spans="21:21">
      <c r="U299" s="301"/>
    </row>
    <row r="300" spans="21:21">
      <c r="U300" s="301"/>
    </row>
    <row r="301" spans="21:21">
      <c r="U301" s="301"/>
    </row>
    <row r="302" spans="21:21">
      <c r="U302" s="301"/>
    </row>
    <row r="303" spans="21:21">
      <c r="U303" s="301"/>
    </row>
    <row r="304" spans="21:21">
      <c r="U304" s="301"/>
    </row>
    <row r="305" spans="21:21">
      <c r="U305" s="301"/>
    </row>
    <row r="306" spans="21:21">
      <c r="U306" s="301"/>
    </row>
    <row r="307" spans="21:21">
      <c r="U307" s="301"/>
    </row>
    <row r="308" spans="21:21">
      <c r="U308" s="301"/>
    </row>
    <row r="309" spans="21:21">
      <c r="U309" s="301"/>
    </row>
    <row r="310" spans="21:21">
      <c r="U310" s="301"/>
    </row>
    <row r="311" spans="21:21">
      <c r="U311" s="301"/>
    </row>
    <row r="312" spans="21:21">
      <c r="U312" s="301"/>
    </row>
    <row r="313" spans="21:21">
      <c r="U313" s="301"/>
    </row>
    <row r="314" spans="21:21">
      <c r="U314" s="301"/>
    </row>
    <row r="315" spans="21:21">
      <c r="U315" s="301"/>
    </row>
    <row r="316" spans="21:21">
      <c r="U316" s="301"/>
    </row>
    <row r="317" spans="21:21">
      <c r="U317" s="301"/>
    </row>
    <row r="318" spans="21:21">
      <c r="U318" s="301"/>
    </row>
    <row r="319" spans="21:21">
      <c r="U319" s="301"/>
    </row>
    <row r="320" spans="21:21">
      <c r="U320" s="301"/>
    </row>
    <row r="321" spans="21:21">
      <c r="U321" s="301"/>
    </row>
    <row r="322" spans="21:21">
      <c r="U322" s="301"/>
    </row>
    <row r="323" spans="21:21">
      <c r="U323" s="301"/>
    </row>
    <row r="324" spans="21:21">
      <c r="U324" s="301"/>
    </row>
    <row r="325" spans="21:21">
      <c r="U325" s="301"/>
    </row>
    <row r="326" spans="21:21">
      <c r="U326" s="301"/>
    </row>
    <row r="327" spans="21:21">
      <c r="U327" s="301"/>
    </row>
    <row r="328" spans="21:21">
      <c r="U328" s="301"/>
    </row>
    <row r="329" spans="21:21">
      <c r="U329" s="301"/>
    </row>
    <row r="330" spans="21:21">
      <c r="U330" s="301"/>
    </row>
    <row r="331" spans="21:21">
      <c r="U331" s="301"/>
    </row>
    <row r="332" spans="21:21">
      <c r="U332" s="301"/>
    </row>
    <row r="333" spans="21:21">
      <c r="U333" s="301"/>
    </row>
    <row r="334" spans="21:21">
      <c r="U334" s="301"/>
    </row>
    <row r="335" spans="21:21">
      <c r="U335" s="301"/>
    </row>
    <row r="336" spans="21:21">
      <c r="U336" s="301"/>
    </row>
    <row r="337" spans="21:21">
      <c r="U337" s="301"/>
    </row>
    <row r="338" spans="21:21">
      <c r="U338" s="301"/>
    </row>
    <row r="339" spans="21:21">
      <c r="U339" s="301"/>
    </row>
    <row r="340" spans="21:21">
      <c r="U340" s="301"/>
    </row>
    <row r="341" spans="21:21">
      <c r="U341" s="301"/>
    </row>
    <row r="342" spans="21:21">
      <c r="U342" s="301"/>
    </row>
    <row r="343" spans="21:21">
      <c r="U343" s="301"/>
    </row>
    <row r="344" spans="21:21">
      <c r="U344" s="301"/>
    </row>
    <row r="345" spans="21:21">
      <c r="U345" s="301"/>
    </row>
    <row r="346" spans="21:21">
      <c r="U346" s="301"/>
    </row>
    <row r="347" spans="21:21">
      <c r="U347" s="301"/>
    </row>
    <row r="348" spans="21:21">
      <c r="U348" s="301"/>
    </row>
    <row r="349" spans="21:21">
      <c r="U349" s="301"/>
    </row>
    <row r="350" spans="21:21">
      <c r="U350" s="301"/>
    </row>
    <row r="351" spans="21:21">
      <c r="U351" s="301"/>
    </row>
    <row r="352" spans="21:21">
      <c r="U352" s="301"/>
    </row>
    <row r="353" spans="21:21">
      <c r="U353" s="301"/>
    </row>
    <row r="354" spans="21:21">
      <c r="U354" s="301"/>
    </row>
    <row r="355" spans="21:21">
      <c r="U355" s="301"/>
    </row>
    <row r="356" spans="21:21">
      <c r="U356" s="301"/>
    </row>
    <row r="357" spans="21:21">
      <c r="U357" s="301"/>
    </row>
    <row r="358" spans="21:21">
      <c r="U358" s="301"/>
    </row>
    <row r="359" spans="21:21">
      <c r="U359" s="301"/>
    </row>
    <row r="360" spans="21:21">
      <c r="U360" s="301"/>
    </row>
    <row r="361" spans="21:21">
      <c r="U361" s="301"/>
    </row>
    <row r="362" spans="21:21">
      <c r="U362" s="301"/>
    </row>
    <row r="363" spans="21:21">
      <c r="U363" s="301"/>
    </row>
    <row r="364" spans="21:21">
      <c r="U364" s="301"/>
    </row>
    <row r="365" spans="21:21">
      <c r="U365" s="301"/>
    </row>
    <row r="366" spans="21:21">
      <c r="U366" s="301"/>
    </row>
    <row r="367" spans="21:21">
      <c r="U367" s="301"/>
    </row>
    <row r="368" spans="21:21">
      <c r="U368" s="301"/>
    </row>
    <row r="369" spans="21:21">
      <c r="U369" s="301"/>
    </row>
    <row r="370" spans="21:21">
      <c r="U370" s="301"/>
    </row>
    <row r="371" spans="21:21">
      <c r="U371" s="301"/>
    </row>
    <row r="372" spans="21:21">
      <c r="U372" s="301"/>
    </row>
    <row r="373" spans="21:21">
      <c r="U373" s="301"/>
    </row>
    <row r="374" spans="21:21">
      <c r="U374" s="301"/>
    </row>
    <row r="375" spans="21:21">
      <c r="U375" s="301"/>
    </row>
    <row r="376" spans="21:21">
      <c r="U376" s="301"/>
    </row>
    <row r="377" spans="21:21">
      <c r="U377" s="301"/>
    </row>
    <row r="378" spans="21:21">
      <c r="U378" s="301"/>
    </row>
    <row r="379" spans="21:21">
      <c r="U379" s="301"/>
    </row>
    <row r="380" spans="21:21">
      <c r="U380" s="301"/>
    </row>
    <row r="381" spans="21:21">
      <c r="U381" s="301"/>
    </row>
    <row r="382" spans="21:21">
      <c r="U382" s="301"/>
    </row>
    <row r="383" spans="21:21">
      <c r="U383" s="301"/>
    </row>
    <row r="384" spans="21:21">
      <c r="U384" s="301"/>
    </row>
    <row r="385" spans="21:21">
      <c r="U385" s="301"/>
    </row>
    <row r="386" spans="21:21">
      <c r="U386" s="301"/>
    </row>
    <row r="387" spans="21:21">
      <c r="U387" s="301"/>
    </row>
    <row r="388" spans="21:21">
      <c r="U388" s="301"/>
    </row>
    <row r="389" spans="21:21">
      <c r="U389" s="301"/>
    </row>
    <row r="390" spans="21:21">
      <c r="U390" s="301"/>
    </row>
    <row r="391" spans="21:21">
      <c r="U391" s="301"/>
    </row>
    <row r="392" spans="21:21">
      <c r="U392" s="301"/>
    </row>
    <row r="393" spans="21:21">
      <c r="U393" s="301"/>
    </row>
    <row r="394" spans="21:21">
      <c r="U394" s="301"/>
    </row>
    <row r="395" spans="21:21">
      <c r="U395" s="301"/>
    </row>
    <row r="396" spans="21:21">
      <c r="U396" s="301"/>
    </row>
    <row r="397" spans="21:21">
      <c r="U397" s="301"/>
    </row>
    <row r="398" spans="21:21">
      <c r="U398" s="301"/>
    </row>
    <row r="399" spans="21:21">
      <c r="U399" s="301"/>
    </row>
    <row r="400" spans="21:21">
      <c r="U400" s="301"/>
    </row>
    <row r="401" spans="21:21">
      <c r="U401" s="301"/>
    </row>
    <row r="402" spans="21:21">
      <c r="U402" s="301"/>
    </row>
    <row r="403" spans="21:21">
      <c r="U403" s="301"/>
    </row>
    <row r="404" spans="21:21">
      <c r="U404" s="301"/>
    </row>
    <row r="405" spans="21:21">
      <c r="U405" s="301"/>
    </row>
    <row r="406" spans="21:21">
      <c r="U406" s="301"/>
    </row>
    <row r="407" spans="21:21">
      <c r="U407" s="301"/>
    </row>
    <row r="408" spans="21:21">
      <c r="U408" s="301"/>
    </row>
    <row r="409" spans="21:21">
      <c r="U409" s="301"/>
    </row>
    <row r="410" spans="21:21">
      <c r="U410" s="301"/>
    </row>
    <row r="411" spans="21:21">
      <c r="U411" s="301"/>
    </row>
    <row r="412" spans="21:21">
      <c r="U412" s="301"/>
    </row>
    <row r="413" spans="21:21">
      <c r="U413" s="301"/>
    </row>
    <row r="414" spans="21:21">
      <c r="U414" s="301"/>
    </row>
    <row r="415" spans="21:21">
      <c r="U415" s="301"/>
    </row>
    <row r="416" spans="21:21">
      <c r="U416" s="301"/>
    </row>
    <row r="417" spans="21:21">
      <c r="U417" s="301"/>
    </row>
    <row r="418" spans="21:21">
      <c r="U418" s="301"/>
    </row>
    <row r="419" spans="21:21">
      <c r="U419" s="301"/>
    </row>
    <row r="420" spans="21:21">
      <c r="U420" s="301"/>
    </row>
    <row r="421" spans="21:21">
      <c r="U421" s="301"/>
    </row>
    <row r="422" spans="21:21">
      <c r="U422" s="301"/>
    </row>
    <row r="423" spans="21:21">
      <c r="U423" s="301"/>
    </row>
    <row r="424" spans="21:21">
      <c r="U424" s="301"/>
    </row>
    <row r="425" spans="21:21">
      <c r="U425" s="301"/>
    </row>
    <row r="426" spans="21:21">
      <c r="U426" s="301"/>
    </row>
    <row r="427" spans="21:21">
      <c r="U427" s="301"/>
    </row>
    <row r="428" spans="21:21">
      <c r="U428" s="301"/>
    </row>
    <row r="429" spans="21:21">
      <c r="U429" s="301"/>
    </row>
    <row r="430" spans="21:21">
      <c r="U430" s="301"/>
    </row>
    <row r="431" spans="21:21">
      <c r="U431" s="301"/>
    </row>
    <row r="432" spans="21:21">
      <c r="U432" s="301"/>
    </row>
    <row r="433" spans="21:21">
      <c r="U433" s="301"/>
    </row>
    <row r="434" spans="21:21">
      <c r="U434" s="301"/>
    </row>
    <row r="435" spans="21:21">
      <c r="U435" s="301"/>
    </row>
    <row r="436" spans="21:21">
      <c r="U436" s="301"/>
    </row>
    <row r="437" spans="21:21">
      <c r="U437" s="301"/>
    </row>
    <row r="438" spans="21:21">
      <c r="U438" s="301"/>
    </row>
    <row r="439" spans="21:21">
      <c r="U439" s="301"/>
    </row>
    <row r="440" spans="21:21">
      <c r="U440" s="301"/>
    </row>
    <row r="441" spans="21:21">
      <c r="U441" s="301"/>
    </row>
    <row r="442" spans="21:21">
      <c r="U442" s="301"/>
    </row>
    <row r="443" spans="21:21">
      <c r="U443" s="301"/>
    </row>
    <row r="444" spans="21:21">
      <c r="U444" s="301"/>
    </row>
    <row r="445" spans="21:21">
      <c r="U445" s="301"/>
    </row>
    <row r="446" spans="21:21">
      <c r="U446" s="301"/>
    </row>
    <row r="447" spans="21:21">
      <c r="U447" s="301"/>
    </row>
    <row r="448" spans="21:21">
      <c r="U448" s="301"/>
    </row>
    <row r="449" spans="21:21">
      <c r="U449" s="301"/>
    </row>
    <row r="450" spans="21:21">
      <c r="U450" s="301"/>
    </row>
    <row r="451" spans="21:21">
      <c r="U451" s="301"/>
    </row>
    <row r="452" spans="21:21">
      <c r="U452" s="301"/>
    </row>
    <row r="453" spans="21:21">
      <c r="U453" s="301"/>
    </row>
    <row r="454" spans="21:21">
      <c r="U454" s="301"/>
    </row>
    <row r="455" spans="21:21">
      <c r="U455" s="301"/>
    </row>
    <row r="456" spans="21:21">
      <c r="U456" s="301"/>
    </row>
    <row r="457" spans="21:21">
      <c r="U457" s="301"/>
    </row>
    <row r="458" spans="21:21">
      <c r="U458" s="301"/>
    </row>
    <row r="459" spans="21:21">
      <c r="U459" s="301"/>
    </row>
    <row r="460" spans="21:21">
      <c r="U460" s="301"/>
    </row>
    <row r="461" spans="21:21">
      <c r="U461" s="301"/>
    </row>
    <row r="462" spans="21:21">
      <c r="U462" s="301"/>
    </row>
    <row r="463" spans="21:21">
      <c r="U463" s="301"/>
    </row>
    <row r="464" spans="21:21">
      <c r="U464" s="301"/>
    </row>
    <row r="465" spans="21:21">
      <c r="U465" s="301"/>
    </row>
    <row r="466" spans="21:21">
      <c r="U466" s="301"/>
    </row>
    <row r="467" spans="21:21">
      <c r="U467" s="301"/>
    </row>
    <row r="468" spans="21:21">
      <c r="U468" s="301"/>
    </row>
    <row r="469" spans="21:21">
      <c r="U469" s="301"/>
    </row>
    <row r="470" spans="21:21">
      <c r="U470" s="301"/>
    </row>
    <row r="471" spans="21:21">
      <c r="U471" s="301"/>
    </row>
    <row r="472" spans="21:21">
      <c r="U472" s="301"/>
    </row>
    <row r="473" spans="21:21">
      <c r="U473" s="301"/>
    </row>
    <row r="474" spans="21:21">
      <c r="U474" s="301"/>
    </row>
    <row r="475" spans="21:21">
      <c r="U475" s="301"/>
    </row>
    <row r="476" spans="21:21">
      <c r="U476" s="301"/>
    </row>
    <row r="477" spans="21:21">
      <c r="U477" s="301"/>
    </row>
    <row r="478" spans="21:21">
      <c r="U478" s="301"/>
    </row>
    <row r="479" spans="21:21">
      <c r="U479" s="301"/>
    </row>
    <row r="480" spans="21:21">
      <c r="U480" s="301"/>
    </row>
    <row r="481" spans="21:21">
      <c r="U481" s="301"/>
    </row>
    <row r="482" spans="21:21">
      <c r="U482" s="301"/>
    </row>
    <row r="483" spans="21:21">
      <c r="U483" s="301"/>
    </row>
    <row r="484" spans="21:21">
      <c r="U484" s="301"/>
    </row>
    <row r="485" spans="21:21">
      <c r="U485" s="301"/>
    </row>
    <row r="486" spans="21:21">
      <c r="U486" s="301"/>
    </row>
    <row r="487" spans="21:21">
      <c r="U487" s="301"/>
    </row>
    <row r="488" spans="21:21">
      <c r="U488" s="301"/>
    </row>
    <row r="489" spans="21:21">
      <c r="U489" s="301"/>
    </row>
    <row r="490" spans="21:21">
      <c r="U490" s="301"/>
    </row>
    <row r="491" spans="21:21">
      <c r="U491" s="301"/>
    </row>
    <row r="492" spans="21:21">
      <c r="U492" s="301"/>
    </row>
    <row r="493" spans="21:21">
      <c r="U493" s="301"/>
    </row>
    <row r="494" spans="21:21">
      <c r="U494" s="301"/>
    </row>
    <row r="495" spans="21:21">
      <c r="U495" s="301"/>
    </row>
    <row r="496" spans="21:21">
      <c r="U496" s="301"/>
    </row>
    <row r="497" spans="21:21">
      <c r="U497" s="301"/>
    </row>
    <row r="498" spans="21:21">
      <c r="U498" s="301"/>
    </row>
    <row r="499" spans="21:21">
      <c r="U499" s="301"/>
    </row>
    <row r="500" spans="21:21">
      <c r="U500" s="301"/>
    </row>
    <row r="501" spans="21:21">
      <c r="U501" s="301"/>
    </row>
    <row r="502" spans="21:21">
      <c r="U502" s="301"/>
    </row>
    <row r="503" spans="21:21">
      <c r="U503" s="301"/>
    </row>
    <row r="504" spans="21:21">
      <c r="U504" s="301"/>
    </row>
    <row r="505" spans="21:21">
      <c r="U505" s="301"/>
    </row>
    <row r="506" spans="21:21">
      <c r="U506" s="301"/>
    </row>
    <row r="507" spans="21:21">
      <c r="U507" s="301"/>
    </row>
    <row r="508" spans="21:21">
      <c r="U508" s="301"/>
    </row>
    <row r="509" spans="21:21">
      <c r="U509" s="301"/>
    </row>
    <row r="510" spans="21:21">
      <c r="U510" s="301"/>
    </row>
    <row r="511" spans="21:21">
      <c r="U511" s="301"/>
    </row>
    <row r="512" spans="21:21">
      <c r="U512" s="301"/>
    </row>
    <row r="513" spans="21:21">
      <c r="U513" s="301"/>
    </row>
    <row r="514" spans="21:21">
      <c r="U514" s="301"/>
    </row>
    <row r="515" spans="21:21">
      <c r="U515" s="301"/>
    </row>
    <row r="516" spans="21:21">
      <c r="U516" s="301"/>
    </row>
    <row r="517" spans="21:21">
      <c r="U517" s="301"/>
    </row>
    <row r="518" spans="21:21">
      <c r="U518" s="301"/>
    </row>
    <row r="519" spans="21:21">
      <c r="U519" s="301"/>
    </row>
    <row r="520" spans="21:21">
      <c r="U520" s="301"/>
    </row>
    <row r="521" spans="21:21">
      <c r="U521" s="301"/>
    </row>
    <row r="522" spans="21:21">
      <c r="U522" s="301"/>
    </row>
    <row r="523" spans="21:21">
      <c r="U523" s="301"/>
    </row>
    <row r="524" spans="21:21">
      <c r="U524" s="301"/>
    </row>
    <row r="525" spans="21:21">
      <c r="U525" s="301"/>
    </row>
    <row r="526" spans="21:21">
      <c r="U526" s="301"/>
    </row>
    <row r="527" spans="21:21">
      <c r="U527" s="301"/>
    </row>
    <row r="528" spans="21:21">
      <c r="U528" s="301"/>
    </row>
    <row r="529" spans="21:21">
      <c r="U529" s="301"/>
    </row>
    <row r="530" spans="21:21">
      <c r="U530" s="301"/>
    </row>
    <row r="531" spans="21:21">
      <c r="U531" s="301"/>
    </row>
    <row r="532" spans="21:21">
      <c r="U532" s="301"/>
    </row>
    <row r="533" spans="21:21">
      <c r="U533" s="301"/>
    </row>
    <row r="534" spans="21:21">
      <c r="U534" s="301"/>
    </row>
    <row r="535" spans="21:21">
      <c r="U535" s="301"/>
    </row>
    <row r="536" spans="21:21">
      <c r="U536" s="301"/>
    </row>
    <row r="537" spans="21:21">
      <c r="U537" s="301"/>
    </row>
    <row r="538" spans="21:21">
      <c r="U538" s="301"/>
    </row>
    <row r="539" spans="21:21">
      <c r="U539" s="301"/>
    </row>
    <row r="540" spans="21:21">
      <c r="U540" s="301"/>
    </row>
    <row r="541" spans="21:21">
      <c r="U541" s="301"/>
    </row>
    <row r="542" spans="21:21">
      <c r="U542" s="301"/>
    </row>
    <row r="543" spans="21:21">
      <c r="U543" s="301"/>
    </row>
    <row r="544" spans="21:21">
      <c r="U544" s="301"/>
    </row>
    <row r="545" spans="21:21">
      <c r="U545" s="301"/>
    </row>
    <row r="546" spans="21:21">
      <c r="U546" s="301"/>
    </row>
    <row r="547" spans="21:21">
      <c r="U547" s="301"/>
    </row>
    <row r="548" spans="21:21">
      <c r="U548" s="301"/>
    </row>
    <row r="549" spans="21:21">
      <c r="U549" s="301"/>
    </row>
    <row r="550" spans="21:21">
      <c r="U550" s="301"/>
    </row>
    <row r="551" spans="21:21">
      <c r="U551" s="301"/>
    </row>
    <row r="552" spans="21:21">
      <c r="U552" s="301"/>
    </row>
    <row r="553" spans="21:21">
      <c r="U553" s="301"/>
    </row>
    <row r="554" spans="21:21">
      <c r="U554" s="301"/>
    </row>
    <row r="555" spans="21:21">
      <c r="U555" s="301"/>
    </row>
    <row r="556" spans="21:21">
      <c r="U556" s="301"/>
    </row>
    <row r="557" spans="21:21">
      <c r="U557" s="301"/>
    </row>
    <row r="558" spans="21:21">
      <c r="U558" s="301"/>
    </row>
    <row r="559" spans="21:21">
      <c r="U559" s="301"/>
    </row>
    <row r="560" spans="21:21">
      <c r="U560" s="301"/>
    </row>
    <row r="561" spans="21:21">
      <c r="U561" s="301"/>
    </row>
    <row r="562" spans="21:21">
      <c r="U562" s="301"/>
    </row>
    <row r="563" spans="21:21">
      <c r="U563" s="301"/>
    </row>
    <row r="564" spans="21:21">
      <c r="U564" s="301"/>
    </row>
    <row r="565" spans="21:21">
      <c r="U565" s="301"/>
    </row>
    <row r="566" spans="21:21">
      <c r="U566" s="301"/>
    </row>
    <row r="567" spans="21:21">
      <c r="U567" s="301"/>
    </row>
    <row r="568" spans="21:21">
      <c r="U568" s="301"/>
    </row>
    <row r="569" spans="21:21">
      <c r="U569" s="301"/>
    </row>
    <row r="570" spans="21:21">
      <c r="U570" s="301"/>
    </row>
    <row r="571" spans="21:21">
      <c r="U571" s="301"/>
    </row>
    <row r="572" spans="21:21">
      <c r="U572" s="301"/>
    </row>
    <row r="573" spans="21:21">
      <c r="U573" s="301"/>
    </row>
    <row r="574" spans="21:21">
      <c r="U574" s="301"/>
    </row>
    <row r="575" spans="21:21">
      <c r="U575" s="301"/>
    </row>
    <row r="576" spans="21:21">
      <c r="U576" s="301"/>
    </row>
    <row r="577" spans="21:21">
      <c r="U577" s="301"/>
    </row>
    <row r="578" spans="21:21">
      <c r="U578" s="301"/>
    </row>
    <row r="579" spans="21:21">
      <c r="U579" s="301"/>
    </row>
    <row r="580" spans="21:21">
      <c r="U580" s="301"/>
    </row>
    <row r="581" spans="21:21">
      <c r="U581" s="301"/>
    </row>
    <row r="582" spans="21:21">
      <c r="U582" s="301"/>
    </row>
    <row r="583" spans="21:21">
      <c r="U583" s="301"/>
    </row>
    <row r="584" spans="21:21">
      <c r="U584" s="301"/>
    </row>
    <row r="585" spans="21:21">
      <c r="U585" s="301"/>
    </row>
    <row r="586" spans="21:21">
      <c r="U586" s="301"/>
    </row>
    <row r="587" spans="21:21">
      <c r="U587" s="301"/>
    </row>
    <row r="588" spans="21:21">
      <c r="U588" s="301"/>
    </row>
    <row r="589" spans="21:21">
      <c r="U589" s="301"/>
    </row>
    <row r="590" spans="21:21">
      <c r="U590" s="301"/>
    </row>
    <row r="591" spans="21:21">
      <c r="U591" s="301"/>
    </row>
    <row r="592" spans="21:21">
      <c r="U592" s="301"/>
    </row>
    <row r="593" spans="21:21">
      <c r="U593" s="301"/>
    </row>
    <row r="594" spans="21:21">
      <c r="U594" s="301"/>
    </row>
    <row r="595" spans="21:21">
      <c r="U595" s="301"/>
    </row>
    <row r="596" spans="21:21">
      <c r="U596" s="301"/>
    </row>
    <row r="597" spans="21:21">
      <c r="U597" s="301"/>
    </row>
    <row r="598" spans="21:21">
      <c r="U598" s="301"/>
    </row>
    <row r="599" spans="21:21">
      <c r="U599" s="301"/>
    </row>
    <row r="600" spans="21:21">
      <c r="U600" s="301"/>
    </row>
    <row r="601" spans="21:21">
      <c r="U601" s="301"/>
    </row>
    <row r="602" spans="21:21">
      <c r="U602" s="301"/>
    </row>
    <row r="603" spans="21:21">
      <c r="U603" s="301"/>
    </row>
    <row r="604" spans="21:21">
      <c r="U604" s="301"/>
    </row>
    <row r="605" spans="21:21">
      <c r="U605" s="301"/>
    </row>
    <row r="606" spans="21:21">
      <c r="U606" s="301"/>
    </row>
    <row r="607" spans="21:21">
      <c r="U607" s="301"/>
    </row>
    <row r="608" spans="21:21">
      <c r="U608" s="301"/>
    </row>
    <row r="609" spans="21:21">
      <c r="U609" s="301"/>
    </row>
    <row r="610" spans="21:21">
      <c r="U610" s="301"/>
    </row>
    <row r="611" spans="21:21">
      <c r="U611" s="301"/>
    </row>
    <row r="612" spans="21:21">
      <c r="U612" s="301"/>
    </row>
    <row r="613" spans="21:21">
      <c r="U613" s="301"/>
    </row>
    <row r="614" spans="21:21">
      <c r="U614" s="301"/>
    </row>
    <row r="615" spans="21:21">
      <c r="U615" s="301"/>
    </row>
    <row r="616" spans="21:21">
      <c r="U616" s="301"/>
    </row>
    <row r="617" spans="21:21">
      <c r="U617" s="301"/>
    </row>
    <row r="618" spans="21:21">
      <c r="U618" s="301"/>
    </row>
    <row r="619" spans="21:21">
      <c r="U619" s="301"/>
    </row>
    <row r="620" spans="21:21">
      <c r="U620" s="301"/>
    </row>
    <row r="621" spans="21:21">
      <c r="U621" s="301"/>
    </row>
    <row r="622" spans="21:21">
      <c r="U622" s="301"/>
    </row>
    <row r="623" spans="21:21">
      <c r="U623" s="301"/>
    </row>
    <row r="624" spans="21:21">
      <c r="U624" s="301"/>
    </row>
    <row r="625" spans="21:21">
      <c r="U625" s="301"/>
    </row>
    <row r="626" spans="21:21">
      <c r="U626" s="301"/>
    </row>
    <row r="627" spans="21:21">
      <c r="U627" s="301"/>
    </row>
    <row r="628" spans="21:21">
      <c r="U628" s="301"/>
    </row>
    <row r="629" spans="21:21">
      <c r="U629" s="301"/>
    </row>
    <row r="630" spans="21:21">
      <c r="U630" s="301"/>
    </row>
    <row r="631" spans="21:21">
      <c r="U631" s="301"/>
    </row>
    <row r="632" spans="21:21">
      <c r="U632" s="301"/>
    </row>
    <row r="633" spans="21:21">
      <c r="U633" s="301"/>
    </row>
    <row r="634" spans="21:21">
      <c r="U634" s="301"/>
    </row>
    <row r="635" spans="21:21">
      <c r="U635" s="301"/>
    </row>
    <row r="636" spans="21:21">
      <c r="U636" s="301"/>
    </row>
    <row r="637" spans="21:21">
      <c r="U637" s="301"/>
    </row>
    <row r="638" spans="21:21">
      <c r="U638" s="301"/>
    </row>
    <row r="639" spans="21:21">
      <c r="U639" s="301"/>
    </row>
    <row r="640" spans="21:21">
      <c r="U640" s="301"/>
    </row>
    <row r="641" spans="21:21">
      <c r="U641" s="301"/>
    </row>
    <row r="642" spans="21:21">
      <c r="U642" s="301"/>
    </row>
    <row r="643" spans="21:21">
      <c r="U643" s="301"/>
    </row>
    <row r="644" spans="21:21">
      <c r="U644" s="301"/>
    </row>
    <row r="645" spans="21:21">
      <c r="U645" s="301"/>
    </row>
    <row r="646" spans="21:21">
      <c r="U646" s="301"/>
    </row>
    <row r="647" spans="21:21">
      <c r="U647" s="301"/>
    </row>
    <row r="648" spans="21:21">
      <c r="U648" s="301"/>
    </row>
    <row r="649" spans="21:21">
      <c r="U649" s="301"/>
    </row>
    <row r="650" spans="21:21">
      <c r="U650" s="301"/>
    </row>
    <row r="651" spans="21:21">
      <c r="U651" s="301"/>
    </row>
    <row r="652" spans="21:21">
      <c r="U652" s="301"/>
    </row>
    <row r="653" spans="21:21">
      <c r="U653" s="301"/>
    </row>
    <row r="654" spans="21:21">
      <c r="U654" s="301"/>
    </row>
    <row r="655" spans="21:21">
      <c r="U655" s="301"/>
    </row>
    <row r="656" spans="21:21">
      <c r="U656" s="301"/>
    </row>
    <row r="657" spans="21:21">
      <c r="U657" s="301"/>
    </row>
    <row r="658" spans="21:21">
      <c r="U658" s="301"/>
    </row>
    <row r="659" spans="21:21">
      <c r="U659" s="301"/>
    </row>
    <row r="660" spans="21:21">
      <c r="U660" s="301"/>
    </row>
    <row r="661" spans="21:21">
      <c r="U661" s="301"/>
    </row>
    <row r="662" spans="21:21">
      <c r="U662" s="301"/>
    </row>
    <row r="663" spans="21:21">
      <c r="U663" s="301"/>
    </row>
    <row r="664" spans="21:21">
      <c r="U664" s="301"/>
    </row>
    <row r="665" spans="21:21">
      <c r="U665" s="301"/>
    </row>
    <row r="666" spans="21:21">
      <c r="U666" s="301"/>
    </row>
    <row r="667" spans="21:21">
      <c r="U667" s="301"/>
    </row>
    <row r="668" spans="21:21">
      <c r="U668" s="301"/>
    </row>
    <row r="669" spans="21:21">
      <c r="U669" s="301"/>
    </row>
    <row r="670" spans="21:21">
      <c r="U670" s="301"/>
    </row>
    <row r="671" spans="21:21">
      <c r="U671" s="301"/>
    </row>
    <row r="672" spans="21:21">
      <c r="U672" s="301"/>
    </row>
    <row r="673" spans="21:21">
      <c r="U673" s="301"/>
    </row>
    <row r="674" spans="21:21">
      <c r="U674" s="301"/>
    </row>
    <row r="675" spans="21:21">
      <c r="U675" s="301"/>
    </row>
    <row r="676" spans="21:21">
      <c r="U676" s="301"/>
    </row>
    <row r="677" spans="21:21">
      <c r="U677" s="301"/>
    </row>
    <row r="678" spans="21:21">
      <c r="U678" s="301"/>
    </row>
    <row r="679" spans="21:21">
      <c r="U679" s="301"/>
    </row>
    <row r="680" spans="21:21">
      <c r="U680" s="301"/>
    </row>
    <row r="681" spans="21:21">
      <c r="U681" s="301"/>
    </row>
    <row r="682" spans="21:21">
      <c r="U682" s="301"/>
    </row>
    <row r="683" spans="21:21">
      <c r="U683" s="301"/>
    </row>
    <row r="684" spans="21:21">
      <c r="U684" s="301"/>
    </row>
    <row r="685" spans="21:21">
      <c r="U685" s="301"/>
    </row>
    <row r="686" spans="21:21">
      <c r="U686" s="301"/>
    </row>
    <row r="687" spans="21:21">
      <c r="U687" s="301"/>
    </row>
    <row r="688" spans="21:21">
      <c r="U688" s="301"/>
    </row>
    <row r="689" spans="21:21">
      <c r="U689" s="301"/>
    </row>
    <row r="690" spans="21:21">
      <c r="U690" s="301"/>
    </row>
    <row r="691" spans="21:21">
      <c r="U691" s="301"/>
    </row>
    <row r="692" spans="21:21">
      <c r="U692" s="301"/>
    </row>
    <row r="693" spans="21:21">
      <c r="U693" s="301"/>
    </row>
    <row r="694" spans="21:21">
      <c r="U694" s="301"/>
    </row>
    <row r="695" spans="21:21">
      <c r="U695" s="301"/>
    </row>
    <row r="696" spans="21:21">
      <c r="U696" s="301"/>
    </row>
    <row r="697" spans="21:21">
      <c r="U697" s="301"/>
    </row>
    <row r="698" spans="21:21">
      <c r="U698" s="301"/>
    </row>
    <row r="699" spans="21:21">
      <c r="U699" s="301"/>
    </row>
    <row r="700" spans="21:21">
      <c r="U700" s="301"/>
    </row>
    <row r="701" spans="21:21">
      <c r="U701" s="301"/>
    </row>
    <row r="702" spans="21:21">
      <c r="U702" s="301"/>
    </row>
    <row r="703" spans="21:21">
      <c r="U703" s="301"/>
    </row>
    <row r="704" spans="21:21">
      <c r="U704" s="301"/>
    </row>
    <row r="705" spans="21:21">
      <c r="U705" s="301"/>
    </row>
    <row r="706" spans="21:21">
      <c r="U706" s="301"/>
    </row>
    <row r="707" spans="21:21">
      <c r="U707" s="301"/>
    </row>
    <row r="708" spans="21:21">
      <c r="U708" s="301"/>
    </row>
    <row r="709" spans="21:21">
      <c r="U709" s="301"/>
    </row>
    <row r="710" spans="21:21">
      <c r="U710" s="301"/>
    </row>
    <row r="711" spans="21:21">
      <c r="U711" s="301"/>
    </row>
    <row r="712" spans="21:21">
      <c r="U712" s="301"/>
    </row>
    <row r="713" spans="21:21">
      <c r="U713" s="301"/>
    </row>
    <row r="714" spans="21:21">
      <c r="U714" s="301"/>
    </row>
    <row r="715" spans="21:21">
      <c r="U715" s="301"/>
    </row>
    <row r="716" spans="21:21">
      <c r="U716" s="301"/>
    </row>
    <row r="717" spans="21:21">
      <c r="U717" s="301"/>
    </row>
    <row r="718" spans="21:21">
      <c r="U718" s="301"/>
    </row>
    <row r="719" spans="21:21">
      <c r="U719" s="301"/>
    </row>
    <row r="720" spans="21:21">
      <c r="U720" s="301"/>
    </row>
    <row r="721" spans="21:21">
      <c r="U721" s="301"/>
    </row>
    <row r="722" spans="21:21">
      <c r="U722" s="301"/>
    </row>
    <row r="723" spans="21:21">
      <c r="U723" s="301"/>
    </row>
    <row r="724" spans="21:21">
      <c r="U724" s="301"/>
    </row>
    <row r="725" spans="21:21">
      <c r="U725" s="301"/>
    </row>
    <row r="726" spans="21:21">
      <c r="U726" s="301"/>
    </row>
    <row r="727" spans="21:21">
      <c r="U727" s="301"/>
    </row>
    <row r="728" spans="21:21">
      <c r="U728" s="301"/>
    </row>
    <row r="729" spans="21:21">
      <c r="U729" s="301"/>
    </row>
    <row r="730" spans="21:21">
      <c r="U730" s="301"/>
    </row>
    <row r="731" spans="21:21">
      <c r="U731" s="301"/>
    </row>
    <row r="732" spans="21:21">
      <c r="U732" s="301"/>
    </row>
    <row r="733" spans="21:21">
      <c r="U733" s="301"/>
    </row>
    <row r="734" spans="21:21">
      <c r="U734" s="301"/>
    </row>
    <row r="735" spans="21:21">
      <c r="U735" s="301"/>
    </row>
    <row r="736" spans="21:21">
      <c r="U736" s="301"/>
    </row>
    <row r="737" spans="21:21">
      <c r="U737" s="301"/>
    </row>
    <row r="738" spans="21:21">
      <c r="U738" s="301"/>
    </row>
    <row r="739" spans="21:21">
      <c r="U739" s="301"/>
    </row>
    <row r="740" spans="21:21">
      <c r="U740" s="301"/>
    </row>
    <row r="741" spans="21:21">
      <c r="U741" s="301"/>
    </row>
    <row r="742" spans="21:21">
      <c r="U742" s="301"/>
    </row>
    <row r="743" spans="21:21">
      <c r="U743" s="301"/>
    </row>
    <row r="744" spans="21:21">
      <c r="U744" s="301"/>
    </row>
    <row r="745" spans="21:21">
      <c r="U745" s="301"/>
    </row>
    <row r="746" spans="21:21">
      <c r="U746" s="301"/>
    </row>
    <row r="747" spans="21:21">
      <c r="U747" s="301"/>
    </row>
    <row r="748" spans="21:21">
      <c r="U748" s="301"/>
    </row>
    <row r="749" spans="21:21">
      <c r="U749" s="301"/>
    </row>
    <row r="750" spans="21:21">
      <c r="U750" s="301"/>
    </row>
    <row r="751" spans="21:21">
      <c r="U751" s="301"/>
    </row>
    <row r="752" spans="21:21">
      <c r="U752" s="301"/>
    </row>
    <row r="753" spans="21:21">
      <c r="U753" s="301"/>
    </row>
    <row r="754" spans="21:21">
      <c r="U754" s="301"/>
    </row>
    <row r="755" spans="21:21">
      <c r="U755" s="301"/>
    </row>
    <row r="756" spans="21:21">
      <c r="U756" s="301"/>
    </row>
    <row r="757" spans="21:21">
      <c r="U757" s="301"/>
    </row>
    <row r="758" spans="21:21">
      <c r="U758" s="301"/>
    </row>
    <row r="759" spans="21:21">
      <c r="U759" s="301"/>
    </row>
    <row r="760" spans="21:21">
      <c r="U760" s="301"/>
    </row>
    <row r="761" spans="21:21">
      <c r="U761" s="301"/>
    </row>
    <row r="762" spans="21:21">
      <c r="U762" s="301"/>
    </row>
    <row r="763" spans="21:21">
      <c r="U763" s="301"/>
    </row>
    <row r="764" spans="21:21">
      <c r="U764" s="301"/>
    </row>
    <row r="765" spans="21:21">
      <c r="U765" s="301"/>
    </row>
    <row r="766" spans="21:21">
      <c r="U766" s="301"/>
    </row>
    <row r="767" spans="21:21">
      <c r="U767" s="301"/>
    </row>
    <row r="768" spans="21:21">
      <c r="U768" s="301"/>
    </row>
    <row r="769" spans="21:21">
      <c r="U769" s="301"/>
    </row>
    <row r="770" spans="21:21">
      <c r="U770" s="301"/>
    </row>
    <row r="771" spans="21:21">
      <c r="U771" s="301"/>
    </row>
    <row r="772" spans="21:21">
      <c r="U772" s="301"/>
    </row>
    <row r="773" spans="21:21">
      <c r="U773" s="301"/>
    </row>
    <row r="774" spans="21:21">
      <c r="U774" s="301"/>
    </row>
    <row r="775" spans="21:21">
      <c r="U775" s="301"/>
    </row>
    <row r="776" spans="21:21">
      <c r="U776" s="301"/>
    </row>
    <row r="777" spans="21:21">
      <c r="U777" s="301"/>
    </row>
    <row r="778" spans="21:21">
      <c r="U778" s="301"/>
    </row>
    <row r="779" spans="21:21">
      <c r="U779" s="301"/>
    </row>
    <row r="780" spans="21:21">
      <c r="U780" s="301"/>
    </row>
    <row r="781" spans="21:21">
      <c r="U781" s="301"/>
    </row>
    <row r="782" spans="21:21">
      <c r="U782" s="301"/>
    </row>
    <row r="783" spans="21:21">
      <c r="U783" s="301"/>
    </row>
    <row r="784" spans="21:21">
      <c r="U784" s="301"/>
    </row>
    <row r="785" spans="21:21">
      <c r="U785" s="301"/>
    </row>
    <row r="786" spans="21:21">
      <c r="U786" s="301"/>
    </row>
    <row r="787" spans="21:21">
      <c r="U787" s="301"/>
    </row>
    <row r="788" spans="21:21">
      <c r="U788" s="301"/>
    </row>
    <row r="789" spans="21:21">
      <c r="U789" s="301"/>
    </row>
    <row r="790" spans="21:21">
      <c r="U790" s="301"/>
    </row>
    <row r="791" spans="21:21">
      <c r="U791" s="301"/>
    </row>
    <row r="792" spans="21:21">
      <c r="U792" s="301"/>
    </row>
    <row r="793" spans="21:21">
      <c r="U793" s="301"/>
    </row>
    <row r="794" spans="21:21">
      <c r="U794" s="301"/>
    </row>
    <row r="795" spans="21:21">
      <c r="U795" s="301"/>
    </row>
    <row r="796" spans="21:21">
      <c r="U796" s="301"/>
    </row>
    <row r="797" spans="21:21">
      <c r="U797" s="301"/>
    </row>
    <row r="798" spans="21:21">
      <c r="U798" s="301"/>
    </row>
    <row r="799" spans="21:21">
      <c r="U799" s="301"/>
    </row>
    <row r="800" spans="21:21">
      <c r="U800" s="301"/>
    </row>
    <row r="801" spans="21:21">
      <c r="U801" s="301"/>
    </row>
    <row r="802" spans="21:21">
      <c r="U802" s="301"/>
    </row>
    <row r="803" spans="21:21">
      <c r="U803" s="301"/>
    </row>
    <row r="804" spans="21:21">
      <c r="U804" s="301"/>
    </row>
    <row r="805" spans="21:21">
      <c r="U805" s="301"/>
    </row>
    <row r="806" spans="21:21">
      <c r="U806" s="301"/>
    </row>
    <row r="807" spans="21:21">
      <c r="U807" s="301"/>
    </row>
    <row r="808" spans="21:21">
      <c r="U808" s="301"/>
    </row>
    <row r="809" spans="21:21">
      <c r="U809" s="301"/>
    </row>
    <row r="810" spans="21:21">
      <c r="U810" s="301"/>
    </row>
    <row r="811" spans="21:21">
      <c r="U811" s="301"/>
    </row>
    <row r="812" spans="21:21">
      <c r="U812" s="301"/>
    </row>
    <row r="813" spans="21:21">
      <c r="U813" s="301"/>
    </row>
    <row r="814" spans="21:21">
      <c r="U814" s="301"/>
    </row>
    <row r="815" spans="21:21">
      <c r="U815" s="301"/>
    </row>
    <row r="816" spans="21:21">
      <c r="U816" s="301"/>
    </row>
    <row r="817" spans="21:21">
      <c r="U817" s="301"/>
    </row>
    <row r="818" spans="21:21">
      <c r="U818" s="301"/>
    </row>
    <row r="819" spans="21:21">
      <c r="U819" s="301"/>
    </row>
    <row r="820" spans="21:21">
      <c r="U820" s="301"/>
    </row>
    <row r="821" spans="21:21">
      <c r="U821" s="301"/>
    </row>
    <row r="822" spans="21:21">
      <c r="U822" s="301"/>
    </row>
    <row r="823" spans="21:21">
      <c r="U823" s="301"/>
    </row>
    <row r="824" spans="21:21">
      <c r="U824" s="301"/>
    </row>
    <row r="825" spans="21:21">
      <c r="U825" s="301"/>
    </row>
    <row r="826" spans="21:21">
      <c r="U826" s="301"/>
    </row>
    <row r="827" spans="21:21">
      <c r="U827" s="301"/>
    </row>
    <row r="828" spans="21:21">
      <c r="U828" s="301"/>
    </row>
    <row r="829" spans="21:21">
      <c r="U829" s="301"/>
    </row>
    <row r="830" spans="21:21">
      <c r="U830" s="301"/>
    </row>
    <row r="831" spans="21:21">
      <c r="U831" s="301"/>
    </row>
    <row r="832" spans="21:21">
      <c r="U832" s="301"/>
    </row>
    <row r="833" spans="21:21">
      <c r="U833" s="301"/>
    </row>
    <row r="834" spans="21:21">
      <c r="U834" s="301"/>
    </row>
    <row r="835" spans="21:21">
      <c r="U835" s="301"/>
    </row>
    <row r="836" spans="21:21">
      <c r="U836" s="301"/>
    </row>
    <row r="837" spans="21:21">
      <c r="U837" s="301"/>
    </row>
    <row r="838" spans="21:21">
      <c r="U838" s="301"/>
    </row>
    <row r="839" spans="21:21">
      <c r="U839" s="301"/>
    </row>
    <row r="840" spans="21:21">
      <c r="U840" s="301"/>
    </row>
    <row r="841" spans="21:21">
      <c r="U841" s="301"/>
    </row>
    <row r="842" spans="21:21">
      <c r="U842" s="301"/>
    </row>
    <row r="843" spans="21:21">
      <c r="U843" s="301"/>
    </row>
    <row r="844" spans="21:21">
      <c r="U844" s="301"/>
    </row>
    <row r="845" spans="21:21">
      <c r="U845" s="301"/>
    </row>
    <row r="846" spans="21:21">
      <c r="U846" s="301"/>
    </row>
    <row r="847" spans="21:21">
      <c r="U847" s="301"/>
    </row>
    <row r="848" spans="21:21">
      <c r="U848" s="301"/>
    </row>
    <row r="849" spans="21:21">
      <c r="U849" s="301"/>
    </row>
    <row r="850" spans="21:21">
      <c r="U850" s="301"/>
    </row>
    <row r="851" spans="21:21">
      <c r="U851" s="301"/>
    </row>
    <row r="852" spans="21:21">
      <c r="U852" s="301"/>
    </row>
    <row r="853" spans="21:21">
      <c r="U853" s="301"/>
    </row>
    <row r="854" spans="21:21">
      <c r="U854" s="301"/>
    </row>
    <row r="855" spans="21:21">
      <c r="U855" s="301"/>
    </row>
    <row r="856" spans="21:21">
      <c r="U856" s="301"/>
    </row>
    <row r="857" spans="21:21">
      <c r="U857" s="301"/>
    </row>
    <row r="858" spans="21:21">
      <c r="U858" s="301"/>
    </row>
    <row r="859" spans="21:21">
      <c r="U859" s="301"/>
    </row>
    <row r="860" spans="21:21">
      <c r="U860" s="301"/>
    </row>
    <row r="861" spans="21:21">
      <c r="U861" s="301"/>
    </row>
    <row r="862" spans="21:21">
      <c r="U862" s="301"/>
    </row>
    <row r="863" spans="21:21">
      <c r="U863" s="301"/>
    </row>
    <row r="864" spans="21:21">
      <c r="U864" s="301"/>
    </row>
    <row r="865" spans="21:21">
      <c r="U865" s="301"/>
    </row>
    <row r="866" spans="21:21">
      <c r="U866" s="301"/>
    </row>
    <row r="867" spans="21:21">
      <c r="U867" s="301"/>
    </row>
    <row r="868" spans="21:21">
      <c r="U868" s="301"/>
    </row>
    <row r="869" spans="21:21">
      <c r="U869" s="301"/>
    </row>
    <row r="870" spans="21:21">
      <c r="U870" s="301"/>
    </row>
    <row r="871" spans="21:21">
      <c r="U871" s="301"/>
    </row>
    <row r="872" spans="21:21">
      <c r="U872" s="301"/>
    </row>
    <row r="873" spans="21:21">
      <c r="U873" s="301"/>
    </row>
    <row r="874" spans="21:21">
      <c r="U874" s="301"/>
    </row>
    <row r="875" spans="21:21">
      <c r="U875" s="301"/>
    </row>
    <row r="876" spans="21:21">
      <c r="U876" s="301"/>
    </row>
    <row r="877" spans="21:21">
      <c r="U877" s="301"/>
    </row>
    <row r="878" spans="21:21">
      <c r="U878" s="301"/>
    </row>
    <row r="879" spans="21:21">
      <c r="U879" s="301"/>
    </row>
    <row r="880" spans="21:21">
      <c r="U880" s="301"/>
    </row>
    <row r="881" spans="21:21">
      <c r="U881" s="301"/>
    </row>
    <row r="882" spans="21:21">
      <c r="U882" s="301"/>
    </row>
    <row r="883" spans="21:21">
      <c r="U883" s="301"/>
    </row>
    <row r="884" spans="21:21">
      <c r="U884" s="301"/>
    </row>
    <row r="885" spans="21:21">
      <c r="U885" s="301"/>
    </row>
    <row r="886" spans="21:21">
      <c r="U886" s="301"/>
    </row>
    <row r="887" spans="21:21">
      <c r="U887" s="301"/>
    </row>
    <row r="888" spans="21:21">
      <c r="U888" s="301"/>
    </row>
    <row r="889" spans="21:21">
      <c r="U889" s="301"/>
    </row>
    <row r="890" spans="21:21">
      <c r="U890" s="301"/>
    </row>
    <row r="891" spans="21:21">
      <c r="U891" s="301"/>
    </row>
    <row r="892" spans="21:21">
      <c r="U892" s="301"/>
    </row>
    <row r="893" spans="21:21">
      <c r="U893" s="301"/>
    </row>
    <row r="894" spans="21:21">
      <c r="U894" s="301"/>
    </row>
    <row r="895" spans="21:21">
      <c r="U895" s="301"/>
    </row>
    <row r="896" spans="21:21">
      <c r="U896" s="301"/>
    </row>
    <row r="897" spans="21:21">
      <c r="U897" s="301"/>
    </row>
    <row r="898" spans="21:21">
      <c r="U898" s="301"/>
    </row>
    <row r="899" spans="21:21">
      <c r="U899" s="301"/>
    </row>
    <row r="900" spans="21:21">
      <c r="U900" s="301"/>
    </row>
    <row r="901" spans="21:21">
      <c r="U901" s="301"/>
    </row>
    <row r="902" spans="21:21">
      <c r="U902" s="301"/>
    </row>
    <row r="903" spans="21:21">
      <c r="U903" s="301"/>
    </row>
    <row r="904" spans="21:21">
      <c r="U904" s="301"/>
    </row>
    <row r="905" spans="21:21">
      <c r="U905" s="301"/>
    </row>
    <row r="906" spans="21:21">
      <c r="U906" s="301"/>
    </row>
    <row r="907" spans="21:21">
      <c r="U907" s="301"/>
    </row>
    <row r="908" spans="21:21">
      <c r="U908" s="301"/>
    </row>
    <row r="909" spans="21:21">
      <c r="U909" s="301"/>
    </row>
    <row r="910" spans="21:21">
      <c r="U910" s="301"/>
    </row>
    <row r="911" spans="21:21">
      <c r="U911" s="301"/>
    </row>
    <row r="912" spans="21:21">
      <c r="U912" s="301"/>
    </row>
    <row r="913" spans="21:21">
      <c r="U913" s="301"/>
    </row>
    <row r="914" spans="21:21">
      <c r="U914" s="301"/>
    </row>
    <row r="915" spans="21:21">
      <c r="U915" s="301"/>
    </row>
    <row r="916" spans="21:21">
      <c r="U916" s="301"/>
    </row>
    <row r="917" spans="21:21">
      <c r="U917" s="301"/>
    </row>
    <row r="918" spans="21:21">
      <c r="U918" s="301"/>
    </row>
    <row r="919" spans="21:21">
      <c r="U919" s="301"/>
    </row>
    <row r="920" spans="21:21">
      <c r="U920" s="301"/>
    </row>
    <row r="921" spans="21:21">
      <c r="U921" s="301"/>
    </row>
    <row r="922" spans="21:21">
      <c r="U922" s="301"/>
    </row>
    <row r="923" spans="21:21">
      <c r="U923" s="301"/>
    </row>
    <row r="924" spans="21:21">
      <c r="U924" s="301"/>
    </row>
    <row r="925" spans="21:21">
      <c r="U925" s="301"/>
    </row>
    <row r="926" spans="21:21">
      <c r="U926" s="301"/>
    </row>
    <row r="927" spans="21:21">
      <c r="U927" s="301"/>
    </row>
    <row r="928" spans="21:21">
      <c r="U928" s="301"/>
    </row>
    <row r="929" spans="21:21">
      <c r="U929" s="301"/>
    </row>
    <row r="930" spans="21:21">
      <c r="U930" s="301"/>
    </row>
    <row r="931" spans="21:21">
      <c r="U931" s="301"/>
    </row>
    <row r="932" spans="21:21">
      <c r="U932" s="301"/>
    </row>
    <row r="933" spans="21:21">
      <c r="U933" s="301"/>
    </row>
    <row r="934" spans="21:21">
      <c r="U934" s="301"/>
    </row>
    <row r="935" spans="21:21">
      <c r="U935" s="301"/>
    </row>
    <row r="936" spans="21:21">
      <c r="U936" s="301"/>
    </row>
    <row r="937" spans="21:21">
      <c r="U937" s="301"/>
    </row>
    <row r="938" spans="21:21">
      <c r="U938" s="301"/>
    </row>
    <row r="939" spans="21:21">
      <c r="U939" s="301"/>
    </row>
    <row r="940" spans="21:21">
      <c r="U940" s="301"/>
    </row>
    <row r="941" spans="21:21">
      <c r="U941" s="301"/>
    </row>
    <row r="942" spans="21:21">
      <c r="U942" s="301"/>
    </row>
    <row r="943" spans="21:21">
      <c r="U943" s="301"/>
    </row>
    <row r="944" spans="21:21">
      <c r="U944" s="301"/>
    </row>
    <row r="945" spans="21:21">
      <c r="U945" s="301"/>
    </row>
    <row r="946" spans="21:21">
      <c r="U946" s="301"/>
    </row>
    <row r="947" spans="21:21">
      <c r="U947" s="301"/>
    </row>
    <row r="948" spans="21:21">
      <c r="U948" s="301"/>
    </row>
    <row r="949" spans="21:21">
      <c r="U949" s="301"/>
    </row>
    <row r="950" spans="21:21">
      <c r="U950" s="301"/>
    </row>
    <row r="951" spans="21:21">
      <c r="U951" s="301"/>
    </row>
    <row r="952" spans="21:21">
      <c r="U952" s="301"/>
    </row>
    <row r="953" spans="21:21">
      <c r="U953" s="301"/>
    </row>
    <row r="954" spans="21:21">
      <c r="U954" s="301"/>
    </row>
    <row r="955" spans="21:21">
      <c r="U955" s="301"/>
    </row>
    <row r="956" spans="21:21">
      <c r="U956" s="301"/>
    </row>
    <row r="957" spans="21:21">
      <c r="U957" s="301"/>
    </row>
    <row r="958" spans="21:21">
      <c r="U958" s="301"/>
    </row>
    <row r="959" spans="21:21">
      <c r="U959" s="301"/>
    </row>
    <row r="960" spans="21:21">
      <c r="U960" s="301"/>
    </row>
    <row r="961" spans="21:21">
      <c r="U961" s="301"/>
    </row>
    <row r="962" spans="21:21">
      <c r="U962" s="301"/>
    </row>
    <row r="963" spans="21:21">
      <c r="U963" s="301"/>
    </row>
    <row r="964" spans="21:21">
      <c r="U964" s="301"/>
    </row>
    <row r="965" spans="21:21">
      <c r="U965" s="301"/>
    </row>
    <row r="966" spans="21:21">
      <c r="U966" s="301"/>
    </row>
    <row r="967" spans="21:21">
      <c r="U967" s="301"/>
    </row>
    <row r="968" spans="21:21">
      <c r="U968" s="301"/>
    </row>
    <row r="969" spans="21:21">
      <c r="U969" s="301"/>
    </row>
    <row r="970" spans="21:21">
      <c r="U970" s="301"/>
    </row>
    <row r="971" spans="21:21">
      <c r="U971" s="301"/>
    </row>
    <row r="972" spans="21:21">
      <c r="U972" s="301"/>
    </row>
    <row r="973" spans="21:21">
      <c r="U973" s="301"/>
    </row>
    <row r="974" spans="21:21">
      <c r="U974" s="301"/>
    </row>
    <row r="975" spans="21:21">
      <c r="U975" s="301"/>
    </row>
    <row r="976" spans="21:21">
      <c r="U976" s="301"/>
    </row>
    <row r="977" spans="21:21">
      <c r="U977" s="301"/>
    </row>
    <row r="978" spans="21:21">
      <c r="U978" s="301"/>
    </row>
    <row r="979" spans="21:21">
      <c r="U979" s="301"/>
    </row>
    <row r="980" spans="21:21">
      <c r="U980" s="301"/>
    </row>
    <row r="981" spans="21:21">
      <c r="U981" s="301"/>
    </row>
    <row r="982" spans="21:21">
      <c r="U982" s="301"/>
    </row>
    <row r="983" spans="21:21">
      <c r="U983" s="301"/>
    </row>
    <row r="984" spans="21:21">
      <c r="U984" s="301"/>
    </row>
    <row r="985" spans="21:21">
      <c r="U985" s="301"/>
    </row>
    <row r="986" spans="21:21">
      <c r="U986" s="301"/>
    </row>
    <row r="987" spans="21:21">
      <c r="U987" s="301"/>
    </row>
    <row r="988" spans="21:21">
      <c r="U988" s="301"/>
    </row>
    <row r="989" spans="21:21">
      <c r="U989" s="301"/>
    </row>
    <row r="990" spans="21:21">
      <c r="U990" s="301"/>
    </row>
    <row r="991" spans="21:21">
      <c r="U991" s="301"/>
    </row>
    <row r="992" spans="21:21">
      <c r="U992" s="301"/>
    </row>
    <row r="993" spans="21:21">
      <c r="U993" s="301"/>
    </row>
    <row r="994" spans="21:21">
      <c r="U994" s="301"/>
    </row>
    <row r="995" spans="21:21">
      <c r="U995" s="301"/>
    </row>
    <row r="996" spans="21:21">
      <c r="U996" s="301"/>
    </row>
    <row r="997" spans="21:21">
      <c r="U997" s="301"/>
    </row>
    <row r="998" spans="21:21">
      <c r="U998" s="301"/>
    </row>
    <row r="999" spans="21:21">
      <c r="U999" s="301"/>
    </row>
    <row r="1000" spans="21:21">
      <c r="U1000" s="301"/>
    </row>
    <row r="1001" spans="21:21">
      <c r="U1001" s="301"/>
    </row>
    <row r="1002" spans="21:21">
      <c r="U1002" s="301"/>
    </row>
    <row r="1003" spans="21:21">
      <c r="U1003" s="301"/>
    </row>
    <row r="1004" spans="21:21">
      <c r="U1004" s="301"/>
    </row>
    <row r="1005" spans="21:21">
      <c r="U1005" s="301"/>
    </row>
    <row r="1006" spans="21:21">
      <c r="U1006" s="301"/>
    </row>
    <row r="1007" spans="21:21">
      <c r="U1007" s="301"/>
    </row>
    <row r="1008" spans="21:21">
      <c r="U1008" s="301"/>
    </row>
    <row r="1009" spans="21:21">
      <c r="U1009" s="301"/>
    </row>
    <row r="1010" spans="21:21">
      <c r="U1010" s="301"/>
    </row>
    <row r="1011" spans="21:21">
      <c r="U1011" s="301"/>
    </row>
    <row r="1012" spans="21:21">
      <c r="U1012" s="301"/>
    </row>
    <row r="1013" spans="21:21">
      <c r="U1013" s="301"/>
    </row>
    <row r="1014" spans="21:21">
      <c r="U1014" s="301"/>
    </row>
    <row r="1015" spans="21:21">
      <c r="U1015" s="301"/>
    </row>
    <row r="1016" spans="21:21">
      <c r="U1016" s="301"/>
    </row>
    <row r="1017" spans="21:21">
      <c r="U1017" s="301"/>
    </row>
    <row r="1018" spans="21:21">
      <c r="U1018" s="301"/>
    </row>
    <row r="1019" spans="21:21">
      <c r="U1019" s="301"/>
    </row>
    <row r="1020" spans="21:21">
      <c r="U1020" s="301"/>
    </row>
    <row r="1021" spans="21:21">
      <c r="U1021" s="301"/>
    </row>
    <row r="1022" spans="21:21">
      <c r="U1022" s="301"/>
    </row>
    <row r="1023" spans="21:21">
      <c r="U1023" s="301"/>
    </row>
    <row r="1024" spans="21:21">
      <c r="U1024" s="301"/>
    </row>
    <row r="1025" spans="21:21">
      <c r="U1025" s="301"/>
    </row>
    <row r="1026" spans="21:21">
      <c r="U1026" s="301"/>
    </row>
    <row r="1027" spans="21:21">
      <c r="U1027" s="301"/>
    </row>
    <row r="1028" spans="21:21">
      <c r="U1028" s="301"/>
    </row>
    <row r="1029" spans="21:21">
      <c r="U1029" s="301"/>
    </row>
    <row r="1030" spans="21:21">
      <c r="U1030" s="301"/>
    </row>
    <row r="1031" spans="21:21">
      <c r="U1031" s="301"/>
    </row>
    <row r="1032" spans="21:21">
      <c r="U1032" s="301"/>
    </row>
    <row r="1033" spans="21:21">
      <c r="U1033" s="301"/>
    </row>
    <row r="1034" spans="21:21">
      <c r="U1034" s="301"/>
    </row>
    <row r="1035" spans="21:21">
      <c r="U1035" s="301"/>
    </row>
    <row r="1036" spans="21:21">
      <c r="U1036" s="301"/>
    </row>
    <row r="1037" spans="21:21">
      <c r="U1037" s="301"/>
    </row>
    <row r="1038" spans="21:21">
      <c r="U1038" s="301"/>
    </row>
    <row r="1039" spans="21:21">
      <c r="U1039" s="301"/>
    </row>
    <row r="1040" spans="21:21">
      <c r="U1040" s="301"/>
    </row>
    <row r="1041" spans="21:21">
      <c r="U1041" s="301"/>
    </row>
    <row r="1042" spans="21:21">
      <c r="U1042" s="301"/>
    </row>
    <row r="1043" spans="21:21">
      <c r="U1043" s="301"/>
    </row>
    <row r="1044" spans="21:21">
      <c r="U1044" s="301"/>
    </row>
    <row r="1045" spans="21:21">
      <c r="U1045" s="301"/>
    </row>
    <row r="1046" spans="21:21">
      <c r="U1046" s="301"/>
    </row>
    <row r="1047" spans="21:21">
      <c r="U1047" s="301"/>
    </row>
    <row r="1048" spans="21:21">
      <c r="U1048" s="301"/>
    </row>
    <row r="1049" spans="21:21">
      <c r="U1049" s="301"/>
    </row>
    <row r="1050" spans="21:21">
      <c r="U1050" s="301"/>
    </row>
    <row r="1051" spans="21:21">
      <c r="U1051" s="301"/>
    </row>
    <row r="1052" spans="21:21">
      <c r="U1052" s="301"/>
    </row>
    <row r="1053" spans="21:21">
      <c r="U1053" s="301"/>
    </row>
    <row r="1054" spans="21:21">
      <c r="U1054" s="301"/>
    </row>
    <row r="1055" spans="21:21">
      <c r="U1055" s="301"/>
    </row>
    <row r="1056" spans="21:21">
      <c r="U1056" s="301"/>
    </row>
    <row r="1057" spans="21:21">
      <c r="U1057" s="301"/>
    </row>
    <row r="1058" spans="21:21">
      <c r="U1058" s="301"/>
    </row>
    <row r="1059" spans="21:21">
      <c r="U1059" s="301"/>
    </row>
    <row r="1060" spans="21:21">
      <c r="U1060" s="301"/>
    </row>
    <row r="1061" spans="21:21">
      <c r="U1061" s="301"/>
    </row>
    <row r="1062" spans="21:21">
      <c r="U1062" s="301"/>
    </row>
    <row r="1063" spans="21:21">
      <c r="U1063" s="301"/>
    </row>
    <row r="1064" spans="21:21">
      <c r="U1064" s="301"/>
    </row>
    <row r="1065" spans="21:21">
      <c r="U1065" s="301"/>
    </row>
    <row r="1066" spans="21:21">
      <c r="U1066" s="301"/>
    </row>
    <row r="1067" spans="21:21">
      <c r="U1067" s="301"/>
    </row>
    <row r="1068" spans="21:21">
      <c r="U1068" s="301"/>
    </row>
    <row r="1069" spans="21:21">
      <c r="U1069" s="301"/>
    </row>
    <row r="1070" spans="21:21">
      <c r="U1070" s="301"/>
    </row>
    <row r="1071" spans="21:21">
      <c r="U1071" s="301"/>
    </row>
    <row r="1072" spans="21:21">
      <c r="U1072" s="301"/>
    </row>
    <row r="1073" spans="21:21">
      <c r="U1073" s="301"/>
    </row>
    <row r="1074" spans="21:21">
      <c r="U1074" s="301"/>
    </row>
    <row r="1075" spans="21:21">
      <c r="U1075" s="301"/>
    </row>
    <row r="1076" spans="21:21">
      <c r="U1076" s="301"/>
    </row>
    <row r="1077" spans="21:21">
      <c r="U1077" s="301"/>
    </row>
    <row r="1078" spans="21:21">
      <c r="U1078" s="301"/>
    </row>
    <row r="1079" spans="21:21">
      <c r="U1079" s="301"/>
    </row>
    <row r="1080" spans="21:21">
      <c r="U1080" s="301"/>
    </row>
    <row r="1081" spans="21:21">
      <c r="U1081" s="301"/>
    </row>
    <row r="1082" spans="21:21">
      <c r="U1082" s="301"/>
    </row>
    <row r="1083" spans="21:21">
      <c r="U1083" s="301"/>
    </row>
    <row r="1084" spans="21:21">
      <c r="U1084" s="301"/>
    </row>
    <row r="1085" spans="21:21">
      <c r="U1085" s="301"/>
    </row>
    <row r="1086" spans="21:21">
      <c r="U1086" s="301"/>
    </row>
    <row r="1087" spans="21:21">
      <c r="U1087" s="301"/>
    </row>
    <row r="1088" spans="21:21">
      <c r="U1088" s="301"/>
    </row>
    <row r="1089" spans="21:21">
      <c r="U1089" s="301"/>
    </row>
    <row r="1090" spans="21:21">
      <c r="U1090" s="301"/>
    </row>
    <row r="1091" spans="21:21">
      <c r="U1091" s="301"/>
    </row>
    <row r="1092" spans="21:21">
      <c r="U1092" s="301"/>
    </row>
    <row r="1093" spans="21:21">
      <c r="U1093" s="301"/>
    </row>
    <row r="1094" spans="21:21">
      <c r="U1094" s="301"/>
    </row>
    <row r="1095" spans="21:21">
      <c r="U1095" s="301"/>
    </row>
    <row r="1096" spans="21:21">
      <c r="U1096" s="301"/>
    </row>
    <row r="1097" spans="21:21">
      <c r="U1097" s="301"/>
    </row>
    <row r="1098" spans="21:21">
      <c r="U1098" s="301"/>
    </row>
    <row r="1099" spans="21:21">
      <c r="U1099" s="301"/>
    </row>
    <row r="1100" spans="21:21">
      <c r="U1100" s="301"/>
    </row>
    <row r="1101" spans="21:21">
      <c r="U1101" s="301"/>
    </row>
    <row r="1102" spans="21:21">
      <c r="U1102" s="301"/>
    </row>
    <row r="1103" spans="21:21">
      <c r="U1103" s="301"/>
    </row>
    <row r="1104" spans="21:21">
      <c r="U1104" s="301"/>
    </row>
    <row r="1105" spans="21:21">
      <c r="U1105" s="301"/>
    </row>
    <row r="1106" spans="21:21">
      <c r="U1106" s="301"/>
    </row>
    <row r="1107" spans="21:21">
      <c r="U1107" s="301"/>
    </row>
    <row r="1108" spans="21:21">
      <c r="U1108" s="301"/>
    </row>
    <row r="1109" spans="21:21">
      <c r="U1109" s="301"/>
    </row>
    <row r="1110" spans="21:21">
      <c r="U1110" s="301"/>
    </row>
    <row r="1111" spans="21:21">
      <c r="U1111" s="301"/>
    </row>
    <row r="1112" spans="21:21">
      <c r="U1112" s="301"/>
    </row>
    <row r="1113" spans="21:21">
      <c r="U1113" s="301"/>
    </row>
    <row r="1114" spans="21:21">
      <c r="U1114" s="301"/>
    </row>
    <row r="1115" spans="21:21">
      <c r="U1115" s="301"/>
    </row>
    <row r="1116" spans="21:21">
      <c r="U1116" s="301"/>
    </row>
    <row r="1117" spans="21:21">
      <c r="U1117" s="301"/>
    </row>
    <row r="1118" spans="21:21">
      <c r="U1118" s="301"/>
    </row>
    <row r="1119" spans="21:21">
      <c r="U1119" s="301"/>
    </row>
    <row r="1120" spans="21:21">
      <c r="U1120" s="301"/>
    </row>
    <row r="1121" spans="21:21">
      <c r="U1121" s="301"/>
    </row>
    <row r="1122" spans="21:21">
      <c r="U1122" s="301"/>
    </row>
    <row r="1123" spans="21:21">
      <c r="U1123" s="301"/>
    </row>
    <row r="1124" spans="21:21">
      <c r="U1124" s="301"/>
    </row>
    <row r="1125" spans="21:21">
      <c r="U1125" s="301"/>
    </row>
    <row r="1126" spans="21:21">
      <c r="U1126" s="301"/>
    </row>
    <row r="1127" spans="21:21">
      <c r="U1127" s="301"/>
    </row>
    <row r="1128" spans="21:21">
      <c r="U1128" s="301"/>
    </row>
    <row r="1129" spans="21:21">
      <c r="U1129" s="301"/>
    </row>
    <row r="1130" spans="21:21">
      <c r="U1130" s="301"/>
    </row>
    <row r="1131" spans="21:21">
      <c r="U1131" s="301"/>
    </row>
    <row r="1132" spans="21:21">
      <c r="U1132" s="301"/>
    </row>
    <row r="1133" spans="21:21">
      <c r="U1133" s="301"/>
    </row>
    <row r="1134" spans="21:21">
      <c r="U1134" s="301"/>
    </row>
    <row r="1135" spans="21:21">
      <c r="U1135" s="301"/>
    </row>
    <row r="1136" spans="21:21">
      <c r="U1136" s="301"/>
    </row>
    <row r="1137" spans="21:21">
      <c r="U1137" s="301"/>
    </row>
    <row r="1138" spans="21:21">
      <c r="U1138" s="301"/>
    </row>
    <row r="1139" spans="21:21">
      <c r="U1139" s="301"/>
    </row>
    <row r="1140" spans="21:21">
      <c r="U1140" s="301"/>
    </row>
    <row r="1141" spans="21:21">
      <c r="U1141" s="301"/>
    </row>
    <row r="1142" spans="21:21">
      <c r="U1142" s="301"/>
    </row>
    <row r="1143" spans="21:21">
      <c r="U1143" s="301"/>
    </row>
    <row r="1144" spans="21:21">
      <c r="U1144" s="301"/>
    </row>
    <row r="1145" spans="21:21">
      <c r="U1145" s="301"/>
    </row>
    <row r="1146" spans="21:21">
      <c r="U1146" s="301"/>
    </row>
    <row r="1147" spans="21:21">
      <c r="U1147" s="301"/>
    </row>
    <row r="1148" spans="21:21">
      <c r="U1148" s="301"/>
    </row>
    <row r="1149" spans="21:21">
      <c r="U1149" s="301"/>
    </row>
    <row r="1150" spans="21:21">
      <c r="U1150" s="301"/>
    </row>
    <row r="1151" spans="21:21">
      <c r="U1151" s="301"/>
    </row>
    <row r="1152" spans="21:21">
      <c r="U1152" s="301"/>
    </row>
    <row r="1153" spans="21:21">
      <c r="U1153" s="301"/>
    </row>
    <row r="1154" spans="21:21">
      <c r="U1154" s="301"/>
    </row>
    <row r="1155" spans="21:21">
      <c r="U1155" s="301"/>
    </row>
    <row r="1156" spans="21:21">
      <c r="U1156" s="301"/>
    </row>
    <row r="1157" spans="21:21">
      <c r="U1157" s="301"/>
    </row>
    <row r="1158" spans="21:21">
      <c r="U1158" s="301"/>
    </row>
    <row r="1159" spans="21:21">
      <c r="U1159" s="301"/>
    </row>
    <row r="1160" spans="21:21">
      <c r="U1160" s="301"/>
    </row>
    <row r="1161" spans="21:21">
      <c r="U1161" s="301"/>
    </row>
    <row r="1162" spans="21:21">
      <c r="U1162" s="301"/>
    </row>
    <row r="1163" spans="21:21">
      <c r="U1163" s="301"/>
    </row>
    <row r="1164" spans="21:21">
      <c r="U1164" s="301"/>
    </row>
    <row r="1165" spans="21:21">
      <c r="U1165" s="301"/>
    </row>
    <row r="1166" spans="21:21">
      <c r="U1166" s="301"/>
    </row>
    <row r="1167" spans="21:21">
      <c r="U1167" s="301"/>
    </row>
    <row r="1168" spans="21:21">
      <c r="U1168" s="301"/>
    </row>
    <row r="1169" spans="21:21">
      <c r="U1169" s="301"/>
    </row>
    <row r="1170" spans="21:21">
      <c r="U1170" s="301"/>
    </row>
    <row r="1171" spans="21:21">
      <c r="U1171" s="301"/>
    </row>
    <row r="1172" spans="21:21">
      <c r="U1172" s="301"/>
    </row>
    <row r="1173" spans="21:21">
      <c r="U1173" s="301"/>
    </row>
    <row r="1174" spans="21:21">
      <c r="U1174" s="301"/>
    </row>
    <row r="1175" spans="21:21">
      <c r="U1175" s="301"/>
    </row>
    <row r="1176" spans="21:21">
      <c r="U1176" s="301"/>
    </row>
    <row r="1177" spans="21:21">
      <c r="U1177" s="301"/>
    </row>
    <row r="1178" spans="21:21">
      <c r="U1178" s="301"/>
    </row>
    <row r="1179" spans="21:21">
      <c r="U1179" s="301"/>
    </row>
    <row r="1180" spans="21:21">
      <c r="U1180" s="301"/>
    </row>
    <row r="1181" spans="21:21">
      <c r="U1181" s="301"/>
    </row>
    <row r="1182" spans="21:21">
      <c r="U1182" s="301"/>
    </row>
    <row r="1183" spans="21:21">
      <c r="U1183" s="301"/>
    </row>
    <row r="1184" spans="21:21">
      <c r="U1184" s="301"/>
    </row>
    <row r="1185" spans="21:21">
      <c r="U1185" s="301"/>
    </row>
    <row r="1186" spans="21:21">
      <c r="U1186" s="301"/>
    </row>
    <row r="1187" spans="21:21">
      <c r="U1187" s="301"/>
    </row>
    <row r="1188" spans="21:21">
      <c r="U1188" s="301"/>
    </row>
    <row r="1189" spans="21:21">
      <c r="U1189" s="301"/>
    </row>
    <row r="1190" spans="21:21">
      <c r="U1190" s="301"/>
    </row>
    <row r="1191" spans="21:21">
      <c r="U1191" s="301"/>
    </row>
    <row r="1192" spans="21:21">
      <c r="U1192" s="301"/>
    </row>
    <row r="1193" spans="21:21">
      <c r="U1193" s="301"/>
    </row>
    <row r="1194" spans="21:21">
      <c r="U1194" s="301"/>
    </row>
    <row r="1195" spans="21:21">
      <c r="U1195" s="301"/>
    </row>
    <row r="1196" spans="21:21">
      <c r="U1196" s="301"/>
    </row>
    <row r="1197" spans="21:21">
      <c r="U1197" s="301"/>
    </row>
    <row r="1198" spans="21:21">
      <c r="U1198" s="301"/>
    </row>
    <row r="1199" spans="21:21">
      <c r="U1199" s="301"/>
    </row>
    <row r="1200" spans="21:21">
      <c r="U1200" s="301"/>
    </row>
    <row r="1201" spans="21:21">
      <c r="U1201" s="301"/>
    </row>
    <row r="1202" spans="21:21">
      <c r="U1202" s="301"/>
    </row>
    <row r="1203" spans="21:21">
      <c r="U1203" s="301"/>
    </row>
    <row r="1204" spans="21:21">
      <c r="U1204" s="301"/>
    </row>
    <row r="1205" spans="21:21">
      <c r="U1205" s="301"/>
    </row>
    <row r="1206" spans="21:21">
      <c r="U1206" s="301"/>
    </row>
    <row r="1207" spans="21:21">
      <c r="U1207" s="301"/>
    </row>
    <row r="1208" spans="21:21">
      <c r="U1208" s="301"/>
    </row>
    <row r="1209" spans="21:21">
      <c r="U1209" s="301"/>
    </row>
    <row r="1210" spans="21:21">
      <c r="U1210" s="301"/>
    </row>
    <row r="1211" spans="21:21">
      <c r="U1211" s="301"/>
    </row>
    <row r="1212" spans="21:21">
      <c r="U1212" s="301"/>
    </row>
    <row r="1213" spans="21:21">
      <c r="U1213" s="301"/>
    </row>
    <row r="1214" spans="21:21">
      <c r="U1214" s="301"/>
    </row>
    <row r="1215" spans="21:21">
      <c r="U1215" s="301"/>
    </row>
    <row r="1216" spans="21:21">
      <c r="U1216" s="301"/>
    </row>
    <row r="1217" spans="21:21">
      <c r="U1217" s="301"/>
    </row>
    <row r="1218" spans="21:21">
      <c r="U1218" s="301"/>
    </row>
    <row r="1219" spans="21:21">
      <c r="U1219" s="301"/>
    </row>
    <row r="1220" spans="21:21">
      <c r="U1220" s="301"/>
    </row>
    <row r="1221" spans="21:21">
      <c r="U1221" s="301"/>
    </row>
    <row r="1222" spans="21:21">
      <c r="U1222" s="301"/>
    </row>
    <row r="1223" spans="21:21">
      <c r="U1223" s="301"/>
    </row>
    <row r="1224" spans="21:21">
      <c r="U1224" s="301"/>
    </row>
    <row r="1225" spans="21:21">
      <c r="U1225" s="301"/>
    </row>
    <row r="1226" spans="21:21">
      <c r="U1226" s="301"/>
    </row>
    <row r="1227" spans="21:21">
      <c r="U1227" s="301"/>
    </row>
    <row r="1228" spans="21:21">
      <c r="U1228" s="301"/>
    </row>
    <row r="1229" spans="21:21">
      <c r="U1229" s="301"/>
    </row>
    <row r="1230" spans="21:21">
      <c r="U1230" s="301"/>
    </row>
    <row r="1231" spans="21:21">
      <c r="U1231" s="301"/>
    </row>
    <row r="1232" spans="21:21">
      <c r="U1232" s="301"/>
    </row>
    <row r="1233" spans="21:21">
      <c r="U1233" s="301"/>
    </row>
    <row r="1234" spans="21:21">
      <c r="U1234" s="301"/>
    </row>
    <row r="1235" spans="21:21">
      <c r="U1235" s="301"/>
    </row>
    <row r="1236" spans="21:21">
      <c r="U1236" s="301"/>
    </row>
    <row r="1237" spans="21:21">
      <c r="U1237" s="301"/>
    </row>
    <row r="1238" spans="21:21">
      <c r="U1238" s="301"/>
    </row>
    <row r="1239" spans="21:21">
      <c r="U1239" s="301"/>
    </row>
    <row r="1240" spans="21:21">
      <c r="U1240" s="301"/>
    </row>
    <row r="1241" spans="21:21">
      <c r="U1241" s="301"/>
    </row>
    <row r="1242" spans="21:21">
      <c r="U1242" s="301"/>
    </row>
    <row r="1243" spans="21:21">
      <c r="U1243" s="301"/>
    </row>
    <row r="1244" spans="21:21">
      <c r="U1244" s="301"/>
    </row>
    <row r="1245" spans="21:21">
      <c r="U1245" s="301"/>
    </row>
    <row r="1246" spans="21:21">
      <c r="U1246" s="301"/>
    </row>
    <row r="1247" spans="21:21">
      <c r="U1247" s="301"/>
    </row>
    <row r="1248" spans="21:21">
      <c r="U1248" s="301"/>
    </row>
    <row r="1249" spans="21:21">
      <c r="U1249" s="301"/>
    </row>
    <row r="1250" spans="21:21">
      <c r="U1250" s="301"/>
    </row>
    <row r="65536" spans="1:1">
      <c r="A65536" s="395" t="s">
        <v>340</v>
      </c>
    </row>
  </sheetData>
  <sortState ref="B18:G19">
    <sortCondition descending="1" ref="B18:B19"/>
  </sortState>
  <mergeCells count="11">
    <mergeCell ref="N5:Q5"/>
    <mergeCell ref="A1:Q1"/>
    <mergeCell ref="A2:Q2"/>
    <mergeCell ref="A3:C3"/>
    <mergeCell ref="D3:E3"/>
    <mergeCell ref="F3:G3"/>
    <mergeCell ref="N4:Q4"/>
    <mergeCell ref="I3:L3"/>
    <mergeCell ref="N3:Q3"/>
    <mergeCell ref="A4:C4"/>
    <mergeCell ref="D4:E4"/>
  </mergeCells>
  <conditionalFormatting sqref="N1:N1048576 O1:O7 O20:O21 O34:O35 O48:O49 O62:O65536">
    <cfRule type="containsText" dxfId="4" priority="5" stopIfTrue="1" operator="containsText" text="FERDİ">
      <formula>NOT(ISERROR(SEARCH("FERDİ",N1)))</formula>
    </cfRule>
  </conditionalFormatting>
  <conditionalFormatting sqref="E1:E7 E28:E65536">
    <cfRule type="containsText" dxfId="3" priority="4" stopIfTrue="1" operator="containsText" text="FERDİ">
      <formula>NOT(ISERROR(SEARCH("FERDİ",E1)))</formula>
    </cfRule>
  </conditionalFormatting>
  <conditionalFormatting sqref="O7">
    <cfRule type="containsText" dxfId="2" priority="1" stopIfTrue="1" operator="containsText" text="FERDİ">
      <formula>NOT(ISERROR(SEARCH("FERDİ",O7)))</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sheetPr codeName="Sayfa12">
    <tabColor rgb="FFFF0000"/>
  </sheetPr>
  <dimension ref="A1:AT65536"/>
  <sheetViews>
    <sheetView view="pageBreakPreview" zoomScale="40" zoomScaleNormal="50" zoomScaleSheetLayoutView="40" workbookViewId="0">
      <selection activeCell="B8" sqref="B8"/>
    </sheetView>
  </sheetViews>
  <sheetFormatPr defaultRowHeight="14.25"/>
  <cols>
    <col min="1" max="1" width="8.42578125" style="28" customWidth="1"/>
    <col min="2" max="2" width="20" style="28" hidden="1" customWidth="1"/>
    <col min="3" max="3" width="9.5703125" style="28" customWidth="1"/>
    <col min="4" max="4" width="17.28515625" style="59" customWidth="1"/>
    <col min="5" max="5" width="25.5703125" style="28" customWidth="1"/>
    <col min="6" max="6" width="45.140625" style="28" customWidth="1"/>
    <col min="7" max="33" width="10.5703125" style="57" customWidth="1"/>
    <col min="34" max="43" width="10.5703125" style="57" hidden="1" customWidth="1"/>
    <col min="44" max="44" width="10.85546875" style="60" customWidth="1"/>
    <col min="45" max="45" width="15.5703125" style="61" bestFit="1" customWidth="1"/>
    <col min="46" max="46" width="12.28515625" style="28" customWidth="1"/>
    <col min="47" max="16384" width="9.140625" style="57"/>
  </cols>
  <sheetData>
    <row r="1" spans="1:46" s="10" customFormat="1" ht="69.75" customHeight="1">
      <c r="A1" s="589" t="s">
        <v>144</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row>
    <row r="2" spans="1:46" s="10" customFormat="1" ht="36.75" customHeight="1">
      <c r="A2" s="590" t="s">
        <v>353</v>
      </c>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c r="AJ2" s="590"/>
      <c r="AK2" s="590"/>
      <c r="AL2" s="590"/>
      <c r="AM2" s="590"/>
      <c r="AN2" s="590"/>
      <c r="AO2" s="590"/>
      <c r="AP2" s="590"/>
      <c r="AQ2" s="590"/>
      <c r="AR2" s="590"/>
      <c r="AS2" s="590"/>
      <c r="AT2" s="590"/>
    </row>
    <row r="3" spans="1:46" s="71" customFormat="1" ht="23.25" customHeight="1">
      <c r="A3" s="586" t="s">
        <v>92</v>
      </c>
      <c r="B3" s="586"/>
      <c r="C3" s="586"/>
      <c r="D3" s="586"/>
      <c r="E3" s="591" t="s">
        <v>337</v>
      </c>
      <c r="F3" s="591"/>
      <c r="G3" s="69"/>
      <c r="H3" s="69"/>
      <c r="I3" s="69"/>
      <c r="J3" s="69"/>
      <c r="K3" s="69"/>
      <c r="L3" s="592"/>
      <c r="M3" s="69"/>
      <c r="N3" s="586" t="s">
        <v>89</v>
      </c>
      <c r="O3" s="586"/>
      <c r="P3" s="586"/>
      <c r="Q3" s="586"/>
      <c r="R3" s="587">
        <v>129</v>
      </c>
      <c r="S3" s="587"/>
      <c r="T3" s="587"/>
      <c r="U3" s="587"/>
      <c r="V3" s="587"/>
      <c r="W3" s="69"/>
      <c r="X3" s="69"/>
      <c r="Y3" s="69"/>
      <c r="Z3" s="69"/>
      <c r="AA3" s="69"/>
      <c r="AB3" s="69"/>
      <c r="AC3" s="69"/>
      <c r="AD3" s="70"/>
      <c r="AE3" s="70"/>
      <c r="AF3" s="70"/>
      <c r="AG3" s="70"/>
      <c r="AH3" s="70"/>
      <c r="AI3" s="586"/>
      <c r="AJ3" s="586"/>
      <c r="AK3" s="586"/>
      <c r="AL3" s="586"/>
      <c r="AM3" s="586"/>
      <c r="AN3" s="586"/>
      <c r="AO3" s="588"/>
      <c r="AP3" s="588"/>
      <c r="AQ3" s="588"/>
      <c r="AR3" s="588"/>
      <c r="AS3" s="588"/>
      <c r="AT3" s="588"/>
    </row>
    <row r="4" spans="1:46" s="71" customFormat="1" ht="23.25" customHeight="1">
      <c r="A4" s="597" t="s">
        <v>94</v>
      </c>
      <c r="B4" s="597"/>
      <c r="C4" s="597"/>
      <c r="D4" s="597"/>
      <c r="E4" s="600" t="s">
        <v>143</v>
      </c>
      <c r="F4" s="600"/>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597" t="s">
        <v>90</v>
      </c>
      <c r="AJ4" s="597"/>
      <c r="AK4" s="597"/>
      <c r="AL4" s="597"/>
      <c r="AM4" s="597"/>
      <c r="AN4" s="597"/>
      <c r="AO4" s="598" t="s">
        <v>354</v>
      </c>
      <c r="AP4" s="598"/>
      <c r="AQ4" s="598"/>
      <c r="AR4" s="598"/>
      <c r="AS4" s="598"/>
      <c r="AT4" s="598"/>
    </row>
    <row r="5" spans="1:46" s="10" customFormat="1" ht="30" customHeight="1">
      <c r="A5" s="62"/>
      <c r="B5" s="62"/>
      <c r="C5" s="62"/>
      <c r="D5" s="63"/>
      <c r="E5" s="64"/>
      <c r="F5" s="65"/>
      <c r="G5" s="66"/>
      <c r="H5" s="66"/>
      <c r="I5" s="62"/>
      <c r="J5" s="62"/>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599">
        <v>42121.403298263889</v>
      </c>
      <c r="AS5" s="599"/>
      <c r="AT5" s="599"/>
    </row>
    <row r="6" spans="1:46" ht="22.5" customHeight="1">
      <c r="A6" s="540" t="s">
        <v>6</v>
      </c>
      <c r="B6" s="546"/>
      <c r="C6" s="540" t="s">
        <v>74</v>
      </c>
      <c r="D6" s="540" t="s">
        <v>21</v>
      </c>
      <c r="E6" s="540" t="s">
        <v>7</v>
      </c>
      <c r="F6" s="540" t="s">
        <v>185</v>
      </c>
      <c r="G6" s="593" t="s">
        <v>22</v>
      </c>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4" t="s">
        <v>8</v>
      </c>
      <c r="AS6" s="595" t="s">
        <v>142</v>
      </c>
      <c r="AT6" s="596" t="s">
        <v>9</v>
      </c>
    </row>
    <row r="7" spans="1:46" ht="54.75" customHeight="1">
      <c r="A7" s="539"/>
      <c r="B7" s="546"/>
      <c r="C7" s="539"/>
      <c r="D7" s="539"/>
      <c r="E7" s="539"/>
      <c r="F7" s="539"/>
      <c r="G7" s="361">
        <v>80</v>
      </c>
      <c r="H7" s="361">
        <v>85</v>
      </c>
      <c r="I7" s="361">
        <v>90</v>
      </c>
      <c r="J7" s="361">
        <v>95</v>
      </c>
      <c r="K7" s="361">
        <v>100</v>
      </c>
      <c r="L7" s="361">
        <v>105</v>
      </c>
      <c r="M7" s="361">
        <v>110</v>
      </c>
      <c r="N7" s="361">
        <v>115</v>
      </c>
      <c r="O7" s="361">
        <v>120</v>
      </c>
      <c r="P7" s="361">
        <v>123</v>
      </c>
      <c r="Q7" s="361">
        <v>126</v>
      </c>
      <c r="R7" s="361">
        <v>129</v>
      </c>
      <c r="S7" s="361">
        <v>132</v>
      </c>
      <c r="T7" s="361">
        <v>135</v>
      </c>
      <c r="U7" s="361">
        <v>138</v>
      </c>
      <c r="V7" s="361">
        <v>141</v>
      </c>
      <c r="W7" s="361">
        <v>144</v>
      </c>
      <c r="X7" s="361">
        <v>147</v>
      </c>
      <c r="Y7" s="361">
        <v>150</v>
      </c>
      <c r="Z7" s="361">
        <v>153</v>
      </c>
      <c r="AA7" s="361">
        <v>156</v>
      </c>
      <c r="AB7" s="361">
        <v>159</v>
      </c>
      <c r="AC7" s="361">
        <v>162</v>
      </c>
      <c r="AD7" s="361">
        <v>165</v>
      </c>
      <c r="AE7" s="361">
        <v>168</v>
      </c>
      <c r="AF7" s="361">
        <v>171</v>
      </c>
      <c r="AG7" s="361">
        <v>174</v>
      </c>
      <c r="AH7" s="361">
        <v>177</v>
      </c>
      <c r="AI7" s="361">
        <v>180</v>
      </c>
      <c r="AJ7" s="361">
        <v>183</v>
      </c>
      <c r="AK7" s="361">
        <v>186</v>
      </c>
      <c r="AL7" s="361">
        <v>189</v>
      </c>
      <c r="AM7" s="361">
        <v>192</v>
      </c>
      <c r="AN7" s="361">
        <v>195</v>
      </c>
      <c r="AO7" s="361">
        <v>198</v>
      </c>
      <c r="AP7" s="361">
        <v>201</v>
      </c>
      <c r="AQ7" s="361">
        <v>204</v>
      </c>
      <c r="AR7" s="594"/>
      <c r="AS7" s="595"/>
      <c r="AT7" s="596"/>
    </row>
    <row r="8" spans="1:46" s="19" customFormat="1" ht="47.25" customHeight="1">
      <c r="A8" s="77">
        <v>1</v>
      </c>
      <c r="B8" s="199" t="s">
        <v>121</v>
      </c>
      <c r="C8" s="68">
        <v>34</v>
      </c>
      <c r="D8" s="58">
        <v>37667</v>
      </c>
      <c r="E8" s="76" t="s">
        <v>412</v>
      </c>
      <c r="F8" s="76" t="s">
        <v>414</v>
      </c>
      <c r="G8" s="271" t="s">
        <v>508</v>
      </c>
      <c r="H8" s="272" t="s">
        <v>508</v>
      </c>
      <c r="I8" s="271" t="s">
        <v>508</v>
      </c>
      <c r="J8" s="273" t="s">
        <v>508</v>
      </c>
      <c r="K8" s="271" t="s">
        <v>532</v>
      </c>
      <c r="L8" s="273" t="s">
        <v>508</v>
      </c>
      <c r="M8" s="271" t="s">
        <v>532</v>
      </c>
      <c r="N8" s="273" t="s">
        <v>532</v>
      </c>
      <c r="O8" s="271" t="s">
        <v>532</v>
      </c>
      <c r="P8" s="272" t="s">
        <v>534</v>
      </c>
      <c r="Q8" s="271" t="s">
        <v>532</v>
      </c>
      <c r="R8" s="272" t="s">
        <v>533</v>
      </c>
      <c r="S8" s="271" t="s">
        <v>532</v>
      </c>
      <c r="T8" s="272" t="s">
        <v>535</v>
      </c>
      <c r="U8" s="271"/>
      <c r="V8" s="272"/>
      <c r="W8" s="271"/>
      <c r="X8" s="272"/>
      <c r="Y8" s="271"/>
      <c r="Z8" s="272"/>
      <c r="AA8" s="271"/>
      <c r="AB8" s="272"/>
      <c r="AC8" s="271"/>
      <c r="AD8" s="272"/>
      <c r="AE8" s="271"/>
      <c r="AF8" s="272"/>
      <c r="AG8" s="271"/>
      <c r="AH8" s="272"/>
      <c r="AI8" s="271"/>
      <c r="AJ8" s="272"/>
      <c r="AK8" s="271"/>
      <c r="AL8" s="272"/>
      <c r="AM8" s="271"/>
      <c r="AN8" s="272"/>
      <c r="AO8" s="271"/>
      <c r="AP8" s="272"/>
      <c r="AQ8" s="274"/>
      <c r="AR8" s="270">
        <v>132</v>
      </c>
      <c r="AS8" s="330">
        <v>52</v>
      </c>
      <c r="AT8" s="75"/>
    </row>
    <row r="9" spans="1:46" s="19" customFormat="1" ht="47.25" customHeight="1">
      <c r="A9" s="77">
        <v>2</v>
      </c>
      <c r="B9" s="199" t="s">
        <v>123</v>
      </c>
      <c r="C9" s="68">
        <v>25</v>
      </c>
      <c r="D9" s="58" t="s">
        <v>396</v>
      </c>
      <c r="E9" s="76" t="s">
        <v>397</v>
      </c>
      <c r="F9" s="76" t="s">
        <v>398</v>
      </c>
      <c r="G9" s="271" t="s">
        <v>508</v>
      </c>
      <c r="H9" s="272" t="s">
        <v>508</v>
      </c>
      <c r="I9" s="271" t="s">
        <v>508</v>
      </c>
      <c r="J9" s="273" t="s">
        <v>508</v>
      </c>
      <c r="K9" s="271" t="s">
        <v>508</v>
      </c>
      <c r="L9" s="273" t="s">
        <v>508</v>
      </c>
      <c r="M9" s="271" t="s">
        <v>532</v>
      </c>
      <c r="N9" s="273" t="s">
        <v>532</v>
      </c>
      <c r="O9" s="271" t="s">
        <v>532</v>
      </c>
      <c r="P9" s="272" t="s">
        <v>532</v>
      </c>
      <c r="Q9" s="271" t="s">
        <v>532</v>
      </c>
      <c r="R9" s="272" t="s">
        <v>532</v>
      </c>
      <c r="S9" s="271" t="s">
        <v>535</v>
      </c>
      <c r="T9" s="272"/>
      <c r="U9" s="271"/>
      <c r="V9" s="272"/>
      <c r="W9" s="271"/>
      <c r="X9" s="272"/>
      <c r="Y9" s="271"/>
      <c r="Z9" s="272"/>
      <c r="AA9" s="271"/>
      <c r="AB9" s="272"/>
      <c r="AC9" s="271"/>
      <c r="AD9" s="272"/>
      <c r="AE9" s="271"/>
      <c r="AF9" s="272"/>
      <c r="AG9" s="271"/>
      <c r="AH9" s="272"/>
      <c r="AI9" s="271"/>
      <c r="AJ9" s="272"/>
      <c r="AK9" s="271"/>
      <c r="AL9" s="272"/>
      <c r="AM9" s="271"/>
      <c r="AN9" s="272"/>
      <c r="AO9" s="271"/>
      <c r="AP9" s="272"/>
      <c r="AQ9" s="274"/>
      <c r="AR9" s="270">
        <v>129</v>
      </c>
      <c r="AS9" s="330">
        <v>49</v>
      </c>
      <c r="AT9" s="75"/>
    </row>
    <row r="10" spans="1:46" s="19" customFormat="1" ht="47.25" customHeight="1" thickBot="1">
      <c r="A10" s="455">
        <v>3</v>
      </c>
      <c r="B10" s="456" t="s">
        <v>111</v>
      </c>
      <c r="C10" s="457">
        <v>76</v>
      </c>
      <c r="D10" s="458">
        <v>38018</v>
      </c>
      <c r="E10" s="459" t="s">
        <v>474</v>
      </c>
      <c r="F10" s="459" t="s">
        <v>469</v>
      </c>
      <c r="G10" s="460" t="s">
        <v>508</v>
      </c>
      <c r="H10" s="461" t="s">
        <v>508</v>
      </c>
      <c r="I10" s="460" t="s">
        <v>508</v>
      </c>
      <c r="J10" s="462" t="s">
        <v>508</v>
      </c>
      <c r="K10" s="460" t="s">
        <v>508</v>
      </c>
      <c r="L10" s="462" t="s">
        <v>532</v>
      </c>
      <c r="M10" s="460" t="s">
        <v>532</v>
      </c>
      <c r="N10" s="462" t="s">
        <v>533</v>
      </c>
      <c r="O10" s="460" t="s">
        <v>534</v>
      </c>
      <c r="P10" s="461" t="s">
        <v>533</v>
      </c>
      <c r="Q10" s="460" t="s">
        <v>533</v>
      </c>
      <c r="R10" s="461" t="s">
        <v>533</v>
      </c>
      <c r="S10" s="460" t="s">
        <v>535</v>
      </c>
      <c r="T10" s="461"/>
      <c r="U10" s="460"/>
      <c r="V10" s="461"/>
      <c r="W10" s="460"/>
      <c r="X10" s="461"/>
      <c r="Y10" s="460"/>
      <c r="Z10" s="461"/>
      <c r="AA10" s="460"/>
      <c r="AB10" s="461"/>
      <c r="AC10" s="460"/>
      <c r="AD10" s="461"/>
      <c r="AE10" s="460"/>
      <c r="AF10" s="461"/>
      <c r="AG10" s="460"/>
      <c r="AH10" s="461"/>
      <c r="AI10" s="460"/>
      <c r="AJ10" s="461"/>
      <c r="AK10" s="460"/>
      <c r="AL10" s="461"/>
      <c r="AM10" s="460"/>
      <c r="AN10" s="461"/>
      <c r="AO10" s="460"/>
      <c r="AP10" s="461"/>
      <c r="AQ10" s="463"/>
      <c r="AR10" s="464">
        <v>129</v>
      </c>
      <c r="AS10" s="465">
        <v>49</v>
      </c>
      <c r="AT10" s="466"/>
    </row>
    <row r="11" spans="1:46" s="19" customFormat="1" ht="47.25" customHeight="1">
      <c r="A11" s="443">
        <v>4</v>
      </c>
      <c r="B11" s="444" t="s">
        <v>126</v>
      </c>
      <c r="C11" s="445">
        <v>58</v>
      </c>
      <c r="D11" s="446">
        <v>37788</v>
      </c>
      <c r="E11" s="447" t="s">
        <v>427</v>
      </c>
      <c r="F11" s="447" t="s">
        <v>424</v>
      </c>
      <c r="G11" s="448" t="s">
        <v>508</v>
      </c>
      <c r="H11" s="449" t="s">
        <v>508</v>
      </c>
      <c r="I11" s="448" t="s">
        <v>508</v>
      </c>
      <c r="J11" s="450" t="s">
        <v>508</v>
      </c>
      <c r="K11" s="448" t="s">
        <v>508</v>
      </c>
      <c r="L11" s="450" t="s">
        <v>508</v>
      </c>
      <c r="M11" s="448" t="s">
        <v>532</v>
      </c>
      <c r="N11" s="450" t="s">
        <v>532</v>
      </c>
      <c r="O11" s="448" t="s">
        <v>532</v>
      </c>
      <c r="P11" s="449" t="s">
        <v>532</v>
      </c>
      <c r="Q11" s="448" t="s">
        <v>534</v>
      </c>
      <c r="R11" s="449" t="s">
        <v>535</v>
      </c>
      <c r="S11" s="448"/>
      <c r="T11" s="449"/>
      <c r="U11" s="448"/>
      <c r="V11" s="449"/>
      <c r="W11" s="448"/>
      <c r="X11" s="449"/>
      <c r="Y11" s="448"/>
      <c r="Z11" s="449"/>
      <c r="AA11" s="448"/>
      <c r="AB11" s="449"/>
      <c r="AC11" s="448"/>
      <c r="AD11" s="449"/>
      <c r="AE11" s="448"/>
      <c r="AF11" s="449"/>
      <c r="AG11" s="448"/>
      <c r="AH11" s="449"/>
      <c r="AI11" s="448"/>
      <c r="AJ11" s="449"/>
      <c r="AK11" s="448"/>
      <c r="AL11" s="449"/>
      <c r="AM11" s="448"/>
      <c r="AN11" s="449"/>
      <c r="AO11" s="448"/>
      <c r="AP11" s="449"/>
      <c r="AQ11" s="451"/>
      <c r="AR11" s="452">
        <v>126</v>
      </c>
      <c r="AS11" s="453" t="s">
        <v>508</v>
      </c>
      <c r="AT11" s="454"/>
    </row>
    <row r="12" spans="1:46" s="19" customFormat="1" ht="47.25" customHeight="1">
      <c r="A12" s="77">
        <v>5</v>
      </c>
      <c r="B12" s="199" t="s">
        <v>122</v>
      </c>
      <c r="C12" s="68">
        <v>13</v>
      </c>
      <c r="D12" s="58" t="s">
        <v>377</v>
      </c>
      <c r="E12" s="76" t="s">
        <v>378</v>
      </c>
      <c r="F12" s="76" t="s">
        <v>383</v>
      </c>
      <c r="G12" s="271" t="s">
        <v>508</v>
      </c>
      <c r="H12" s="272" t="s">
        <v>508</v>
      </c>
      <c r="I12" s="271" t="s">
        <v>508</v>
      </c>
      <c r="J12" s="273" t="s">
        <v>508</v>
      </c>
      <c r="K12" s="271" t="s">
        <v>508</v>
      </c>
      <c r="L12" s="273" t="s">
        <v>532</v>
      </c>
      <c r="M12" s="271" t="s">
        <v>532</v>
      </c>
      <c r="N12" s="273" t="s">
        <v>532</v>
      </c>
      <c r="O12" s="271" t="s">
        <v>532</v>
      </c>
      <c r="P12" s="272" t="s">
        <v>532</v>
      </c>
      <c r="Q12" s="271" t="s">
        <v>533</v>
      </c>
      <c r="R12" s="272" t="s">
        <v>535</v>
      </c>
      <c r="S12" s="271"/>
      <c r="T12" s="272"/>
      <c r="U12" s="271"/>
      <c r="V12" s="272"/>
      <c r="W12" s="271"/>
      <c r="X12" s="272"/>
      <c r="Y12" s="271"/>
      <c r="Z12" s="272"/>
      <c r="AA12" s="271"/>
      <c r="AB12" s="272"/>
      <c r="AC12" s="271"/>
      <c r="AD12" s="272"/>
      <c r="AE12" s="271"/>
      <c r="AF12" s="272"/>
      <c r="AG12" s="271"/>
      <c r="AH12" s="272"/>
      <c r="AI12" s="271"/>
      <c r="AJ12" s="272"/>
      <c r="AK12" s="271"/>
      <c r="AL12" s="272"/>
      <c r="AM12" s="271"/>
      <c r="AN12" s="272"/>
      <c r="AO12" s="271"/>
      <c r="AP12" s="272"/>
      <c r="AQ12" s="274"/>
      <c r="AR12" s="270">
        <v>126</v>
      </c>
      <c r="AS12" s="330">
        <v>46</v>
      </c>
      <c r="AT12" s="75"/>
    </row>
    <row r="13" spans="1:46" s="19" customFormat="1" ht="47.25" customHeight="1">
      <c r="A13" s="77">
        <v>6</v>
      </c>
      <c r="B13" s="199" t="s">
        <v>112</v>
      </c>
      <c r="C13" s="68">
        <v>70</v>
      </c>
      <c r="D13" s="58">
        <v>37696</v>
      </c>
      <c r="E13" s="76" t="s">
        <v>482</v>
      </c>
      <c r="F13" s="76" t="s">
        <v>479</v>
      </c>
      <c r="G13" s="271" t="s">
        <v>508</v>
      </c>
      <c r="H13" s="272" t="s">
        <v>508</v>
      </c>
      <c r="I13" s="271" t="s">
        <v>508</v>
      </c>
      <c r="J13" s="273" t="s">
        <v>508</v>
      </c>
      <c r="K13" s="271" t="s">
        <v>508</v>
      </c>
      <c r="L13" s="273" t="s">
        <v>532</v>
      </c>
      <c r="M13" s="271" t="s">
        <v>532</v>
      </c>
      <c r="N13" s="273" t="s">
        <v>532</v>
      </c>
      <c r="O13" s="271" t="s">
        <v>532</v>
      </c>
      <c r="P13" s="272" t="s">
        <v>533</v>
      </c>
      <c r="Q13" s="271" t="s">
        <v>533</v>
      </c>
      <c r="R13" s="272" t="s">
        <v>535</v>
      </c>
      <c r="S13" s="271"/>
      <c r="T13" s="272"/>
      <c r="U13" s="271"/>
      <c r="V13" s="272"/>
      <c r="W13" s="271"/>
      <c r="X13" s="272"/>
      <c r="Y13" s="271"/>
      <c r="Z13" s="272"/>
      <c r="AA13" s="271"/>
      <c r="AB13" s="272"/>
      <c r="AC13" s="271"/>
      <c r="AD13" s="272"/>
      <c r="AE13" s="271"/>
      <c r="AF13" s="272"/>
      <c r="AG13" s="271"/>
      <c r="AH13" s="272"/>
      <c r="AI13" s="271"/>
      <c r="AJ13" s="272"/>
      <c r="AK13" s="271"/>
      <c r="AL13" s="272"/>
      <c r="AM13" s="271"/>
      <c r="AN13" s="272"/>
      <c r="AO13" s="271"/>
      <c r="AP13" s="272"/>
      <c r="AQ13" s="274"/>
      <c r="AR13" s="270">
        <v>126</v>
      </c>
      <c r="AS13" s="330">
        <v>46</v>
      </c>
      <c r="AT13" s="75"/>
    </row>
    <row r="14" spans="1:46" s="19" customFormat="1" ht="47.25" customHeight="1">
      <c r="A14" s="77">
        <v>7</v>
      </c>
      <c r="B14" s="199" t="s">
        <v>124</v>
      </c>
      <c r="C14" s="68">
        <v>47</v>
      </c>
      <c r="D14" s="58">
        <v>38044</v>
      </c>
      <c r="E14" s="76" t="s">
        <v>438</v>
      </c>
      <c r="F14" s="76" t="s">
        <v>442</v>
      </c>
      <c r="G14" s="271" t="s">
        <v>508</v>
      </c>
      <c r="H14" s="272" t="s">
        <v>532</v>
      </c>
      <c r="I14" s="271" t="s">
        <v>532</v>
      </c>
      <c r="J14" s="273" t="s">
        <v>532</v>
      </c>
      <c r="K14" s="271" t="s">
        <v>532</v>
      </c>
      <c r="L14" s="273" t="s">
        <v>534</v>
      </c>
      <c r="M14" s="271" t="s">
        <v>532</v>
      </c>
      <c r="N14" s="273" t="s">
        <v>532</v>
      </c>
      <c r="O14" s="271" t="s">
        <v>533</v>
      </c>
      <c r="P14" s="272" t="s">
        <v>533</v>
      </c>
      <c r="Q14" s="271" t="s">
        <v>535</v>
      </c>
      <c r="R14" s="272"/>
      <c r="S14" s="271"/>
      <c r="T14" s="272"/>
      <c r="U14" s="271"/>
      <c r="V14" s="272"/>
      <c r="W14" s="271"/>
      <c r="X14" s="272"/>
      <c r="Y14" s="271"/>
      <c r="Z14" s="272"/>
      <c r="AA14" s="271"/>
      <c r="AB14" s="272"/>
      <c r="AC14" s="271"/>
      <c r="AD14" s="272"/>
      <c r="AE14" s="271"/>
      <c r="AF14" s="272"/>
      <c r="AG14" s="271"/>
      <c r="AH14" s="272"/>
      <c r="AI14" s="271"/>
      <c r="AJ14" s="272"/>
      <c r="AK14" s="271"/>
      <c r="AL14" s="272"/>
      <c r="AM14" s="271"/>
      <c r="AN14" s="272"/>
      <c r="AO14" s="271"/>
      <c r="AP14" s="272"/>
      <c r="AQ14" s="274"/>
      <c r="AR14" s="270">
        <v>123</v>
      </c>
      <c r="AS14" s="330">
        <v>43</v>
      </c>
      <c r="AT14" s="75"/>
    </row>
    <row r="15" spans="1:46" s="19" customFormat="1" ht="47.25" customHeight="1">
      <c r="A15" s="77">
        <v>7</v>
      </c>
      <c r="B15" s="199" t="s">
        <v>117</v>
      </c>
      <c r="C15" s="68">
        <v>19</v>
      </c>
      <c r="D15" s="58">
        <v>37924</v>
      </c>
      <c r="E15" s="76" t="s">
        <v>386</v>
      </c>
      <c r="F15" s="76" t="s">
        <v>390</v>
      </c>
      <c r="G15" s="271" t="s">
        <v>532</v>
      </c>
      <c r="H15" s="272" t="s">
        <v>532</v>
      </c>
      <c r="I15" s="271" t="s">
        <v>532</v>
      </c>
      <c r="J15" s="273" t="s">
        <v>532</v>
      </c>
      <c r="K15" s="271" t="s">
        <v>532</v>
      </c>
      <c r="L15" s="273" t="s">
        <v>532</v>
      </c>
      <c r="M15" s="271" t="s">
        <v>532</v>
      </c>
      <c r="N15" s="273" t="s">
        <v>534</v>
      </c>
      <c r="O15" s="271" t="s">
        <v>533</v>
      </c>
      <c r="P15" s="272" t="s">
        <v>533</v>
      </c>
      <c r="Q15" s="271" t="s">
        <v>535</v>
      </c>
      <c r="R15" s="272"/>
      <c r="S15" s="271"/>
      <c r="T15" s="272"/>
      <c r="U15" s="271"/>
      <c r="V15" s="272"/>
      <c r="W15" s="271"/>
      <c r="X15" s="272"/>
      <c r="Y15" s="271"/>
      <c r="Z15" s="272"/>
      <c r="AA15" s="271"/>
      <c r="AB15" s="272"/>
      <c r="AC15" s="271"/>
      <c r="AD15" s="272"/>
      <c r="AE15" s="271"/>
      <c r="AF15" s="272"/>
      <c r="AG15" s="271"/>
      <c r="AH15" s="272"/>
      <c r="AI15" s="271"/>
      <c r="AJ15" s="272"/>
      <c r="AK15" s="271"/>
      <c r="AL15" s="272"/>
      <c r="AM15" s="271"/>
      <c r="AN15" s="272"/>
      <c r="AO15" s="271"/>
      <c r="AP15" s="272"/>
      <c r="AQ15" s="274"/>
      <c r="AR15" s="270">
        <v>123</v>
      </c>
      <c r="AS15" s="330">
        <v>43</v>
      </c>
      <c r="AT15" s="75"/>
    </row>
    <row r="16" spans="1:46" s="19" customFormat="1" ht="47.25" customHeight="1">
      <c r="A16" s="77">
        <v>9</v>
      </c>
      <c r="B16" s="199" t="s">
        <v>115</v>
      </c>
      <c r="C16" s="68">
        <v>36</v>
      </c>
      <c r="D16" s="58">
        <v>37672</v>
      </c>
      <c r="E16" s="76" t="s">
        <v>429</v>
      </c>
      <c r="F16" s="76" t="s">
        <v>433</v>
      </c>
      <c r="G16" s="271" t="s">
        <v>508</v>
      </c>
      <c r="H16" s="272" t="s">
        <v>508</v>
      </c>
      <c r="I16" s="271" t="s">
        <v>508</v>
      </c>
      <c r="J16" s="273" t="s">
        <v>508</v>
      </c>
      <c r="K16" s="271" t="s">
        <v>532</v>
      </c>
      <c r="L16" s="273" t="s">
        <v>532</v>
      </c>
      <c r="M16" s="271" t="s">
        <v>532</v>
      </c>
      <c r="N16" s="273" t="s">
        <v>532</v>
      </c>
      <c r="O16" s="271" t="s">
        <v>532</v>
      </c>
      <c r="P16" s="272" t="s">
        <v>535</v>
      </c>
      <c r="Q16" s="271"/>
      <c r="R16" s="272"/>
      <c r="S16" s="271"/>
      <c r="T16" s="272"/>
      <c r="U16" s="271"/>
      <c r="V16" s="272"/>
      <c r="W16" s="271"/>
      <c r="X16" s="272"/>
      <c r="Y16" s="271"/>
      <c r="Z16" s="272"/>
      <c r="AA16" s="271"/>
      <c r="AB16" s="272"/>
      <c r="AC16" s="271"/>
      <c r="AD16" s="272"/>
      <c r="AE16" s="271"/>
      <c r="AF16" s="272"/>
      <c r="AG16" s="271"/>
      <c r="AH16" s="272"/>
      <c r="AI16" s="271"/>
      <c r="AJ16" s="272"/>
      <c r="AK16" s="271"/>
      <c r="AL16" s="272"/>
      <c r="AM16" s="271"/>
      <c r="AN16" s="272"/>
      <c r="AO16" s="271"/>
      <c r="AP16" s="272"/>
      <c r="AQ16" s="274"/>
      <c r="AR16" s="270">
        <v>120</v>
      </c>
      <c r="AS16" s="330">
        <v>40</v>
      </c>
      <c r="AT16" s="75"/>
    </row>
    <row r="17" spans="1:46" s="19" customFormat="1" ht="47.25" customHeight="1">
      <c r="A17" s="77">
        <v>10</v>
      </c>
      <c r="B17" s="199" t="s">
        <v>120</v>
      </c>
      <c r="C17" s="68">
        <v>9</v>
      </c>
      <c r="D17" s="58">
        <v>37622</v>
      </c>
      <c r="E17" s="76" t="s">
        <v>371</v>
      </c>
      <c r="F17" s="76" t="s">
        <v>374</v>
      </c>
      <c r="G17" s="271" t="s">
        <v>508</v>
      </c>
      <c r="H17" s="272" t="s">
        <v>508</v>
      </c>
      <c r="I17" s="271" t="s">
        <v>532</v>
      </c>
      <c r="J17" s="273" t="s">
        <v>532</v>
      </c>
      <c r="K17" s="271" t="s">
        <v>532</v>
      </c>
      <c r="L17" s="273" t="s">
        <v>532</v>
      </c>
      <c r="M17" s="271" t="s">
        <v>532</v>
      </c>
      <c r="N17" s="273" t="s">
        <v>534</v>
      </c>
      <c r="O17" s="271" t="s">
        <v>535</v>
      </c>
      <c r="P17" s="272"/>
      <c r="Q17" s="271"/>
      <c r="R17" s="272"/>
      <c r="S17" s="271"/>
      <c r="T17" s="272"/>
      <c r="U17" s="271"/>
      <c r="V17" s="272"/>
      <c r="W17" s="271"/>
      <c r="X17" s="272"/>
      <c r="Y17" s="271"/>
      <c r="Z17" s="272"/>
      <c r="AA17" s="271"/>
      <c r="AB17" s="272"/>
      <c r="AC17" s="271"/>
      <c r="AD17" s="272"/>
      <c r="AE17" s="271"/>
      <c r="AF17" s="272"/>
      <c r="AG17" s="271"/>
      <c r="AH17" s="272"/>
      <c r="AI17" s="271"/>
      <c r="AJ17" s="272"/>
      <c r="AK17" s="271"/>
      <c r="AL17" s="272"/>
      <c r="AM17" s="271"/>
      <c r="AN17" s="272"/>
      <c r="AO17" s="271"/>
      <c r="AP17" s="272"/>
      <c r="AQ17" s="274"/>
      <c r="AR17" s="270">
        <v>115</v>
      </c>
      <c r="AS17" s="330">
        <v>35</v>
      </c>
      <c r="AT17" s="75"/>
    </row>
    <row r="18" spans="1:46" s="19" customFormat="1" ht="47.25" customHeight="1">
      <c r="A18" s="77">
        <v>11</v>
      </c>
      <c r="B18" s="199" t="s">
        <v>118</v>
      </c>
      <c r="C18" s="68">
        <v>31</v>
      </c>
      <c r="D18" s="58" t="s">
        <v>405</v>
      </c>
      <c r="E18" s="76" t="s">
        <v>406</v>
      </c>
      <c r="F18" s="76" t="s">
        <v>409</v>
      </c>
      <c r="G18" s="271" t="s">
        <v>508</v>
      </c>
      <c r="H18" s="272" t="s">
        <v>508</v>
      </c>
      <c r="I18" s="271" t="s">
        <v>532</v>
      </c>
      <c r="J18" s="273" t="s">
        <v>532</v>
      </c>
      <c r="K18" s="271" t="s">
        <v>532</v>
      </c>
      <c r="L18" s="273" t="s">
        <v>532</v>
      </c>
      <c r="M18" s="271" t="s">
        <v>532</v>
      </c>
      <c r="N18" s="273" t="s">
        <v>535</v>
      </c>
      <c r="O18" s="271"/>
      <c r="P18" s="272"/>
      <c r="Q18" s="271"/>
      <c r="R18" s="272"/>
      <c r="S18" s="271"/>
      <c r="T18" s="272"/>
      <c r="U18" s="271"/>
      <c r="V18" s="272"/>
      <c r="W18" s="271"/>
      <c r="X18" s="272"/>
      <c r="Y18" s="271"/>
      <c r="Z18" s="272"/>
      <c r="AA18" s="271"/>
      <c r="AB18" s="272"/>
      <c r="AC18" s="271"/>
      <c r="AD18" s="272"/>
      <c r="AE18" s="271"/>
      <c r="AF18" s="272"/>
      <c r="AG18" s="271"/>
      <c r="AH18" s="272"/>
      <c r="AI18" s="271"/>
      <c r="AJ18" s="272"/>
      <c r="AK18" s="271"/>
      <c r="AL18" s="272"/>
      <c r="AM18" s="271"/>
      <c r="AN18" s="272"/>
      <c r="AO18" s="271"/>
      <c r="AP18" s="272"/>
      <c r="AQ18" s="274"/>
      <c r="AR18" s="270">
        <v>110</v>
      </c>
      <c r="AS18" s="330">
        <v>30</v>
      </c>
      <c r="AT18" s="75"/>
    </row>
    <row r="19" spans="1:46" s="19" customFormat="1" ht="47.25" customHeight="1">
      <c r="A19" s="77">
        <v>12</v>
      </c>
      <c r="B19" s="199" t="s">
        <v>113</v>
      </c>
      <c r="C19" s="68">
        <v>64</v>
      </c>
      <c r="D19" s="58">
        <v>37789</v>
      </c>
      <c r="E19" s="76" t="s">
        <v>489</v>
      </c>
      <c r="F19" s="76" t="s">
        <v>493</v>
      </c>
      <c r="G19" s="271" t="s">
        <v>508</v>
      </c>
      <c r="H19" s="272" t="s">
        <v>508</v>
      </c>
      <c r="I19" s="271" t="s">
        <v>532</v>
      </c>
      <c r="J19" s="273" t="s">
        <v>532</v>
      </c>
      <c r="K19" s="271" t="s">
        <v>532</v>
      </c>
      <c r="L19" s="273" t="s">
        <v>536</v>
      </c>
      <c r="M19" s="271" t="s">
        <v>537</v>
      </c>
      <c r="N19" s="273" t="s">
        <v>535</v>
      </c>
      <c r="O19" s="271"/>
      <c r="P19" s="272"/>
      <c r="Q19" s="271"/>
      <c r="R19" s="272"/>
      <c r="S19" s="271"/>
      <c r="T19" s="272"/>
      <c r="U19" s="271"/>
      <c r="V19" s="272"/>
      <c r="W19" s="271"/>
      <c r="X19" s="272"/>
      <c r="Y19" s="271"/>
      <c r="Z19" s="272"/>
      <c r="AA19" s="271"/>
      <c r="AB19" s="272"/>
      <c r="AC19" s="271"/>
      <c r="AD19" s="272"/>
      <c r="AE19" s="271"/>
      <c r="AF19" s="272"/>
      <c r="AG19" s="271"/>
      <c r="AH19" s="272"/>
      <c r="AI19" s="271"/>
      <c r="AJ19" s="272"/>
      <c r="AK19" s="271"/>
      <c r="AL19" s="272"/>
      <c r="AM19" s="271"/>
      <c r="AN19" s="272"/>
      <c r="AO19" s="271"/>
      <c r="AP19" s="272"/>
      <c r="AQ19" s="274"/>
      <c r="AR19" s="270">
        <v>110</v>
      </c>
      <c r="AS19" s="330">
        <v>30</v>
      </c>
      <c r="AT19" s="75"/>
    </row>
    <row r="20" spans="1:46" s="19" customFormat="1" ht="47.25" customHeight="1">
      <c r="A20" s="77">
        <v>13</v>
      </c>
      <c r="B20" s="199" t="s">
        <v>114</v>
      </c>
      <c r="C20" s="68">
        <v>53</v>
      </c>
      <c r="D20" s="58">
        <v>38051</v>
      </c>
      <c r="E20" s="76" t="s">
        <v>454</v>
      </c>
      <c r="F20" s="76" t="s">
        <v>458</v>
      </c>
      <c r="G20" s="271" t="s">
        <v>508</v>
      </c>
      <c r="H20" s="272" t="s">
        <v>508</v>
      </c>
      <c r="I20" s="271" t="s">
        <v>508</v>
      </c>
      <c r="J20" s="273" t="s">
        <v>508</v>
      </c>
      <c r="K20" s="271" t="s">
        <v>532</v>
      </c>
      <c r="L20" s="273" t="s">
        <v>532</v>
      </c>
      <c r="M20" s="271" t="s">
        <v>535</v>
      </c>
      <c r="N20" s="273"/>
      <c r="O20" s="271"/>
      <c r="P20" s="272"/>
      <c r="Q20" s="271"/>
      <c r="R20" s="272"/>
      <c r="S20" s="271"/>
      <c r="T20" s="272"/>
      <c r="U20" s="271"/>
      <c r="V20" s="272"/>
      <c r="W20" s="271"/>
      <c r="X20" s="272"/>
      <c r="Y20" s="271"/>
      <c r="Z20" s="272"/>
      <c r="AA20" s="271"/>
      <c r="AB20" s="272"/>
      <c r="AC20" s="271"/>
      <c r="AD20" s="272"/>
      <c r="AE20" s="271"/>
      <c r="AF20" s="272"/>
      <c r="AG20" s="271"/>
      <c r="AH20" s="272"/>
      <c r="AI20" s="271"/>
      <c r="AJ20" s="272"/>
      <c r="AK20" s="271"/>
      <c r="AL20" s="272"/>
      <c r="AM20" s="271"/>
      <c r="AN20" s="272"/>
      <c r="AO20" s="271"/>
      <c r="AP20" s="272"/>
      <c r="AQ20" s="274"/>
      <c r="AR20" s="270">
        <v>105</v>
      </c>
      <c r="AS20" s="330">
        <v>25</v>
      </c>
      <c r="AT20" s="75"/>
    </row>
    <row r="21" spans="1:46" s="19" customFormat="1" ht="47.25" customHeight="1">
      <c r="A21" s="77">
        <v>13</v>
      </c>
      <c r="B21" s="199" t="s">
        <v>116</v>
      </c>
      <c r="C21" s="68">
        <v>43</v>
      </c>
      <c r="D21" s="58">
        <v>37786</v>
      </c>
      <c r="E21" s="76" t="s">
        <v>436</v>
      </c>
      <c r="F21" s="76" t="s">
        <v>437</v>
      </c>
      <c r="G21" s="271" t="s">
        <v>508</v>
      </c>
      <c r="H21" s="272" t="s">
        <v>508</v>
      </c>
      <c r="I21" s="271" t="s">
        <v>532</v>
      </c>
      <c r="J21" s="273" t="s">
        <v>532</v>
      </c>
      <c r="K21" s="271" t="s">
        <v>532</v>
      </c>
      <c r="L21" s="273" t="s">
        <v>532</v>
      </c>
      <c r="M21" s="271" t="s">
        <v>535</v>
      </c>
      <c r="N21" s="273"/>
      <c r="O21" s="271"/>
      <c r="P21" s="272"/>
      <c r="Q21" s="271"/>
      <c r="R21" s="272"/>
      <c r="S21" s="271"/>
      <c r="T21" s="272"/>
      <c r="U21" s="271"/>
      <c r="V21" s="272"/>
      <c r="W21" s="271"/>
      <c r="X21" s="272"/>
      <c r="Y21" s="271"/>
      <c r="Z21" s="272"/>
      <c r="AA21" s="271"/>
      <c r="AB21" s="272"/>
      <c r="AC21" s="271"/>
      <c r="AD21" s="272"/>
      <c r="AE21" s="271"/>
      <c r="AF21" s="272"/>
      <c r="AG21" s="271"/>
      <c r="AH21" s="272"/>
      <c r="AI21" s="271"/>
      <c r="AJ21" s="272"/>
      <c r="AK21" s="271"/>
      <c r="AL21" s="272"/>
      <c r="AM21" s="271"/>
      <c r="AN21" s="272"/>
      <c r="AO21" s="271"/>
      <c r="AP21" s="272"/>
      <c r="AQ21" s="274"/>
      <c r="AR21" s="270">
        <v>105</v>
      </c>
      <c r="AS21" s="330">
        <v>25</v>
      </c>
      <c r="AT21" s="75"/>
    </row>
    <row r="22" spans="1:46" s="19" customFormat="1" ht="47.25" customHeight="1">
      <c r="A22" s="77">
        <v>15</v>
      </c>
      <c r="B22" s="199" t="s">
        <v>119</v>
      </c>
      <c r="C22" s="68">
        <v>4</v>
      </c>
      <c r="D22" s="58">
        <v>37988</v>
      </c>
      <c r="E22" s="76" t="s">
        <v>364</v>
      </c>
      <c r="F22" s="76" t="s">
        <v>368</v>
      </c>
      <c r="G22" s="271" t="s">
        <v>532</v>
      </c>
      <c r="H22" s="272" t="s">
        <v>532</v>
      </c>
      <c r="I22" s="271" t="s">
        <v>533</v>
      </c>
      <c r="J22" s="273" t="s">
        <v>533</v>
      </c>
      <c r="K22" s="271" t="s">
        <v>534</v>
      </c>
      <c r="L22" s="273" t="s">
        <v>535</v>
      </c>
      <c r="M22" s="271"/>
      <c r="N22" s="273"/>
      <c r="O22" s="271"/>
      <c r="P22" s="272"/>
      <c r="Q22" s="271"/>
      <c r="R22" s="272"/>
      <c r="S22" s="271"/>
      <c r="T22" s="272"/>
      <c r="U22" s="271"/>
      <c r="V22" s="272"/>
      <c r="W22" s="271"/>
      <c r="X22" s="272"/>
      <c r="Y22" s="271"/>
      <c r="Z22" s="272"/>
      <c r="AA22" s="271"/>
      <c r="AB22" s="272"/>
      <c r="AC22" s="271"/>
      <c r="AD22" s="272"/>
      <c r="AE22" s="271"/>
      <c r="AF22" s="272"/>
      <c r="AG22" s="271"/>
      <c r="AH22" s="272"/>
      <c r="AI22" s="271"/>
      <c r="AJ22" s="272"/>
      <c r="AK22" s="271"/>
      <c r="AL22" s="272"/>
      <c r="AM22" s="271"/>
      <c r="AN22" s="272"/>
      <c r="AO22" s="271"/>
      <c r="AP22" s="272"/>
      <c r="AQ22" s="274"/>
      <c r="AR22" s="270">
        <v>100</v>
      </c>
      <c r="AS22" s="330">
        <v>20</v>
      </c>
      <c r="AT22" s="75"/>
    </row>
    <row r="23" spans="1:46" s="19" customFormat="1" ht="47.25" customHeight="1">
      <c r="A23" s="77" t="s">
        <v>508</v>
      </c>
      <c r="B23" s="199" t="s">
        <v>125</v>
      </c>
      <c r="C23" s="68">
        <v>59</v>
      </c>
      <c r="D23" s="58">
        <v>37904</v>
      </c>
      <c r="E23" s="76" t="s">
        <v>428</v>
      </c>
      <c r="F23" s="76" t="s">
        <v>425</v>
      </c>
      <c r="G23" s="271"/>
      <c r="H23" s="272"/>
      <c r="I23" s="271"/>
      <c r="J23" s="273"/>
      <c r="K23" s="271"/>
      <c r="L23" s="273"/>
      <c r="M23" s="271"/>
      <c r="N23" s="273"/>
      <c r="O23" s="271"/>
      <c r="P23" s="272"/>
      <c r="Q23" s="271"/>
      <c r="R23" s="272"/>
      <c r="S23" s="271"/>
      <c r="T23" s="272"/>
      <c r="U23" s="271"/>
      <c r="V23" s="272"/>
      <c r="W23" s="271"/>
      <c r="X23" s="272"/>
      <c r="Y23" s="271"/>
      <c r="Z23" s="272"/>
      <c r="AA23" s="271"/>
      <c r="AB23" s="272"/>
      <c r="AC23" s="271"/>
      <c r="AD23" s="272"/>
      <c r="AE23" s="271"/>
      <c r="AF23" s="272"/>
      <c r="AG23" s="271"/>
      <c r="AH23" s="272"/>
      <c r="AI23" s="271"/>
      <c r="AJ23" s="272"/>
      <c r="AK23" s="271"/>
      <c r="AL23" s="272"/>
      <c r="AM23" s="271"/>
      <c r="AN23" s="272"/>
      <c r="AO23" s="271"/>
      <c r="AP23" s="272"/>
      <c r="AQ23" s="274"/>
      <c r="AR23" s="270" t="s">
        <v>334</v>
      </c>
      <c r="AS23" s="330">
        <v>0</v>
      </c>
      <c r="AT23" s="75"/>
    </row>
    <row r="24" spans="1:46" s="19" customFormat="1" ht="47.25" customHeight="1">
      <c r="A24" s="77" t="s">
        <v>508</v>
      </c>
      <c r="B24" s="199" t="s">
        <v>127</v>
      </c>
      <c r="C24" s="68">
        <v>57</v>
      </c>
      <c r="D24" s="58">
        <v>37724</v>
      </c>
      <c r="E24" s="76" t="s">
        <v>426</v>
      </c>
      <c r="F24" s="76" t="s">
        <v>423</v>
      </c>
      <c r="G24" s="271"/>
      <c r="H24" s="272"/>
      <c r="I24" s="271"/>
      <c r="J24" s="273"/>
      <c r="K24" s="271"/>
      <c r="L24" s="273"/>
      <c r="M24" s="271"/>
      <c r="N24" s="273"/>
      <c r="O24" s="271"/>
      <c r="P24" s="272"/>
      <c r="Q24" s="271"/>
      <c r="R24" s="272"/>
      <c r="S24" s="271"/>
      <c r="T24" s="272"/>
      <c r="U24" s="271"/>
      <c r="V24" s="272"/>
      <c r="W24" s="271"/>
      <c r="X24" s="272"/>
      <c r="Y24" s="271"/>
      <c r="Z24" s="272"/>
      <c r="AA24" s="271"/>
      <c r="AB24" s="272"/>
      <c r="AC24" s="271"/>
      <c r="AD24" s="272"/>
      <c r="AE24" s="271"/>
      <c r="AF24" s="272"/>
      <c r="AG24" s="271"/>
      <c r="AH24" s="272"/>
      <c r="AI24" s="271"/>
      <c r="AJ24" s="272"/>
      <c r="AK24" s="271"/>
      <c r="AL24" s="272"/>
      <c r="AM24" s="271"/>
      <c r="AN24" s="272"/>
      <c r="AO24" s="271"/>
      <c r="AP24" s="272"/>
      <c r="AQ24" s="274"/>
      <c r="AR24" s="270" t="s">
        <v>334</v>
      </c>
      <c r="AS24" s="330">
        <v>0</v>
      </c>
      <c r="AT24" s="75"/>
    </row>
    <row r="25" spans="1:46" s="19" customFormat="1" ht="47.25" customHeight="1">
      <c r="A25" s="77" t="s">
        <v>508</v>
      </c>
      <c r="B25" s="199" t="s">
        <v>128</v>
      </c>
      <c r="C25" s="68" t="s">
        <v>539</v>
      </c>
      <c r="D25" s="58" t="s">
        <v>539</v>
      </c>
      <c r="E25" s="76" t="s">
        <v>539</v>
      </c>
      <c r="F25" s="76" t="s">
        <v>539</v>
      </c>
      <c r="G25" s="271"/>
      <c r="H25" s="272"/>
      <c r="I25" s="271"/>
      <c r="J25" s="273"/>
      <c r="K25" s="271"/>
      <c r="L25" s="273"/>
      <c r="M25" s="271"/>
      <c r="N25" s="273"/>
      <c r="O25" s="271"/>
      <c r="P25" s="272"/>
      <c r="Q25" s="271"/>
      <c r="R25" s="272"/>
      <c r="S25" s="271"/>
      <c r="T25" s="272"/>
      <c r="U25" s="271"/>
      <c r="V25" s="272"/>
      <c r="W25" s="271"/>
      <c r="X25" s="272"/>
      <c r="Y25" s="271"/>
      <c r="Z25" s="272"/>
      <c r="AA25" s="271"/>
      <c r="AB25" s="272"/>
      <c r="AC25" s="271"/>
      <c r="AD25" s="272"/>
      <c r="AE25" s="271"/>
      <c r="AF25" s="272"/>
      <c r="AG25" s="271"/>
      <c r="AH25" s="272"/>
      <c r="AI25" s="271"/>
      <c r="AJ25" s="272"/>
      <c r="AK25" s="271"/>
      <c r="AL25" s="272"/>
      <c r="AM25" s="271"/>
      <c r="AN25" s="272"/>
      <c r="AO25" s="271"/>
      <c r="AP25" s="272"/>
      <c r="AQ25" s="274"/>
      <c r="AR25" s="270"/>
      <c r="AS25" s="330" t="s">
        <v>540</v>
      </c>
      <c r="AT25" s="75"/>
    </row>
    <row r="26" spans="1:46" s="19" customFormat="1" ht="47.25" customHeight="1">
      <c r="A26" s="77"/>
      <c r="B26" s="199" t="s">
        <v>129</v>
      </c>
      <c r="C26" s="68" t="s">
        <v>539</v>
      </c>
      <c r="D26" s="58" t="s">
        <v>539</v>
      </c>
      <c r="E26" s="76" t="s">
        <v>539</v>
      </c>
      <c r="F26" s="76" t="s">
        <v>539</v>
      </c>
      <c r="G26" s="271"/>
      <c r="H26" s="272"/>
      <c r="I26" s="271"/>
      <c r="J26" s="273"/>
      <c r="K26" s="271"/>
      <c r="L26" s="273"/>
      <c r="M26" s="271"/>
      <c r="N26" s="273"/>
      <c r="O26" s="271"/>
      <c r="P26" s="272"/>
      <c r="Q26" s="271"/>
      <c r="R26" s="272"/>
      <c r="S26" s="271"/>
      <c r="T26" s="272"/>
      <c r="U26" s="271"/>
      <c r="V26" s="272"/>
      <c r="W26" s="271"/>
      <c r="X26" s="272"/>
      <c r="Y26" s="271"/>
      <c r="Z26" s="272"/>
      <c r="AA26" s="271"/>
      <c r="AB26" s="272"/>
      <c r="AC26" s="271"/>
      <c r="AD26" s="272"/>
      <c r="AE26" s="271"/>
      <c r="AF26" s="272"/>
      <c r="AG26" s="271"/>
      <c r="AH26" s="272"/>
      <c r="AI26" s="271"/>
      <c r="AJ26" s="272"/>
      <c r="AK26" s="271"/>
      <c r="AL26" s="272"/>
      <c r="AM26" s="271"/>
      <c r="AN26" s="272"/>
      <c r="AO26" s="271"/>
      <c r="AP26" s="272"/>
      <c r="AQ26" s="274"/>
      <c r="AR26" s="270"/>
      <c r="AS26" s="330" t="s">
        <v>540</v>
      </c>
      <c r="AT26" s="75"/>
    </row>
    <row r="27" spans="1:46" s="19" customFormat="1" ht="47.25" customHeight="1">
      <c r="A27" s="77"/>
      <c r="B27" s="199" t="s">
        <v>130</v>
      </c>
      <c r="C27" s="68" t="s">
        <v>539</v>
      </c>
      <c r="D27" s="58" t="s">
        <v>539</v>
      </c>
      <c r="E27" s="76" t="s">
        <v>539</v>
      </c>
      <c r="F27" s="76" t="s">
        <v>539</v>
      </c>
      <c r="G27" s="271"/>
      <c r="H27" s="272"/>
      <c r="I27" s="271"/>
      <c r="J27" s="273"/>
      <c r="K27" s="271"/>
      <c r="L27" s="273"/>
      <c r="M27" s="271"/>
      <c r="N27" s="273"/>
      <c r="O27" s="271"/>
      <c r="P27" s="272"/>
      <c r="Q27" s="271"/>
      <c r="R27" s="272"/>
      <c r="S27" s="271"/>
      <c r="T27" s="272"/>
      <c r="U27" s="271"/>
      <c r="V27" s="272"/>
      <c r="W27" s="271"/>
      <c r="X27" s="272"/>
      <c r="Y27" s="271"/>
      <c r="Z27" s="272"/>
      <c r="AA27" s="271"/>
      <c r="AB27" s="272"/>
      <c r="AC27" s="271"/>
      <c r="AD27" s="272"/>
      <c r="AE27" s="271"/>
      <c r="AF27" s="272"/>
      <c r="AG27" s="271"/>
      <c r="AH27" s="272"/>
      <c r="AI27" s="271"/>
      <c r="AJ27" s="272"/>
      <c r="AK27" s="271"/>
      <c r="AL27" s="272"/>
      <c r="AM27" s="271"/>
      <c r="AN27" s="272"/>
      <c r="AO27" s="271"/>
      <c r="AP27" s="272"/>
      <c r="AQ27" s="274"/>
      <c r="AR27" s="270"/>
      <c r="AS27" s="330" t="s">
        <v>540</v>
      </c>
      <c r="AT27" s="75"/>
    </row>
    <row r="28" spans="1:46" s="19" customFormat="1" ht="47.25" customHeight="1">
      <c r="A28" s="77"/>
      <c r="B28" s="199" t="s">
        <v>131</v>
      </c>
      <c r="C28" s="68" t="s">
        <v>539</v>
      </c>
      <c r="D28" s="58" t="s">
        <v>539</v>
      </c>
      <c r="E28" s="76" t="s">
        <v>539</v>
      </c>
      <c r="F28" s="76" t="s">
        <v>539</v>
      </c>
      <c r="G28" s="271"/>
      <c r="H28" s="272"/>
      <c r="I28" s="271"/>
      <c r="J28" s="273"/>
      <c r="K28" s="271"/>
      <c r="L28" s="273"/>
      <c r="M28" s="271"/>
      <c r="N28" s="273"/>
      <c r="O28" s="271"/>
      <c r="P28" s="272"/>
      <c r="Q28" s="271"/>
      <c r="R28" s="272"/>
      <c r="S28" s="271"/>
      <c r="T28" s="272"/>
      <c r="U28" s="271"/>
      <c r="V28" s="272"/>
      <c r="W28" s="271"/>
      <c r="X28" s="272"/>
      <c r="Y28" s="271"/>
      <c r="Z28" s="272"/>
      <c r="AA28" s="271"/>
      <c r="AB28" s="272"/>
      <c r="AC28" s="271"/>
      <c r="AD28" s="272"/>
      <c r="AE28" s="271"/>
      <c r="AF28" s="272"/>
      <c r="AG28" s="271"/>
      <c r="AH28" s="272"/>
      <c r="AI28" s="271"/>
      <c r="AJ28" s="272"/>
      <c r="AK28" s="271"/>
      <c r="AL28" s="272"/>
      <c r="AM28" s="271"/>
      <c r="AN28" s="272"/>
      <c r="AO28" s="271"/>
      <c r="AP28" s="272"/>
      <c r="AQ28" s="274"/>
      <c r="AR28" s="270"/>
      <c r="AS28" s="330" t="s">
        <v>540</v>
      </c>
      <c r="AT28" s="75"/>
    </row>
    <row r="29" spans="1:46" s="19" customFormat="1" ht="47.25" customHeight="1">
      <c r="A29" s="77"/>
      <c r="B29" s="199" t="s">
        <v>132</v>
      </c>
      <c r="C29" s="68" t="s">
        <v>539</v>
      </c>
      <c r="D29" s="58" t="s">
        <v>539</v>
      </c>
      <c r="E29" s="76" t="s">
        <v>539</v>
      </c>
      <c r="F29" s="76" t="s">
        <v>539</v>
      </c>
      <c r="G29" s="271"/>
      <c r="H29" s="272"/>
      <c r="I29" s="271"/>
      <c r="J29" s="273"/>
      <c r="K29" s="271"/>
      <c r="L29" s="273"/>
      <c r="M29" s="271"/>
      <c r="N29" s="273"/>
      <c r="O29" s="271"/>
      <c r="P29" s="272"/>
      <c r="Q29" s="271"/>
      <c r="R29" s="272"/>
      <c r="S29" s="271"/>
      <c r="T29" s="272"/>
      <c r="U29" s="271"/>
      <c r="V29" s="272"/>
      <c r="W29" s="271"/>
      <c r="X29" s="272"/>
      <c r="Y29" s="271"/>
      <c r="Z29" s="272"/>
      <c r="AA29" s="271"/>
      <c r="AB29" s="272"/>
      <c r="AC29" s="271"/>
      <c r="AD29" s="272"/>
      <c r="AE29" s="271"/>
      <c r="AF29" s="272"/>
      <c r="AG29" s="271"/>
      <c r="AH29" s="272"/>
      <c r="AI29" s="271"/>
      <c r="AJ29" s="272"/>
      <c r="AK29" s="271"/>
      <c r="AL29" s="272"/>
      <c r="AM29" s="271"/>
      <c r="AN29" s="272"/>
      <c r="AO29" s="271"/>
      <c r="AP29" s="272"/>
      <c r="AQ29" s="274"/>
      <c r="AR29" s="270"/>
      <c r="AS29" s="330" t="s">
        <v>540</v>
      </c>
      <c r="AT29" s="75"/>
    </row>
    <row r="30" spans="1:46" s="19" customFormat="1" ht="47.25" customHeight="1">
      <c r="A30" s="77"/>
      <c r="B30" s="199" t="s">
        <v>133</v>
      </c>
      <c r="C30" s="68" t="s">
        <v>539</v>
      </c>
      <c r="D30" s="58" t="s">
        <v>539</v>
      </c>
      <c r="E30" s="76" t="s">
        <v>539</v>
      </c>
      <c r="F30" s="76" t="s">
        <v>539</v>
      </c>
      <c r="G30" s="271"/>
      <c r="H30" s="272"/>
      <c r="I30" s="271"/>
      <c r="J30" s="273"/>
      <c r="K30" s="271"/>
      <c r="L30" s="273"/>
      <c r="M30" s="271"/>
      <c r="N30" s="273"/>
      <c r="O30" s="271"/>
      <c r="P30" s="272"/>
      <c r="Q30" s="271"/>
      <c r="R30" s="272"/>
      <c r="S30" s="271"/>
      <c r="T30" s="272"/>
      <c r="U30" s="271"/>
      <c r="V30" s="272"/>
      <c r="W30" s="271"/>
      <c r="X30" s="272"/>
      <c r="Y30" s="271"/>
      <c r="Z30" s="272"/>
      <c r="AA30" s="271"/>
      <c r="AB30" s="272"/>
      <c r="AC30" s="271"/>
      <c r="AD30" s="272"/>
      <c r="AE30" s="271"/>
      <c r="AF30" s="272"/>
      <c r="AG30" s="271"/>
      <c r="AH30" s="272"/>
      <c r="AI30" s="271"/>
      <c r="AJ30" s="272"/>
      <c r="AK30" s="271"/>
      <c r="AL30" s="272"/>
      <c r="AM30" s="271"/>
      <c r="AN30" s="272"/>
      <c r="AO30" s="271"/>
      <c r="AP30" s="272"/>
      <c r="AQ30" s="274"/>
      <c r="AR30" s="270"/>
      <c r="AS30" s="330" t="s">
        <v>540</v>
      </c>
      <c r="AT30" s="75"/>
    </row>
    <row r="31" spans="1:46" s="19" customFormat="1" ht="47.25" customHeight="1">
      <c r="A31" s="77"/>
      <c r="B31" s="199" t="s">
        <v>134</v>
      </c>
      <c r="C31" s="68" t="s">
        <v>539</v>
      </c>
      <c r="D31" s="58" t="s">
        <v>539</v>
      </c>
      <c r="E31" s="76" t="s">
        <v>539</v>
      </c>
      <c r="F31" s="76" t="s">
        <v>539</v>
      </c>
      <c r="G31" s="271"/>
      <c r="H31" s="272"/>
      <c r="I31" s="271"/>
      <c r="J31" s="273"/>
      <c r="K31" s="271"/>
      <c r="L31" s="273"/>
      <c r="M31" s="271"/>
      <c r="N31" s="273"/>
      <c r="O31" s="271"/>
      <c r="P31" s="272"/>
      <c r="Q31" s="271"/>
      <c r="R31" s="272"/>
      <c r="S31" s="271"/>
      <c r="T31" s="272"/>
      <c r="U31" s="271"/>
      <c r="V31" s="272"/>
      <c r="W31" s="271"/>
      <c r="X31" s="272"/>
      <c r="Y31" s="271"/>
      <c r="Z31" s="272"/>
      <c r="AA31" s="271"/>
      <c r="AB31" s="272"/>
      <c r="AC31" s="271"/>
      <c r="AD31" s="272"/>
      <c r="AE31" s="271"/>
      <c r="AF31" s="272"/>
      <c r="AG31" s="271"/>
      <c r="AH31" s="272"/>
      <c r="AI31" s="271"/>
      <c r="AJ31" s="272"/>
      <c r="AK31" s="271"/>
      <c r="AL31" s="272"/>
      <c r="AM31" s="271"/>
      <c r="AN31" s="272"/>
      <c r="AO31" s="271"/>
      <c r="AP31" s="272"/>
      <c r="AQ31" s="274"/>
      <c r="AR31" s="270"/>
      <c r="AS31" s="330" t="s">
        <v>540</v>
      </c>
      <c r="AT31" s="75"/>
    </row>
    <row r="32" spans="1:46" s="19" customFormat="1" ht="47.25" customHeight="1">
      <c r="A32" s="77"/>
      <c r="B32" s="199" t="s">
        <v>135</v>
      </c>
      <c r="C32" s="68" t="s">
        <v>539</v>
      </c>
      <c r="D32" s="58" t="s">
        <v>539</v>
      </c>
      <c r="E32" s="76" t="s">
        <v>539</v>
      </c>
      <c r="F32" s="76" t="s">
        <v>539</v>
      </c>
      <c r="G32" s="271"/>
      <c r="H32" s="272"/>
      <c r="I32" s="271"/>
      <c r="J32" s="273"/>
      <c r="K32" s="271"/>
      <c r="L32" s="273"/>
      <c r="M32" s="271"/>
      <c r="N32" s="273"/>
      <c r="O32" s="271"/>
      <c r="P32" s="272"/>
      <c r="Q32" s="271"/>
      <c r="R32" s="272"/>
      <c r="S32" s="271"/>
      <c r="T32" s="272"/>
      <c r="U32" s="271"/>
      <c r="V32" s="272"/>
      <c r="W32" s="271"/>
      <c r="X32" s="272"/>
      <c r="Y32" s="271"/>
      <c r="Z32" s="272"/>
      <c r="AA32" s="271"/>
      <c r="AB32" s="272"/>
      <c r="AC32" s="271"/>
      <c r="AD32" s="272"/>
      <c r="AE32" s="271"/>
      <c r="AF32" s="272"/>
      <c r="AG32" s="271"/>
      <c r="AH32" s="272"/>
      <c r="AI32" s="271"/>
      <c r="AJ32" s="272"/>
      <c r="AK32" s="271"/>
      <c r="AL32" s="272"/>
      <c r="AM32" s="271"/>
      <c r="AN32" s="272"/>
      <c r="AO32" s="271"/>
      <c r="AP32" s="272"/>
      <c r="AQ32" s="274"/>
      <c r="AR32" s="270"/>
      <c r="AS32" s="330" t="s">
        <v>540</v>
      </c>
      <c r="AT32" s="75"/>
    </row>
    <row r="33" spans="1:46" ht="9" customHeight="1">
      <c r="E33" s="55"/>
    </row>
    <row r="34" spans="1:46" s="82" customFormat="1" ht="18">
      <c r="A34" s="78" t="s">
        <v>23</v>
      </c>
      <c r="B34" s="78"/>
      <c r="C34" s="78"/>
      <c r="D34" s="79"/>
      <c r="E34" s="80"/>
      <c r="F34" s="81" t="s">
        <v>0</v>
      </c>
      <c r="H34" s="82" t="s">
        <v>1</v>
      </c>
      <c r="K34" s="82" t="s">
        <v>2</v>
      </c>
      <c r="X34" s="82" t="s">
        <v>3</v>
      </c>
      <c r="AR34" s="83" t="s">
        <v>3</v>
      </c>
      <c r="AS34" s="81"/>
      <c r="AT34" s="81"/>
    </row>
    <row r="35" spans="1:46">
      <c r="E35" s="55"/>
    </row>
    <row r="36" spans="1:46">
      <c r="E36" s="55"/>
    </row>
    <row r="37" spans="1:46">
      <c r="E37" s="55"/>
    </row>
    <row r="65536" spans="1:1">
      <c r="A65536" s="395" t="s">
        <v>340</v>
      </c>
    </row>
  </sheetData>
  <sortState ref="A18:AS19">
    <sortCondition descending="1" ref="A18:A19"/>
  </sortState>
  <mergeCells count="24">
    <mergeCell ref="D6:D7"/>
    <mergeCell ref="E6:E7"/>
    <mergeCell ref="F6:F7"/>
    <mergeCell ref="A4:D4"/>
    <mergeCell ref="E4:F4"/>
    <mergeCell ref="A6:A7"/>
    <mergeCell ref="B6:B7"/>
    <mergeCell ref="C6:C7"/>
    <mergeCell ref="G6:AQ6"/>
    <mergeCell ref="AR6:AR7"/>
    <mergeCell ref="AS6:AS7"/>
    <mergeCell ref="AT6:AT7"/>
    <mergeCell ref="AI4:AN4"/>
    <mergeCell ref="AO4:AT4"/>
    <mergeCell ref="AR5:AT5"/>
    <mergeCell ref="N3:Q3"/>
    <mergeCell ref="R3:V3"/>
    <mergeCell ref="AI3:AN3"/>
    <mergeCell ref="AO3:AT3"/>
    <mergeCell ref="A1:AT1"/>
    <mergeCell ref="A2:AT2"/>
    <mergeCell ref="A3:D3"/>
    <mergeCell ref="E3:F3"/>
    <mergeCell ref="L3"/>
  </mergeCells>
  <conditionalFormatting sqref="F1:F7 F24:F65536">
    <cfRule type="containsText" dxfId="1" priority="3" stopIfTrue="1" operator="containsText"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2" orientation="landscape" r:id="rId1"/>
  <headerFooter scaleWithDoc="0" alignWithMargins="0"/>
  <drawing r:id="rId2"/>
</worksheet>
</file>

<file path=xl/worksheets/sheet13.xml><?xml version="1.0" encoding="utf-8"?>
<worksheet xmlns="http://schemas.openxmlformats.org/spreadsheetml/2006/main" xmlns:r="http://schemas.openxmlformats.org/officeDocument/2006/relationships">
  <sheetPr codeName="Sayfa13">
    <tabColor rgb="FFFF0000"/>
  </sheetPr>
  <dimension ref="A1:V65525"/>
  <sheetViews>
    <sheetView view="pageBreakPreview" zoomScale="80" zoomScaleNormal="100" zoomScaleSheetLayoutView="80" workbookViewId="0">
      <selection activeCell="B8" sqref="B8"/>
    </sheetView>
  </sheetViews>
  <sheetFormatPr defaultRowHeight="12.75"/>
  <cols>
    <col min="1" max="1" width="4.85546875" style="27" customWidth="1"/>
    <col min="2" max="2" width="7.7109375" style="27" bestFit="1" customWidth="1"/>
    <col min="3" max="3" width="13.28515625" style="21" bestFit="1" customWidth="1"/>
    <col min="4" max="4" width="20.85546875" style="50" customWidth="1"/>
    <col min="5" max="5" width="18.28515625" style="50" customWidth="1"/>
    <col min="6" max="6" width="9.28515625" style="207" customWidth="1"/>
    <col min="7" max="7" width="7.5703125" style="28" customWidth="1"/>
    <col min="8" max="8" width="2.140625" style="21" customWidth="1"/>
    <col min="9" max="9" width="7.7109375" style="27" customWidth="1"/>
    <col min="10" max="10" width="13.140625" style="27" hidden="1" customWidth="1"/>
    <col min="11" max="11" width="10.28515625" style="27" customWidth="1"/>
    <col min="12" max="12" width="12.42578125" style="29" customWidth="1"/>
    <col min="13" max="13" width="46" style="54" bestFit="1" customWidth="1"/>
    <col min="14" max="14" width="25.85546875" style="54" customWidth="1"/>
    <col min="15" max="15" width="12" style="54" customWidth="1"/>
    <col min="16" max="16" width="12" style="207" hidden="1" customWidth="1"/>
    <col min="17" max="17" width="7.7109375" style="21" customWidth="1"/>
    <col min="18" max="18" width="5.7109375" style="21" customWidth="1"/>
    <col min="19" max="20" width="9.140625" style="21"/>
    <col min="21" max="21" width="8.5703125" style="301" bestFit="1" customWidth="1"/>
    <col min="22" max="22" width="6.28515625" style="299" bestFit="1" customWidth="1"/>
    <col min="23" max="16384" width="9.140625" style="21"/>
  </cols>
  <sheetData>
    <row r="1" spans="1:22" s="10" customFormat="1" ht="48.75" customHeight="1">
      <c r="A1" s="542" t="s">
        <v>144</v>
      </c>
      <c r="B1" s="542"/>
      <c r="C1" s="542"/>
      <c r="D1" s="542"/>
      <c r="E1" s="542"/>
      <c r="F1" s="542"/>
      <c r="G1" s="542"/>
      <c r="H1" s="542"/>
      <c r="I1" s="542"/>
      <c r="J1" s="542"/>
      <c r="K1" s="542"/>
      <c r="L1" s="542"/>
      <c r="M1" s="542"/>
      <c r="N1" s="542"/>
      <c r="O1" s="542"/>
      <c r="P1" s="542"/>
      <c r="Q1" s="542"/>
      <c r="U1" s="300"/>
      <c r="V1" s="298"/>
    </row>
    <row r="2" spans="1:22" s="10" customFormat="1" ht="24.75" customHeight="1">
      <c r="A2" s="553" t="s">
        <v>353</v>
      </c>
      <c r="B2" s="553"/>
      <c r="C2" s="553"/>
      <c r="D2" s="553"/>
      <c r="E2" s="553"/>
      <c r="F2" s="553"/>
      <c r="G2" s="553"/>
      <c r="H2" s="553"/>
      <c r="I2" s="553"/>
      <c r="J2" s="553"/>
      <c r="K2" s="553"/>
      <c r="L2" s="553"/>
      <c r="M2" s="553"/>
      <c r="N2" s="553"/>
      <c r="O2" s="553"/>
      <c r="P2" s="553"/>
      <c r="Q2" s="553"/>
      <c r="U2" s="300"/>
      <c r="V2" s="298"/>
    </row>
    <row r="3" spans="1:22" s="12" customFormat="1" ht="20.25" customHeight="1">
      <c r="A3" s="554" t="s">
        <v>92</v>
      </c>
      <c r="B3" s="554"/>
      <c r="C3" s="554"/>
      <c r="D3" s="555" t="s">
        <v>149</v>
      </c>
      <c r="E3" s="555"/>
      <c r="F3" s="556" t="s">
        <v>45</v>
      </c>
      <c r="G3" s="556"/>
      <c r="H3" s="11" t="s">
        <v>77</v>
      </c>
      <c r="I3" s="601">
        <v>0</v>
      </c>
      <c r="J3" s="601"/>
      <c r="K3" s="601"/>
      <c r="L3" s="601"/>
      <c r="M3" s="86"/>
      <c r="N3" s="548"/>
      <c r="O3" s="548"/>
      <c r="P3" s="548"/>
      <c r="Q3" s="548"/>
      <c r="U3" s="300"/>
      <c r="V3" s="298"/>
    </row>
    <row r="4" spans="1:22" s="12" customFormat="1" ht="17.25" customHeight="1">
      <c r="A4" s="551" t="s">
        <v>81</v>
      </c>
      <c r="B4" s="551"/>
      <c r="C4" s="551"/>
      <c r="D4" s="552" t="s">
        <v>143</v>
      </c>
      <c r="E4" s="552"/>
      <c r="F4" s="208"/>
      <c r="G4" s="33"/>
      <c r="H4" s="33"/>
      <c r="I4" s="33"/>
      <c r="J4" s="33"/>
      <c r="K4" s="33"/>
      <c r="L4" s="34"/>
      <c r="M4" s="85" t="s">
        <v>90</v>
      </c>
      <c r="N4" s="549" t="s">
        <v>359</v>
      </c>
      <c r="O4" s="549"/>
      <c r="P4" s="549"/>
      <c r="Q4" s="549"/>
      <c r="U4" s="300"/>
      <c r="V4" s="298"/>
    </row>
    <row r="5" spans="1:22" s="10" customFormat="1" ht="15" customHeight="1">
      <c r="A5" s="13"/>
      <c r="B5" s="13"/>
      <c r="C5" s="14"/>
      <c r="D5" s="15"/>
      <c r="E5" s="16"/>
      <c r="F5" s="209"/>
      <c r="G5" s="16"/>
      <c r="H5" s="16"/>
      <c r="I5" s="13"/>
      <c r="J5" s="13"/>
      <c r="K5" s="13"/>
      <c r="L5" s="17"/>
      <c r="M5" s="18"/>
      <c r="N5" s="563">
        <v>42121.403298263889</v>
      </c>
      <c r="O5" s="563"/>
      <c r="P5" s="563"/>
      <c r="Q5" s="563"/>
      <c r="U5" s="300"/>
      <c r="V5" s="298"/>
    </row>
    <row r="6" spans="1:22" s="19" customFormat="1" ht="24" customHeight="1">
      <c r="A6" s="385"/>
      <c r="B6" s="386"/>
      <c r="C6" s="386"/>
      <c r="D6" s="387" t="s">
        <v>149</v>
      </c>
      <c r="E6" s="386"/>
      <c r="F6" s="369"/>
      <c r="G6" s="384"/>
      <c r="I6" s="535" t="s">
        <v>16</v>
      </c>
      <c r="J6" s="536"/>
      <c r="K6" s="536"/>
      <c r="L6" s="536"/>
      <c r="M6" s="536"/>
      <c r="N6" s="536"/>
      <c r="O6" s="536"/>
      <c r="P6" s="536"/>
      <c r="Q6" s="583"/>
      <c r="U6" s="301"/>
      <c r="V6" s="299"/>
    </row>
    <row r="7" spans="1:22" s="20" customFormat="1" ht="30" customHeight="1">
      <c r="A7" s="397" t="s">
        <v>12</v>
      </c>
      <c r="B7" s="397" t="s">
        <v>75</v>
      </c>
      <c r="C7" s="397" t="s">
        <v>88</v>
      </c>
      <c r="D7" s="397" t="s">
        <v>14</v>
      </c>
      <c r="E7" s="397" t="s">
        <v>186</v>
      </c>
      <c r="F7" s="397" t="s">
        <v>15</v>
      </c>
      <c r="G7" s="397" t="s">
        <v>322</v>
      </c>
      <c r="I7" s="47" t="s">
        <v>12</v>
      </c>
      <c r="J7" s="44" t="s">
        <v>76</v>
      </c>
      <c r="K7" s="44" t="s">
        <v>75</v>
      </c>
      <c r="L7" s="45" t="s">
        <v>13</v>
      </c>
      <c r="M7" s="46" t="s">
        <v>14</v>
      </c>
      <c r="N7" s="46" t="s">
        <v>186</v>
      </c>
      <c r="O7" s="390" t="s">
        <v>341</v>
      </c>
      <c r="P7" s="312" t="s">
        <v>342</v>
      </c>
      <c r="Q7" s="44" t="s">
        <v>28</v>
      </c>
      <c r="U7" s="301"/>
      <c r="V7" s="299"/>
    </row>
    <row r="8" spans="1:22" s="19" customFormat="1" ht="54.95" customHeight="1">
      <c r="A8" s="23">
        <v>1</v>
      </c>
      <c r="B8" s="439" t="s">
        <v>483</v>
      </c>
      <c r="C8" s="440" t="s">
        <v>484</v>
      </c>
      <c r="D8" s="327" t="s">
        <v>485</v>
      </c>
      <c r="E8" s="327" t="s">
        <v>479</v>
      </c>
      <c r="F8" s="204">
        <v>5774</v>
      </c>
      <c r="G8" s="329">
        <v>80</v>
      </c>
      <c r="H8" s="22"/>
      <c r="I8" s="23">
        <v>1</v>
      </c>
      <c r="J8" s="24" t="s">
        <v>291</v>
      </c>
      <c r="K8" s="25" t="s">
        <v>476</v>
      </c>
      <c r="L8" s="26" t="s">
        <v>477</v>
      </c>
      <c r="M8" s="48" t="s">
        <v>478</v>
      </c>
      <c r="N8" s="48" t="s">
        <v>469</v>
      </c>
      <c r="O8" s="438">
        <v>10002</v>
      </c>
      <c r="P8" s="204"/>
      <c r="Q8" s="25">
        <v>3</v>
      </c>
      <c r="U8" s="301"/>
      <c r="V8" s="299"/>
    </row>
    <row r="9" spans="1:22" s="19" customFormat="1" ht="54.95" customHeight="1">
      <c r="A9" s="23">
        <v>2</v>
      </c>
      <c r="B9" s="439" t="s">
        <v>448</v>
      </c>
      <c r="C9" s="440" t="s">
        <v>388</v>
      </c>
      <c r="D9" s="327" t="s">
        <v>389</v>
      </c>
      <c r="E9" s="327" t="s">
        <v>390</v>
      </c>
      <c r="F9" s="204">
        <v>5949</v>
      </c>
      <c r="G9" s="329">
        <v>74</v>
      </c>
      <c r="H9" s="22"/>
      <c r="I9" s="23">
        <v>2</v>
      </c>
      <c r="J9" s="24" t="s">
        <v>292</v>
      </c>
      <c r="K9" s="25" t="s">
        <v>483</v>
      </c>
      <c r="L9" s="26" t="s">
        <v>484</v>
      </c>
      <c r="M9" s="48" t="s">
        <v>485</v>
      </c>
      <c r="N9" s="48" t="s">
        <v>479</v>
      </c>
      <c r="O9" s="438">
        <v>5774</v>
      </c>
      <c r="P9" s="204"/>
      <c r="Q9" s="25">
        <v>1</v>
      </c>
      <c r="U9" s="301"/>
      <c r="V9" s="299"/>
    </row>
    <row r="10" spans="1:22" s="19" customFormat="1" ht="54.95" customHeight="1">
      <c r="A10" s="23">
        <v>3</v>
      </c>
      <c r="B10" s="439" t="s">
        <v>476</v>
      </c>
      <c r="C10" s="440" t="s">
        <v>477</v>
      </c>
      <c r="D10" s="327" t="s">
        <v>478</v>
      </c>
      <c r="E10" s="327" t="s">
        <v>469</v>
      </c>
      <c r="F10" s="204">
        <v>10002</v>
      </c>
      <c r="G10" s="329">
        <v>72</v>
      </c>
      <c r="H10" s="22"/>
      <c r="I10" s="23">
        <v>3</v>
      </c>
      <c r="J10" s="24" t="s">
        <v>293</v>
      </c>
      <c r="K10" s="25" t="s">
        <v>487</v>
      </c>
      <c r="L10" s="26" t="s">
        <v>491</v>
      </c>
      <c r="M10" s="48" t="s">
        <v>492</v>
      </c>
      <c r="N10" s="48" t="s">
        <v>493</v>
      </c>
      <c r="O10" s="438">
        <v>10437</v>
      </c>
      <c r="P10" s="204"/>
      <c r="Q10" s="25">
        <v>6</v>
      </c>
      <c r="U10" s="301"/>
      <c r="V10" s="299"/>
    </row>
    <row r="11" spans="1:22" s="19" customFormat="1" ht="54.95" customHeight="1">
      <c r="A11" s="23">
        <v>4</v>
      </c>
      <c r="B11" s="439" t="s">
        <v>450</v>
      </c>
      <c r="C11" s="440" t="s">
        <v>531</v>
      </c>
      <c r="D11" s="327" t="s">
        <v>530</v>
      </c>
      <c r="E11" s="327" t="s">
        <v>414</v>
      </c>
      <c r="F11" s="204">
        <v>10020</v>
      </c>
      <c r="G11" s="329">
        <v>72</v>
      </c>
      <c r="H11" s="22"/>
      <c r="I11" s="23">
        <v>4</v>
      </c>
      <c r="J11" s="24" t="s">
        <v>294</v>
      </c>
      <c r="K11" s="25" t="s">
        <v>457</v>
      </c>
      <c r="L11" s="26" t="s">
        <v>456</v>
      </c>
      <c r="M11" s="48" t="s">
        <v>455</v>
      </c>
      <c r="N11" s="48" t="s">
        <v>458</v>
      </c>
      <c r="O11" s="438">
        <v>10524</v>
      </c>
      <c r="P11" s="204"/>
      <c r="Q11" s="25">
        <v>7</v>
      </c>
      <c r="U11" s="301"/>
      <c r="V11" s="299"/>
    </row>
    <row r="12" spans="1:22" s="19" customFormat="1" ht="54.95" customHeight="1">
      <c r="A12" s="23">
        <v>5</v>
      </c>
      <c r="B12" s="439" t="s">
        <v>464</v>
      </c>
      <c r="C12" s="440" t="s">
        <v>463</v>
      </c>
      <c r="D12" s="327" t="s">
        <v>462</v>
      </c>
      <c r="E12" s="327" t="s">
        <v>437</v>
      </c>
      <c r="F12" s="204">
        <v>10041</v>
      </c>
      <c r="G12" s="329">
        <v>71</v>
      </c>
      <c r="H12" s="22"/>
      <c r="I12" s="23">
        <v>5</v>
      </c>
      <c r="J12" s="24" t="s">
        <v>295</v>
      </c>
      <c r="K12" s="25" t="s">
        <v>512</v>
      </c>
      <c r="L12" s="26" t="s">
        <v>511</v>
      </c>
      <c r="M12" s="48" t="s">
        <v>510</v>
      </c>
      <c r="N12" s="48" t="s">
        <v>433</v>
      </c>
      <c r="O12" s="438">
        <v>10191</v>
      </c>
      <c r="P12" s="204"/>
      <c r="Q12" s="25">
        <v>5</v>
      </c>
      <c r="U12" s="301"/>
      <c r="V12" s="299"/>
    </row>
    <row r="13" spans="1:22" s="19" customFormat="1" ht="54.95" customHeight="1">
      <c r="A13" s="23">
        <v>6</v>
      </c>
      <c r="B13" s="439" t="s">
        <v>465</v>
      </c>
      <c r="C13" s="440" t="s">
        <v>467</v>
      </c>
      <c r="D13" s="327" t="s">
        <v>466</v>
      </c>
      <c r="E13" s="327" t="s">
        <v>398</v>
      </c>
      <c r="F13" s="204">
        <v>10042</v>
      </c>
      <c r="G13" s="329">
        <v>71</v>
      </c>
      <c r="H13" s="22"/>
      <c r="I13" s="23">
        <v>6</v>
      </c>
      <c r="J13" s="24" t="s">
        <v>296</v>
      </c>
      <c r="K13" s="25" t="s">
        <v>464</v>
      </c>
      <c r="L13" s="26" t="s">
        <v>463</v>
      </c>
      <c r="M13" s="48" t="s">
        <v>462</v>
      </c>
      <c r="N13" s="48" t="s">
        <v>437</v>
      </c>
      <c r="O13" s="438">
        <v>10041</v>
      </c>
      <c r="P13" s="204"/>
      <c r="Q13" s="25">
        <v>4</v>
      </c>
      <c r="U13" s="301"/>
      <c r="V13" s="299"/>
    </row>
    <row r="14" spans="1:22" s="19" customFormat="1" ht="54.95" customHeight="1">
      <c r="A14" s="23">
        <v>7</v>
      </c>
      <c r="B14" s="439" t="s">
        <v>447</v>
      </c>
      <c r="C14" s="440" t="s">
        <v>381</v>
      </c>
      <c r="D14" s="327" t="s">
        <v>382</v>
      </c>
      <c r="E14" s="327" t="s">
        <v>383</v>
      </c>
      <c r="F14" s="204">
        <v>10112</v>
      </c>
      <c r="G14" s="329">
        <v>69</v>
      </c>
      <c r="H14" s="22"/>
      <c r="I14" s="23">
        <v>7</v>
      </c>
      <c r="J14" s="24" t="s">
        <v>297</v>
      </c>
      <c r="K14" s="25" t="s">
        <v>448</v>
      </c>
      <c r="L14" s="26" t="s">
        <v>388</v>
      </c>
      <c r="M14" s="48" t="s">
        <v>389</v>
      </c>
      <c r="N14" s="48" t="s">
        <v>390</v>
      </c>
      <c r="O14" s="438">
        <v>5949</v>
      </c>
      <c r="P14" s="204"/>
      <c r="Q14" s="25">
        <v>2</v>
      </c>
      <c r="U14" s="301"/>
      <c r="V14" s="299"/>
    </row>
    <row r="15" spans="1:22" s="19" customFormat="1" ht="45.75" customHeight="1">
      <c r="A15" s="23">
        <v>8</v>
      </c>
      <c r="B15" s="439" t="s">
        <v>451</v>
      </c>
      <c r="C15" s="440" t="s">
        <v>468</v>
      </c>
      <c r="D15" s="327" t="s">
        <v>441</v>
      </c>
      <c r="E15" s="327" t="s">
        <v>442</v>
      </c>
      <c r="F15" s="204">
        <v>10177</v>
      </c>
      <c r="G15" s="329">
        <v>67</v>
      </c>
      <c r="H15" s="22"/>
      <c r="I15" s="23">
        <v>8</v>
      </c>
      <c r="J15" s="24" t="s">
        <v>298</v>
      </c>
      <c r="K15" s="25" t="s">
        <v>539</v>
      </c>
      <c r="L15" s="26" t="s">
        <v>539</v>
      </c>
      <c r="M15" s="48" t="s">
        <v>539</v>
      </c>
      <c r="N15" s="48" t="s">
        <v>539</v>
      </c>
      <c r="O15" s="388" t="s">
        <v>540</v>
      </c>
      <c r="P15" s="204"/>
      <c r="Q15" s="25"/>
      <c r="U15" s="301"/>
      <c r="V15" s="299"/>
    </row>
    <row r="16" spans="1:22" s="19" customFormat="1" ht="45.75" customHeight="1">
      <c r="A16" s="23">
        <v>9</v>
      </c>
      <c r="B16" s="439" t="s">
        <v>512</v>
      </c>
      <c r="C16" s="440" t="s">
        <v>511</v>
      </c>
      <c r="D16" s="327" t="s">
        <v>510</v>
      </c>
      <c r="E16" s="327" t="s">
        <v>433</v>
      </c>
      <c r="F16" s="204">
        <v>10191</v>
      </c>
      <c r="G16" s="329">
        <v>66</v>
      </c>
      <c r="H16" s="22"/>
      <c r="I16" s="535" t="s">
        <v>17</v>
      </c>
      <c r="J16" s="536"/>
      <c r="K16" s="536"/>
      <c r="L16" s="536"/>
      <c r="M16" s="536"/>
      <c r="N16" s="536"/>
      <c r="O16" s="536"/>
      <c r="P16" s="536"/>
      <c r="Q16" s="583"/>
      <c r="U16" s="301"/>
      <c r="V16" s="299"/>
    </row>
    <row r="17" spans="1:22" s="19" customFormat="1" ht="45.75" customHeight="1">
      <c r="A17" s="23">
        <v>10</v>
      </c>
      <c r="B17" s="439" t="s">
        <v>446</v>
      </c>
      <c r="C17" s="440" t="s">
        <v>372</v>
      </c>
      <c r="D17" s="327" t="s">
        <v>373</v>
      </c>
      <c r="E17" s="327" t="s">
        <v>374</v>
      </c>
      <c r="F17" s="204">
        <v>10383</v>
      </c>
      <c r="G17" s="329">
        <v>60</v>
      </c>
      <c r="H17" s="22"/>
      <c r="I17" s="47" t="s">
        <v>12</v>
      </c>
      <c r="J17" s="44" t="s">
        <v>76</v>
      </c>
      <c r="K17" s="44" t="s">
        <v>75</v>
      </c>
      <c r="L17" s="45" t="s">
        <v>13</v>
      </c>
      <c r="M17" s="46" t="s">
        <v>14</v>
      </c>
      <c r="N17" s="46" t="s">
        <v>186</v>
      </c>
      <c r="O17" s="46" t="s">
        <v>341</v>
      </c>
      <c r="P17" s="312" t="s">
        <v>342</v>
      </c>
      <c r="Q17" s="44" t="s">
        <v>28</v>
      </c>
      <c r="U17" s="301"/>
      <c r="V17" s="299"/>
    </row>
    <row r="18" spans="1:22" s="19" customFormat="1" ht="54.95" customHeight="1">
      <c r="A18" s="23">
        <v>11</v>
      </c>
      <c r="B18" s="439" t="s">
        <v>449</v>
      </c>
      <c r="C18" s="440" t="s">
        <v>407</v>
      </c>
      <c r="D18" s="327" t="s">
        <v>408</v>
      </c>
      <c r="E18" s="327" t="s">
        <v>409</v>
      </c>
      <c r="F18" s="204">
        <v>10434</v>
      </c>
      <c r="G18" s="329">
        <v>58</v>
      </c>
      <c r="H18" s="22"/>
      <c r="I18" s="23">
        <v>1</v>
      </c>
      <c r="J18" s="24" t="s">
        <v>299</v>
      </c>
      <c r="K18" s="25" t="s">
        <v>449</v>
      </c>
      <c r="L18" s="26" t="s">
        <v>407</v>
      </c>
      <c r="M18" s="48" t="s">
        <v>408</v>
      </c>
      <c r="N18" s="48" t="s">
        <v>409</v>
      </c>
      <c r="O18" s="438">
        <v>10434</v>
      </c>
      <c r="P18" s="204"/>
      <c r="Q18" s="25">
        <v>6</v>
      </c>
      <c r="U18" s="301"/>
      <c r="V18" s="299"/>
    </row>
    <row r="19" spans="1:22" s="19" customFormat="1" ht="54.95" customHeight="1">
      <c r="A19" s="23">
        <v>12</v>
      </c>
      <c r="B19" s="439" t="s">
        <v>487</v>
      </c>
      <c r="C19" s="440" t="s">
        <v>491</v>
      </c>
      <c r="D19" s="327" t="s">
        <v>492</v>
      </c>
      <c r="E19" s="327" t="s">
        <v>493</v>
      </c>
      <c r="F19" s="204">
        <v>10437</v>
      </c>
      <c r="G19" s="329">
        <v>58</v>
      </c>
      <c r="H19" s="22"/>
      <c r="I19" s="23">
        <v>2</v>
      </c>
      <c r="J19" s="24" t="s">
        <v>300</v>
      </c>
      <c r="K19" s="25" t="s">
        <v>445</v>
      </c>
      <c r="L19" s="26" t="s">
        <v>366</v>
      </c>
      <c r="M19" s="48" t="s">
        <v>367</v>
      </c>
      <c r="N19" s="48" t="s">
        <v>368</v>
      </c>
      <c r="O19" s="438">
        <v>10688</v>
      </c>
      <c r="P19" s="204"/>
      <c r="Q19" s="25">
        <v>7</v>
      </c>
      <c r="U19" s="301"/>
      <c r="V19" s="299"/>
    </row>
    <row r="20" spans="1:22" s="19" customFormat="1" ht="54.95" customHeight="1">
      <c r="A20" s="23">
        <v>13</v>
      </c>
      <c r="B20" s="439" t="s">
        <v>457</v>
      </c>
      <c r="C20" s="440" t="s">
        <v>456</v>
      </c>
      <c r="D20" s="327" t="s">
        <v>455</v>
      </c>
      <c r="E20" s="327" t="s">
        <v>458</v>
      </c>
      <c r="F20" s="204">
        <v>10524</v>
      </c>
      <c r="G20" s="329">
        <v>55</v>
      </c>
      <c r="H20" s="22"/>
      <c r="I20" s="23">
        <v>3</v>
      </c>
      <c r="J20" s="24" t="s">
        <v>301</v>
      </c>
      <c r="K20" s="25" t="s">
        <v>446</v>
      </c>
      <c r="L20" s="26" t="s">
        <v>372</v>
      </c>
      <c r="M20" s="48" t="s">
        <v>373</v>
      </c>
      <c r="N20" s="48"/>
      <c r="O20" s="438">
        <v>10383</v>
      </c>
      <c r="P20" s="204"/>
      <c r="Q20" s="25">
        <v>5</v>
      </c>
      <c r="U20" s="301"/>
      <c r="V20" s="299"/>
    </row>
    <row r="21" spans="1:22" s="19" customFormat="1" ht="54.95" customHeight="1">
      <c r="A21" s="23">
        <v>14</v>
      </c>
      <c r="B21" s="439" t="s">
        <v>445</v>
      </c>
      <c r="C21" s="440" t="s">
        <v>366</v>
      </c>
      <c r="D21" s="327" t="s">
        <v>367</v>
      </c>
      <c r="E21" s="327" t="s">
        <v>368</v>
      </c>
      <c r="F21" s="204">
        <v>10688</v>
      </c>
      <c r="G21" s="329">
        <v>50</v>
      </c>
      <c r="H21" s="22"/>
      <c r="I21" s="23">
        <v>4</v>
      </c>
      <c r="J21" s="24" t="s">
        <v>302</v>
      </c>
      <c r="K21" s="25" t="s">
        <v>450</v>
      </c>
      <c r="L21" s="26" t="s">
        <v>531</v>
      </c>
      <c r="M21" s="48" t="s">
        <v>530</v>
      </c>
      <c r="N21" s="48" t="s">
        <v>414</v>
      </c>
      <c r="O21" s="438">
        <v>10020</v>
      </c>
      <c r="P21" s="204"/>
      <c r="Q21" s="25">
        <v>1</v>
      </c>
      <c r="U21" s="301"/>
      <c r="V21" s="299"/>
    </row>
    <row r="22" spans="1:22" s="19" customFormat="1" ht="54.95" customHeight="1">
      <c r="A22" s="23" t="s">
        <v>508</v>
      </c>
      <c r="B22" s="23"/>
      <c r="C22" s="26"/>
      <c r="D22" s="327"/>
      <c r="E22" s="327"/>
      <c r="F22" s="204"/>
      <c r="G22" s="329" t="s">
        <v>541</v>
      </c>
      <c r="H22" s="22"/>
      <c r="I22" s="23">
        <v>5</v>
      </c>
      <c r="J22" s="24" t="s">
        <v>303</v>
      </c>
      <c r="K22" s="25" t="s">
        <v>447</v>
      </c>
      <c r="L22" s="26" t="s">
        <v>381</v>
      </c>
      <c r="M22" s="48" t="s">
        <v>382</v>
      </c>
      <c r="N22" s="48" t="s">
        <v>383</v>
      </c>
      <c r="O22" s="438">
        <v>10112</v>
      </c>
      <c r="P22" s="204"/>
      <c r="Q22" s="25">
        <v>3</v>
      </c>
      <c r="U22" s="301"/>
      <c r="V22" s="299"/>
    </row>
    <row r="23" spans="1:22" s="19" customFormat="1" ht="54.95" customHeight="1">
      <c r="A23" s="23"/>
      <c r="B23" s="23"/>
      <c r="C23" s="26"/>
      <c r="D23" s="327"/>
      <c r="E23" s="327"/>
      <c r="F23" s="204"/>
      <c r="G23" s="329" t="s">
        <v>541</v>
      </c>
      <c r="H23" s="22"/>
      <c r="I23" s="23">
        <v>6</v>
      </c>
      <c r="J23" s="24" t="s">
        <v>304</v>
      </c>
      <c r="K23" s="25" t="s">
        <v>465</v>
      </c>
      <c r="L23" s="26" t="s">
        <v>467</v>
      </c>
      <c r="M23" s="48" t="s">
        <v>466</v>
      </c>
      <c r="N23" s="48" t="s">
        <v>398</v>
      </c>
      <c r="O23" s="438">
        <v>10042</v>
      </c>
      <c r="P23" s="204"/>
      <c r="Q23" s="25">
        <v>2</v>
      </c>
      <c r="U23" s="301"/>
      <c r="V23" s="299"/>
    </row>
    <row r="24" spans="1:22" s="19" customFormat="1" ht="54.95" customHeight="1">
      <c r="A24" s="23"/>
      <c r="B24" s="23"/>
      <c r="C24" s="26"/>
      <c r="D24" s="327"/>
      <c r="E24" s="327"/>
      <c r="F24" s="204"/>
      <c r="G24" s="329" t="s">
        <v>541</v>
      </c>
      <c r="H24" s="22"/>
      <c r="I24" s="23">
        <v>7</v>
      </c>
      <c r="J24" s="24" t="s">
        <v>305</v>
      </c>
      <c r="K24" s="25" t="s">
        <v>451</v>
      </c>
      <c r="L24" s="26" t="s">
        <v>468</v>
      </c>
      <c r="M24" s="48" t="s">
        <v>441</v>
      </c>
      <c r="N24" s="48" t="s">
        <v>442</v>
      </c>
      <c r="O24" s="438">
        <v>10177</v>
      </c>
      <c r="P24" s="204"/>
      <c r="Q24" s="25">
        <v>4</v>
      </c>
      <c r="U24" s="301"/>
      <c r="V24" s="299"/>
    </row>
    <row r="25" spans="1:22" s="19" customFormat="1" ht="45.75" customHeight="1">
      <c r="A25" s="23"/>
      <c r="B25" s="23"/>
      <c r="C25" s="26"/>
      <c r="D25" s="327"/>
      <c r="E25" s="327"/>
      <c r="F25" s="204"/>
      <c r="G25" s="329" t="s">
        <v>541</v>
      </c>
      <c r="H25" s="22"/>
      <c r="I25" s="23">
        <v>8</v>
      </c>
      <c r="J25" s="24" t="s">
        <v>306</v>
      </c>
      <c r="K25" s="25" t="s">
        <v>539</v>
      </c>
      <c r="L25" s="26" t="s">
        <v>539</v>
      </c>
      <c r="M25" s="48" t="s">
        <v>539</v>
      </c>
      <c r="N25" s="48" t="s">
        <v>539</v>
      </c>
      <c r="O25" s="388" t="s">
        <v>540</v>
      </c>
      <c r="P25" s="204"/>
      <c r="Q25" s="25"/>
      <c r="U25" s="301"/>
      <c r="V25" s="299"/>
    </row>
    <row r="26" spans="1:22" ht="45.75" customHeight="1">
      <c r="A26" s="23"/>
      <c r="B26" s="23"/>
      <c r="C26" s="26"/>
      <c r="D26" s="327"/>
      <c r="E26" s="327"/>
      <c r="F26" s="204"/>
      <c r="G26" s="329" t="s">
        <v>541</v>
      </c>
      <c r="I26" s="535" t="s">
        <v>17</v>
      </c>
      <c r="J26" s="536"/>
      <c r="K26" s="536"/>
      <c r="L26" s="536"/>
      <c r="M26" s="536"/>
      <c r="N26" s="536"/>
      <c r="O26" s="536"/>
      <c r="P26" s="536"/>
      <c r="Q26" s="583"/>
    </row>
    <row r="27" spans="1:22" ht="45.75" customHeight="1">
      <c r="A27" s="23"/>
      <c r="B27" s="23"/>
      <c r="C27" s="26"/>
      <c r="D27" s="327"/>
      <c r="E27" s="327"/>
      <c r="F27" s="204"/>
      <c r="G27" s="329" t="s">
        <v>541</v>
      </c>
      <c r="H27" s="31"/>
      <c r="I27" s="47" t="s">
        <v>12</v>
      </c>
      <c r="J27" s="44" t="s">
        <v>76</v>
      </c>
      <c r="K27" s="44" t="s">
        <v>75</v>
      </c>
      <c r="L27" s="45" t="s">
        <v>13</v>
      </c>
      <c r="M27" s="46" t="s">
        <v>14</v>
      </c>
      <c r="N27" s="46" t="s">
        <v>186</v>
      </c>
      <c r="O27" s="46" t="s">
        <v>341</v>
      </c>
      <c r="P27" s="312" t="s">
        <v>342</v>
      </c>
      <c r="Q27" s="44" t="s">
        <v>28</v>
      </c>
      <c r="R27" s="32"/>
    </row>
    <row r="28" spans="1:22" ht="45.75" customHeight="1">
      <c r="A28" s="23"/>
      <c r="B28" s="23"/>
      <c r="C28" s="26"/>
      <c r="D28" s="327"/>
      <c r="E28" s="327"/>
      <c r="F28" s="204"/>
      <c r="G28" s="329" t="s">
        <v>541</v>
      </c>
      <c r="I28" s="23">
        <v>1</v>
      </c>
      <c r="J28" s="24" t="s">
        <v>343</v>
      </c>
      <c r="K28" s="25" t="s">
        <v>539</v>
      </c>
      <c r="L28" s="26" t="s">
        <v>539</v>
      </c>
      <c r="M28" s="48" t="s">
        <v>539</v>
      </c>
      <c r="N28" s="48" t="s">
        <v>539</v>
      </c>
      <c r="O28" s="388" t="s">
        <v>540</v>
      </c>
      <c r="P28" s="204"/>
      <c r="Q28" s="25"/>
    </row>
    <row r="29" spans="1:22" ht="45.75" customHeight="1">
      <c r="A29" s="23"/>
      <c r="B29" s="23"/>
      <c r="C29" s="26"/>
      <c r="D29" s="327"/>
      <c r="E29" s="327"/>
      <c r="F29" s="204"/>
      <c r="G29" s="329" t="s">
        <v>541</v>
      </c>
      <c r="I29" s="23">
        <v>2</v>
      </c>
      <c r="J29" s="24" t="s">
        <v>344</v>
      </c>
      <c r="K29" s="25" t="s">
        <v>539</v>
      </c>
      <c r="L29" s="26" t="s">
        <v>539</v>
      </c>
      <c r="M29" s="48" t="s">
        <v>539</v>
      </c>
      <c r="N29" s="48" t="s">
        <v>539</v>
      </c>
      <c r="O29" s="388" t="s">
        <v>540</v>
      </c>
      <c r="P29" s="204"/>
      <c r="Q29" s="25"/>
    </row>
    <row r="30" spans="1:22" ht="45.75" customHeight="1">
      <c r="A30" s="23"/>
      <c r="B30" s="23"/>
      <c r="C30" s="26"/>
      <c r="D30" s="327"/>
      <c r="E30" s="327"/>
      <c r="F30" s="204"/>
      <c r="G30" s="329" t="s">
        <v>541</v>
      </c>
      <c r="I30" s="23">
        <v>3</v>
      </c>
      <c r="J30" s="24" t="s">
        <v>345</v>
      </c>
      <c r="K30" s="25" t="s">
        <v>539</v>
      </c>
      <c r="L30" s="26" t="s">
        <v>539</v>
      </c>
      <c r="M30" s="48" t="s">
        <v>539</v>
      </c>
      <c r="N30" s="48" t="s">
        <v>539</v>
      </c>
      <c r="O30" s="388" t="s">
        <v>540</v>
      </c>
      <c r="P30" s="204"/>
      <c r="Q30" s="25"/>
    </row>
    <row r="31" spans="1:22" ht="45.75" customHeight="1">
      <c r="A31" s="23"/>
      <c r="B31" s="23"/>
      <c r="C31" s="26"/>
      <c r="D31" s="327"/>
      <c r="E31" s="327"/>
      <c r="F31" s="204"/>
      <c r="G31" s="329" t="s">
        <v>541</v>
      </c>
      <c r="I31" s="23">
        <v>4</v>
      </c>
      <c r="J31" s="24" t="s">
        <v>346</v>
      </c>
      <c r="K31" s="25" t="s">
        <v>539</v>
      </c>
      <c r="L31" s="26" t="s">
        <v>539</v>
      </c>
      <c r="M31" s="48" t="s">
        <v>539</v>
      </c>
      <c r="N31" s="48" t="s">
        <v>539</v>
      </c>
      <c r="O31" s="388" t="s">
        <v>540</v>
      </c>
      <c r="P31" s="204"/>
      <c r="Q31" s="25"/>
    </row>
    <row r="32" spans="1:22" ht="45.75" customHeight="1">
      <c r="A32" s="23"/>
      <c r="B32" s="23"/>
      <c r="C32" s="26"/>
      <c r="D32" s="327"/>
      <c r="E32" s="327"/>
      <c r="F32" s="204"/>
      <c r="G32" s="329" t="s">
        <v>541</v>
      </c>
      <c r="I32" s="23">
        <v>5</v>
      </c>
      <c r="J32" s="24" t="s">
        <v>347</v>
      </c>
      <c r="K32" s="25" t="s">
        <v>539</v>
      </c>
      <c r="L32" s="26" t="s">
        <v>539</v>
      </c>
      <c r="M32" s="48" t="s">
        <v>539</v>
      </c>
      <c r="N32" s="48" t="s">
        <v>539</v>
      </c>
      <c r="O32" s="388" t="s">
        <v>540</v>
      </c>
      <c r="P32" s="204"/>
      <c r="Q32" s="25"/>
    </row>
    <row r="33" spans="1:17" ht="45.75" customHeight="1">
      <c r="A33" s="23"/>
      <c r="B33" s="23"/>
      <c r="C33" s="26"/>
      <c r="D33" s="327"/>
      <c r="E33" s="327"/>
      <c r="F33" s="204"/>
      <c r="G33" s="329" t="s">
        <v>541</v>
      </c>
      <c r="I33" s="23">
        <v>6</v>
      </c>
      <c r="J33" s="24" t="s">
        <v>348</v>
      </c>
      <c r="K33" s="25" t="s">
        <v>539</v>
      </c>
      <c r="L33" s="26" t="s">
        <v>539</v>
      </c>
      <c r="M33" s="48" t="s">
        <v>539</v>
      </c>
      <c r="N33" s="48" t="s">
        <v>539</v>
      </c>
      <c r="O33" s="388" t="s">
        <v>540</v>
      </c>
      <c r="P33" s="204"/>
      <c r="Q33" s="25"/>
    </row>
    <row r="34" spans="1:17" ht="45.75" customHeight="1">
      <c r="A34" s="23"/>
      <c r="B34" s="23"/>
      <c r="C34" s="26"/>
      <c r="D34" s="327"/>
      <c r="E34" s="327"/>
      <c r="F34" s="204"/>
      <c r="G34" s="329" t="s">
        <v>541</v>
      </c>
      <c r="I34" s="23">
        <v>7</v>
      </c>
      <c r="J34" s="24" t="s">
        <v>349</v>
      </c>
      <c r="K34" s="25" t="s">
        <v>539</v>
      </c>
      <c r="L34" s="26" t="s">
        <v>539</v>
      </c>
      <c r="M34" s="48" t="s">
        <v>539</v>
      </c>
      <c r="N34" s="48" t="s">
        <v>539</v>
      </c>
      <c r="O34" s="388" t="s">
        <v>540</v>
      </c>
      <c r="P34" s="204"/>
      <c r="Q34" s="25"/>
    </row>
    <row r="35" spans="1:17" ht="45.75" customHeight="1">
      <c r="A35" s="23"/>
      <c r="B35" s="23"/>
      <c r="C35" s="26"/>
      <c r="D35" s="327"/>
      <c r="E35" s="327"/>
      <c r="F35" s="204"/>
      <c r="G35" s="329" t="s">
        <v>541</v>
      </c>
      <c r="I35" s="23">
        <v>8</v>
      </c>
      <c r="J35" s="24" t="s">
        <v>350</v>
      </c>
      <c r="K35" s="25" t="s">
        <v>539</v>
      </c>
      <c r="L35" s="26" t="s">
        <v>539</v>
      </c>
      <c r="M35" s="48" t="s">
        <v>539</v>
      </c>
      <c r="N35" s="48" t="s">
        <v>539</v>
      </c>
      <c r="O35" s="396" t="s">
        <v>540</v>
      </c>
      <c r="P35" s="204"/>
      <c r="Q35" s="25"/>
    </row>
    <row r="36" spans="1:17">
      <c r="G36" s="28" t="s">
        <v>540</v>
      </c>
    </row>
    <row r="37" spans="1:17">
      <c r="A37" s="30" t="s">
        <v>19</v>
      </c>
      <c r="B37" s="30"/>
      <c r="C37" s="30"/>
      <c r="D37" s="56"/>
      <c r="E37" s="49" t="s">
        <v>0</v>
      </c>
      <c r="F37" s="212" t="s">
        <v>1</v>
      </c>
      <c r="G37" s="27" t="s">
        <v>540</v>
      </c>
      <c r="H37" s="31" t="s">
        <v>2</v>
      </c>
      <c r="M37" s="52" t="s">
        <v>3</v>
      </c>
      <c r="N37" s="53" t="s">
        <v>3</v>
      </c>
      <c r="O37" s="53"/>
      <c r="P37" s="206" t="s">
        <v>3</v>
      </c>
      <c r="Q37" s="30"/>
    </row>
    <row r="65525" spans="1:1">
      <c r="A65525" s="395" t="s">
        <v>340</v>
      </c>
    </row>
  </sheetData>
  <sortState ref="A18:G19">
    <sortCondition descending="1" ref="A18:A19"/>
  </sortState>
  <mergeCells count="14">
    <mergeCell ref="A1:Q1"/>
    <mergeCell ref="A2:Q2"/>
    <mergeCell ref="A3:C3"/>
    <mergeCell ref="D3:E3"/>
    <mergeCell ref="F3:G3"/>
    <mergeCell ref="N3:Q3"/>
    <mergeCell ref="I3:L3"/>
    <mergeCell ref="I26:Q26"/>
    <mergeCell ref="I6:Q6"/>
    <mergeCell ref="I16:Q16"/>
    <mergeCell ref="A4:C4"/>
    <mergeCell ref="D4:E4"/>
    <mergeCell ref="N4:Q4"/>
    <mergeCell ref="N5:Q5"/>
  </mergeCells>
  <conditionalFormatting sqref="O7">
    <cfRule type="containsText" dxfId="0" priority="1" stopIfTrue="1" operator="containsText" text="FERDİ">
      <formula>NOT(ISERROR(SEARCH("FERDİ",O7)))</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4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sheetPr codeName="Sayfa14">
    <tabColor rgb="FF66FF33"/>
  </sheetPr>
  <dimension ref="A1:M218"/>
  <sheetViews>
    <sheetView view="pageBreakPreview" zoomScale="90" zoomScaleNormal="100" zoomScaleSheetLayoutView="90" workbookViewId="0">
      <selection activeCell="B8" sqref="B8"/>
    </sheetView>
  </sheetViews>
  <sheetFormatPr defaultRowHeight="12.75"/>
  <cols>
    <col min="1" max="1" width="4.7109375" style="162" bestFit="1" customWidth="1"/>
    <col min="2" max="2" width="17.42578125" style="213" bestFit="1" customWidth="1"/>
    <col min="3" max="3" width="10.42578125" style="2" bestFit="1" customWidth="1"/>
    <col min="4" max="4" width="17.42578125" style="175" customWidth="1"/>
    <col min="5" max="5" width="19.140625" style="175"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4.7109375" style="2" customWidth="1"/>
    <col min="12" max="12" width="15.5703125" style="2" bestFit="1" customWidth="1"/>
    <col min="13" max="13" width="14.140625" style="2" customWidth="1"/>
    <col min="14" max="16384" width="9.140625" style="2"/>
  </cols>
  <sheetData>
    <row r="1" spans="1:13" s="154" customFormat="1" ht="42" customHeight="1">
      <c r="A1" s="603" t="s">
        <v>353</v>
      </c>
      <c r="B1" s="603"/>
      <c r="C1" s="603"/>
      <c r="D1" s="603"/>
      <c r="E1" s="603"/>
      <c r="F1" s="603"/>
      <c r="G1" s="603"/>
      <c r="H1" s="603"/>
      <c r="I1" s="603"/>
      <c r="J1" s="603"/>
      <c r="K1" s="174" t="s">
        <v>443</v>
      </c>
      <c r="L1" s="602"/>
      <c r="M1" s="602"/>
    </row>
    <row r="2" spans="1:13" s="161" customFormat="1" ht="27.75" customHeight="1">
      <c r="A2" s="155" t="s">
        <v>25</v>
      </c>
      <c r="B2" s="176" t="s">
        <v>35</v>
      </c>
      <c r="C2" s="157" t="s">
        <v>21</v>
      </c>
      <c r="D2" s="158" t="s">
        <v>26</v>
      </c>
      <c r="E2" s="158" t="s">
        <v>24</v>
      </c>
      <c r="F2" s="159" t="s">
        <v>27</v>
      </c>
      <c r="G2" s="156" t="s">
        <v>30</v>
      </c>
      <c r="H2" s="156" t="s">
        <v>11</v>
      </c>
      <c r="I2" s="156" t="s">
        <v>136</v>
      </c>
      <c r="J2" s="156" t="s">
        <v>31</v>
      </c>
      <c r="K2" s="156" t="s">
        <v>32</v>
      </c>
      <c r="L2" s="160" t="s">
        <v>33</v>
      </c>
      <c r="M2" s="160" t="s">
        <v>34</v>
      </c>
    </row>
    <row r="3" spans="1:13" s="161" customFormat="1" ht="26.25" customHeight="1">
      <c r="A3" s="163">
        <v>1</v>
      </c>
      <c r="B3" s="173" t="s">
        <v>323</v>
      </c>
      <c r="C3" s="164">
        <v>37839</v>
      </c>
      <c r="D3" s="172" t="s">
        <v>418</v>
      </c>
      <c r="E3" s="172" t="s">
        <v>415</v>
      </c>
      <c r="F3" s="165">
        <v>1412</v>
      </c>
      <c r="G3" s="166">
        <v>1</v>
      </c>
      <c r="H3" s="165" t="s">
        <v>145</v>
      </c>
      <c r="I3" s="167"/>
      <c r="J3" s="165" t="s">
        <v>143</v>
      </c>
      <c r="K3" s="168" t="s">
        <v>538</v>
      </c>
      <c r="L3" s="171" t="s">
        <v>355</v>
      </c>
      <c r="M3" s="169" t="s">
        <v>324</v>
      </c>
    </row>
    <row r="4" spans="1:13" s="161" customFormat="1" ht="26.25" customHeight="1">
      <c r="A4" s="163">
        <v>2</v>
      </c>
      <c r="B4" s="173" t="s">
        <v>323</v>
      </c>
      <c r="C4" s="164">
        <v>37751</v>
      </c>
      <c r="D4" s="172" t="s">
        <v>459</v>
      </c>
      <c r="E4" s="172" t="s">
        <v>460</v>
      </c>
      <c r="F4" s="165">
        <v>1417</v>
      </c>
      <c r="G4" s="166">
        <v>2</v>
      </c>
      <c r="H4" s="165" t="s">
        <v>145</v>
      </c>
      <c r="I4" s="167"/>
      <c r="J4" s="165" t="s">
        <v>143</v>
      </c>
      <c r="K4" s="168" t="s">
        <v>538</v>
      </c>
      <c r="L4" s="171" t="s">
        <v>355</v>
      </c>
      <c r="M4" s="169" t="s">
        <v>324</v>
      </c>
    </row>
    <row r="5" spans="1:13" s="161" customFormat="1" ht="26.25" customHeight="1">
      <c r="A5" s="163">
        <v>3</v>
      </c>
      <c r="B5" s="173" t="s">
        <v>323</v>
      </c>
      <c r="C5" s="164">
        <v>37868</v>
      </c>
      <c r="D5" s="172" t="s">
        <v>410</v>
      </c>
      <c r="E5" s="172" t="s">
        <v>414</v>
      </c>
      <c r="F5" s="165">
        <v>1421</v>
      </c>
      <c r="G5" s="166">
        <v>3</v>
      </c>
      <c r="H5" s="165" t="s">
        <v>145</v>
      </c>
      <c r="I5" s="167"/>
      <c r="J5" s="165" t="s">
        <v>143</v>
      </c>
      <c r="K5" s="168" t="s">
        <v>538</v>
      </c>
      <c r="L5" s="171" t="s">
        <v>355</v>
      </c>
      <c r="M5" s="169" t="s">
        <v>324</v>
      </c>
    </row>
    <row r="6" spans="1:13" s="161" customFormat="1" ht="26.25" customHeight="1">
      <c r="A6" s="163">
        <v>4</v>
      </c>
      <c r="B6" s="173" t="s">
        <v>323</v>
      </c>
      <c r="C6" s="164">
        <v>37659</v>
      </c>
      <c r="D6" s="172" t="s">
        <v>471</v>
      </c>
      <c r="E6" s="172" t="s">
        <v>469</v>
      </c>
      <c r="F6" s="165">
        <v>1442</v>
      </c>
      <c r="G6" s="166">
        <v>4</v>
      </c>
      <c r="H6" s="165" t="s">
        <v>145</v>
      </c>
      <c r="I6" s="167"/>
      <c r="J6" s="165" t="s">
        <v>143</v>
      </c>
      <c r="K6" s="168" t="s">
        <v>538</v>
      </c>
      <c r="L6" s="171" t="s">
        <v>355</v>
      </c>
      <c r="M6" s="169" t="s">
        <v>324</v>
      </c>
    </row>
    <row r="7" spans="1:13" s="161" customFormat="1" ht="26.25" customHeight="1">
      <c r="A7" s="163">
        <v>5</v>
      </c>
      <c r="B7" s="173" t="s">
        <v>323</v>
      </c>
      <c r="C7" s="164">
        <v>37762</v>
      </c>
      <c r="D7" s="172" t="s">
        <v>486</v>
      </c>
      <c r="E7" s="172" t="s">
        <v>479</v>
      </c>
      <c r="F7" s="165">
        <v>1449</v>
      </c>
      <c r="G7" s="166">
        <v>5</v>
      </c>
      <c r="H7" s="165" t="s">
        <v>145</v>
      </c>
      <c r="I7" s="167"/>
      <c r="J7" s="165" t="s">
        <v>143</v>
      </c>
      <c r="K7" s="168" t="s">
        <v>538</v>
      </c>
      <c r="L7" s="171" t="s">
        <v>355</v>
      </c>
      <c r="M7" s="169" t="s">
        <v>324</v>
      </c>
    </row>
    <row r="8" spans="1:13" s="161" customFormat="1" ht="26.25" customHeight="1">
      <c r="A8" s="163">
        <v>6</v>
      </c>
      <c r="B8" s="173" t="s">
        <v>323</v>
      </c>
      <c r="C8" s="164">
        <v>37672</v>
      </c>
      <c r="D8" s="172" t="s">
        <v>429</v>
      </c>
      <c r="E8" s="172" t="s">
        <v>433</v>
      </c>
      <c r="F8" s="165">
        <v>1499</v>
      </c>
      <c r="G8" s="166">
        <v>6</v>
      </c>
      <c r="H8" s="165" t="s">
        <v>145</v>
      </c>
      <c r="I8" s="167"/>
      <c r="J8" s="165" t="s">
        <v>143</v>
      </c>
      <c r="K8" s="168" t="s">
        <v>538</v>
      </c>
      <c r="L8" s="171" t="s">
        <v>355</v>
      </c>
      <c r="M8" s="169" t="s">
        <v>324</v>
      </c>
    </row>
    <row r="9" spans="1:13" s="161" customFormat="1" ht="26.25" customHeight="1">
      <c r="A9" s="163">
        <v>7</v>
      </c>
      <c r="B9" s="173" t="s">
        <v>323</v>
      </c>
      <c r="C9" s="164">
        <v>37792</v>
      </c>
      <c r="D9" s="172" t="s">
        <v>384</v>
      </c>
      <c r="E9" s="172" t="s">
        <v>390</v>
      </c>
      <c r="F9" s="165">
        <v>1500</v>
      </c>
      <c r="G9" s="166">
        <v>7</v>
      </c>
      <c r="H9" s="165" t="s">
        <v>145</v>
      </c>
      <c r="I9" s="167"/>
      <c r="J9" s="165" t="s">
        <v>143</v>
      </c>
      <c r="K9" s="168" t="s">
        <v>538</v>
      </c>
      <c r="L9" s="171" t="s">
        <v>355</v>
      </c>
      <c r="M9" s="169" t="s">
        <v>324</v>
      </c>
    </row>
    <row r="10" spans="1:13" s="161" customFormat="1" ht="26.25" customHeight="1">
      <c r="A10" s="163">
        <v>8</v>
      </c>
      <c r="B10" s="173" t="s">
        <v>323</v>
      </c>
      <c r="C10" s="164">
        <v>38044</v>
      </c>
      <c r="D10" s="172" t="s">
        <v>438</v>
      </c>
      <c r="E10" s="172" t="s">
        <v>442</v>
      </c>
      <c r="F10" s="165">
        <v>1503</v>
      </c>
      <c r="G10" s="166">
        <v>8</v>
      </c>
      <c r="H10" s="165" t="s">
        <v>145</v>
      </c>
      <c r="I10" s="167"/>
      <c r="J10" s="165" t="s">
        <v>143</v>
      </c>
      <c r="K10" s="168" t="s">
        <v>538</v>
      </c>
      <c r="L10" s="171" t="s">
        <v>355</v>
      </c>
      <c r="M10" s="169" t="s">
        <v>324</v>
      </c>
    </row>
    <row r="11" spans="1:13" s="161" customFormat="1" ht="26.25" customHeight="1">
      <c r="A11" s="163">
        <v>9</v>
      </c>
      <c r="B11" s="173" t="s">
        <v>323</v>
      </c>
      <c r="C11" s="164" t="s">
        <v>375</v>
      </c>
      <c r="D11" s="172" t="s">
        <v>376</v>
      </c>
      <c r="E11" s="172" t="s">
        <v>383</v>
      </c>
      <c r="F11" s="165">
        <v>1512</v>
      </c>
      <c r="G11" s="166">
        <v>9</v>
      </c>
      <c r="H11" s="165" t="s">
        <v>145</v>
      </c>
      <c r="I11" s="167"/>
      <c r="J11" s="165" t="s">
        <v>143</v>
      </c>
      <c r="K11" s="168" t="s">
        <v>538</v>
      </c>
      <c r="L11" s="171" t="s">
        <v>355</v>
      </c>
      <c r="M11" s="169" t="s">
        <v>324</v>
      </c>
    </row>
    <row r="12" spans="1:13" s="161" customFormat="1" ht="26.25" customHeight="1">
      <c r="A12" s="163">
        <v>10</v>
      </c>
      <c r="B12" s="173" t="s">
        <v>323</v>
      </c>
      <c r="C12" s="164">
        <v>37622</v>
      </c>
      <c r="D12" s="172" t="s">
        <v>434</v>
      </c>
      <c r="E12" s="172" t="s">
        <v>437</v>
      </c>
      <c r="F12" s="165">
        <v>1527</v>
      </c>
      <c r="G12" s="166">
        <v>10</v>
      </c>
      <c r="H12" s="165" t="s">
        <v>145</v>
      </c>
      <c r="I12" s="167"/>
      <c r="J12" s="165" t="s">
        <v>143</v>
      </c>
      <c r="K12" s="168" t="s">
        <v>538</v>
      </c>
      <c r="L12" s="171" t="s">
        <v>355</v>
      </c>
      <c r="M12" s="169" t="s">
        <v>324</v>
      </c>
    </row>
    <row r="13" spans="1:13" s="161" customFormat="1" ht="26.25" customHeight="1">
      <c r="A13" s="163">
        <v>11</v>
      </c>
      <c r="B13" s="173" t="s">
        <v>323</v>
      </c>
      <c r="C13" s="164">
        <v>37845</v>
      </c>
      <c r="D13" s="172" t="s">
        <v>452</v>
      </c>
      <c r="E13" s="172" t="s">
        <v>458</v>
      </c>
      <c r="F13" s="165">
        <v>1535</v>
      </c>
      <c r="G13" s="166">
        <v>11</v>
      </c>
      <c r="H13" s="165" t="s">
        <v>145</v>
      </c>
      <c r="I13" s="167"/>
      <c r="J13" s="165" t="s">
        <v>143</v>
      </c>
      <c r="K13" s="168" t="s">
        <v>538</v>
      </c>
      <c r="L13" s="171" t="s">
        <v>355</v>
      </c>
      <c r="M13" s="169" t="s">
        <v>324</v>
      </c>
    </row>
    <row r="14" spans="1:13" s="161" customFormat="1" ht="26.25" customHeight="1">
      <c r="A14" s="163">
        <v>12</v>
      </c>
      <c r="B14" s="173" t="s">
        <v>323</v>
      </c>
      <c r="C14" s="164" t="s">
        <v>391</v>
      </c>
      <c r="D14" s="172" t="s">
        <v>392</v>
      </c>
      <c r="E14" s="172" t="s">
        <v>398</v>
      </c>
      <c r="F14" s="165">
        <v>1543</v>
      </c>
      <c r="G14" s="166">
        <v>12</v>
      </c>
      <c r="H14" s="165" t="s">
        <v>145</v>
      </c>
      <c r="I14" s="167"/>
      <c r="J14" s="165" t="s">
        <v>143</v>
      </c>
      <c r="K14" s="168" t="s">
        <v>538</v>
      </c>
      <c r="L14" s="171" t="s">
        <v>355</v>
      </c>
      <c r="M14" s="169" t="s">
        <v>324</v>
      </c>
    </row>
    <row r="15" spans="1:13" s="161" customFormat="1" ht="26.25" customHeight="1">
      <c r="A15" s="163">
        <v>13</v>
      </c>
      <c r="B15" s="173" t="s">
        <v>323</v>
      </c>
      <c r="C15" s="164">
        <v>37987</v>
      </c>
      <c r="D15" s="172" t="s">
        <v>369</v>
      </c>
      <c r="E15" s="172" t="s">
        <v>374</v>
      </c>
      <c r="F15" s="165">
        <v>1613</v>
      </c>
      <c r="G15" s="166">
        <v>13</v>
      </c>
      <c r="H15" s="165" t="s">
        <v>145</v>
      </c>
      <c r="I15" s="167"/>
      <c r="J15" s="165" t="s">
        <v>143</v>
      </c>
      <c r="K15" s="168" t="s">
        <v>538</v>
      </c>
      <c r="L15" s="171" t="s">
        <v>355</v>
      </c>
      <c r="M15" s="169" t="s">
        <v>324</v>
      </c>
    </row>
    <row r="16" spans="1:13" s="161" customFormat="1" ht="26.25" customHeight="1">
      <c r="A16" s="163">
        <v>14</v>
      </c>
      <c r="B16" s="173" t="s">
        <v>323</v>
      </c>
      <c r="C16" s="164" t="s">
        <v>399</v>
      </c>
      <c r="D16" s="172" t="s">
        <v>400</v>
      </c>
      <c r="E16" s="172" t="s">
        <v>409</v>
      </c>
      <c r="F16" s="165">
        <v>1620</v>
      </c>
      <c r="G16" s="166">
        <v>14</v>
      </c>
      <c r="H16" s="165" t="s">
        <v>145</v>
      </c>
      <c r="I16" s="167"/>
      <c r="J16" s="165" t="s">
        <v>143</v>
      </c>
      <c r="K16" s="168" t="s">
        <v>538</v>
      </c>
      <c r="L16" s="171" t="s">
        <v>355</v>
      </c>
      <c r="M16" s="169" t="s">
        <v>324</v>
      </c>
    </row>
    <row r="17" spans="1:13" s="161" customFormat="1" ht="26.25" customHeight="1">
      <c r="A17" s="163">
        <v>15</v>
      </c>
      <c r="B17" s="173" t="s">
        <v>323</v>
      </c>
      <c r="C17" s="164">
        <v>37870</v>
      </c>
      <c r="D17" s="172" t="s">
        <v>420</v>
      </c>
      <c r="E17" s="172" t="s">
        <v>416</v>
      </c>
      <c r="F17" s="165">
        <v>1634</v>
      </c>
      <c r="G17" s="166">
        <v>15</v>
      </c>
      <c r="H17" s="165" t="s">
        <v>145</v>
      </c>
      <c r="I17" s="167"/>
      <c r="J17" s="165" t="s">
        <v>143</v>
      </c>
      <c r="K17" s="168" t="s">
        <v>538</v>
      </c>
      <c r="L17" s="171" t="s">
        <v>355</v>
      </c>
      <c r="M17" s="169" t="s">
        <v>324</v>
      </c>
    </row>
    <row r="18" spans="1:13" s="161" customFormat="1" ht="26.25" customHeight="1">
      <c r="A18" s="163">
        <v>16</v>
      </c>
      <c r="B18" s="173" t="s">
        <v>323</v>
      </c>
      <c r="C18" s="164">
        <v>37746</v>
      </c>
      <c r="D18" s="172" t="s">
        <v>488</v>
      </c>
      <c r="E18" s="172" t="s">
        <v>493</v>
      </c>
      <c r="F18" s="165">
        <v>1671</v>
      </c>
      <c r="G18" s="166">
        <v>16</v>
      </c>
      <c r="H18" s="165" t="s">
        <v>145</v>
      </c>
      <c r="I18" s="167"/>
      <c r="J18" s="165" t="s">
        <v>143</v>
      </c>
      <c r="K18" s="168" t="s">
        <v>538</v>
      </c>
      <c r="L18" s="171" t="s">
        <v>355</v>
      </c>
      <c r="M18" s="169" t="s">
        <v>324</v>
      </c>
    </row>
    <row r="19" spans="1:13" s="161" customFormat="1" ht="26.25" customHeight="1">
      <c r="A19" s="163">
        <v>17</v>
      </c>
      <c r="B19" s="173" t="s">
        <v>323</v>
      </c>
      <c r="C19" s="164">
        <v>38341</v>
      </c>
      <c r="D19" s="172" t="s">
        <v>361</v>
      </c>
      <c r="E19" s="172" t="s">
        <v>368</v>
      </c>
      <c r="F19" s="165">
        <v>1678</v>
      </c>
      <c r="G19" s="166">
        <v>17</v>
      </c>
      <c r="H19" s="165" t="s">
        <v>145</v>
      </c>
      <c r="I19" s="171"/>
      <c r="J19" s="165" t="s">
        <v>143</v>
      </c>
      <c r="K19" s="168" t="s">
        <v>538</v>
      </c>
      <c r="L19" s="171" t="s">
        <v>355</v>
      </c>
      <c r="M19" s="169" t="s">
        <v>324</v>
      </c>
    </row>
    <row r="20" spans="1:13" s="161" customFormat="1" ht="26.25" customHeight="1">
      <c r="A20" s="163">
        <v>18</v>
      </c>
      <c r="B20" s="173" t="s">
        <v>323</v>
      </c>
      <c r="C20" s="164">
        <v>0</v>
      </c>
      <c r="D20" s="172">
        <v>0</v>
      </c>
      <c r="E20" s="172">
        <v>0</v>
      </c>
      <c r="F20" s="165">
        <v>0</v>
      </c>
      <c r="G20" s="166" t="s">
        <v>508</v>
      </c>
      <c r="H20" s="165" t="s">
        <v>145</v>
      </c>
      <c r="I20" s="171"/>
      <c r="J20" s="165" t="s">
        <v>143</v>
      </c>
      <c r="K20" s="168" t="s">
        <v>538</v>
      </c>
      <c r="L20" s="171" t="s">
        <v>355</v>
      </c>
      <c r="M20" s="169" t="s">
        <v>324</v>
      </c>
    </row>
    <row r="21" spans="1:13" s="161" customFormat="1" ht="26.25" customHeight="1">
      <c r="A21" s="163">
        <v>19</v>
      </c>
      <c r="B21" s="173" t="s">
        <v>323</v>
      </c>
      <c r="C21" s="164">
        <v>0</v>
      </c>
      <c r="D21" s="172">
        <v>0</v>
      </c>
      <c r="E21" s="172">
        <v>0</v>
      </c>
      <c r="F21" s="165">
        <v>0</v>
      </c>
      <c r="G21" s="166">
        <v>0</v>
      </c>
      <c r="H21" s="165" t="s">
        <v>145</v>
      </c>
      <c r="I21" s="171"/>
      <c r="J21" s="165" t="s">
        <v>143</v>
      </c>
      <c r="K21" s="168" t="s">
        <v>538</v>
      </c>
      <c r="L21" s="171" t="s">
        <v>355</v>
      </c>
      <c r="M21" s="169" t="s">
        <v>324</v>
      </c>
    </row>
    <row r="22" spans="1:13" s="161" customFormat="1" ht="26.25" customHeight="1">
      <c r="A22" s="163">
        <v>20</v>
      </c>
      <c r="B22" s="173" t="s">
        <v>323</v>
      </c>
      <c r="C22" s="164">
        <v>0</v>
      </c>
      <c r="D22" s="172">
        <v>0</v>
      </c>
      <c r="E22" s="172">
        <v>0</v>
      </c>
      <c r="F22" s="165">
        <v>0</v>
      </c>
      <c r="G22" s="166">
        <v>0</v>
      </c>
      <c r="H22" s="165" t="s">
        <v>145</v>
      </c>
      <c r="I22" s="171"/>
      <c r="J22" s="165" t="s">
        <v>143</v>
      </c>
      <c r="K22" s="168" t="s">
        <v>538</v>
      </c>
      <c r="L22" s="171" t="s">
        <v>355</v>
      </c>
      <c r="M22" s="169" t="s">
        <v>324</v>
      </c>
    </row>
    <row r="23" spans="1:13" s="161" customFormat="1" ht="26.25" customHeight="1">
      <c r="A23" s="163">
        <v>21</v>
      </c>
      <c r="B23" s="173" t="s">
        <v>323</v>
      </c>
      <c r="C23" s="164">
        <v>0</v>
      </c>
      <c r="D23" s="172">
        <v>0</v>
      </c>
      <c r="E23" s="172">
        <v>0</v>
      </c>
      <c r="F23" s="165">
        <v>0</v>
      </c>
      <c r="G23" s="166">
        <v>0</v>
      </c>
      <c r="H23" s="165" t="s">
        <v>145</v>
      </c>
      <c r="I23" s="171"/>
      <c r="J23" s="165" t="s">
        <v>143</v>
      </c>
      <c r="K23" s="168" t="s">
        <v>538</v>
      </c>
      <c r="L23" s="171" t="s">
        <v>355</v>
      </c>
      <c r="M23" s="169" t="s">
        <v>324</v>
      </c>
    </row>
    <row r="24" spans="1:13" s="161" customFormat="1" ht="26.25" customHeight="1">
      <c r="A24" s="163">
        <v>22</v>
      </c>
      <c r="B24" s="173" t="s">
        <v>323</v>
      </c>
      <c r="C24" s="164">
        <v>0</v>
      </c>
      <c r="D24" s="172">
        <v>0</v>
      </c>
      <c r="E24" s="172">
        <v>0</v>
      </c>
      <c r="F24" s="165">
        <v>0</v>
      </c>
      <c r="G24" s="166">
        <v>0</v>
      </c>
      <c r="H24" s="165" t="s">
        <v>145</v>
      </c>
      <c r="I24" s="171"/>
      <c r="J24" s="165" t="s">
        <v>143</v>
      </c>
      <c r="K24" s="168" t="s">
        <v>538</v>
      </c>
      <c r="L24" s="171" t="s">
        <v>355</v>
      </c>
      <c r="M24" s="169" t="s">
        <v>324</v>
      </c>
    </row>
    <row r="25" spans="1:13" s="161" customFormat="1" ht="26.25" customHeight="1">
      <c r="A25" s="163">
        <v>23</v>
      </c>
      <c r="B25" s="173" t="s">
        <v>323</v>
      </c>
      <c r="C25" s="164">
        <v>0</v>
      </c>
      <c r="D25" s="172">
        <v>0</v>
      </c>
      <c r="E25" s="172">
        <v>0</v>
      </c>
      <c r="F25" s="165">
        <v>0</v>
      </c>
      <c r="G25" s="166">
        <v>0</v>
      </c>
      <c r="H25" s="165" t="s">
        <v>145</v>
      </c>
      <c r="I25" s="171"/>
      <c r="J25" s="165" t="s">
        <v>143</v>
      </c>
      <c r="K25" s="168" t="s">
        <v>538</v>
      </c>
      <c r="L25" s="171" t="s">
        <v>355</v>
      </c>
      <c r="M25" s="169" t="s">
        <v>324</v>
      </c>
    </row>
    <row r="26" spans="1:13" s="161" customFormat="1" ht="26.25" customHeight="1">
      <c r="A26" s="163">
        <v>24</v>
      </c>
      <c r="B26" s="173" t="s">
        <v>323</v>
      </c>
      <c r="C26" s="164">
        <v>0</v>
      </c>
      <c r="D26" s="172">
        <v>0</v>
      </c>
      <c r="E26" s="172">
        <v>0</v>
      </c>
      <c r="F26" s="165">
        <v>0</v>
      </c>
      <c r="G26" s="166">
        <v>0</v>
      </c>
      <c r="H26" s="165" t="s">
        <v>145</v>
      </c>
      <c r="I26" s="171"/>
      <c r="J26" s="165" t="s">
        <v>143</v>
      </c>
      <c r="K26" s="168" t="s">
        <v>538</v>
      </c>
      <c r="L26" s="171" t="s">
        <v>355</v>
      </c>
      <c r="M26" s="169" t="s">
        <v>324</v>
      </c>
    </row>
    <row r="27" spans="1:13" s="161" customFormat="1" ht="26.25" customHeight="1">
      <c r="A27" s="163">
        <v>25</v>
      </c>
      <c r="B27" s="173" t="s">
        <v>323</v>
      </c>
      <c r="C27" s="164">
        <v>0</v>
      </c>
      <c r="D27" s="172">
        <v>0</v>
      </c>
      <c r="E27" s="172">
        <v>0</v>
      </c>
      <c r="F27" s="165">
        <v>0</v>
      </c>
      <c r="G27" s="166">
        <v>0</v>
      </c>
      <c r="H27" s="165" t="s">
        <v>145</v>
      </c>
      <c r="I27" s="171"/>
      <c r="J27" s="165" t="s">
        <v>143</v>
      </c>
      <c r="K27" s="168" t="s">
        <v>538</v>
      </c>
      <c r="L27" s="171" t="s">
        <v>355</v>
      </c>
      <c r="M27" s="169" t="s">
        <v>324</v>
      </c>
    </row>
    <row r="28" spans="1:13" s="161" customFormat="1" ht="26.25" customHeight="1">
      <c r="A28" s="163">
        <v>26</v>
      </c>
      <c r="B28" s="173" t="s">
        <v>323</v>
      </c>
      <c r="C28" s="164">
        <v>0</v>
      </c>
      <c r="D28" s="172">
        <v>0</v>
      </c>
      <c r="E28" s="172">
        <v>0</v>
      </c>
      <c r="F28" s="165">
        <v>0</v>
      </c>
      <c r="G28" s="166">
        <v>0</v>
      </c>
      <c r="H28" s="165" t="s">
        <v>145</v>
      </c>
      <c r="I28" s="171"/>
      <c r="J28" s="165" t="s">
        <v>143</v>
      </c>
      <c r="K28" s="168" t="s">
        <v>538</v>
      </c>
      <c r="L28" s="171" t="s">
        <v>355</v>
      </c>
      <c r="M28" s="169" t="s">
        <v>324</v>
      </c>
    </row>
    <row r="29" spans="1:13" s="161" customFormat="1" ht="26.25" customHeight="1">
      <c r="A29" s="163">
        <v>27</v>
      </c>
      <c r="B29" s="173" t="s">
        <v>323</v>
      </c>
      <c r="C29" s="164">
        <v>0</v>
      </c>
      <c r="D29" s="172">
        <v>0</v>
      </c>
      <c r="E29" s="172">
        <v>0</v>
      </c>
      <c r="F29" s="165">
        <v>0</v>
      </c>
      <c r="G29" s="166">
        <v>0</v>
      </c>
      <c r="H29" s="165" t="s">
        <v>145</v>
      </c>
      <c r="I29" s="171"/>
      <c r="J29" s="165" t="s">
        <v>143</v>
      </c>
      <c r="K29" s="168" t="s">
        <v>538</v>
      </c>
      <c r="L29" s="171" t="s">
        <v>355</v>
      </c>
      <c r="M29" s="169" t="s">
        <v>324</v>
      </c>
    </row>
    <row r="30" spans="1:13" s="161" customFormat="1" ht="26.25" customHeight="1">
      <c r="A30" s="163">
        <v>28</v>
      </c>
      <c r="B30" s="173" t="s">
        <v>323</v>
      </c>
      <c r="C30" s="164">
        <v>0</v>
      </c>
      <c r="D30" s="172">
        <v>0</v>
      </c>
      <c r="E30" s="172">
        <v>0</v>
      </c>
      <c r="F30" s="165">
        <v>0</v>
      </c>
      <c r="G30" s="166">
        <v>0</v>
      </c>
      <c r="H30" s="165" t="s">
        <v>145</v>
      </c>
      <c r="I30" s="171"/>
      <c r="J30" s="165" t="s">
        <v>143</v>
      </c>
      <c r="K30" s="168" t="s">
        <v>538</v>
      </c>
      <c r="L30" s="171" t="s">
        <v>355</v>
      </c>
      <c r="M30" s="169" t="s">
        <v>324</v>
      </c>
    </row>
    <row r="31" spans="1:13" s="161" customFormat="1" ht="26.25" customHeight="1">
      <c r="A31" s="163">
        <v>29</v>
      </c>
      <c r="B31" s="173" t="s">
        <v>323</v>
      </c>
      <c r="C31" s="164">
        <v>0</v>
      </c>
      <c r="D31" s="172">
        <v>0</v>
      </c>
      <c r="E31" s="172">
        <v>0</v>
      </c>
      <c r="F31" s="165">
        <v>0</v>
      </c>
      <c r="G31" s="166">
        <v>29</v>
      </c>
      <c r="H31" s="165" t="s">
        <v>145</v>
      </c>
      <c r="I31" s="171"/>
      <c r="J31" s="165" t="s">
        <v>143</v>
      </c>
      <c r="K31" s="168" t="s">
        <v>538</v>
      </c>
      <c r="L31" s="171" t="s">
        <v>355</v>
      </c>
      <c r="M31" s="169" t="s">
        <v>324</v>
      </c>
    </row>
    <row r="32" spans="1:13" s="161" customFormat="1" ht="26.25" customHeight="1">
      <c r="A32" s="163">
        <v>30</v>
      </c>
      <c r="B32" s="173" t="s">
        <v>323</v>
      </c>
      <c r="C32" s="164">
        <v>0</v>
      </c>
      <c r="D32" s="172">
        <v>0</v>
      </c>
      <c r="E32" s="172">
        <v>0</v>
      </c>
      <c r="F32" s="165">
        <v>0</v>
      </c>
      <c r="G32" s="166">
        <v>30</v>
      </c>
      <c r="H32" s="165" t="s">
        <v>145</v>
      </c>
      <c r="I32" s="171"/>
      <c r="J32" s="165" t="s">
        <v>143</v>
      </c>
      <c r="K32" s="168" t="s">
        <v>538</v>
      </c>
      <c r="L32" s="171" t="s">
        <v>355</v>
      </c>
      <c r="M32" s="169" t="s">
        <v>324</v>
      </c>
    </row>
    <row r="33" spans="1:13" s="161" customFormat="1" ht="26.25" customHeight="1">
      <c r="A33" s="163">
        <v>31</v>
      </c>
      <c r="B33" s="173" t="s">
        <v>323</v>
      </c>
      <c r="C33" s="164">
        <v>0</v>
      </c>
      <c r="D33" s="172">
        <v>0</v>
      </c>
      <c r="E33" s="172">
        <v>0</v>
      </c>
      <c r="F33" s="165">
        <v>0</v>
      </c>
      <c r="G33" s="166">
        <v>31</v>
      </c>
      <c r="H33" s="165" t="s">
        <v>145</v>
      </c>
      <c r="I33" s="171"/>
      <c r="J33" s="165" t="s">
        <v>143</v>
      </c>
      <c r="K33" s="168" t="s">
        <v>538</v>
      </c>
      <c r="L33" s="171" t="s">
        <v>355</v>
      </c>
      <c r="M33" s="169" t="s">
        <v>324</v>
      </c>
    </row>
    <row r="34" spans="1:13" s="161" customFormat="1" ht="26.25" customHeight="1">
      <c r="A34" s="163">
        <v>32</v>
      </c>
      <c r="B34" s="173" t="s">
        <v>323</v>
      </c>
      <c r="C34" s="164">
        <v>0</v>
      </c>
      <c r="D34" s="172">
        <v>0</v>
      </c>
      <c r="E34" s="172">
        <v>0</v>
      </c>
      <c r="F34" s="165">
        <v>0</v>
      </c>
      <c r="G34" s="166">
        <v>32</v>
      </c>
      <c r="H34" s="165" t="s">
        <v>145</v>
      </c>
      <c r="I34" s="171"/>
      <c r="J34" s="165" t="s">
        <v>143</v>
      </c>
      <c r="K34" s="168" t="s">
        <v>538</v>
      </c>
      <c r="L34" s="171" t="s">
        <v>355</v>
      </c>
      <c r="M34" s="169" t="s">
        <v>324</v>
      </c>
    </row>
    <row r="35" spans="1:13" s="161" customFormat="1" ht="26.25" customHeight="1">
      <c r="A35" s="163">
        <v>33</v>
      </c>
      <c r="B35" s="173" t="s">
        <v>323</v>
      </c>
      <c r="C35" s="164">
        <v>0</v>
      </c>
      <c r="D35" s="172">
        <v>0</v>
      </c>
      <c r="E35" s="172">
        <v>0</v>
      </c>
      <c r="F35" s="165">
        <v>0</v>
      </c>
      <c r="G35" s="166">
        <v>33</v>
      </c>
      <c r="H35" s="165" t="s">
        <v>145</v>
      </c>
      <c r="I35" s="171"/>
      <c r="J35" s="165" t="s">
        <v>143</v>
      </c>
      <c r="K35" s="168" t="s">
        <v>538</v>
      </c>
      <c r="L35" s="171" t="s">
        <v>355</v>
      </c>
      <c r="M35" s="169" t="s">
        <v>324</v>
      </c>
    </row>
    <row r="36" spans="1:13" s="161" customFormat="1" ht="26.25" customHeight="1">
      <c r="A36" s="163">
        <v>34</v>
      </c>
      <c r="B36" s="173" t="s">
        <v>323</v>
      </c>
      <c r="C36" s="164">
        <v>0</v>
      </c>
      <c r="D36" s="172">
        <v>0</v>
      </c>
      <c r="E36" s="172">
        <v>0</v>
      </c>
      <c r="F36" s="165">
        <v>0</v>
      </c>
      <c r="G36" s="166">
        <v>34</v>
      </c>
      <c r="H36" s="165" t="s">
        <v>145</v>
      </c>
      <c r="I36" s="171"/>
      <c r="J36" s="165" t="s">
        <v>143</v>
      </c>
      <c r="K36" s="168" t="s">
        <v>538</v>
      </c>
      <c r="L36" s="171" t="s">
        <v>355</v>
      </c>
      <c r="M36" s="169" t="s">
        <v>324</v>
      </c>
    </row>
    <row r="37" spans="1:13" s="161" customFormat="1" ht="26.25" customHeight="1">
      <c r="A37" s="163">
        <v>35</v>
      </c>
      <c r="B37" s="173" t="s">
        <v>323</v>
      </c>
      <c r="C37" s="164">
        <v>0</v>
      </c>
      <c r="D37" s="172">
        <v>0</v>
      </c>
      <c r="E37" s="172">
        <v>0</v>
      </c>
      <c r="F37" s="165">
        <v>0</v>
      </c>
      <c r="G37" s="166">
        <v>35</v>
      </c>
      <c r="H37" s="165" t="s">
        <v>145</v>
      </c>
      <c r="I37" s="171"/>
      <c r="J37" s="165" t="s">
        <v>143</v>
      </c>
      <c r="K37" s="168" t="s">
        <v>538</v>
      </c>
      <c r="L37" s="171" t="s">
        <v>355</v>
      </c>
      <c r="M37" s="169" t="s">
        <v>324</v>
      </c>
    </row>
    <row r="38" spans="1:13" s="161" customFormat="1" ht="26.25" customHeight="1">
      <c r="A38" s="163">
        <v>36</v>
      </c>
      <c r="B38" s="173" t="s">
        <v>323</v>
      </c>
      <c r="C38" s="164">
        <v>0</v>
      </c>
      <c r="D38" s="172">
        <v>0</v>
      </c>
      <c r="E38" s="172">
        <v>0</v>
      </c>
      <c r="F38" s="165">
        <v>0</v>
      </c>
      <c r="G38" s="166">
        <v>36</v>
      </c>
      <c r="H38" s="165" t="s">
        <v>145</v>
      </c>
      <c r="I38" s="171"/>
      <c r="J38" s="165" t="s">
        <v>143</v>
      </c>
      <c r="K38" s="168" t="s">
        <v>538</v>
      </c>
      <c r="L38" s="171" t="s">
        <v>355</v>
      </c>
      <c r="M38" s="169" t="s">
        <v>324</v>
      </c>
    </row>
    <row r="39" spans="1:13" s="161" customFormat="1" ht="26.25" customHeight="1">
      <c r="A39" s="163">
        <v>37</v>
      </c>
      <c r="B39" s="173" t="s">
        <v>323</v>
      </c>
      <c r="C39" s="164">
        <v>0</v>
      </c>
      <c r="D39" s="172">
        <v>0</v>
      </c>
      <c r="E39" s="172">
        <v>0</v>
      </c>
      <c r="F39" s="165">
        <v>0</v>
      </c>
      <c r="G39" s="166">
        <v>37</v>
      </c>
      <c r="H39" s="165" t="s">
        <v>145</v>
      </c>
      <c r="I39" s="171"/>
      <c r="J39" s="165" t="s">
        <v>143</v>
      </c>
      <c r="K39" s="168" t="s">
        <v>538</v>
      </c>
      <c r="L39" s="171" t="s">
        <v>355</v>
      </c>
      <c r="M39" s="169" t="s">
        <v>324</v>
      </c>
    </row>
    <row r="40" spans="1:13" s="161" customFormat="1" ht="26.25" customHeight="1">
      <c r="A40" s="163">
        <v>38</v>
      </c>
      <c r="B40" s="173" t="s">
        <v>323</v>
      </c>
      <c r="C40" s="164">
        <v>0</v>
      </c>
      <c r="D40" s="172">
        <v>0</v>
      </c>
      <c r="E40" s="172">
        <v>0</v>
      </c>
      <c r="F40" s="165">
        <v>0</v>
      </c>
      <c r="G40" s="166">
        <v>38</v>
      </c>
      <c r="H40" s="165" t="s">
        <v>145</v>
      </c>
      <c r="I40" s="171"/>
      <c r="J40" s="165" t="s">
        <v>143</v>
      </c>
      <c r="K40" s="168" t="s">
        <v>538</v>
      </c>
      <c r="L40" s="171" t="s">
        <v>355</v>
      </c>
      <c r="M40" s="169" t="s">
        <v>324</v>
      </c>
    </row>
    <row r="41" spans="1:13" s="161" customFormat="1" ht="26.25" customHeight="1">
      <c r="A41" s="163">
        <v>39</v>
      </c>
      <c r="B41" s="173" t="s">
        <v>323</v>
      </c>
      <c r="C41" s="164">
        <v>0</v>
      </c>
      <c r="D41" s="172">
        <v>0</v>
      </c>
      <c r="E41" s="172">
        <v>0</v>
      </c>
      <c r="F41" s="165">
        <v>0</v>
      </c>
      <c r="G41" s="166">
        <v>0</v>
      </c>
      <c r="H41" s="165" t="s">
        <v>145</v>
      </c>
      <c r="I41" s="171"/>
      <c r="J41" s="165" t="s">
        <v>143</v>
      </c>
      <c r="K41" s="168" t="s">
        <v>538</v>
      </c>
      <c r="L41" s="171" t="s">
        <v>355</v>
      </c>
      <c r="M41" s="169" t="s">
        <v>324</v>
      </c>
    </row>
    <row r="42" spans="1:13" s="161" customFormat="1" ht="26.25" customHeight="1">
      <c r="A42" s="163">
        <v>83</v>
      </c>
      <c r="B42" s="173" t="s">
        <v>48</v>
      </c>
      <c r="C42" s="164">
        <v>37970</v>
      </c>
      <c r="D42" s="168" t="s">
        <v>481</v>
      </c>
      <c r="E42" s="168" t="s">
        <v>479</v>
      </c>
      <c r="F42" s="214">
        <v>457</v>
      </c>
      <c r="G42" s="166">
        <v>1</v>
      </c>
      <c r="H42" s="165" t="s">
        <v>48</v>
      </c>
      <c r="I42" s="171"/>
      <c r="J42" s="165" t="s">
        <v>143</v>
      </c>
      <c r="K42" s="168" t="s">
        <v>538</v>
      </c>
      <c r="L42" s="169" t="s">
        <v>357</v>
      </c>
      <c r="M42" s="169" t="s">
        <v>324</v>
      </c>
    </row>
    <row r="43" spans="1:13" s="161" customFormat="1" ht="26.25" customHeight="1">
      <c r="A43" s="163">
        <v>84</v>
      </c>
      <c r="B43" s="173" t="s">
        <v>48</v>
      </c>
      <c r="C43" s="164" t="s">
        <v>377</v>
      </c>
      <c r="D43" s="168" t="s">
        <v>378</v>
      </c>
      <c r="E43" s="168" t="s">
        <v>383</v>
      </c>
      <c r="F43" s="214">
        <v>440</v>
      </c>
      <c r="G43" s="166">
        <v>2</v>
      </c>
      <c r="H43" s="165" t="s">
        <v>48</v>
      </c>
      <c r="I43" s="171"/>
      <c r="J43" s="165" t="s">
        <v>143</v>
      </c>
      <c r="K43" s="168" t="s">
        <v>538</v>
      </c>
      <c r="L43" s="169" t="s">
        <v>357</v>
      </c>
      <c r="M43" s="169" t="s">
        <v>324</v>
      </c>
    </row>
    <row r="44" spans="1:13" s="161" customFormat="1" ht="26.25" customHeight="1">
      <c r="A44" s="163">
        <v>85</v>
      </c>
      <c r="B44" s="173" t="s">
        <v>48</v>
      </c>
      <c r="C44" s="164">
        <v>37667</v>
      </c>
      <c r="D44" s="168" t="s">
        <v>412</v>
      </c>
      <c r="E44" s="168" t="s">
        <v>414</v>
      </c>
      <c r="F44" s="214">
        <v>437</v>
      </c>
      <c r="G44" s="166">
        <v>3</v>
      </c>
      <c r="H44" s="165" t="s">
        <v>48</v>
      </c>
      <c r="I44" s="171"/>
      <c r="J44" s="165" t="s">
        <v>143</v>
      </c>
      <c r="K44" s="168" t="s">
        <v>538</v>
      </c>
      <c r="L44" s="169" t="s">
        <v>357</v>
      </c>
      <c r="M44" s="169" t="s">
        <v>324</v>
      </c>
    </row>
    <row r="45" spans="1:13" s="161" customFormat="1" ht="26.25" customHeight="1">
      <c r="A45" s="163">
        <v>86</v>
      </c>
      <c r="B45" s="173" t="s">
        <v>48</v>
      </c>
      <c r="C45" s="164" t="s">
        <v>391</v>
      </c>
      <c r="D45" s="168" t="s">
        <v>395</v>
      </c>
      <c r="E45" s="168" t="s">
        <v>398</v>
      </c>
      <c r="F45" s="214">
        <v>433</v>
      </c>
      <c r="G45" s="166">
        <v>4</v>
      </c>
      <c r="H45" s="165" t="s">
        <v>48</v>
      </c>
      <c r="I45" s="171"/>
      <c r="J45" s="165" t="s">
        <v>143</v>
      </c>
      <c r="K45" s="168" t="s">
        <v>538</v>
      </c>
      <c r="L45" s="169" t="s">
        <v>357</v>
      </c>
      <c r="M45" s="169" t="s">
        <v>324</v>
      </c>
    </row>
    <row r="46" spans="1:13" s="161" customFormat="1" ht="26.25" customHeight="1">
      <c r="A46" s="163">
        <v>87</v>
      </c>
      <c r="B46" s="173" t="s">
        <v>48</v>
      </c>
      <c r="C46" s="164">
        <v>37839</v>
      </c>
      <c r="D46" s="168" t="s">
        <v>418</v>
      </c>
      <c r="E46" s="168" t="s">
        <v>415</v>
      </c>
      <c r="F46" s="214">
        <v>432</v>
      </c>
      <c r="G46" s="166">
        <v>5</v>
      </c>
      <c r="H46" s="165" t="s">
        <v>48</v>
      </c>
      <c r="I46" s="171"/>
      <c r="J46" s="165" t="s">
        <v>143</v>
      </c>
      <c r="K46" s="168" t="s">
        <v>538</v>
      </c>
      <c r="L46" s="169" t="s">
        <v>357</v>
      </c>
      <c r="M46" s="169" t="s">
        <v>324</v>
      </c>
    </row>
    <row r="47" spans="1:13" s="161" customFormat="1" ht="26.25" customHeight="1">
      <c r="A47" s="163">
        <v>88</v>
      </c>
      <c r="B47" s="173" t="s">
        <v>48</v>
      </c>
      <c r="C47" s="164">
        <v>37711</v>
      </c>
      <c r="D47" s="168" t="s">
        <v>419</v>
      </c>
      <c r="E47" s="168" t="s">
        <v>417</v>
      </c>
      <c r="F47" s="214">
        <v>427</v>
      </c>
      <c r="G47" s="166">
        <v>6</v>
      </c>
      <c r="H47" s="165" t="s">
        <v>48</v>
      </c>
      <c r="I47" s="171"/>
      <c r="J47" s="165" t="s">
        <v>143</v>
      </c>
      <c r="K47" s="168" t="s">
        <v>538</v>
      </c>
      <c r="L47" s="169" t="s">
        <v>357</v>
      </c>
      <c r="M47" s="169" t="s">
        <v>324</v>
      </c>
    </row>
    <row r="48" spans="1:13" s="161" customFormat="1" ht="26.25" customHeight="1">
      <c r="A48" s="163">
        <v>89</v>
      </c>
      <c r="B48" s="173" t="s">
        <v>48</v>
      </c>
      <c r="C48" s="164">
        <v>37792</v>
      </c>
      <c r="D48" s="168" t="s">
        <v>384</v>
      </c>
      <c r="E48" s="168" t="s">
        <v>390</v>
      </c>
      <c r="F48" s="214">
        <v>417</v>
      </c>
      <c r="G48" s="166">
        <v>7</v>
      </c>
      <c r="H48" s="165" t="s">
        <v>48</v>
      </c>
      <c r="I48" s="171"/>
      <c r="J48" s="165" t="s">
        <v>143</v>
      </c>
      <c r="K48" s="168" t="s">
        <v>538</v>
      </c>
      <c r="L48" s="169" t="s">
        <v>357</v>
      </c>
      <c r="M48" s="169" t="s">
        <v>324</v>
      </c>
    </row>
    <row r="49" spans="1:13" s="161" customFormat="1" ht="26.25" customHeight="1">
      <c r="A49" s="163">
        <v>90</v>
      </c>
      <c r="B49" s="173" t="s">
        <v>48</v>
      </c>
      <c r="C49" s="164">
        <v>37898</v>
      </c>
      <c r="D49" s="168" t="s">
        <v>490</v>
      </c>
      <c r="E49" s="168" t="s">
        <v>493</v>
      </c>
      <c r="F49" s="214">
        <v>406</v>
      </c>
      <c r="G49" s="166">
        <v>8</v>
      </c>
      <c r="H49" s="165" t="s">
        <v>48</v>
      </c>
      <c r="I49" s="171"/>
      <c r="J49" s="165" t="s">
        <v>143</v>
      </c>
      <c r="K49" s="168" t="s">
        <v>538</v>
      </c>
      <c r="L49" s="169" t="s">
        <v>357</v>
      </c>
      <c r="M49" s="169" t="s">
        <v>324</v>
      </c>
    </row>
    <row r="50" spans="1:13" s="161" customFormat="1" ht="26.25" customHeight="1">
      <c r="A50" s="163">
        <v>91</v>
      </c>
      <c r="B50" s="173" t="s">
        <v>48</v>
      </c>
      <c r="C50" s="164">
        <v>37756</v>
      </c>
      <c r="D50" s="168" t="s">
        <v>440</v>
      </c>
      <c r="E50" s="168" t="s">
        <v>442</v>
      </c>
      <c r="F50" s="214">
        <v>405</v>
      </c>
      <c r="G50" s="166">
        <v>9</v>
      </c>
      <c r="H50" s="165" t="s">
        <v>48</v>
      </c>
      <c r="I50" s="171"/>
      <c r="J50" s="165" t="s">
        <v>143</v>
      </c>
      <c r="K50" s="168" t="s">
        <v>538</v>
      </c>
      <c r="L50" s="169" t="s">
        <v>357</v>
      </c>
      <c r="M50" s="169" t="s">
        <v>324</v>
      </c>
    </row>
    <row r="51" spans="1:13" s="161" customFormat="1" ht="26.25" customHeight="1">
      <c r="A51" s="163">
        <v>92</v>
      </c>
      <c r="B51" s="173" t="s">
        <v>48</v>
      </c>
      <c r="C51" s="164">
        <v>37659</v>
      </c>
      <c r="D51" s="168" t="s">
        <v>435</v>
      </c>
      <c r="E51" s="168" t="s">
        <v>437</v>
      </c>
      <c r="F51" s="214">
        <v>392</v>
      </c>
      <c r="G51" s="166">
        <v>10</v>
      </c>
      <c r="H51" s="165" t="s">
        <v>48</v>
      </c>
      <c r="I51" s="171"/>
      <c r="J51" s="165" t="s">
        <v>143</v>
      </c>
      <c r="K51" s="168" t="s">
        <v>538</v>
      </c>
      <c r="L51" s="169" t="s">
        <v>357</v>
      </c>
      <c r="M51" s="169" t="s">
        <v>324</v>
      </c>
    </row>
    <row r="52" spans="1:13" s="161" customFormat="1" ht="26.25" customHeight="1">
      <c r="A52" s="163">
        <v>93</v>
      </c>
      <c r="B52" s="173" t="s">
        <v>48</v>
      </c>
      <c r="C52" s="164">
        <v>37760</v>
      </c>
      <c r="D52" s="168" t="s">
        <v>473</v>
      </c>
      <c r="E52" s="168" t="s">
        <v>469</v>
      </c>
      <c r="F52" s="214">
        <v>387</v>
      </c>
      <c r="G52" s="166">
        <v>11</v>
      </c>
      <c r="H52" s="165" t="s">
        <v>48</v>
      </c>
      <c r="I52" s="171"/>
      <c r="J52" s="165" t="s">
        <v>143</v>
      </c>
      <c r="K52" s="168" t="s">
        <v>538</v>
      </c>
      <c r="L52" s="169" t="s">
        <v>357</v>
      </c>
      <c r="M52" s="169" t="s">
        <v>324</v>
      </c>
    </row>
    <row r="53" spans="1:13" s="161" customFormat="1" ht="26.25" customHeight="1">
      <c r="A53" s="163">
        <v>94</v>
      </c>
      <c r="B53" s="173" t="s">
        <v>48</v>
      </c>
      <c r="C53" s="164">
        <v>37845</v>
      </c>
      <c r="D53" s="168" t="s">
        <v>452</v>
      </c>
      <c r="E53" s="168" t="s">
        <v>458</v>
      </c>
      <c r="F53" s="214">
        <v>377</v>
      </c>
      <c r="G53" s="166">
        <v>12</v>
      </c>
      <c r="H53" s="165" t="s">
        <v>48</v>
      </c>
      <c r="I53" s="171"/>
      <c r="J53" s="165" t="s">
        <v>143</v>
      </c>
      <c r="K53" s="168" t="s">
        <v>538</v>
      </c>
      <c r="L53" s="169" t="s">
        <v>357</v>
      </c>
      <c r="M53" s="169" t="s">
        <v>324</v>
      </c>
    </row>
    <row r="54" spans="1:13" s="161" customFormat="1" ht="26.25" customHeight="1">
      <c r="A54" s="163">
        <v>95</v>
      </c>
      <c r="B54" s="173" t="s">
        <v>48</v>
      </c>
      <c r="C54" s="164">
        <v>38183</v>
      </c>
      <c r="D54" s="168" t="s">
        <v>431</v>
      </c>
      <c r="E54" s="168" t="s">
        <v>433</v>
      </c>
      <c r="F54" s="214">
        <v>373</v>
      </c>
      <c r="G54" s="166">
        <v>13</v>
      </c>
      <c r="H54" s="165" t="s">
        <v>48</v>
      </c>
      <c r="I54" s="171"/>
      <c r="J54" s="165" t="s">
        <v>143</v>
      </c>
      <c r="K54" s="168" t="s">
        <v>538</v>
      </c>
      <c r="L54" s="169" t="s">
        <v>357</v>
      </c>
      <c r="M54" s="169" t="s">
        <v>324</v>
      </c>
    </row>
    <row r="55" spans="1:13" s="161" customFormat="1" ht="26.25" customHeight="1">
      <c r="A55" s="163">
        <v>96</v>
      </c>
      <c r="B55" s="173" t="s">
        <v>48</v>
      </c>
      <c r="C55" s="164" t="s">
        <v>403</v>
      </c>
      <c r="D55" s="168" t="s">
        <v>404</v>
      </c>
      <c r="E55" s="168" t="s">
        <v>409</v>
      </c>
      <c r="F55" s="214">
        <v>358</v>
      </c>
      <c r="G55" s="166">
        <v>14</v>
      </c>
      <c r="H55" s="165" t="s">
        <v>48</v>
      </c>
      <c r="I55" s="171"/>
      <c r="J55" s="165" t="s">
        <v>143</v>
      </c>
      <c r="K55" s="168" t="s">
        <v>538</v>
      </c>
      <c r="L55" s="169" t="s">
        <v>357</v>
      </c>
      <c r="M55" s="169" t="s">
        <v>324</v>
      </c>
    </row>
    <row r="56" spans="1:13" s="161" customFormat="1" ht="26.25" customHeight="1">
      <c r="A56" s="163">
        <v>97</v>
      </c>
      <c r="B56" s="173" t="s">
        <v>48</v>
      </c>
      <c r="C56" s="164">
        <v>37622</v>
      </c>
      <c r="D56" s="168" t="s">
        <v>461</v>
      </c>
      <c r="E56" s="168" t="s">
        <v>374</v>
      </c>
      <c r="F56" s="214">
        <v>357</v>
      </c>
      <c r="G56" s="166">
        <v>15</v>
      </c>
      <c r="H56" s="165" t="s">
        <v>48</v>
      </c>
      <c r="I56" s="171"/>
      <c r="J56" s="165" t="s">
        <v>143</v>
      </c>
      <c r="K56" s="168" t="s">
        <v>538</v>
      </c>
      <c r="L56" s="169" t="s">
        <v>357</v>
      </c>
      <c r="M56" s="169" t="s">
        <v>324</v>
      </c>
    </row>
    <row r="57" spans="1:13" s="161" customFormat="1" ht="26.25" customHeight="1">
      <c r="A57" s="163">
        <v>98</v>
      </c>
      <c r="B57" s="173" t="s">
        <v>48</v>
      </c>
      <c r="C57" s="164">
        <v>38053</v>
      </c>
      <c r="D57" s="168" t="s">
        <v>363</v>
      </c>
      <c r="E57" s="168" t="s">
        <v>368</v>
      </c>
      <c r="F57" s="214">
        <v>312</v>
      </c>
      <c r="G57" s="166">
        <v>16</v>
      </c>
      <c r="H57" s="165" t="s">
        <v>48</v>
      </c>
      <c r="I57" s="171"/>
      <c r="J57" s="165" t="s">
        <v>143</v>
      </c>
      <c r="K57" s="168" t="s">
        <v>538</v>
      </c>
      <c r="L57" s="169" t="s">
        <v>357</v>
      </c>
      <c r="M57" s="169" t="s">
        <v>324</v>
      </c>
    </row>
    <row r="58" spans="1:13" s="161" customFormat="1" ht="26.25" customHeight="1">
      <c r="A58" s="163">
        <v>99</v>
      </c>
      <c r="B58" s="173" t="s">
        <v>48</v>
      </c>
      <c r="C58" s="164" t="s">
        <v>539</v>
      </c>
      <c r="D58" s="168" t="s">
        <v>539</v>
      </c>
      <c r="E58" s="168" t="s">
        <v>539</v>
      </c>
      <c r="F58" s="214" t="s">
        <v>539</v>
      </c>
      <c r="G58" s="166" t="s">
        <v>508</v>
      </c>
      <c r="H58" s="165" t="s">
        <v>48</v>
      </c>
      <c r="I58" s="171"/>
      <c r="J58" s="165" t="s">
        <v>143</v>
      </c>
      <c r="K58" s="168" t="s">
        <v>538</v>
      </c>
      <c r="L58" s="169" t="s">
        <v>357</v>
      </c>
      <c r="M58" s="169" t="s">
        <v>324</v>
      </c>
    </row>
    <row r="59" spans="1:13" s="161" customFormat="1" ht="26.25" customHeight="1">
      <c r="A59" s="163">
        <v>100</v>
      </c>
      <c r="B59" s="173" t="s">
        <v>48</v>
      </c>
      <c r="C59" s="164" t="s">
        <v>539</v>
      </c>
      <c r="D59" s="168" t="s">
        <v>539</v>
      </c>
      <c r="E59" s="168" t="s">
        <v>539</v>
      </c>
      <c r="F59" s="214" t="s">
        <v>539</v>
      </c>
      <c r="G59" s="166">
        <v>0</v>
      </c>
      <c r="H59" s="165" t="s">
        <v>48</v>
      </c>
      <c r="I59" s="171"/>
      <c r="J59" s="165" t="s">
        <v>143</v>
      </c>
      <c r="K59" s="168" t="s">
        <v>538</v>
      </c>
      <c r="L59" s="169" t="s">
        <v>357</v>
      </c>
      <c r="M59" s="169" t="s">
        <v>324</v>
      </c>
    </row>
    <row r="60" spans="1:13" s="161" customFormat="1" ht="26.25" customHeight="1">
      <c r="A60" s="163">
        <v>101</v>
      </c>
      <c r="B60" s="173" t="s">
        <v>48</v>
      </c>
      <c r="C60" s="164" t="s">
        <v>539</v>
      </c>
      <c r="D60" s="168" t="s">
        <v>539</v>
      </c>
      <c r="E60" s="168" t="s">
        <v>539</v>
      </c>
      <c r="F60" s="214" t="s">
        <v>539</v>
      </c>
      <c r="G60" s="166">
        <v>0</v>
      </c>
      <c r="H60" s="165" t="s">
        <v>48</v>
      </c>
      <c r="I60" s="171"/>
      <c r="J60" s="165" t="s">
        <v>143</v>
      </c>
      <c r="K60" s="168" t="s">
        <v>538</v>
      </c>
      <c r="L60" s="169" t="s">
        <v>357</v>
      </c>
      <c r="M60" s="169" t="s">
        <v>324</v>
      </c>
    </row>
    <row r="61" spans="1:13" s="161" customFormat="1" ht="26.25" customHeight="1">
      <c r="A61" s="163">
        <v>102</v>
      </c>
      <c r="B61" s="173" t="s">
        <v>48</v>
      </c>
      <c r="C61" s="164" t="s">
        <v>539</v>
      </c>
      <c r="D61" s="168" t="s">
        <v>539</v>
      </c>
      <c r="E61" s="168" t="s">
        <v>539</v>
      </c>
      <c r="F61" s="214" t="s">
        <v>539</v>
      </c>
      <c r="G61" s="166">
        <v>0</v>
      </c>
      <c r="H61" s="165" t="s">
        <v>48</v>
      </c>
      <c r="I61" s="171"/>
      <c r="J61" s="165" t="s">
        <v>143</v>
      </c>
      <c r="K61" s="168" t="s">
        <v>538</v>
      </c>
      <c r="L61" s="169" t="s">
        <v>357</v>
      </c>
      <c r="M61" s="169" t="s">
        <v>324</v>
      </c>
    </row>
    <row r="62" spans="1:13" s="161" customFormat="1" ht="26.25" customHeight="1">
      <c r="A62" s="163">
        <v>103</v>
      </c>
      <c r="B62" s="173" t="s">
        <v>48</v>
      </c>
      <c r="C62" s="164" t="s">
        <v>539</v>
      </c>
      <c r="D62" s="168" t="s">
        <v>539</v>
      </c>
      <c r="E62" s="168" t="s">
        <v>539</v>
      </c>
      <c r="F62" s="214" t="s">
        <v>539</v>
      </c>
      <c r="G62" s="166">
        <v>0</v>
      </c>
      <c r="H62" s="165" t="s">
        <v>48</v>
      </c>
      <c r="I62" s="171"/>
      <c r="J62" s="165" t="s">
        <v>143</v>
      </c>
      <c r="K62" s="168" t="s">
        <v>538</v>
      </c>
      <c r="L62" s="169" t="s">
        <v>357</v>
      </c>
      <c r="M62" s="169" t="s">
        <v>324</v>
      </c>
    </row>
    <row r="63" spans="1:13" s="161" customFormat="1" ht="26.25" customHeight="1">
      <c r="A63" s="163">
        <v>104</v>
      </c>
      <c r="B63" s="173" t="s">
        <v>48</v>
      </c>
      <c r="C63" s="164" t="s">
        <v>539</v>
      </c>
      <c r="D63" s="168" t="s">
        <v>539</v>
      </c>
      <c r="E63" s="168" t="s">
        <v>539</v>
      </c>
      <c r="F63" s="214" t="s">
        <v>539</v>
      </c>
      <c r="G63" s="166">
        <v>0</v>
      </c>
      <c r="H63" s="165" t="s">
        <v>48</v>
      </c>
      <c r="I63" s="171"/>
      <c r="J63" s="165" t="s">
        <v>143</v>
      </c>
      <c r="K63" s="168" t="s">
        <v>538</v>
      </c>
      <c r="L63" s="169" t="s">
        <v>357</v>
      </c>
      <c r="M63" s="169" t="s">
        <v>324</v>
      </c>
    </row>
    <row r="64" spans="1:13" s="161" customFormat="1" ht="26.25" customHeight="1">
      <c r="A64" s="163">
        <v>105</v>
      </c>
      <c r="B64" s="173" t="s">
        <v>48</v>
      </c>
      <c r="C64" s="164" t="s">
        <v>539</v>
      </c>
      <c r="D64" s="168" t="s">
        <v>539</v>
      </c>
      <c r="E64" s="168" t="s">
        <v>539</v>
      </c>
      <c r="F64" s="214" t="s">
        <v>539</v>
      </c>
      <c r="G64" s="166">
        <v>0</v>
      </c>
      <c r="H64" s="165" t="s">
        <v>48</v>
      </c>
      <c r="I64" s="171"/>
      <c r="J64" s="165" t="s">
        <v>143</v>
      </c>
      <c r="K64" s="168" t="s">
        <v>538</v>
      </c>
      <c r="L64" s="169" t="s">
        <v>357</v>
      </c>
      <c r="M64" s="169" t="s">
        <v>324</v>
      </c>
    </row>
    <row r="65" spans="1:13" s="161" customFormat="1" ht="26.25" customHeight="1">
      <c r="A65" s="163">
        <v>106</v>
      </c>
      <c r="B65" s="173" t="s">
        <v>48</v>
      </c>
      <c r="C65" s="164" t="s">
        <v>539</v>
      </c>
      <c r="D65" s="168" t="s">
        <v>539</v>
      </c>
      <c r="E65" s="168" t="s">
        <v>539</v>
      </c>
      <c r="F65" s="214" t="s">
        <v>539</v>
      </c>
      <c r="G65" s="166">
        <v>24</v>
      </c>
      <c r="H65" s="165" t="s">
        <v>48</v>
      </c>
      <c r="I65" s="171"/>
      <c r="J65" s="165" t="s">
        <v>143</v>
      </c>
      <c r="K65" s="168" t="s">
        <v>538</v>
      </c>
      <c r="L65" s="169" t="s">
        <v>357</v>
      </c>
      <c r="M65" s="169" t="s">
        <v>324</v>
      </c>
    </row>
    <row r="66" spans="1:13" s="161" customFormat="1" ht="26.25" customHeight="1">
      <c r="A66" s="163">
        <v>107</v>
      </c>
      <c r="B66" s="173" t="s">
        <v>48</v>
      </c>
      <c r="C66" s="164" t="s">
        <v>539</v>
      </c>
      <c r="D66" s="168" t="s">
        <v>539</v>
      </c>
      <c r="E66" s="168" t="s">
        <v>539</v>
      </c>
      <c r="F66" s="214" t="s">
        <v>539</v>
      </c>
      <c r="G66" s="166">
        <v>25</v>
      </c>
      <c r="H66" s="165" t="s">
        <v>48</v>
      </c>
      <c r="I66" s="171"/>
      <c r="J66" s="165" t="s">
        <v>143</v>
      </c>
      <c r="K66" s="168" t="s">
        <v>538</v>
      </c>
      <c r="L66" s="169" t="s">
        <v>357</v>
      </c>
      <c r="M66" s="169" t="s">
        <v>324</v>
      </c>
    </row>
    <row r="67" spans="1:13" s="161" customFormat="1" ht="26.25" customHeight="1">
      <c r="A67" s="163">
        <v>108</v>
      </c>
      <c r="B67" s="173" t="s">
        <v>48</v>
      </c>
      <c r="C67" s="164" t="s">
        <v>539</v>
      </c>
      <c r="D67" s="168" t="s">
        <v>539</v>
      </c>
      <c r="E67" s="168" t="s">
        <v>539</v>
      </c>
      <c r="F67" s="214" t="s">
        <v>539</v>
      </c>
      <c r="G67" s="166">
        <v>26</v>
      </c>
      <c r="H67" s="165" t="s">
        <v>48</v>
      </c>
      <c r="I67" s="171"/>
      <c r="J67" s="165" t="s">
        <v>143</v>
      </c>
      <c r="K67" s="168" t="s">
        <v>538</v>
      </c>
      <c r="L67" s="169" t="s">
        <v>357</v>
      </c>
      <c r="M67" s="169" t="s">
        <v>324</v>
      </c>
    </row>
    <row r="68" spans="1:13" s="161" customFormat="1" ht="26.25" customHeight="1">
      <c r="A68" s="163">
        <v>109</v>
      </c>
      <c r="B68" s="173" t="s">
        <v>48</v>
      </c>
      <c r="C68" s="164" t="s">
        <v>539</v>
      </c>
      <c r="D68" s="168" t="s">
        <v>539</v>
      </c>
      <c r="E68" s="168" t="s">
        <v>539</v>
      </c>
      <c r="F68" s="214" t="s">
        <v>539</v>
      </c>
      <c r="G68" s="166">
        <v>27</v>
      </c>
      <c r="H68" s="165" t="s">
        <v>48</v>
      </c>
      <c r="I68" s="171"/>
      <c r="J68" s="165" t="s">
        <v>143</v>
      </c>
      <c r="K68" s="168" t="s">
        <v>538</v>
      </c>
      <c r="L68" s="169" t="s">
        <v>357</v>
      </c>
      <c r="M68" s="169" t="s">
        <v>324</v>
      </c>
    </row>
    <row r="69" spans="1:13" s="161" customFormat="1" ht="26.25" customHeight="1">
      <c r="A69" s="163">
        <v>110</v>
      </c>
      <c r="B69" s="173" t="s">
        <v>48</v>
      </c>
      <c r="C69" s="164" t="s">
        <v>539</v>
      </c>
      <c r="D69" s="168" t="s">
        <v>539</v>
      </c>
      <c r="E69" s="168" t="s">
        <v>539</v>
      </c>
      <c r="F69" s="214" t="s">
        <v>539</v>
      </c>
      <c r="G69" s="166">
        <v>28</v>
      </c>
      <c r="H69" s="165" t="s">
        <v>48</v>
      </c>
      <c r="I69" s="171"/>
      <c r="J69" s="165" t="s">
        <v>143</v>
      </c>
      <c r="K69" s="168" t="s">
        <v>538</v>
      </c>
      <c r="L69" s="169" t="s">
        <v>357</v>
      </c>
      <c r="M69" s="169" t="s">
        <v>324</v>
      </c>
    </row>
    <row r="70" spans="1:13" s="161" customFormat="1" ht="26.25" customHeight="1">
      <c r="A70" s="163">
        <v>111</v>
      </c>
      <c r="B70" s="173" t="s">
        <v>48</v>
      </c>
      <c r="C70" s="164" t="s">
        <v>539</v>
      </c>
      <c r="D70" s="168" t="s">
        <v>539</v>
      </c>
      <c r="E70" s="168" t="s">
        <v>539</v>
      </c>
      <c r="F70" s="214" t="s">
        <v>539</v>
      </c>
      <c r="G70" s="166">
        <v>29</v>
      </c>
      <c r="H70" s="165" t="s">
        <v>48</v>
      </c>
      <c r="I70" s="171"/>
      <c r="J70" s="165" t="s">
        <v>143</v>
      </c>
      <c r="K70" s="168" t="s">
        <v>538</v>
      </c>
      <c r="L70" s="169" t="s">
        <v>357</v>
      </c>
      <c r="M70" s="169" t="s">
        <v>324</v>
      </c>
    </row>
    <row r="71" spans="1:13" s="161" customFormat="1" ht="26.25" customHeight="1">
      <c r="A71" s="163">
        <v>112</v>
      </c>
      <c r="B71" s="173" t="s">
        <v>48</v>
      </c>
      <c r="C71" s="164" t="s">
        <v>539</v>
      </c>
      <c r="D71" s="168" t="s">
        <v>539</v>
      </c>
      <c r="E71" s="168" t="s">
        <v>539</v>
      </c>
      <c r="F71" s="214" t="s">
        <v>539</v>
      </c>
      <c r="G71" s="166">
        <v>30</v>
      </c>
      <c r="H71" s="165" t="s">
        <v>48</v>
      </c>
      <c r="I71" s="171"/>
      <c r="J71" s="165" t="s">
        <v>143</v>
      </c>
      <c r="K71" s="168" t="s">
        <v>538</v>
      </c>
      <c r="L71" s="169" t="s">
        <v>357</v>
      </c>
      <c r="M71" s="169" t="s">
        <v>324</v>
      </c>
    </row>
    <row r="72" spans="1:13" s="161" customFormat="1" ht="26.25" customHeight="1">
      <c r="A72" s="163">
        <v>113</v>
      </c>
      <c r="B72" s="173" t="s">
        <v>48</v>
      </c>
      <c r="C72" s="164" t="s">
        <v>539</v>
      </c>
      <c r="D72" s="168" t="s">
        <v>539</v>
      </c>
      <c r="E72" s="168" t="s">
        <v>539</v>
      </c>
      <c r="F72" s="214" t="s">
        <v>539</v>
      </c>
      <c r="G72" s="166">
        <v>31</v>
      </c>
      <c r="H72" s="165" t="s">
        <v>48</v>
      </c>
      <c r="I72" s="171"/>
      <c r="J72" s="165" t="s">
        <v>143</v>
      </c>
      <c r="K72" s="168" t="s">
        <v>538</v>
      </c>
      <c r="L72" s="169" t="s">
        <v>357</v>
      </c>
      <c r="M72" s="169" t="s">
        <v>324</v>
      </c>
    </row>
    <row r="73" spans="1:13" s="161" customFormat="1" ht="26.25" customHeight="1">
      <c r="A73" s="163">
        <v>114</v>
      </c>
      <c r="B73" s="173" t="s">
        <v>48</v>
      </c>
      <c r="C73" s="164" t="s">
        <v>539</v>
      </c>
      <c r="D73" s="168" t="s">
        <v>539</v>
      </c>
      <c r="E73" s="168" t="s">
        <v>539</v>
      </c>
      <c r="F73" s="214" t="s">
        <v>539</v>
      </c>
      <c r="G73" s="166">
        <v>32</v>
      </c>
      <c r="H73" s="165" t="s">
        <v>48</v>
      </c>
      <c r="I73" s="171"/>
      <c r="J73" s="165" t="s">
        <v>143</v>
      </c>
      <c r="K73" s="168" t="s">
        <v>538</v>
      </c>
      <c r="L73" s="169" t="s">
        <v>357</v>
      </c>
      <c r="M73" s="169" t="s">
        <v>324</v>
      </c>
    </row>
    <row r="74" spans="1:13" s="161" customFormat="1" ht="26.25" customHeight="1">
      <c r="A74" s="163">
        <v>115</v>
      </c>
      <c r="B74" s="173" t="s">
        <v>48</v>
      </c>
      <c r="C74" s="164" t="s">
        <v>539</v>
      </c>
      <c r="D74" s="168" t="s">
        <v>539</v>
      </c>
      <c r="E74" s="168" t="s">
        <v>539</v>
      </c>
      <c r="F74" s="214" t="s">
        <v>539</v>
      </c>
      <c r="G74" s="166">
        <v>33</v>
      </c>
      <c r="H74" s="165" t="s">
        <v>48</v>
      </c>
      <c r="I74" s="171"/>
      <c r="J74" s="165" t="s">
        <v>143</v>
      </c>
      <c r="K74" s="168" t="s">
        <v>538</v>
      </c>
      <c r="L74" s="169" t="s">
        <v>357</v>
      </c>
      <c r="M74" s="169" t="s">
        <v>324</v>
      </c>
    </row>
    <row r="75" spans="1:13" s="161" customFormat="1" ht="26.25" customHeight="1">
      <c r="A75" s="163">
        <v>116</v>
      </c>
      <c r="B75" s="173" t="s">
        <v>48</v>
      </c>
      <c r="C75" s="164" t="s">
        <v>539</v>
      </c>
      <c r="D75" s="168" t="s">
        <v>539</v>
      </c>
      <c r="E75" s="168" t="s">
        <v>539</v>
      </c>
      <c r="F75" s="214" t="s">
        <v>539</v>
      </c>
      <c r="G75" s="166">
        <v>34</v>
      </c>
      <c r="H75" s="165" t="s">
        <v>48</v>
      </c>
      <c r="I75" s="171"/>
      <c r="J75" s="165" t="s">
        <v>143</v>
      </c>
      <c r="K75" s="168" t="s">
        <v>538</v>
      </c>
      <c r="L75" s="169" t="s">
        <v>357</v>
      </c>
      <c r="M75" s="169" t="s">
        <v>324</v>
      </c>
    </row>
    <row r="76" spans="1:13" s="161" customFormat="1" ht="26.25" customHeight="1">
      <c r="A76" s="163">
        <v>117</v>
      </c>
      <c r="B76" s="173" t="s">
        <v>48</v>
      </c>
      <c r="C76" s="164" t="s">
        <v>539</v>
      </c>
      <c r="D76" s="168" t="s">
        <v>539</v>
      </c>
      <c r="E76" s="168" t="s">
        <v>539</v>
      </c>
      <c r="F76" s="214" t="s">
        <v>539</v>
      </c>
      <c r="G76" s="166">
        <v>35</v>
      </c>
      <c r="H76" s="165" t="s">
        <v>48</v>
      </c>
      <c r="I76" s="171"/>
      <c r="J76" s="165" t="s">
        <v>143</v>
      </c>
      <c r="K76" s="168" t="s">
        <v>538</v>
      </c>
      <c r="L76" s="169" t="s">
        <v>357</v>
      </c>
      <c r="M76" s="169" t="s">
        <v>324</v>
      </c>
    </row>
    <row r="77" spans="1:13" s="161" customFormat="1" ht="26.25" customHeight="1">
      <c r="A77" s="163">
        <v>118</v>
      </c>
      <c r="B77" s="173" t="s">
        <v>48</v>
      </c>
      <c r="C77" s="164" t="s">
        <v>539</v>
      </c>
      <c r="D77" s="168" t="s">
        <v>539</v>
      </c>
      <c r="E77" s="168" t="s">
        <v>539</v>
      </c>
      <c r="F77" s="214" t="s">
        <v>539</v>
      </c>
      <c r="G77" s="166">
        <v>36</v>
      </c>
      <c r="H77" s="165" t="s">
        <v>48</v>
      </c>
      <c r="I77" s="171"/>
      <c r="J77" s="165" t="s">
        <v>143</v>
      </c>
      <c r="K77" s="168" t="s">
        <v>538</v>
      </c>
      <c r="L77" s="169" t="s">
        <v>357</v>
      </c>
      <c r="M77" s="169" t="s">
        <v>324</v>
      </c>
    </row>
    <row r="78" spans="1:13" s="161" customFormat="1" ht="26.25" customHeight="1">
      <c r="A78" s="163">
        <v>119</v>
      </c>
      <c r="B78" s="173" t="s">
        <v>48</v>
      </c>
      <c r="C78" s="164" t="s">
        <v>539</v>
      </c>
      <c r="D78" s="168" t="s">
        <v>539</v>
      </c>
      <c r="E78" s="168" t="s">
        <v>539</v>
      </c>
      <c r="F78" s="214" t="s">
        <v>539</v>
      </c>
      <c r="G78" s="166">
        <v>37</v>
      </c>
      <c r="H78" s="165" t="s">
        <v>48</v>
      </c>
      <c r="I78" s="171"/>
      <c r="J78" s="165" t="s">
        <v>143</v>
      </c>
      <c r="K78" s="168" t="s">
        <v>538</v>
      </c>
      <c r="L78" s="169" t="s">
        <v>357</v>
      </c>
      <c r="M78" s="169" t="s">
        <v>324</v>
      </c>
    </row>
    <row r="79" spans="1:13" s="161" customFormat="1" ht="26.25" customHeight="1">
      <c r="A79" s="163">
        <v>120</v>
      </c>
      <c r="B79" s="173" t="s">
        <v>48</v>
      </c>
      <c r="C79" s="164" t="s">
        <v>539</v>
      </c>
      <c r="D79" s="168" t="s">
        <v>539</v>
      </c>
      <c r="E79" s="168" t="s">
        <v>539</v>
      </c>
      <c r="F79" s="214" t="s">
        <v>539</v>
      </c>
      <c r="G79" s="166">
        <v>38</v>
      </c>
      <c r="H79" s="165" t="s">
        <v>48</v>
      </c>
      <c r="I79" s="171"/>
      <c r="J79" s="165" t="s">
        <v>143</v>
      </c>
      <c r="K79" s="168" t="s">
        <v>538</v>
      </c>
      <c r="L79" s="169" t="s">
        <v>357</v>
      </c>
      <c r="M79" s="169" t="s">
        <v>324</v>
      </c>
    </row>
    <row r="80" spans="1:13" s="161" customFormat="1" ht="26.25" customHeight="1">
      <c r="A80" s="163">
        <v>121</v>
      </c>
      <c r="B80" s="173" t="s">
        <v>48</v>
      </c>
      <c r="C80" s="164" t="s">
        <v>539</v>
      </c>
      <c r="D80" s="168" t="s">
        <v>539</v>
      </c>
      <c r="E80" s="168" t="s">
        <v>539</v>
      </c>
      <c r="F80" s="214" t="s">
        <v>539</v>
      </c>
      <c r="G80" s="166">
        <v>39</v>
      </c>
      <c r="H80" s="165" t="s">
        <v>48</v>
      </c>
      <c r="I80" s="171"/>
      <c r="J80" s="165" t="s">
        <v>143</v>
      </c>
      <c r="K80" s="168" t="s">
        <v>538</v>
      </c>
      <c r="L80" s="169" t="s">
        <v>357</v>
      </c>
      <c r="M80" s="169" t="s">
        <v>324</v>
      </c>
    </row>
    <row r="81" spans="1:13" s="161" customFormat="1" ht="26.25" customHeight="1">
      <c r="A81" s="163">
        <v>122</v>
      </c>
      <c r="B81" s="173" t="s">
        <v>48</v>
      </c>
      <c r="C81" s="164" t="s">
        <v>539</v>
      </c>
      <c r="D81" s="168" t="s">
        <v>539</v>
      </c>
      <c r="E81" s="168" t="s">
        <v>539</v>
      </c>
      <c r="F81" s="214" t="s">
        <v>539</v>
      </c>
      <c r="G81" s="166">
        <v>40</v>
      </c>
      <c r="H81" s="165" t="s">
        <v>48</v>
      </c>
      <c r="I81" s="171"/>
      <c r="J81" s="165" t="s">
        <v>143</v>
      </c>
      <c r="K81" s="168" t="s">
        <v>538</v>
      </c>
      <c r="L81" s="169" t="s">
        <v>357</v>
      </c>
      <c r="M81" s="169" t="s">
        <v>324</v>
      </c>
    </row>
    <row r="82" spans="1:13" s="161" customFormat="1" ht="26.25" customHeight="1">
      <c r="A82" s="163">
        <v>123</v>
      </c>
      <c r="B82" s="173" t="s">
        <v>49</v>
      </c>
      <c r="C82" s="164">
        <v>37667</v>
      </c>
      <c r="D82" s="168" t="s">
        <v>412</v>
      </c>
      <c r="E82" s="168" t="s">
        <v>414</v>
      </c>
      <c r="F82" s="214">
        <v>132</v>
      </c>
      <c r="G82" s="166">
        <v>1</v>
      </c>
      <c r="H82" s="165" t="s">
        <v>49</v>
      </c>
      <c r="I82" s="171"/>
      <c r="J82" s="165" t="s">
        <v>143</v>
      </c>
      <c r="K82" s="168" t="s">
        <v>538</v>
      </c>
      <c r="L82" s="169" t="s">
        <v>354</v>
      </c>
      <c r="M82" s="169" t="s">
        <v>324</v>
      </c>
    </row>
    <row r="83" spans="1:13" s="161" customFormat="1" ht="26.25" customHeight="1">
      <c r="A83" s="163">
        <v>124</v>
      </c>
      <c r="B83" s="173" t="s">
        <v>49</v>
      </c>
      <c r="C83" s="164" t="s">
        <v>396</v>
      </c>
      <c r="D83" s="168" t="s">
        <v>397</v>
      </c>
      <c r="E83" s="168" t="s">
        <v>398</v>
      </c>
      <c r="F83" s="214">
        <v>129</v>
      </c>
      <c r="G83" s="166">
        <v>2</v>
      </c>
      <c r="H83" s="165" t="s">
        <v>49</v>
      </c>
      <c r="I83" s="171"/>
      <c r="J83" s="165" t="s">
        <v>143</v>
      </c>
      <c r="K83" s="168" t="s">
        <v>538</v>
      </c>
      <c r="L83" s="169" t="s">
        <v>354</v>
      </c>
      <c r="M83" s="169" t="s">
        <v>324</v>
      </c>
    </row>
    <row r="84" spans="1:13" s="161" customFormat="1" ht="26.25" customHeight="1">
      <c r="A84" s="163">
        <v>125</v>
      </c>
      <c r="B84" s="173" t="s">
        <v>49</v>
      </c>
      <c r="C84" s="164">
        <v>38018</v>
      </c>
      <c r="D84" s="168" t="s">
        <v>474</v>
      </c>
      <c r="E84" s="168" t="s">
        <v>469</v>
      </c>
      <c r="F84" s="214">
        <v>129</v>
      </c>
      <c r="G84" s="166">
        <v>3</v>
      </c>
      <c r="H84" s="165" t="s">
        <v>49</v>
      </c>
      <c r="I84" s="171"/>
      <c r="J84" s="165" t="s">
        <v>143</v>
      </c>
      <c r="K84" s="168" t="s">
        <v>538</v>
      </c>
      <c r="L84" s="169" t="s">
        <v>354</v>
      </c>
      <c r="M84" s="169" t="s">
        <v>324</v>
      </c>
    </row>
    <row r="85" spans="1:13" s="161" customFormat="1" ht="26.25" customHeight="1">
      <c r="A85" s="163">
        <v>126</v>
      </c>
      <c r="B85" s="173" t="s">
        <v>49</v>
      </c>
      <c r="C85" s="164">
        <v>37788</v>
      </c>
      <c r="D85" s="168" t="s">
        <v>427</v>
      </c>
      <c r="E85" s="168" t="s">
        <v>424</v>
      </c>
      <c r="F85" s="214">
        <v>126</v>
      </c>
      <c r="G85" s="166">
        <v>4</v>
      </c>
      <c r="H85" s="165" t="s">
        <v>49</v>
      </c>
      <c r="I85" s="171"/>
      <c r="J85" s="165" t="s">
        <v>143</v>
      </c>
      <c r="K85" s="168" t="s">
        <v>538</v>
      </c>
      <c r="L85" s="169" t="s">
        <v>354</v>
      </c>
      <c r="M85" s="169" t="s">
        <v>324</v>
      </c>
    </row>
    <row r="86" spans="1:13" s="161" customFormat="1" ht="26.25" customHeight="1">
      <c r="A86" s="163">
        <v>127</v>
      </c>
      <c r="B86" s="173" t="s">
        <v>49</v>
      </c>
      <c r="C86" s="164" t="s">
        <v>377</v>
      </c>
      <c r="D86" s="168" t="s">
        <v>378</v>
      </c>
      <c r="E86" s="168" t="s">
        <v>383</v>
      </c>
      <c r="F86" s="214">
        <v>126</v>
      </c>
      <c r="G86" s="166">
        <v>5</v>
      </c>
      <c r="H86" s="165" t="s">
        <v>49</v>
      </c>
      <c r="I86" s="171"/>
      <c r="J86" s="165" t="s">
        <v>143</v>
      </c>
      <c r="K86" s="168" t="s">
        <v>538</v>
      </c>
      <c r="L86" s="169" t="s">
        <v>354</v>
      </c>
      <c r="M86" s="169" t="s">
        <v>324</v>
      </c>
    </row>
    <row r="87" spans="1:13" s="161" customFormat="1" ht="26.25" customHeight="1">
      <c r="A87" s="163">
        <v>128</v>
      </c>
      <c r="B87" s="173" t="s">
        <v>49</v>
      </c>
      <c r="C87" s="164">
        <v>37696</v>
      </c>
      <c r="D87" s="168" t="s">
        <v>482</v>
      </c>
      <c r="E87" s="168" t="s">
        <v>479</v>
      </c>
      <c r="F87" s="214">
        <v>126</v>
      </c>
      <c r="G87" s="166">
        <v>6</v>
      </c>
      <c r="H87" s="165" t="s">
        <v>49</v>
      </c>
      <c r="I87" s="171"/>
      <c r="J87" s="165" t="s">
        <v>143</v>
      </c>
      <c r="K87" s="168" t="s">
        <v>538</v>
      </c>
      <c r="L87" s="169" t="s">
        <v>354</v>
      </c>
      <c r="M87" s="169" t="s">
        <v>324</v>
      </c>
    </row>
    <row r="88" spans="1:13" s="161" customFormat="1" ht="26.25" customHeight="1">
      <c r="A88" s="163">
        <v>129</v>
      </c>
      <c r="B88" s="173" t="s">
        <v>49</v>
      </c>
      <c r="C88" s="164">
        <v>38044</v>
      </c>
      <c r="D88" s="168" t="s">
        <v>438</v>
      </c>
      <c r="E88" s="168" t="s">
        <v>442</v>
      </c>
      <c r="F88" s="214">
        <v>123</v>
      </c>
      <c r="G88" s="166">
        <v>7</v>
      </c>
      <c r="H88" s="165" t="s">
        <v>49</v>
      </c>
      <c r="I88" s="171"/>
      <c r="J88" s="165" t="s">
        <v>143</v>
      </c>
      <c r="K88" s="168" t="s">
        <v>538</v>
      </c>
      <c r="L88" s="169" t="s">
        <v>354</v>
      </c>
      <c r="M88" s="169" t="s">
        <v>324</v>
      </c>
    </row>
    <row r="89" spans="1:13" s="161" customFormat="1" ht="26.25" customHeight="1">
      <c r="A89" s="163">
        <v>130</v>
      </c>
      <c r="B89" s="173" t="s">
        <v>49</v>
      </c>
      <c r="C89" s="164">
        <v>37924</v>
      </c>
      <c r="D89" s="168" t="s">
        <v>386</v>
      </c>
      <c r="E89" s="168" t="s">
        <v>390</v>
      </c>
      <c r="F89" s="214">
        <v>123</v>
      </c>
      <c r="G89" s="166">
        <v>7</v>
      </c>
      <c r="H89" s="165" t="s">
        <v>49</v>
      </c>
      <c r="I89" s="171"/>
      <c r="J89" s="165" t="s">
        <v>143</v>
      </c>
      <c r="K89" s="168" t="s">
        <v>538</v>
      </c>
      <c r="L89" s="169" t="s">
        <v>354</v>
      </c>
      <c r="M89" s="169" t="s">
        <v>324</v>
      </c>
    </row>
    <row r="90" spans="1:13" s="161" customFormat="1" ht="26.25" customHeight="1">
      <c r="A90" s="163">
        <v>131</v>
      </c>
      <c r="B90" s="173" t="s">
        <v>49</v>
      </c>
      <c r="C90" s="164">
        <v>37672</v>
      </c>
      <c r="D90" s="168" t="s">
        <v>429</v>
      </c>
      <c r="E90" s="168" t="s">
        <v>433</v>
      </c>
      <c r="F90" s="214">
        <v>120</v>
      </c>
      <c r="G90" s="166">
        <v>9</v>
      </c>
      <c r="H90" s="165" t="s">
        <v>49</v>
      </c>
      <c r="I90" s="171"/>
      <c r="J90" s="165" t="s">
        <v>143</v>
      </c>
      <c r="K90" s="168" t="s">
        <v>538</v>
      </c>
      <c r="L90" s="169" t="s">
        <v>354</v>
      </c>
      <c r="M90" s="169" t="s">
        <v>324</v>
      </c>
    </row>
    <row r="91" spans="1:13" s="161" customFormat="1" ht="26.25" customHeight="1">
      <c r="A91" s="163">
        <v>132</v>
      </c>
      <c r="B91" s="173" t="s">
        <v>49</v>
      </c>
      <c r="C91" s="164">
        <v>37622</v>
      </c>
      <c r="D91" s="168" t="s">
        <v>371</v>
      </c>
      <c r="E91" s="168" t="s">
        <v>374</v>
      </c>
      <c r="F91" s="214">
        <v>115</v>
      </c>
      <c r="G91" s="166">
        <v>10</v>
      </c>
      <c r="H91" s="165" t="s">
        <v>49</v>
      </c>
      <c r="I91" s="171"/>
      <c r="J91" s="165" t="s">
        <v>143</v>
      </c>
      <c r="K91" s="168" t="s">
        <v>538</v>
      </c>
      <c r="L91" s="169" t="s">
        <v>354</v>
      </c>
      <c r="M91" s="169" t="s">
        <v>324</v>
      </c>
    </row>
    <row r="92" spans="1:13" s="161" customFormat="1" ht="26.25" customHeight="1">
      <c r="A92" s="163">
        <v>133</v>
      </c>
      <c r="B92" s="173" t="s">
        <v>49</v>
      </c>
      <c r="C92" s="164" t="s">
        <v>405</v>
      </c>
      <c r="D92" s="168" t="s">
        <v>406</v>
      </c>
      <c r="E92" s="168" t="s">
        <v>409</v>
      </c>
      <c r="F92" s="214">
        <v>110</v>
      </c>
      <c r="G92" s="166">
        <v>11</v>
      </c>
      <c r="H92" s="165" t="s">
        <v>49</v>
      </c>
      <c r="I92" s="171"/>
      <c r="J92" s="165" t="s">
        <v>143</v>
      </c>
      <c r="K92" s="168" t="s">
        <v>538</v>
      </c>
      <c r="L92" s="169" t="s">
        <v>354</v>
      </c>
      <c r="M92" s="169" t="s">
        <v>324</v>
      </c>
    </row>
    <row r="93" spans="1:13" s="161" customFormat="1" ht="26.25" customHeight="1">
      <c r="A93" s="163">
        <v>134</v>
      </c>
      <c r="B93" s="173" t="s">
        <v>49</v>
      </c>
      <c r="C93" s="164">
        <v>37789</v>
      </c>
      <c r="D93" s="168" t="s">
        <v>489</v>
      </c>
      <c r="E93" s="168" t="s">
        <v>493</v>
      </c>
      <c r="F93" s="214">
        <v>110</v>
      </c>
      <c r="G93" s="166">
        <v>12</v>
      </c>
      <c r="H93" s="165" t="s">
        <v>49</v>
      </c>
      <c r="I93" s="171"/>
      <c r="J93" s="165" t="s">
        <v>143</v>
      </c>
      <c r="K93" s="168" t="s">
        <v>538</v>
      </c>
      <c r="L93" s="169" t="s">
        <v>354</v>
      </c>
      <c r="M93" s="169" t="s">
        <v>324</v>
      </c>
    </row>
    <row r="94" spans="1:13" s="161" customFormat="1" ht="26.25" customHeight="1">
      <c r="A94" s="163">
        <v>135</v>
      </c>
      <c r="B94" s="173" t="s">
        <v>49</v>
      </c>
      <c r="C94" s="164">
        <v>38051</v>
      </c>
      <c r="D94" s="168" t="s">
        <v>454</v>
      </c>
      <c r="E94" s="168" t="s">
        <v>458</v>
      </c>
      <c r="F94" s="214">
        <v>105</v>
      </c>
      <c r="G94" s="166">
        <v>13</v>
      </c>
      <c r="H94" s="165" t="s">
        <v>49</v>
      </c>
      <c r="I94" s="171"/>
      <c r="J94" s="165" t="s">
        <v>143</v>
      </c>
      <c r="K94" s="168" t="s">
        <v>538</v>
      </c>
      <c r="L94" s="169" t="s">
        <v>354</v>
      </c>
      <c r="M94" s="169" t="s">
        <v>324</v>
      </c>
    </row>
    <row r="95" spans="1:13" s="161" customFormat="1" ht="26.25" customHeight="1">
      <c r="A95" s="163">
        <v>136</v>
      </c>
      <c r="B95" s="173" t="s">
        <v>49</v>
      </c>
      <c r="C95" s="164">
        <v>37786</v>
      </c>
      <c r="D95" s="168" t="s">
        <v>436</v>
      </c>
      <c r="E95" s="168" t="s">
        <v>437</v>
      </c>
      <c r="F95" s="214">
        <v>105</v>
      </c>
      <c r="G95" s="166">
        <v>13</v>
      </c>
      <c r="H95" s="165" t="s">
        <v>49</v>
      </c>
      <c r="I95" s="171"/>
      <c r="J95" s="165" t="s">
        <v>143</v>
      </c>
      <c r="K95" s="168" t="s">
        <v>538</v>
      </c>
      <c r="L95" s="169" t="s">
        <v>354</v>
      </c>
      <c r="M95" s="169" t="s">
        <v>324</v>
      </c>
    </row>
    <row r="96" spans="1:13" s="161" customFormat="1" ht="26.25" customHeight="1">
      <c r="A96" s="163">
        <v>137</v>
      </c>
      <c r="B96" s="173" t="s">
        <v>49</v>
      </c>
      <c r="C96" s="164">
        <v>37988</v>
      </c>
      <c r="D96" s="168" t="s">
        <v>364</v>
      </c>
      <c r="E96" s="168" t="s">
        <v>368</v>
      </c>
      <c r="F96" s="214">
        <v>100</v>
      </c>
      <c r="G96" s="166">
        <v>15</v>
      </c>
      <c r="H96" s="165" t="s">
        <v>49</v>
      </c>
      <c r="I96" s="171"/>
      <c r="J96" s="165" t="s">
        <v>143</v>
      </c>
      <c r="K96" s="168" t="s">
        <v>538</v>
      </c>
      <c r="L96" s="169" t="s">
        <v>354</v>
      </c>
      <c r="M96" s="169" t="s">
        <v>324</v>
      </c>
    </row>
    <row r="97" spans="1:13" s="161" customFormat="1" ht="26.25" customHeight="1">
      <c r="A97" s="163">
        <v>138</v>
      </c>
      <c r="B97" s="173" t="s">
        <v>49</v>
      </c>
      <c r="C97" s="164">
        <v>37904</v>
      </c>
      <c r="D97" s="168" t="s">
        <v>428</v>
      </c>
      <c r="E97" s="168" t="s">
        <v>425</v>
      </c>
      <c r="F97" s="214" t="s">
        <v>334</v>
      </c>
      <c r="G97" s="166" t="s">
        <v>508</v>
      </c>
      <c r="H97" s="165" t="s">
        <v>49</v>
      </c>
      <c r="I97" s="171"/>
      <c r="J97" s="165" t="s">
        <v>143</v>
      </c>
      <c r="K97" s="168" t="s">
        <v>538</v>
      </c>
      <c r="L97" s="169" t="s">
        <v>354</v>
      </c>
      <c r="M97" s="169" t="s">
        <v>324</v>
      </c>
    </row>
    <row r="98" spans="1:13" s="161" customFormat="1" ht="26.25" customHeight="1">
      <c r="A98" s="163">
        <v>139</v>
      </c>
      <c r="B98" s="173" t="s">
        <v>49</v>
      </c>
      <c r="C98" s="164">
        <v>37724</v>
      </c>
      <c r="D98" s="168" t="s">
        <v>426</v>
      </c>
      <c r="E98" s="168" t="s">
        <v>423</v>
      </c>
      <c r="F98" s="214" t="s">
        <v>334</v>
      </c>
      <c r="G98" s="166" t="s">
        <v>508</v>
      </c>
      <c r="H98" s="165" t="s">
        <v>49</v>
      </c>
      <c r="I98" s="171"/>
      <c r="J98" s="165" t="s">
        <v>143</v>
      </c>
      <c r="K98" s="168" t="s">
        <v>538</v>
      </c>
      <c r="L98" s="169" t="s">
        <v>354</v>
      </c>
      <c r="M98" s="169" t="s">
        <v>324</v>
      </c>
    </row>
    <row r="99" spans="1:13" s="161" customFormat="1" ht="26.25" customHeight="1">
      <c r="A99" s="163">
        <v>140</v>
      </c>
      <c r="B99" s="173" t="s">
        <v>49</v>
      </c>
      <c r="C99" s="164" t="s">
        <v>539</v>
      </c>
      <c r="D99" s="168" t="s">
        <v>539</v>
      </c>
      <c r="E99" s="168" t="s">
        <v>539</v>
      </c>
      <c r="F99" s="214">
        <v>0</v>
      </c>
      <c r="G99" s="166" t="s">
        <v>508</v>
      </c>
      <c r="H99" s="165" t="s">
        <v>49</v>
      </c>
      <c r="I99" s="171"/>
      <c r="J99" s="165" t="s">
        <v>143</v>
      </c>
      <c r="K99" s="168" t="s">
        <v>538</v>
      </c>
      <c r="L99" s="169" t="s">
        <v>354</v>
      </c>
      <c r="M99" s="169" t="s">
        <v>324</v>
      </c>
    </row>
    <row r="100" spans="1:13" s="161" customFormat="1" ht="26.25" customHeight="1">
      <c r="A100" s="163">
        <v>141</v>
      </c>
      <c r="B100" s="173" t="s">
        <v>49</v>
      </c>
      <c r="C100" s="164" t="s">
        <v>539</v>
      </c>
      <c r="D100" s="168" t="s">
        <v>539</v>
      </c>
      <c r="E100" s="168" t="s">
        <v>539</v>
      </c>
      <c r="F100" s="214">
        <v>0</v>
      </c>
      <c r="G100" s="166">
        <v>0</v>
      </c>
      <c r="H100" s="165" t="s">
        <v>49</v>
      </c>
      <c r="I100" s="171"/>
      <c r="J100" s="165" t="s">
        <v>143</v>
      </c>
      <c r="K100" s="168" t="s">
        <v>538</v>
      </c>
      <c r="L100" s="169" t="s">
        <v>354</v>
      </c>
      <c r="M100" s="169" t="s">
        <v>324</v>
      </c>
    </row>
    <row r="101" spans="1:13" s="161" customFormat="1" ht="26.25" customHeight="1">
      <c r="A101" s="163">
        <v>142</v>
      </c>
      <c r="B101" s="173" t="s">
        <v>49</v>
      </c>
      <c r="C101" s="164" t="s">
        <v>539</v>
      </c>
      <c r="D101" s="168" t="s">
        <v>539</v>
      </c>
      <c r="E101" s="168" t="s">
        <v>539</v>
      </c>
      <c r="F101" s="214">
        <v>0</v>
      </c>
      <c r="G101" s="166">
        <v>0</v>
      </c>
      <c r="H101" s="165" t="s">
        <v>49</v>
      </c>
      <c r="I101" s="171"/>
      <c r="J101" s="165" t="s">
        <v>143</v>
      </c>
      <c r="K101" s="168" t="s">
        <v>538</v>
      </c>
      <c r="L101" s="169" t="s">
        <v>354</v>
      </c>
      <c r="M101" s="169" t="s">
        <v>324</v>
      </c>
    </row>
    <row r="102" spans="1:13" s="161" customFormat="1" ht="26.25" customHeight="1">
      <c r="A102" s="163">
        <v>143</v>
      </c>
      <c r="B102" s="173" t="s">
        <v>49</v>
      </c>
      <c r="C102" s="164" t="s">
        <v>539</v>
      </c>
      <c r="D102" s="168" t="s">
        <v>539</v>
      </c>
      <c r="E102" s="168" t="s">
        <v>539</v>
      </c>
      <c r="F102" s="214">
        <v>0</v>
      </c>
      <c r="G102" s="166">
        <v>0</v>
      </c>
      <c r="H102" s="165" t="s">
        <v>49</v>
      </c>
      <c r="I102" s="171"/>
      <c r="J102" s="165" t="s">
        <v>143</v>
      </c>
      <c r="K102" s="168" t="s">
        <v>538</v>
      </c>
      <c r="L102" s="169" t="s">
        <v>354</v>
      </c>
      <c r="M102" s="169" t="s">
        <v>324</v>
      </c>
    </row>
    <row r="103" spans="1:13" s="161" customFormat="1" ht="26.25" customHeight="1">
      <c r="A103" s="163">
        <v>144</v>
      </c>
      <c r="B103" s="173" t="s">
        <v>49</v>
      </c>
      <c r="C103" s="164" t="s">
        <v>539</v>
      </c>
      <c r="D103" s="168" t="s">
        <v>539</v>
      </c>
      <c r="E103" s="168" t="s">
        <v>539</v>
      </c>
      <c r="F103" s="214">
        <v>0</v>
      </c>
      <c r="G103" s="166">
        <v>0</v>
      </c>
      <c r="H103" s="165" t="s">
        <v>49</v>
      </c>
      <c r="I103" s="171"/>
      <c r="J103" s="165" t="s">
        <v>143</v>
      </c>
      <c r="K103" s="168" t="s">
        <v>538</v>
      </c>
      <c r="L103" s="169" t="s">
        <v>354</v>
      </c>
      <c r="M103" s="169" t="s">
        <v>324</v>
      </c>
    </row>
    <row r="104" spans="1:13" s="161" customFormat="1" ht="26.25" customHeight="1">
      <c r="A104" s="163">
        <v>145</v>
      </c>
      <c r="B104" s="173" t="s">
        <v>49</v>
      </c>
      <c r="C104" s="164" t="s">
        <v>539</v>
      </c>
      <c r="D104" s="168" t="s">
        <v>539</v>
      </c>
      <c r="E104" s="168" t="s">
        <v>539</v>
      </c>
      <c r="F104" s="214">
        <v>0</v>
      </c>
      <c r="G104" s="166">
        <v>0</v>
      </c>
      <c r="H104" s="165" t="s">
        <v>49</v>
      </c>
      <c r="I104" s="171"/>
      <c r="J104" s="165" t="s">
        <v>143</v>
      </c>
      <c r="K104" s="168" t="s">
        <v>538</v>
      </c>
      <c r="L104" s="169" t="s">
        <v>354</v>
      </c>
      <c r="M104" s="169" t="s">
        <v>324</v>
      </c>
    </row>
    <row r="105" spans="1:13" s="161" customFormat="1" ht="26.25" customHeight="1">
      <c r="A105" s="163">
        <v>146</v>
      </c>
      <c r="B105" s="173" t="s">
        <v>49</v>
      </c>
      <c r="C105" s="164" t="s">
        <v>539</v>
      </c>
      <c r="D105" s="168" t="s">
        <v>539</v>
      </c>
      <c r="E105" s="168" t="s">
        <v>539</v>
      </c>
      <c r="F105" s="214">
        <v>0</v>
      </c>
      <c r="G105" s="166">
        <v>0</v>
      </c>
      <c r="H105" s="165" t="s">
        <v>49</v>
      </c>
      <c r="I105" s="171"/>
      <c r="J105" s="165" t="s">
        <v>143</v>
      </c>
      <c r="K105" s="168" t="s">
        <v>538</v>
      </c>
      <c r="L105" s="169" t="s">
        <v>354</v>
      </c>
      <c r="M105" s="169" t="s">
        <v>324</v>
      </c>
    </row>
    <row r="106" spans="1:13" s="161" customFormat="1" ht="26.25" customHeight="1">
      <c r="A106" s="163">
        <v>147</v>
      </c>
      <c r="B106" s="173" t="s">
        <v>49</v>
      </c>
      <c r="C106" s="164" t="s">
        <v>539</v>
      </c>
      <c r="D106" s="168" t="s">
        <v>539</v>
      </c>
      <c r="E106" s="168" t="s">
        <v>539</v>
      </c>
      <c r="F106" s="214">
        <v>0</v>
      </c>
      <c r="G106" s="166">
        <v>0</v>
      </c>
      <c r="H106" s="165" t="s">
        <v>49</v>
      </c>
      <c r="I106" s="171"/>
      <c r="J106" s="165" t="s">
        <v>143</v>
      </c>
      <c r="K106" s="168" t="s">
        <v>538</v>
      </c>
      <c r="L106" s="169" t="s">
        <v>354</v>
      </c>
      <c r="M106" s="169" t="s">
        <v>324</v>
      </c>
    </row>
    <row r="107" spans="1:13" s="161" customFormat="1" ht="26.25" customHeight="1">
      <c r="A107" s="163">
        <v>210</v>
      </c>
      <c r="B107" s="173" t="s">
        <v>137</v>
      </c>
      <c r="C107" s="164">
        <v>38029</v>
      </c>
      <c r="D107" s="168" t="s">
        <v>480</v>
      </c>
      <c r="E107" s="168" t="s">
        <v>479</v>
      </c>
      <c r="F107" s="215">
        <v>24242</v>
      </c>
      <c r="G107" s="166">
        <v>1</v>
      </c>
      <c r="H107" s="165" t="s">
        <v>137</v>
      </c>
      <c r="I107" s="171"/>
      <c r="J107" s="165" t="s">
        <v>143</v>
      </c>
      <c r="K107" s="168" t="s">
        <v>538</v>
      </c>
      <c r="L107" s="169" t="s">
        <v>358</v>
      </c>
      <c r="M107" s="169" t="s">
        <v>324</v>
      </c>
    </row>
    <row r="108" spans="1:13" s="161" customFormat="1" ht="26.25" customHeight="1">
      <c r="A108" s="163">
        <v>211</v>
      </c>
      <c r="B108" s="173" t="s">
        <v>137</v>
      </c>
      <c r="C108" s="164">
        <v>37622</v>
      </c>
      <c r="D108" s="168" t="s">
        <v>434</v>
      </c>
      <c r="E108" s="168" t="s">
        <v>437</v>
      </c>
      <c r="F108" s="215">
        <v>24403</v>
      </c>
      <c r="G108" s="166">
        <v>2</v>
      </c>
      <c r="H108" s="165" t="s">
        <v>137</v>
      </c>
      <c r="I108" s="171"/>
      <c r="J108" s="165" t="s">
        <v>143</v>
      </c>
      <c r="K108" s="168" t="s">
        <v>538</v>
      </c>
      <c r="L108" s="169" t="s">
        <v>358</v>
      </c>
      <c r="M108" s="169" t="s">
        <v>324</v>
      </c>
    </row>
    <row r="109" spans="1:13" s="161" customFormat="1" ht="26.25" customHeight="1">
      <c r="A109" s="163">
        <v>212</v>
      </c>
      <c r="B109" s="173" t="s">
        <v>137</v>
      </c>
      <c r="C109" s="164">
        <v>37877</v>
      </c>
      <c r="D109" s="168" t="s">
        <v>472</v>
      </c>
      <c r="E109" s="168" t="s">
        <v>469</v>
      </c>
      <c r="F109" s="215">
        <v>24461</v>
      </c>
      <c r="G109" s="166">
        <v>3</v>
      </c>
      <c r="H109" s="165" t="s">
        <v>137</v>
      </c>
      <c r="I109" s="171"/>
      <c r="J109" s="165" t="s">
        <v>143</v>
      </c>
      <c r="K109" s="168" t="s">
        <v>538</v>
      </c>
      <c r="L109" s="169" t="s">
        <v>358</v>
      </c>
      <c r="M109" s="169" t="s">
        <v>324</v>
      </c>
    </row>
    <row r="110" spans="1:13" s="161" customFormat="1" ht="26.25" customHeight="1">
      <c r="A110" s="163">
        <v>213</v>
      </c>
      <c r="B110" s="173" t="s">
        <v>137</v>
      </c>
      <c r="C110" s="164">
        <v>37983</v>
      </c>
      <c r="D110" s="168" t="s">
        <v>411</v>
      </c>
      <c r="E110" s="168" t="s">
        <v>414</v>
      </c>
      <c r="F110" s="215">
        <v>24497</v>
      </c>
      <c r="G110" s="166">
        <v>4</v>
      </c>
      <c r="H110" s="165" t="s">
        <v>137</v>
      </c>
      <c r="I110" s="171"/>
      <c r="J110" s="165" t="s">
        <v>143</v>
      </c>
      <c r="K110" s="168" t="s">
        <v>538</v>
      </c>
      <c r="L110" s="169" t="s">
        <v>358</v>
      </c>
      <c r="M110" s="169" t="s">
        <v>324</v>
      </c>
    </row>
    <row r="111" spans="1:13" s="161" customFormat="1" ht="26.25" customHeight="1">
      <c r="A111" s="163">
        <v>214</v>
      </c>
      <c r="B111" s="173" t="s">
        <v>137</v>
      </c>
      <c r="C111" s="164">
        <v>37936</v>
      </c>
      <c r="D111" s="168" t="s">
        <v>430</v>
      </c>
      <c r="E111" s="168" t="s">
        <v>433</v>
      </c>
      <c r="F111" s="215">
        <v>25327</v>
      </c>
      <c r="G111" s="166">
        <v>5</v>
      </c>
      <c r="H111" s="165" t="s">
        <v>137</v>
      </c>
      <c r="I111" s="171"/>
      <c r="J111" s="165" t="s">
        <v>143</v>
      </c>
      <c r="K111" s="168" t="s">
        <v>538</v>
      </c>
      <c r="L111" s="169" t="s">
        <v>358</v>
      </c>
      <c r="M111" s="169" t="s">
        <v>324</v>
      </c>
    </row>
    <row r="112" spans="1:13" s="161" customFormat="1" ht="26.25" customHeight="1">
      <c r="A112" s="163">
        <v>215</v>
      </c>
      <c r="B112" s="173" t="s">
        <v>137</v>
      </c>
      <c r="C112" s="164">
        <v>37622</v>
      </c>
      <c r="D112" s="168" t="s">
        <v>370</v>
      </c>
      <c r="E112" s="168" t="s">
        <v>374</v>
      </c>
      <c r="F112" s="215">
        <v>25435</v>
      </c>
      <c r="G112" s="166">
        <v>6</v>
      </c>
      <c r="H112" s="165" t="s">
        <v>137</v>
      </c>
      <c r="I112" s="171"/>
      <c r="J112" s="165" t="s">
        <v>143</v>
      </c>
      <c r="K112" s="168" t="s">
        <v>538</v>
      </c>
      <c r="L112" s="169" t="s">
        <v>358</v>
      </c>
      <c r="M112" s="169" t="s">
        <v>324</v>
      </c>
    </row>
    <row r="113" spans="1:13" s="161" customFormat="1" ht="26.25" customHeight="1">
      <c r="A113" s="163">
        <v>216</v>
      </c>
      <c r="B113" s="173" t="s">
        <v>137</v>
      </c>
      <c r="C113" s="164">
        <v>38127</v>
      </c>
      <c r="D113" s="168" t="s">
        <v>453</v>
      </c>
      <c r="E113" s="168" t="s">
        <v>458</v>
      </c>
      <c r="F113" s="215">
        <v>25720</v>
      </c>
      <c r="G113" s="166">
        <v>7</v>
      </c>
      <c r="H113" s="165" t="s">
        <v>137</v>
      </c>
      <c r="I113" s="171"/>
      <c r="J113" s="165" t="s">
        <v>143</v>
      </c>
      <c r="K113" s="168" t="s">
        <v>538</v>
      </c>
      <c r="L113" s="169" t="s">
        <v>358</v>
      </c>
      <c r="M113" s="169" t="s">
        <v>324</v>
      </c>
    </row>
    <row r="114" spans="1:13" s="161" customFormat="1" ht="26.25" customHeight="1">
      <c r="A114" s="163">
        <v>217</v>
      </c>
      <c r="B114" s="173" t="s">
        <v>137</v>
      </c>
      <c r="C114" s="164">
        <v>37736</v>
      </c>
      <c r="D114" s="168" t="s">
        <v>439</v>
      </c>
      <c r="E114" s="168" t="s">
        <v>442</v>
      </c>
      <c r="F114" s="215">
        <v>25729</v>
      </c>
      <c r="G114" s="166">
        <v>8</v>
      </c>
      <c r="H114" s="165" t="s">
        <v>137</v>
      </c>
      <c r="I114" s="171"/>
      <c r="J114" s="165" t="s">
        <v>143</v>
      </c>
      <c r="K114" s="168" t="s">
        <v>538</v>
      </c>
      <c r="L114" s="169" t="s">
        <v>358</v>
      </c>
      <c r="M114" s="169" t="s">
        <v>324</v>
      </c>
    </row>
    <row r="115" spans="1:13" s="161" customFormat="1" ht="26.25" customHeight="1">
      <c r="A115" s="163">
        <v>218</v>
      </c>
      <c r="B115" s="173" t="s">
        <v>137</v>
      </c>
      <c r="C115" s="164" t="s">
        <v>375</v>
      </c>
      <c r="D115" s="168" t="s">
        <v>376</v>
      </c>
      <c r="E115" s="168" t="s">
        <v>383</v>
      </c>
      <c r="F115" s="215">
        <v>30026</v>
      </c>
      <c r="G115" s="166">
        <v>9</v>
      </c>
      <c r="H115" s="165" t="s">
        <v>137</v>
      </c>
      <c r="I115" s="171"/>
      <c r="J115" s="165" t="s">
        <v>143</v>
      </c>
      <c r="K115" s="168" t="s">
        <v>538</v>
      </c>
      <c r="L115" s="169" t="s">
        <v>358</v>
      </c>
      <c r="M115" s="169" t="s">
        <v>324</v>
      </c>
    </row>
    <row r="116" spans="1:13" s="161" customFormat="1" ht="26.25" customHeight="1">
      <c r="A116" s="163">
        <v>219</v>
      </c>
      <c r="B116" s="173" t="s">
        <v>137</v>
      </c>
      <c r="C116" s="164">
        <v>37789</v>
      </c>
      <c r="D116" s="168" t="s">
        <v>489</v>
      </c>
      <c r="E116" s="168" t="s">
        <v>493</v>
      </c>
      <c r="F116" s="215">
        <v>30070</v>
      </c>
      <c r="G116" s="166">
        <v>10</v>
      </c>
      <c r="H116" s="165" t="s">
        <v>137</v>
      </c>
      <c r="I116" s="171"/>
      <c r="J116" s="165" t="s">
        <v>143</v>
      </c>
      <c r="K116" s="168" t="s">
        <v>538</v>
      </c>
      <c r="L116" s="169" t="s">
        <v>358</v>
      </c>
      <c r="M116" s="169" t="s">
        <v>324</v>
      </c>
    </row>
    <row r="117" spans="1:13" s="161" customFormat="1" ht="26.25" customHeight="1">
      <c r="A117" s="163">
        <v>220</v>
      </c>
      <c r="B117" s="173" t="s">
        <v>137</v>
      </c>
      <c r="C117" s="164" t="s">
        <v>393</v>
      </c>
      <c r="D117" s="168" t="s">
        <v>394</v>
      </c>
      <c r="E117" s="168" t="s">
        <v>398</v>
      </c>
      <c r="F117" s="215">
        <v>30104</v>
      </c>
      <c r="G117" s="166">
        <v>11</v>
      </c>
      <c r="H117" s="165" t="s">
        <v>137</v>
      </c>
      <c r="I117" s="171"/>
      <c r="J117" s="165" t="s">
        <v>143</v>
      </c>
      <c r="K117" s="168" t="s">
        <v>538</v>
      </c>
      <c r="L117" s="169" t="s">
        <v>358</v>
      </c>
      <c r="M117" s="169" t="s">
        <v>324</v>
      </c>
    </row>
    <row r="118" spans="1:13" s="161" customFormat="1" ht="26.25" customHeight="1">
      <c r="A118" s="163">
        <v>221</v>
      </c>
      <c r="B118" s="173" t="s">
        <v>137</v>
      </c>
      <c r="C118" s="164">
        <v>37894</v>
      </c>
      <c r="D118" s="168" t="s">
        <v>385</v>
      </c>
      <c r="E118" s="168" t="s">
        <v>390</v>
      </c>
      <c r="F118" s="215">
        <v>30112</v>
      </c>
      <c r="G118" s="166">
        <v>12</v>
      </c>
      <c r="H118" s="165" t="s">
        <v>137</v>
      </c>
      <c r="I118" s="171"/>
      <c r="J118" s="165" t="s">
        <v>143</v>
      </c>
      <c r="K118" s="168" t="s">
        <v>538</v>
      </c>
      <c r="L118" s="169" t="s">
        <v>358</v>
      </c>
      <c r="M118" s="169" t="s">
        <v>324</v>
      </c>
    </row>
    <row r="119" spans="1:13" s="161" customFormat="1" ht="26.25" customHeight="1">
      <c r="A119" s="163">
        <v>222</v>
      </c>
      <c r="B119" s="173" t="s">
        <v>137</v>
      </c>
      <c r="C119" s="164">
        <v>37874</v>
      </c>
      <c r="D119" s="168" t="s">
        <v>362</v>
      </c>
      <c r="E119" s="168" t="s">
        <v>368</v>
      </c>
      <c r="F119" s="215">
        <v>33003</v>
      </c>
      <c r="G119" s="166">
        <v>13</v>
      </c>
      <c r="H119" s="165" t="s">
        <v>137</v>
      </c>
      <c r="I119" s="171"/>
      <c r="J119" s="165" t="s">
        <v>143</v>
      </c>
      <c r="K119" s="168" t="s">
        <v>538</v>
      </c>
      <c r="L119" s="169" t="s">
        <v>358</v>
      </c>
      <c r="M119" s="169" t="s">
        <v>324</v>
      </c>
    </row>
    <row r="120" spans="1:13" s="161" customFormat="1" ht="26.25" customHeight="1">
      <c r="A120" s="163">
        <v>223</v>
      </c>
      <c r="B120" s="173" t="s">
        <v>137</v>
      </c>
      <c r="C120" s="164" t="s">
        <v>401</v>
      </c>
      <c r="D120" s="168" t="s">
        <v>402</v>
      </c>
      <c r="E120" s="168" t="s">
        <v>409</v>
      </c>
      <c r="F120" s="215">
        <v>41277</v>
      </c>
      <c r="G120" s="166">
        <v>14</v>
      </c>
      <c r="H120" s="165" t="s">
        <v>137</v>
      </c>
      <c r="I120" s="171"/>
      <c r="J120" s="165" t="s">
        <v>143</v>
      </c>
      <c r="K120" s="168" t="s">
        <v>538</v>
      </c>
      <c r="L120" s="169" t="s">
        <v>358</v>
      </c>
      <c r="M120" s="169" t="s">
        <v>324</v>
      </c>
    </row>
    <row r="121" spans="1:13" s="161" customFormat="1" ht="26.25" customHeight="1">
      <c r="A121" s="163">
        <v>224</v>
      </c>
      <c r="B121" s="173" t="s">
        <v>137</v>
      </c>
      <c r="C121" s="164">
        <v>0</v>
      </c>
      <c r="D121" s="168">
        <v>0</v>
      </c>
      <c r="E121" s="168">
        <v>0</v>
      </c>
      <c r="F121" s="215">
        <v>0</v>
      </c>
      <c r="G121" s="166" t="s">
        <v>508</v>
      </c>
      <c r="H121" s="165" t="s">
        <v>137</v>
      </c>
      <c r="I121" s="171"/>
      <c r="J121" s="165" t="s">
        <v>143</v>
      </c>
      <c r="K121" s="168" t="s">
        <v>538</v>
      </c>
      <c r="L121" s="169" t="s">
        <v>358</v>
      </c>
      <c r="M121" s="169" t="s">
        <v>324</v>
      </c>
    </row>
    <row r="122" spans="1:13" s="161" customFormat="1" ht="26.25" customHeight="1">
      <c r="A122" s="163">
        <v>225</v>
      </c>
      <c r="B122" s="173" t="s">
        <v>137</v>
      </c>
      <c r="C122" s="164">
        <v>0</v>
      </c>
      <c r="D122" s="168">
        <v>0</v>
      </c>
      <c r="E122" s="168">
        <v>0</v>
      </c>
      <c r="F122" s="215">
        <v>0</v>
      </c>
      <c r="G122" s="166">
        <v>0</v>
      </c>
      <c r="H122" s="165" t="s">
        <v>137</v>
      </c>
      <c r="I122" s="171"/>
      <c r="J122" s="165" t="s">
        <v>143</v>
      </c>
      <c r="K122" s="168" t="s">
        <v>538</v>
      </c>
      <c r="L122" s="169" t="s">
        <v>358</v>
      </c>
      <c r="M122" s="169" t="s">
        <v>324</v>
      </c>
    </row>
    <row r="123" spans="1:13" s="161" customFormat="1" ht="26.25" customHeight="1">
      <c r="A123" s="163">
        <v>226</v>
      </c>
      <c r="B123" s="173" t="s">
        <v>137</v>
      </c>
      <c r="C123" s="164">
        <v>0</v>
      </c>
      <c r="D123" s="168">
        <v>0</v>
      </c>
      <c r="E123" s="168">
        <v>0</v>
      </c>
      <c r="F123" s="215">
        <v>0</v>
      </c>
      <c r="G123" s="166">
        <v>0</v>
      </c>
      <c r="H123" s="165" t="s">
        <v>137</v>
      </c>
      <c r="I123" s="171"/>
      <c r="J123" s="165" t="s">
        <v>143</v>
      </c>
      <c r="K123" s="168" t="s">
        <v>538</v>
      </c>
      <c r="L123" s="169" t="s">
        <v>358</v>
      </c>
      <c r="M123" s="169" t="s">
        <v>324</v>
      </c>
    </row>
    <row r="124" spans="1:13" s="161" customFormat="1" ht="26.25" customHeight="1">
      <c r="A124" s="163">
        <v>227</v>
      </c>
      <c r="B124" s="173" t="s">
        <v>137</v>
      </c>
      <c r="C124" s="164">
        <v>0</v>
      </c>
      <c r="D124" s="168">
        <v>0</v>
      </c>
      <c r="E124" s="168">
        <v>0</v>
      </c>
      <c r="F124" s="215">
        <v>0</v>
      </c>
      <c r="G124" s="166">
        <v>0</v>
      </c>
      <c r="H124" s="165" t="s">
        <v>137</v>
      </c>
      <c r="I124" s="171"/>
      <c r="J124" s="165" t="s">
        <v>143</v>
      </c>
      <c r="K124" s="168" t="s">
        <v>538</v>
      </c>
      <c r="L124" s="169" t="s">
        <v>358</v>
      </c>
      <c r="M124" s="169" t="s">
        <v>324</v>
      </c>
    </row>
    <row r="125" spans="1:13" s="161" customFormat="1" ht="26.25" customHeight="1">
      <c r="A125" s="163">
        <v>228</v>
      </c>
      <c r="B125" s="173" t="s">
        <v>137</v>
      </c>
      <c r="C125" s="164">
        <v>0</v>
      </c>
      <c r="D125" s="168">
        <v>0</v>
      </c>
      <c r="E125" s="168">
        <v>0</v>
      </c>
      <c r="F125" s="215">
        <v>0</v>
      </c>
      <c r="G125" s="166">
        <v>0</v>
      </c>
      <c r="H125" s="165" t="s">
        <v>137</v>
      </c>
      <c r="I125" s="171"/>
      <c r="J125" s="165" t="s">
        <v>143</v>
      </c>
      <c r="K125" s="168" t="s">
        <v>538</v>
      </c>
      <c r="L125" s="169" t="s">
        <v>358</v>
      </c>
      <c r="M125" s="169" t="s">
        <v>324</v>
      </c>
    </row>
    <row r="126" spans="1:13" s="161" customFormat="1" ht="26.25" customHeight="1">
      <c r="A126" s="163">
        <v>229</v>
      </c>
      <c r="B126" s="173" t="s">
        <v>137</v>
      </c>
      <c r="C126" s="164">
        <v>0</v>
      </c>
      <c r="D126" s="168">
        <v>0</v>
      </c>
      <c r="E126" s="168">
        <v>0</v>
      </c>
      <c r="F126" s="215">
        <v>0</v>
      </c>
      <c r="G126" s="166">
        <v>0</v>
      </c>
      <c r="H126" s="165" t="s">
        <v>137</v>
      </c>
      <c r="I126" s="171"/>
      <c r="J126" s="165" t="s">
        <v>143</v>
      </c>
      <c r="K126" s="168" t="s">
        <v>538</v>
      </c>
      <c r="L126" s="169" t="s">
        <v>358</v>
      </c>
      <c r="M126" s="169" t="s">
        <v>324</v>
      </c>
    </row>
    <row r="127" spans="1:13" s="161" customFormat="1" ht="26.25" customHeight="1">
      <c r="A127" s="163">
        <v>230</v>
      </c>
      <c r="B127" s="173" t="s">
        <v>137</v>
      </c>
      <c r="C127" s="164">
        <v>0</v>
      </c>
      <c r="D127" s="168">
        <v>0</v>
      </c>
      <c r="E127" s="168">
        <v>0</v>
      </c>
      <c r="F127" s="215">
        <v>0</v>
      </c>
      <c r="G127" s="166">
        <v>0</v>
      </c>
      <c r="H127" s="165" t="s">
        <v>137</v>
      </c>
      <c r="I127" s="171"/>
      <c r="J127" s="165" t="s">
        <v>143</v>
      </c>
      <c r="K127" s="168" t="s">
        <v>538</v>
      </c>
      <c r="L127" s="169" t="s">
        <v>358</v>
      </c>
      <c r="M127" s="169" t="s">
        <v>324</v>
      </c>
    </row>
    <row r="128" spans="1:13" s="161" customFormat="1" ht="26.25" customHeight="1">
      <c r="A128" s="163">
        <v>231</v>
      </c>
      <c r="B128" s="173" t="s">
        <v>137</v>
      </c>
      <c r="C128" s="164">
        <v>0</v>
      </c>
      <c r="D128" s="168">
        <v>0</v>
      </c>
      <c r="E128" s="168">
        <v>0</v>
      </c>
      <c r="F128" s="215">
        <v>0</v>
      </c>
      <c r="G128" s="166">
        <v>0</v>
      </c>
      <c r="H128" s="165" t="s">
        <v>137</v>
      </c>
      <c r="I128" s="171"/>
      <c r="J128" s="165" t="s">
        <v>143</v>
      </c>
      <c r="K128" s="168" t="s">
        <v>538</v>
      </c>
      <c r="L128" s="169" t="s">
        <v>358</v>
      </c>
      <c r="M128" s="169" t="s">
        <v>324</v>
      </c>
    </row>
    <row r="129" spans="1:13" s="161" customFormat="1" ht="26.25" customHeight="1">
      <c r="A129" s="163">
        <v>232</v>
      </c>
      <c r="B129" s="173" t="s">
        <v>137</v>
      </c>
      <c r="C129" s="164">
        <v>0</v>
      </c>
      <c r="D129" s="168">
        <v>0</v>
      </c>
      <c r="E129" s="168">
        <v>0</v>
      </c>
      <c r="F129" s="215">
        <v>0</v>
      </c>
      <c r="G129" s="166">
        <v>0</v>
      </c>
      <c r="H129" s="165" t="s">
        <v>137</v>
      </c>
      <c r="I129" s="171"/>
      <c r="J129" s="165" t="s">
        <v>143</v>
      </c>
      <c r="K129" s="168" t="s">
        <v>538</v>
      </c>
      <c r="L129" s="169" t="s">
        <v>358</v>
      </c>
      <c r="M129" s="169" t="s">
        <v>324</v>
      </c>
    </row>
    <row r="130" spans="1:13" s="161" customFormat="1" ht="26.25" customHeight="1">
      <c r="A130" s="163">
        <v>233</v>
      </c>
      <c r="B130" s="173" t="s">
        <v>137</v>
      </c>
      <c r="C130" s="164">
        <v>0</v>
      </c>
      <c r="D130" s="168">
        <v>0</v>
      </c>
      <c r="E130" s="168">
        <v>0</v>
      </c>
      <c r="F130" s="215">
        <v>0</v>
      </c>
      <c r="G130" s="166">
        <v>0</v>
      </c>
      <c r="H130" s="165" t="s">
        <v>137</v>
      </c>
      <c r="I130" s="171"/>
      <c r="J130" s="165" t="s">
        <v>143</v>
      </c>
      <c r="K130" s="168" t="s">
        <v>538</v>
      </c>
      <c r="L130" s="169" t="s">
        <v>358</v>
      </c>
      <c r="M130" s="169" t="s">
        <v>324</v>
      </c>
    </row>
    <row r="131" spans="1:13" s="161" customFormat="1" ht="26.25" customHeight="1">
      <c r="A131" s="163">
        <v>234</v>
      </c>
      <c r="B131" s="173" t="s">
        <v>137</v>
      </c>
      <c r="C131" s="164">
        <v>0</v>
      </c>
      <c r="D131" s="168">
        <v>0</v>
      </c>
      <c r="E131" s="168">
        <v>0</v>
      </c>
      <c r="F131" s="215">
        <v>0</v>
      </c>
      <c r="G131" s="166">
        <v>0</v>
      </c>
      <c r="H131" s="165" t="s">
        <v>137</v>
      </c>
      <c r="I131" s="171"/>
      <c r="J131" s="165" t="s">
        <v>143</v>
      </c>
      <c r="K131" s="168" t="s">
        <v>538</v>
      </c>
      <c r="L131" s="169" t="s">
        <v>358</v>
      </c>
      <c r="M131" s="169" t="s">
        <v>324</v>
      </c>
    </row>
    <row r="132" spans="1:13" s="161" customFormat="1" ht="26.25" customHeight="1">
      <c r="A132" s="163">
        <v>235</v>
      </c>
      <c r="B132" s="173" t="s">
        <v>137</v>
      </c>
      <c r="C132" s="164">
        <v>0</v>
      </c>
      <c r="D132" s="168">
        <v>0</v>
      </c>
      <c r="E132" s="168">
        <v>0</v>
      </c>
      <c r="F132" s="215">
        <v>0</v>
      </c>
      <c r="G132" s="166">
        <v>0</v>
      </c>
      <c r="H132" s="165" t="s">
        <v>137</v>
      </c>
      <c r="I132" s="171"/>
      <c r="J132" s="165" t="s">
        <v>143</v>
      </c>
      <c r="K132" s="168" t="s">
        <v>538</v>
      </c>
      <c r="L132" s="169" t="s">
        <v>358</v>
      </c>
      <c r="M132" s="169" t="s">
        <v>324</v>
      </c>
    </row>
    <row r="133" spans="1:13" s="161" customFormat="1" ht="26.25" customHeight="1">
      <c r="A133" s="163">
        <v>236</v>
      </c>
      <c r="B133" s="173" t="s">
        <v>137</v>
      </c>
      <c r="C133" s="164">
        <v>0</v>
      </c>
      <c r="D133" s="168">
        <v>0</v>
      </c>
      <c r="E133" s="168">
        <v>0</v>
      </c>
      <c r="F133" s="215">
        <v>0</v>
      </c>
      <c r="G133" s="166">
        <v>0</v>
      </c>
      <c r="H133" s="165" t="s">
        <v>137</v>
      </c>
      <c r="I133" s="171"/>
      <c r="J133" s="165" t="s">
        <v>143</v>
      </c>
      <c r="K133" s="168" t="s">
        <v>538</v>
      </c>
      <c r="L133" s="169" t="s">
        <v>358</v>
      </c>
      <c r="M133" s="169" t="s">
        <v>324</v>
      </c>
    </row>
    <row r="134" spans="1:13" s="161" customFormat="1" ht="26.25" customHeight="1">
      <c r="A134" s="163">
        <v>237</v>
      </c>
      <c r="B134" s="173" t="s">
        <v>137</v>
      </c>
      <c r="C134" s="164">
        <v>0</v>
      </c>
      <c r="D134" s="168">
        <v>0</v>
      </c>
      <c r="E134" s="168">
        <v>0</v>
      </c>
      <c r="F134" s="215">
        <v>0</v>
      </c>
      <c r="G134" s="166">
        <v>0</v>
      </c>
      <c r="H134" s="165" t="s">
        <v>137</v>
      </c>
      <c r="I134" s="171"/>
      <c r="J134" s="165" t="s">
        <v>143</v>
      </c>
      <c r="K134" s="168" t="s">
        <v>538</v>
      </c>
      <c r="L134" s="169" t="s">
        <v>358</v>
      </c>
      <c r="M134" s="169" t="s">
        <v>324</v>
      </c>
    </row>
    <row r="135" spans="1:13" s="161" customFormat="1" ht="26.25" customHeight="1">
      <c r="A135" s="163">
        <v>238</v>
      </c>
      <c r="B135" s="173" t="s">
        <v>137</v>
      </c>
      <c r="C135" s="164">
        <v>0</v>
      </c>
      <c r="D135" s="168">
        <v>0</v>
      </c>
      <c r="E135" s="168">
        <v>0</v>
      </c>
      <c r="F135" s="215">
        <v>0</v>
      </c>
      <c r="G135" s="166">
        <v>0</v>
      </c>
      <c r="H135" s="165" t="s">
        <v>137</v>
      </c>
      <c r="I135" s="171"/>
      <c r="J135" s="165" t="s">
        <v>143</v>
      </c>
      <c r="K135" s="168" t="s">
        <v>538</v>
      </c>
      <c r="L135" s="169" t="s">
        <v>358</v>
      </c>
      <c r="M135" s="169" t="s">
        <v>324</v>
      </c>
    </row>
    <row r="136" spans="1:13" s="161" customFormat="1" ht="26.25" customHeight="1">
      <c r="A136" s="163">
        <v>239</v>
      </c>
      <c r="B136" s="173" t="s">
        <v>137</v>
      </c>
      <c r="C136" s="164">
        <v>0</v>
      </c>
      <c r="D136" s="168">
        <v>0</v>
      </c>
      <c r="E136" s="168">
        <v>0</v>
      </c>
      <c r="F136" s="215">
        <v>0</v>
      </c>
      <c r="G136" s="166">
        <v>0</v>
      </c>
      <c r="H136" s="165" t="s">
        <v>137</v>
      </c>
      <c r="I136" s="171"/>
      <c r="J136" s="165" t="s">
        <v>143</v>
      </c>
      <c r="K136" s="168" t="s">
        <v>538</v>
      </c>
      <c r="L136" s="169" t="s">
        <v>358</v>
      </c>
      <c r="M136" s="169" t="s">
        <v>324</v>
      </c>
    </row>
    <row r="137" spans="1:13" s="161" customFormat="1" ht="26.25" customHeight="1">
      <c r="A137" s="163">
        <v>240</v>
      </c>
      <c r="B137" s="173" t="s">
        <v>137</v>
      </c>
      <c r="C137" s="164">
        <v>0</v>
      </c>
      <c r="D137" s="168">
        <v>0</v>
      </c>
      <c r="E137" s="168">
        <v>0</v>
      </c>
      <c r="F137" s="215">
        <v>0</v>
      </c>
      <c r="G137" s="166">
        <v>0</v>
      </c>
      <c r="H137" s="165" t="s">
        <v>137</v>
      </c>
      <c r="I137" s="171"/>
      <c r="J137" s="165" t="s">
        <v>143</v>
      </c>
      <c r="K137" s="168" t="s">
        <v>538</v>
      </c>
      <c r="L137" s="169" t="s">
        <v>358</v>
      </c>
      <c r="M137" s="169" t="s">
        <v>324</v>
      </c>
    </row>
    <row r="138" spans="1:13" s="161" customFormat="1" ht="26.25" customHeight="1">
      <c r="A138" s="163">
        <v>241</v>
      </c>
      <c r="B138" s="173" t="s">
        <v>137</v>
      </c>
      <c r="C138" s="164">
        <v>0</v>
      </c>
      <c r="D138" s="168">
        <v>0</v>
      </c>
      <c r="E138" s="168">
        <v>0</v>
      </c>
      <c r="F138" s="215">
        <v>0</v>
      </c>
      <c r="G138" s="166">
        <v>0</v>
      </c>
      <c r="H138" s="165" t="s">
        <v>137</v>
      </c>
      <c r="I138" s="171"/>
      <c r="J138" s="165" t="s">
        <v>143</v>
      </c>
      <c r="K138" s="168" t="s">
        <v>538</v>
      </c>
      <c r="L138" s="169" t="s">
        <v>358</v>
      </c>
      <c r="M138" s="169" t="s">
        <v>324</v>
      </c>
    </row>
    <row r="139" spans="1:13" s="161" customFormat="1" ht="26.25" customHeight="1">
      <c r="A139" s="163">
        <v>242</v>
      </c>
      <c r="B139" s="173" t="s">
        <v>137</v>
      </c>
      <c r="C139" s="164">
        <v>0</v>
      </c>
      <c r="D139" s="168">
        <v>0</v>
      </c>
      <c r="E139" s="168">
        <v>0</v>
      </c>
      <c r="F139" s="215">
        <v>0</v>
      </c>
      <c r="G139" s="166">
        <v>0</v>
      </c>
      <c r="H139" s="165" t="s">
        <v>137</v>
      </c>
      <c r="I139" s="171"/>
      <c r="J139" s="165" t="s">
        <v>143</v>
      </c>
      <c r="K139" s="168" t="s">
        <v>538</v>
      </c>
      <c r="L139" s="169" t="s">
        <v>358</v>
      </c>
      <c r="M139" s="169" t="s">
        <v>324</v>
      </c>
    </row>
    <row r="140" spans="1:13" s="161" customFormat="1" ht="26.25" customHeight="1">
      <c r="A140" s="163">
        <v>243</v>
      </c>
      <c r="B140" s="173" t="s">
        <v>137</v>
      </c>
      <c r="C140" s="164">
        <v>0</v>
      </c>
      <c r="D140" s="168">
        <v>0</v>
      </c>
      <c r="E140" s="168">
        <v>0</v>
      </c>
      <c r="F140" s="215">
        <v>0</v>
      </c>
      <c r="G140" s="166">
        <v>0</v>
      </c>
      <c r="H140" s="165" t="s">
        <v>137</v>
      </c>
      <c r="I140" s="171"/>
      <c r="J140" s="165" t="s">
        <v>143</v>
      </c>
      <c r="K140" s="168" t="s">
        <v>538</v>
      </c>
      <c r="L140" s="169" t="s">
        <v>358</v>
      </c>
      <c r="M140" s="169" t="s">
        <v>324</v>
      </c>
    </row>
    <row r="141" spans="1:13" s="161" customFormat="1" ht="26.25" customHeight="1">
      <c r="A141" s="163">
        <v>244</v>
      </c>
      <c r="B141" s="173" t="s">
        <v>137</v>
      </c>
      <c r="C141" s="164">
        <v>0</v>
      </c>
      <c r="D141" s="168">
        <v>0</v>
      </c>
      <c r="E141" s="168">
        <v>0</v>
      </c>
      <c r="F141" s="215">
        <v>0</v>
      </c>
      <c r="G141" s="166">
        <v>0</v>
      </c>
      <c r="H141" s="165" t="s">
        <v>137</v>
      </c>
      <c r="I141" s="171"/>
      <c r="J141" s="165" t="s">
        <v>143</v>
      </c>
      <c r="K141" s="168" t="s">
        <v>538</v>
      </c>
      <c r="L141" s="169" t="s">
        <v>358</v>
      </c>
      <c r="M141" s="169" t="s">
        <v>324</v>
      </c>
    </row>
    <row r="142" spans="1:13" s="161" customFormat="1" ht="26.25" customHeight="1">
      <c r="A142" s="163">
        <v>245</v>
      </c>
      <c r="B142" s="173" t="s">
        <v>137</v>
      </c>
      <c r="C142" s="164">
        <v>0</v>
      </c>
      <c r="D142" s="168">
        <v>0</v>
      </c>
      <c r="E142" s="168">
        <v>0</v>
      </c>
      <c r="F142" s="215">
        <v>0</v>
      </c>
      <c r="G142" s="166">
        <v>0</v>
      </c>
      <c r="H142" s="165" t="s">
        <v>137</v>
      </c>
      <c r="I142" s="171"/>
      <c r="J142" s="165" t="s">
        <v>143</v>
      </c>
      <c r="K142" s="168" t="s">
        <v>538</v>
      </c>
      <c r="L142" s="169" t="s">
        <v>358</v>
      </c>
      <c r="M142" s="169" t="s">
        <v>324</v>
      </c>
    </row>
    <row r="143" spans="1:13" s="161" customFormat="1" ht="26.25" customHeight="1">
      <c r="A143" s="163">
        <v>246</v>
      </c>
      <c r="B143" s="173" t="s">
        <v>137</v>
      </c>
      <c r="C143" s="164">
        <v>0</v>
      </c>
      <c r="D143" s="168">
        <v>0</v>
      </c>
      <c r="E143" s="168">
        <v>0</v>
      </c>
      <c r="F143" s="215">
        <v>0</v>
      </c>
      <c r="G143" s="166">
        <v>0</v>
      </c>
      <c r="H143" s="165" t="s">
        <v>137</v>
      </c>
      <c r="I143" s="171"/>
      <c r="J143" s="165" t="s">
        <v>143</v>
      </c>
      <c r="K143" s="168" t="s">
        <v>538</v>
      </c>
      <c r="L143" s="169" t="s">
        <v>358</v>
      </c>
      <c r="M143" s="169" t="s">
        <v>324</v>
      </c>
    </row>
    <row r="144" spans="1:13" s="161" customFormat="1" ht="26.25" customHeight="1">
      <c r="A144" s="163">
        <v>247</v>
      </c>
      <c r="B144" s="173" t="s">
        <v>137</v>
      </c>
      <c r="C144" s="164">
        <v>0</v>
      </c>
      <c r="D144" s="168">
        <v>0</v>
      </c>
      <c r="E144" s="168">
        <v>0</v>
      </c>
      <c r="F144" s="215">
        <v>0</v>
      </c>
      <c r="G144" s="166">
        <v>0</v>
      </c>
      <c r="H144" s="165" t="s">
        <v>137</v>
      </c>
      <c r="I144" s="171"/>
      <c r="J144" s="165" t="s">
        <v>143</v>
      </c>
      <c r="K144" s="168" t="s">
        <v>538</v>
      </c>
      <c r="L144" s="169" t="s">
        <v>358</v>
      </c>
      <c r="M144" s="169" t="s">
        <v>324</v>
      </c>
    </row>
    <row r="145" spans="1:13" s="161" customFormat="1" ht="26.25" customHeight="1">
      <c r="A145" s="163">
        <v>248</v>
      </c>
      <c r="B145" s="173" t="s">
        <v>137</v>
      </c>
      <c r="C145" s="164">
        <v>0</v>
      </c>
      <c r="D145" s="168">
        <v>0</v>
      </c>
      <c r="E145" s="168">
        <v>0</v>
      </c>
      <c r="F145" s="215">
        <v>0</v>
      </c>
      <c r="G145" s="166">
        <v>0</v>
      </c>
      <c r="H145" s="165" t="s">
        <v>137</v>
      </c>
      <c r="I145" s="171"/>
      <c r="J145" s="165" t="s">
        <v>143</v>
      </c>
      <c r="K145" s="168" t="s">
        <v>538</v>
      </c>
      <c r="L145" s="169" t="s">
        <v>358</v>
      </c>
      <c r="M145" s="169" t="s">
        <v>324</v>
      </c>
    </row>
    <row r="146" spans="1:13" s="161" customFormat="1" ht="26.25" customHeight="1">
      <c r="A146" s="163">
        <v>249</v>
      </c>
      <c r="B146" s="173" t="s">
        <v>137</v>
      </c>
      <c r="C146" s="164">
        <v>0</v>
      </c>
      <c r="D146" s="168">
        <v>0</v>
      </c>
      <c r="E146" s="168">
        <v>0</v>
      </c>
      <c r="F146" s="215">
        <v>0</v>
      </c>
      <c r="G146" s="166">
        <v>0</v>
      </c>
      <c r="H146" s="165" t="s">
        <v>137</v>
      </c>
      <c r="I146" s="171"/>
      <c r="J146" s="165" t="s">
        <v>143</v>
      </c>
      <c r="K146" s="168" t="s">
        <v>538</v>
      </c>
      <c r="L146" s="169" t="s">
        <v>358</v>
      </c>
      <c r="M146" s="169" t="s">
        <v>324</v>
      </c>
    </row>
    <row r="147" spans="1:13" s="161" customFormat="1" ht="26.25" customHeight="1">
      <c r="A147" s="163">
        <v>250</v>
      </c>
      <c r="B147" s="173" t="s">
        <v>137</v>
      </c>
      <c r="C147" s="164">
        <v>0</v>
      </c>
      <c r="D147" s="168">
        <v>0</v>
      </c>
      <c r="E147" s="168">
        <v>0</v>
      </c>
      <c r="F147" s="215">
        <v>0</v>
      </c>
      <c r="G147" s="166">
        <v>41</v>
      </c>
      <c r="H147" s="165" t="s">
        <v>137</v>
      </c>
      <c r="I147" s="171"/>
      <c r="J147" s="165" t="s">
        <v>143</v>
      </c>
      <c r="K147" s="168" t="s">
        <v>538</v>
      </c>
      <c r="L147" s="169" t="s">
        <v>358</v>
      </c>
      <c r="M147" s="169" t="s">
        <v>324</v>
      </c>
    </row>
    <row r="148" spans="1:13" s="161" customFormat="1" ht="26.25" customHeight="1">
      <c r="A148" s="163">
        <v>251</v>
      </c>
      <c r="B148" s="173" t="s">
        <v>137</v>
      </c>
      <c r="C148" s="164">
        <v>0</v>
      </c>
      <c r="D148" s="168">
        <v>0</v>
      </c>
      <c r="E148" s="168">
        <v>0</v>
      </c>
      <c r="F148" s="215">
        <v>0</v>
      </c>
      <c r="G148" s="166">
        <v>42</v>
      </c>
      <c r="H148" s="165" t="s">
        <v>137</v>
      </c>
      <c r="I148" s="171"/>
      <c r="J148" s="165" t="s">
        <v>143</v>
      </c>
      <c r="K148" s="168" t="s">
        <v>538</v>
      </c>
      <c r="L148" s="169" t="s">
        <v>358</v>
      </c>
      <c r="M148" s="169" t="s">
        <v>324</v>
      </c>
    </row>
    <row r="149" spans="1:13" s="161" customFormat="1" ht="26.25" customHeight="1">
      <c r="A149" s="163">
        <v>252</v>
      </c>
      <c r="B149" s="173" t="s">
        <v>137</v>
      </c>
      <c r="C149" s="164">
        <v>0</v>
      </c>
      <c r="D149" s="168">
        <v>0</v>
      </c>
      <c r="E149" s="168">
        <v>0</v>
      </c>
      <c r="F149" s="215">
        <v>0</v>
      </c>
      <c r="G149" s="166">
        <v>43</v>
      </c>
      <c r="H149" s="165" t="s">
        <v>137</v>
      </c>
      <c r="I149" s="171"/>
      <c r="J149" s="165" t="s">
        <v>143</v>
      </c>
      <c r="K149" s="168" t="s">
        <v>538</v>
      </c>
      <c r="L149" s="169" t="s">
        <v>358</v>
      </c>
      <c r="M149" s="169" t="s">
        <v>324</v>
      </c>
    </row>
    <row r="150" spans="1:13" s="161" customFormat="1" ht="26.25" customHeight="1">
      <c r="A150" s="163">
        <v>253</v>
      </c>
      <c r="B150" s="173" t="s">
        <v>137</v>
      </c>
      <c r="C150" s="164">
        <v>0</v>
      </c>
      <c r="D150" s="168">
        <v>0</v>
      </c>
      <c r="E150" s="168">
        <v>0</v>
      </c>
      <c r="F150" s="215">
        <v>0</v>
      </c>
      <c r="G150" s="166">
        <v>44</v>
      </c>
      <c r="H150" s="165" t="s">
        <v>137</v>
      </c>
      <c r="I150" s="171"/>
      <c r="J150" s="165" t="s">
        <v>143</v>
      </c>
      <c r="K150" s="168" t="s">
        <v>538</v>
      </c>
      <c r="L150" s="169" t="s">
        <v>358</v>
      </c>
      <c r="M150" s="169" t="s">
        <v>324</v>
      </c>
    </row>
    <row r="151" spans="1:13" s="161" customFormat="1" ht="26.25" customHeight="1">
      <c r="A151" s="163">
        <v>254</v>
      </c>
      <c r="B151" s="173" t="s">
        <v>137</v>
      </c>
      <c r="C151" s="164">
        <v>0</v>
      </c>
      <c r="D151" s="168">
        <v>0</v>
      </c>
      <c r="E151" s="168">
        <v>0</v>
      </c>
      <c r="F151" s="215">
        <v>0</v>
      </c>
      <c r="G151" s="166">
        <v>45</v>
      </c>
      <c r="H151" s="165" t="s">
        <v>137</v>
      </c>
      <c r="I151" s="171"/>
      <c r="J151" s="165" t="s">
        <v>143</v>
      </c>
      <c r="K151" s="168" t="s">
        <v>538</v>
      </c>
      <c r="L151" s="169" t="s">
        <v>358</v>
      </c>
      <c r="M151" s="169" t="s">
        <v>324</v>
      </c>
    </row>
    <row r="152" spans="1:13" s="161" customFormat="1" ht="26.25" customHeight="1">
      <c r="A152" s="163">
        <v>255</v>
      </c>
      <c r="B152" s="173" t="s">
        <v>137</v>
      </c>
      <c r="C152" s="164">
        <v>0</v>
      </c>
      <c r="D152" s="168">
        <v>0</v>
      </c>
      <c r="E152" s="168">
        <v>0</v>
      </c>
      <c r="F152" s="215">
        <v>0</v>
      </c>
      <c r="G152" s="166">
        <v>46</v>
      </c>
      <c r="H152" s="165" t="s">
        <v>137</v>
      </c>
      <c r="I152" s="171"/>
      <c r="J152" s="165" t="s">
        <v>143</v>
      </c>
      <c r="K152" s="168" t="s">
        <v>538</v>
      </c>
      <c r="L152" s="169" t="s">
        <v>358</v>
      </c>
      <c r="M152" s="169" t="s">
        <v>324</v>
      </c>
    </row>
    <row r="153" spans="1:13" s="161" customFormat="1" ht="26.25" customHeight="1">
      <c r="A153" s="163">
        <v>256</v>
      </c>
      <c r="B153" s="173" t="s">
        <v>137</v>
      </c>
      <c r="C153" s="164">
        <v>0</v>
      </c>
      <c r="D153" s="168">
        <v>0</v>
      </c>
      <c r="E153" s="168">
        <v>0</v>
      </c>
      <c r="F153" s="215">
        <v>0</v>
      </c>
      <c r="G153" s="166">
        <v>47</v>
      </c>
      <c r="H153" s="165" t="s">
        <v>137</v>
      </c>
      <c r="I153" s="171"/>
      <c r="J153" s="165" t="s">
        <v>143</v>
      </c>
      <c r="K153" s="168" t="s">
        <v>538</v>
      </c>
      <c r="L153" s="169" t="s">
        <v>358</v>
      </c>
      <c r="M153" s="169" t="s">
        <v>324</v>
      </c>
    </row>
    <row r="154" spans="1:13" s="161" customFormat="1" ht="26.25" customHeight="1">
      <c r="A154" s="163">
        <v>257</v>
      </c>
      <c r="B154" s="173" t="s">
        <v>137</v>
      </c>
      <c r="C154" s="164">
        <v>0</v>
      </c>
      <c r="D154" s="168">
        <v>0</v>
      </c>
      <c r="E154" s="168">
        <v>0</v>
      </c>
      <c r="F154" s="215">
        <v>0</v>
      </c>
      <c r="G154" s="166">
        <v>48</v>
      </c>
      <c r="H154" s="165" t="s">
        <v>137</v>
      </c>
      <c r="I154" s="171"/>
      <c r="J154" s="165" t="s">
        <v>143</v>
      </c>
      <c r="K154" s="168" t="s">
        <v>538</v>
      </c>
      <c r="L154" s="169" t="s">
        <v>358</v>
      </c>
      <c r="M154" s="169" t="s">
        <v>324</v>
      </c>
    </row>
    <row r="155" spans="1:13" s="161" customFormat="1" ht="26.25" customHeight="1">
      <c r="A155" s="163">
        <v>258</v>
      </c>
      <c r="B155" s="173" t="s">
        <v>137</v>
      </c>
      <c r="C155" s="164">
        <v>0</v>
      </c>
      <c r="D155" s="168">
        <v>0</v>
      </c>
      <c r="E155" s="168">
        <v>0</v>
      </c>
      <c r="F155" s="215">
        <v>0</v>
      </c>
      <c r="G155" s="166">
        <v>49</v>
      </c>
      <c r="H155" s="165" t="s">
        <v>137</v>
      </c>
      <c r="I155" s="171"/>
      <c r="J155" s="165" t="s">
        <v>143</v>
      </c>
      <c r="K155" s="168" t="s">
        <v>538</v>
      </c>
      <c r="L155" s="169" t="s">
        <v>358</v>
      </c>
      <c r="M155" s="169" t="s">
        <v>324</v>
      </c>
    </row>
    <row r="156" spans="1:13" s="161" customFormat="1" ht="26.25" customHeight="1">
      <c r="A156" s="163">
        <v>259</v>
      </c>
      <c r="B156" s="173" t="s">
        <v>137</v>
      </c>
      <c r="C156" s="164">
        <v>0</v>
      </c>
      <c r="D156" s="168">
        <v>0</v>
      </c>
      <c r="E156" s="168">
        <v>0</v>
      </c>
      <c r="F156" s="215">
        <v>0</v>
      </c>
      <c r="G156" s="166">
        <v>50</v>
      </c>
      <c r="H156" s="165" t="s">
        <v>137</v>
      </c>
      <c r="I156" s="171"/>
      <c r="J156" s="165" t="s">
        <v>143</v>
      </c>
      <c r="K156" s="168" t="s">
        <v>538</v>
      </c>
      <c r="L156" s="169" t="s">
        <v>358</v>
      </c>
      <c r="M156" s="169" t="s">
        <v>324</v>
      </c>
    </row>
    <row r="157" spans="1:13" s="161" customFormat="1" ht="26.25" customHeight="1">
      <c r="A157" s="163">
        <v>260</v>
      </c>
      <c r="B157" s="173" t="s">
        <v>137</v>
      </c>
      <c r="C157" s="164">
        <v>0</v>
      </c>
      <c r="D157" s="168">
        <v>0</v>
      </c>
      <c r="E157" s="168">
        <v>0</v>
      </c>
      <c r="F157" s="215">
        <v>0</v>
      </c>
      <c r="G157" s="166">
        <v>51</v>
      </c>
      <c r="H157" s="165" t="s">
        <v>137</v>
      </c>
      <c r="I157" s="171"/>
      <c r="J157" s="165" t="s">
        <v>143</v>
      </c>
      <c r="K157" s="168" t="s">
        <v>538</v>
      </c>
      <c r="L157" s="169" t="s">
        <v>358</v>
      </c>
      <c r="M157" s="169" t="s">
        <v>324</v>
      </c>
    </row>
    <row r="158" spans="1:13" s="161" customFormat="1" ht="26.25" customHeight="1">
      <c r="A158" s="163">
        <v>261</v>
      </c>
      <c r="B158" s="173" t="s">
        <v>137</v>
      </c>
      <c r="C158" s="164">
        <v>0</v>
      </c>
      <c r="D158" s="168">
        <v>0</v>
      </c>
      <c r="E158" s="168">
        <v>0</v>
      </c>
      <c r="F158" s="215">
        <v>0</v>
      </c>
      <c r="G158" s="166">
        <v>52</v>
      </c>
      <c r="H158" s="165" t="s">
        <v>137</v>
      </c>
      <c r="I158" s="171"/>
      <c r="J158" s="165" t="s">
        <v>143</v>
      </c>
      <c r="K158" s="168" t="s">
        <v>538</v>
      </c>
      <c r="L158" s="169" t="s">
        <v>358</v>
      </c>
      <c r="M158" s="169" t="s">
        <v>324</v>
      </c>
    </row>
    <row r="159" spans="1:13" s="161" customFormat="1" ht="26.25" customHeight="1">
      <c r="A159" s="163">
        <v>262</v>
      </c>
      <c r="B159" s="173" t="s">
        <v>137</v>
      </c>
      <c r="C159" s="164">
        <v>0</v>
      </c>
      <c r="D159" s="168">
        <v>0</v>
      </c>
      <c r="E159" s="168">
        <v>0</v>
      </c>
      <c r="F159" s="215">
        <v>0</v>
      </c>
      <c r="G159" s="166">
        <v>53</v>
      </c>
      <c r="H159" s="165" t="s">
        <v>137</v>
      </c>
      <c r="I159" s="171"/>
      <c r="J159" s="165" t="s">
        <v>143</v>
      </c>
      <c r="K159" s="168" t="s">
        <v>538</v>
      </c>
      <c r="L159" s="169" t="s">
        <v>358</v>
      </c>
      <c r="M159" s="169" t="s">
        <v>324</v>
      </c>
    </row>
    <row r="160" spans="1:13" s="161" customFormat="1" ht="26.25" customHeight="1">
      <c r="A160" s="163">
        <v>263</v>
      </c>
      <c r="B160" s="173" t="s">
        <v>137</v>
      </c>
      <c r="C160" s="164">
        <v>0</v>
      </c>
      <c r="D160" s="168">
        <v>0</v>
      </c>
      <c r="E160" s="168">
        <v>0</v>
      </c>
      <c r="F160" s="215">
        <v>0</v>
      </c>
      <c r="G160" s="166">
        <v>54</v>
      </c>
      <c r="H160" s="165" t="s">
        <v>137</v>
      </c>
      <c r="I160" s="171"/>
      <c r="J160" s="165" t="s">
        <v>143</v>
      </c>
      <c r="K160" s="168" t="s">
        <v>538</v>
      </c>
      <c r="L160" s="169" t="s">
        <v>358</v>
      </c>
      <c r="M160" s="169" t="s">
        <v>324</v>
      </c>
    </row>
    <row r="161" spans="1:13" s="161" customFormat="1" ht="26.25" customHeight="1">
      <c r="A161" s="163">
        <v>346</v>
      </c>
      <c r="B161" s="173" t="s">
        <v>312</v>
      </c>
      <c r="C161" s="164">
        <v>37882</v>
      </c>
      <c r="D161" s="168" t="s">
        <v>413</v>
      </c>
      <c r="E161" s="168" t="s">
        <v>414</v>
      </c>
      <c r="F161" s="170">
        <v>5190</v>
      </c>
      <c r="G161" s="171">
        <v>1</v>
      </c>
      <c r="H161" s="171" t="s">
        <v>312</v>
      </c>
      <c r="I161" s="171"/>
      <c r="J161" s="165" t="s">
        <v>143</v>
      </c>
      <c r="K161" s="168" t="s">
        <v>538</v>
      </c>
      <c r="L161" s="169" t="s">
        <v>356</v>
      </c>
      <c r="M161" s="169" t="s">
        <v>324</v>
      </c>
    </row>
    <row r="162" spans="1:13" s="161" customFormat="1" ht="26.25" customHeight="1">
      <c r="A162" s="163">
        <v>347</v>
      </c>
      <c r="B162" s="173" t="s">
        <v>312</v>
      </c>
      <c r="C162" s="164">
        <v>37746</v>
      </c>
      <c r="D162" s="168" t="s">
        <v>365</v>
      </c>
      <c r="E162" s="168" t="s">
        <v>368</v>
      </c>
      <c r="F162" s="170">
        <v>4544</v>
      </c>
      <c r="G162" s="171">
        <v>2</v>
      </c>
      <c r="H162" s="171" t="s">
        <v>312</v>
      </c>
      <c r="I162" s="171"/>
      <c r="J162" s="165" t="s">
        <v>143</v>
      </c>
      <c r="K162" s="168" t="s">
        <v>538</v>
      </c>
      <c r="L162" s="169" t="s">
        <v>356</v>
      </c>
      <c r="M162" s="169" t="s">
        <v>324</v>
      </c>
    </row>
    <row r="163" spans="1:13" s="161" customFormat="1" ht="26.25" customHeight="1">
      <c r="A163" s="163">
        <v>348</v>
      </c>
      <c r="B163" s="173" t="s">
        <v>312</v>
      </c>
      <c r="C163" s="164">
        <v>37853</v>
      </c>
      <c r="D163" s="168" t="s">
        <v>475</v>
      </c>
      <c r="E163" s="168" t="s">
        <v>469</v>
      </c>
      <c r="F163" s="170">
        <v>4272</v>
      </c>
      <c r="G163" s="171">
        <v>3</v>
      </c>
      <c r="H163" s="171" t="s">
        <v>312</v>
      </c>
      <c r="I163" s="171"/>
      <c r="J163" s="165" t="s">
        <v>143</v>
      </c>
      <c r="K163" s="168" t="s">
        <v>538</v>
      </c>
      <c r="L163" s="169" t="s">
        <v>356</v>
      </c>
      <c r="M163" s="169" t="s">
        <v>324</v>
      </c>
    </row>
    <row r="164" spans="1:13" s="161" customFormat="1" ht="26.25" customHeight="1">
      <c r="A164" s="163">
        <v>349</v>
      </c>
      <c r="B164" s="173" t="s">
        <v>312</v>
      </c>
      <c r="C164" s="164">
        <v>37622</v>
      </c>
      <c r="D164" s="168" t="s">
        <v>371</v>
      </c>
      <c r="E164" s="168" t="s">
        <v>374</v>
      </c>
      <c r="F164" s="170">
        <v>4177</v>
      </c>
      <c r="G164" s="171">
        <v>4</v>
      </c>
      <c r="H164" s="171" t="s">
        <v>312</v>
      </c>
      <c r="I164" s="171"/>
      <c r="J164" s="165" t="s">
        <v>143</v>
      </c>
      <c r="K164" s="168" t="s">
        <v>538</v>
      </c>
      <c r="L164" s="169" t="s">
        <v>356</v>
      </c>
      <c r="M164" s="169" t="s">
        <v>324</v>
      </c>
    </row>
    <row r="165" spans="1:13" s="161" customFormat="1" ht="26.25" customHeight="1">
      <c r="A165" s="163">
        <v>350</v>
      </c>
      <c r="B165" s="173" t="s">
        <v>312</v>
      </c>
      <c r="C165" s="164">
        <v>37736</v>
      </c>
      <c r="D165" s="168" t="s">
        <v>439</v>
      </c>
      <c r="E165" s="168" t="s">
        <v>442</v>
      </c>
      <c r="F165" s="170">
        <v>3798</v>
      </c>
      <c r="G165" s="171">
        <v>5</v>
      </c>
      <c r="H165" s="171" t="s">
        <v>312</v>
      </c>
      <c r="I165" s="171"/>
      <c r="J165" s="165" t="s">
        <v>143</v>
      </c>
      <c r="K165" s="168" t="s">
        <v>538</v>
      </c>
      <c r="L165" s="169" t="s">
        <v>356</v>
      </c>
      <c r="M165" s="169" t="s">
        <v>324</v>
      </c>
    </row>
    <row r="166" spans="1:13" s="161" customFormat="1" ht="26.25" customHeight="1">
      <c r="A166" s="163">
        <v>351</v>
      </c>
      <c r="B166" s="173" t="s">
        <v>312</v>
      </c>
      <c r="C166" s="164">
        <v>37898</v>
      </c>
      <c r="D166" s="168" t="s">
        <v>490</v>
      </c>
      <c r="E166" s="168" t="s">
        <v>493</v>
      </c>
      <c r="F166" s="170">
        <v>3644</v>
      </c>
      <c r="G166" s="171">
        <v>6</v>
      </c>
      <c r="H166" s="171" t="s">
        <v>312</v>
      </c>
      <c r="I166" s="171"/>
      <c r="J166" s="165" t="s">
        <v>143</v>
      </c>
      <c r="K166" s="168" t="s">
        <v>538</v>
      </c>
      <c r="L166" s="169" t="s">
        <v>356</v>
      </c>
      <c r="M166" s="169" t="s">
        <v>324</v>
      </c>
    </row>
    <row r="167" spans="1:13" s="161" customFormat="1" ht="26.25" customHeight="1">
      <c r="A167" s="163">
        <v>352</v>
      </c>
      <c r="B167" s="173" t="s">
        <v>312</v>
      </c>
      <c r="C167" s="164" t="s">
        <v>379</v>
      </c>
      <c r="D167" s="168" t="s">
        <v>380</v>
      </c>
      <c r="E167" s="168" t="s">
        <v>383</v>
      </c>
      <c r="F167" s="170">
        <v>3636</v>
      </c>
      <c r="G167" s="171">
        <v>7</v>
      </c>
      <c r="H167" s="171" t="s">
        <v>312</v>
      </c>
      <c r="I167" s="171"/>
      <c r="J167" s="165" t="s">
        <v>143</v>
      </c>
      <c r="K167" s="168" t="s">
        <v>538</v>
      </c>
      <c r="L167" s="169" t="s">
        <v>356</v>
      </c>
      <c r="M167" s="169" t="s">
        <v>324</v>
      </c>
    </row>
    <row r="168" spans="1:13" s="161" customFormat="1" ht="26.25" customHeight="1">
      <c r="A168" s="163">
        <v>353</v>
      </c>
      <c r="B168" s="173" t="s">
        <v>312</v>
      </c>
      <c r="C168" s="164">
        <v>38051</v>
      </c>
      <c r="D168" s="168" t="s">
        <v>454</v>
      </c>
      <c r="E168" s="168" t="s">
        <v>458</v>
      </c>
      <c r="F168" s="170">
        <v>3584</v>
      </c>
      <c r="G168" s="171">
        <v>8</v>
      </c>
      <c r="H168" s="171" t="s">
        <v>312</v>
      </c>
      <c r="I168" s="171"/>
      <c r="J168" s="165" t="s">
        <v>143</v>
      </c>
      <c r="K168" s="168" t="s">
        <v>538</v>
      </c>
      <c r="L168" s="169" t="s">
        <v>356</v>
      </c>
      <c r="M168" s="169" t="s">
        <v>324</v>
      </c>
    </row>
    <row r="169" spans="1:13" s="161" customFormat="1" ht="26.25" customHeight="1">
      <c r="A169" s="163">
        <v>354</v>
      </c>
      <c r="B169" s="173" t="s">
        <v>312</v>
      </c>
      <c r="C169" s="164">
        <v>37644</v>
      </c>
      <c r="D169" s="168" t="s">
        <v>387</v>
      </c>
      <c r="E169" s="168" t="s">
        <v>390</v>
      </c>
      <c r="F169" s="170">
        <v>3498</v>
      </c>
      <c r="G169" s="171">
        <v>9</v>
      </c>
      <c r="H169" s="171" t="s">
        <v>312</v>
      </c>
      <c r="I169" s="171"/>
      <c r="J169" s="165" t="s">
        <v>143</v>
      </c>
      <c r="K169" s="168" t="s">
        <v>538</v>
      </c>
      <c r="L169" s="169" t="s">
        <v>356</v>
      </c>
      <c r="M169" s="169" t="s">
        <v>324</v>
      </c>
    </row>
    <row r="170" spans="1:13" s="161" customFormat="1" ht="26.25" customHeight="1">
      <c r="A170" s="163">
        <v>355</v>
      </c>
      <c r="B170" s="173" t="s">
        <v>312</v>
      </c>
      <c r="C170" s="164">
        <v>37971</v>
      </c>
      <c r="D170" s="168" t="s">
        <v>432</v>
      </c>
      <c r="E170" s="168" t="s">
        <v>433</v>
      </c>
      <c r="F170" s="170">
        <v>3473</v>
      </c>
      <c r="G170" s="171">
        <v>10</v>
      </c>
      <c r="H170" s="171" t="s">
        <v>312</v>
      </c>
      <c r="I170" s="171"/>
      <c r="J170" s="165" t="s">
        <v>143</v>
      </c>
      <c r="K170" s="168" t="s">
        <v>538</v>
      </c>
      <c r="L170" s="169" t="s">
        <v>356</v>
      </c>
      <c r="M170" s="169" t="s">
        <v>324</v>
      </c>
    </row>
    <row r="171" spans="1:13" s="161" customFormat="1" ht="26.25" customHeight="1">
      <c r="A171" s="163">
        <v>356</v>
      </c>
      <c r="B171" s="173" t="s">
        <v>312</v>
      </c>
      <c r="C171" s="164">
        <v>37970</v>
      </c>
      <c r="D171" s="168" t="s">
        <v>481</v>
      </c>
      <c r="E171" s="168" t="s">
        <v>479</v>
      </c>
      <c r="F171" s="170">
        <v>3346</v>
      </c>
      <c r="G171" s="171">
        <v>11</v>
      </c>
      <c r="H171" s="171" t="s">
        <v>312</v>
      </c>
      <c r="I171" s="171"/>
      <c r="J171" s="165" t="s">
        <v>143</v>
      </c>
      <c r="K171" s="168" t="s">
        <v>538</v>
      </c>
      <c r="L171" s="169" t="s">
        <v>356</v>
      </c>
      <c r="M171" s="169" t="s">
        <v>324</v>
      </c>
    </row>
    <row r="172" spans="1:13" s="161" customFormat="1" ht="26.25" customHeight="1">
      <c r="A172" s="163">
        <v>357</v>
      </c>
      <c r="B172" s="173" t="s">
        <v>312</v>
      </c>
      <c r="C172" s="164">
        <v>37659</v>
      </c>
      <c r="D172" s="168" t="s">
        <v>435</v>
      </c>
      <c r="E172" s="168" t="s">
        <v>437</v>
      </c>
      <c r="F172" s="170">
        <v>3319</v>
      </c>
      <c r="G172" s="171">
        <v>12</v>
      </c>
      <c r="H172" s="171" t="s">
        <v>312</v>
      </c>
      <c r="I172" s="171"/>
      <c r="J172" s="165" t="s">
        <v>143</v>
      </c>
      <c r="K172" s="168" t="s">
        <v>538</v>
      </c>
      <c r="L172" s="169" t="s">
        <v>356</v>
      </c>
      <c r="M172" s="169" t="s">
        <v>324</v>
      </c>
    </row>
    <row r="173" spans="1:13" s="161" customFormat="1" ht="26.25" customHeight="1">
      <c r="A173" s="163">
        <v>358</v>
      </c>
      <c r="B173" s="173" t="s">
        <v>312</v>
      </c>
      <c r="C173" s="164" t="s">
        <v>399</v>
      </c>
      <c r="D173" s="168" t="s">
        <v>400</v>
      </c>
      <c r="E173" s="168" t="s">
        <v>409</v>
      </c>
      <c r="F173" s="170">
        <v>2790</v>
      </c>
      <c r="G173" s="171">
        <v>13</v>
      </c>
      <c r="H173" s="171" t="s">
        <v>312</v>
      </c>
      <c r="I173" s="171"/>
      <c r="J173" s="165" t="s">
        <v>143</v>
      </c>
      <c r="K173" s="168" t="s">
        <v>538</v>
      </c>
      <c r="L173" s="169" t="s">
        <v>356</v>
      </c>
      <c r="M173" s="169" t="s">
        <v>324</v>
      </c>
    </row>
    <row r="174" spans="1:13" s="161" customFormat="1" ht="26.25" customHeight="1">
      <c r="A174" s="163">
        <v>359</v>
      </c>
      <c r="B174" s="173" t="s">
        <v>312</v>
      </c>
      <c r="C174" s="164" t="s">
        <v>396</v>
      </c>
      <c r="D174" s="168" t="s">
        <v>397</v>
      </c>
      <c r="E174" s="168" t="s">
        <v>398</v>
      </c>
      <c r="F174" s="170">
        <v>2318</v>
      </c>
      <c r="G174" s="171">
        <v>14</v>
      </c>
      <c r="H174" s="171" t="s">
        <v>312</v>
      </c>
      <c r="I174" s="171"/>
      <c r="J174" s="165" t="s">
        <v>143</v>
      </c>
      <c r="K174" s="168" t="s">
        <v>538</v>
      </c>
      <c r="L174" s="169" t="s">
        <v>356</v>
      </c>
      <c r="M174" s="169" t="s">
        <v>324</v>
      </c>
    </row>
    <row r="175" spans="1:13" s="161" customFormat="1" ht="26.25" customHeight="1">
      <c r="A175" s="163">
        <v>360</v>
      </c>
      <c r="B175" s="173" t="s">
        <v>312</v>
      </c>
      <c r="C175" s="164">
        <v>37622</v>
      </c>
      <c r="D175" s="168" t="s">
        <v>422</v>
      </c>
      <c r="E175" s="168" t="s">
        <v>421</v>
      </c>
      <c r="F175" s="170" t="s">
        <v>334</v>
      </c>
      <c r="G175" s="171">
        <v>15</v>
      </c>
      <c r="H175" s="171" t="s">
        <v>312</v>
      </c>
      <c r="I175" s="171"/>
      <c r="J175" s="165" t="s">
        <v>143</v>
      </c>
      <c r="K175" s="168" t="s">
        <v>538</v>
      </c>
      <c r="L175" s="169" t="s">
        <v>356</v>
      </c>
      <c r="M175" s="169" t="s">
        <v>324</v>
      </c>
    </row>
    <row r="176" spans="1:13" s="161" customFormat="1" ht="26.25" customHeight="1">
      <c r="A176" s="163">
        <v>361</v>
      </c>
      <c r="B176" s="173" t="s">
        <v>312</v>
      </c>
      <c r="C176" s="164" t="s">
        <v>539</v>
      </c>
      <c r="D176" s="168" t="s">
        <v>539</v>
      </c>
      <c r="E176" s="168" t="s">
        <v>539</v>
      </c>
      <c r="F176" s="170" t="s">
        <v>539</v>
      </c>
      <c r="G176" s="171" t="s">
        <v>508</v>
      </c>
      <c r="H176" s="171" t="s">
        <v>312</v>
      </c>
      <c r="I176" s="171"/>
      <c r="J176" s="165" t="s">
        <v>143</v>
      </c>
      <c r="K176" s="168" t="s">
        <v>538</v>
      </c>
      <c r="L176" s="169" t="s">
        <v>356</v>
      </c>
      <c r="M176" s="169" t="s">
        <v>324</v>
      </c>
    </row>
    <row r="177" spans="1:13" s="161" customFormat="1" ht="26.25" customHeight="1">
      <c r="A177" s="163">
        <v>362</v>
      </c>
      <c r="B177" s="173" t="s">
        <v>312</v>
      </c>
      <c r="C177" s="164" t="s">
        <v>539</v>
      </c>
      <c r="D177" s="168" t="s">
        <v>539</v>
      </c>
      <c r="E177" s="168" t="s">
        <v>539</v>
      </c>
      <c r="F177" s="170" t="s">
        <v>539</v>
      </c>
      <c r="G177" s="171">
        <v>0</v>
      </c>
      <c r="H177" s="171" t="s">
        <v>312</v>
      </c>
      <c r="I177" s="171"/>
      <c r="J177" s="165" t="s">
        <v>143</v>
      </c>
      <c r="K177" s="168" t="s">
        <v>538</v>
      </c>
      <c r="L177" s="169" t="s">
        <v>356</v>
      </c>
      <c r="M177" s="169" t="s">
        <v>324</v>
      </c>
    </row>
    <row r="178" spans="1:13" s="161" customFormat="1" ht="26.25" customHeight="1">
      <c r="A178" s="163">
        <v>363</v>
      </c>
      <c r="B178" s="173" t="s">
        <v>312</v>
      </c>
      <c r="C178" s="164" t="s">
        <v>539</v>
      </c>
      <c r="D178" s="168" t="s">
        <v>539</v>
      </c>
      <c r="E178" s="168" t="s">
        <v>539</v>
      </c>
      <c r="F178" s="170" t="s">
        <v>539</v>
      </c>
      <c r="G178" s="171">
        <v>0</v>
      </c>
      <c r="H178" s="171" t="s">
        <v>312</v>
      </c>
      <c r="I178" s="171"/>
      <c r="J178" s="165" t="s">
        <v>143</v>
      </c>
      <c r="K178" s="168" t="s">
        <v>538</v>
      </c>
      <c r="L178" s="169" t="s">
        <v>356</v>
      </c>
      <c r="M178" s="169" t="s">
        <v>324</v>
      </c>
    </row>
    <row r="179" spans="1:13" s="161" customFormat="1" ht="26.25" customHeight="1">
      <c r="A179" s="163">
        <v>364</v>
      </c>
      <c r="B179" s="173" t="s">
        <v>312</v>
      </c>
      <c r="C179" s="164" t="s">
        <v>539</v>
      </c>
      <c r="D179" s="168" t="s">
        <v>539</v>
      </c>
      <c r="E179" s="168" t="s">
        <v>539</v>
      </c>
      <c r="F179" s="170" t="s">
        <v>539</v>
      </c>
      <c r="G179" s="171">
        <v>0</v>
      </c>
      <c r="H179" s="171" t="s">
        <v>312</v>
      </c>
      <c r="I179" s="171"/>
      <c r="J179" s="165" t="s">
        <v>143</v>
      </c>
      <c r="K179" s="168" t="s">
        <v>538</v>
      </c>
      <c r="L179" s="169" t="s">
        <v>356</v>
      </c>
      <c r="M179" s="169" t="s">
        <v>324</v>
      </c>
    </row>
    <row r="180" spans="1:13" s="161" customFormat="1" ht="26.25" customHeight="1">
      <c r="A180" s="163">
        <v>365</v>
      </c>
      <c r="B180" s="173" t="s">
        <v>312</v>
      </c>
      <c r="C180" s="164" t="s">
        <v>539</v>
      </c>
      <c r="D180" s="168" t="s">
        <v>539</v>
      </c>
      <c r="E180" s="168" t="s">
        <v>539</v>
      </c>
      <c r="F180" s="170" t="s">
        <v>539</v>
      </c>
      <c r="G180" s="171">
        <v>0</v>
      </c>
      <c r="H180" s="171" t="s">
        <v>312</v>
      </c>
      <c r="I180" s="171"/>
      <c r="J180" s="165" t="s">
        <v>143</v>
      </c>
      <c r="K180" s="168" t="s">
        <v>538</v>
      </c>
      <c r="L180" s="169" t="s">
        <v>356</v>
      </c>
      <c r="M180" s="169" t="s">
        <v>324</v>
      </c>
    </row>
    <row r="181" spans="1:13" s="161" customFormat="1" ht="26.25" customHeight="1">
      <c r="A181" s="163">
        <v>366</v>
      </c>
      <c r="B181" s="173" t="s">
        <v>312</v>
      </c>
      <c r="C181" s="164" t="s">
        <v>539</v>
      </c>
      <c r="D181" s="168" t="s">
        <v>539</v>
      </c>
      <c r="E181" s="168" t="s">
        <v>539</v>
      </c>
      <c r="F181" s="170" t="s">
        <v>539</v>
      </c>
      <c r="G181" s="171">
        <v>0</v>
      </c>
      <c r="H181" s="171" t="s">
        <v>312</v>
      </c>
      <c r="I181" s="171"/>
      <c r="J181" s="165" t="s">
        <v>143</v>
      </c>
      <c r="K181" s="168" t="s">
        <v>538</v>
      </c>
      <c r="L181" s="169" t="s">
        <v>356</v>
      </c>
      <c r="M181" s="169" t="s">
        <v>324</v>
      </c>
    </row>
    <row r="182" spans="1:13" s="161" customFormat="1" ht="26.25" customHeight="1">
      <c r="A182" s="163">
        <v>367</v>
      </c>
      <c r="B182" s="173" t="s">
        <v>312</v>
      </c>
      <c r="C182" s="164" t="s">
        <v>539</v>
      </c>
      <c r="D182" s="168" t="s">
        <v>539</v>
      </c>
      <c r="E182" s="168" t="s">
        <v>539</v>
      </c>
      <c r="F182" s="170" t="s">
        <v>539</v>
      </c>
      <c r="G182" s="171">
        <v>0</v>
      </c>
      <c r="H182" s="171" t="s">
        <v>312</v>
      </c>
      <c r="I182" s="171"/>
      <c r="J182" s="165" t="s">
        <v>143</v>
      </c>
      <c r="K182" s="168" t="s">
        <v>538</v>
      </c>
      <c r="L182" s="169" t="s">
        <v>356</v>
      </c>
      <c r="M182" s="169" t="s">
        <v>324</v>
      </c>
    </row>
    <row r="183" spans="1:13" s="161" customFormat="1" ht="26.25" customHeight="1">
      <c r="A183" s="163">
        <v>368</v>
      </c>
      <c r="B183" s="173" t="s">
        <v>312</v>
      </c>
      <c r="C183" s="164" t="s">
        <v>539</v>
      </c>
      <c r="D183" s="168" t="s">
        <v>539</v>
      </c>
      <c r="E183" s="168" t="s">
        <v>539</v>
      </c>
      <c r="F183" s="170" t="s">
        <v>539</v>
      </c>
      <c r="G183" s="171">
        <v>0</v>
      </c>
      <c r="H183" s="171" t="s">
        <v>312</v>
      </c>
      <c r="I183" s="171"/>
      <c r="J183" s="165" t="s">
        <v>143</v>
      </c>
      <c r="K183" s="168" t="s">
        <v>538</v>
      </c>
      <c r="L183" s="169" t="s">
        <v>356</v>
      </c>
      <c r="M183" s="169" t="s">
        <v>324</v>
      </c>
    </row>
    <row r="184" spans="1:13" s="161" customFormat="1" ht="26.25" customHeight="1">
      <c r="A184" s="163">
        <v>369</v>
      </c>
      <c r="B184" s="173" t="s">
        <v>312</v>
      </c>
      <c r="C184" s="164" t="s">
        <v>539</v>
      </c>
      <c r="D184" s="168" t="s">
        <v>539</v>
      </c>
      <c r="E184" s="168" t="s">
        <v>539</v>
      </c>
      <c r="F184" s="170" t="s">
        <v>539</v>
      </c>
      <c r="G184" s="171">
        <v>0</v>
      </c>
      <c r="H184" s="171" t="s">
        <v>312</v>
      </c>
      <c r="I184" s="171"/>
      <c r="J184" s="165" t="s">
        <v>143</v>
      </c>
      <c r="K184" s="168" t="s">
        <v>538</v>
      </c>
      <c r="L184" s="169" t="s">
        <v>356</v>
      </c>
      <c r="M184" s="169" t="s">
        <v>324</v>
      </c>
    </row>
    <row r="185" spans="1:13" s="161" customFormat="1" ht="26.25" customHeight="1">
      <c r="A185" s="163">
        <v>370</v>
      </c>
      <c r="B185" s="173" t="s">
        <v>312</v>
      </c>
      <c r="C185" s="164" t="s">
        <v>539</v>
      </c>
      <c r="D185" s="168" t="s">
        <v>539</v>
      </c>
      <c r="E185" s="168" t="s">
        <v>539</v>
      </c>
      <c r="F185" s="170" t="s">
        <v>539</v>
      </c>
      <c r="G185" s="171">
        <v>0</v>
      </c>
      <c r="H185" s="171" t="s">
        <v>312</v>
      </c>
      <c r="I185" s="171"/>
      <c r="J185" s="165" t="s">
        <v>143</v>
      </c>
      <c r="K185" s="168" t="s">
        <v>538</v>
      </c>
      <c r="L185" s="169" t="s">
        <v>356</v>
      </c>
      <c r="M185" s="169" t="s">
        <v>324</v>
      </c>
    </row>
    <row r="186" spans="1:13" s="161" customFormat="1" ht="26.25" customHeight="1">
      <c r="A186" s="163">
        <v>371</v>
      </c>
      <c r="B186" s="173" t="s">
        <v>312</v>
      </c>
      <c r="C186" s="164" t="s">
        <v>539</v>
      </c>
      <c r="D186" s="168" t="s">
        <v>539</v>
      </c>
      <c r="E186" s="168" t="s">
        <v>539</v>
      </c>
      <c r="F186" s="170" t="s">
        <v>539</v>
      </c>
      <c r="G186" s="171">
        <v>0</v>
      </c>
      <c r="H186" s="171" t="s">
        <v>312</v>
      </c>
      <c r="I186" s="171"/>
      <c r="J186" s="165" t="s">
        <v>143</v>
      </c>
      <c r="K186" s="168" t="s">
        <v>538</v>
      </c>
      <c r="L186" s="169" t="s">
        <v>356</v>
      </c>
      <c r="M186" s="169" t="s">
        <v>324</v>
      </c>
    </row>
    <row r="187" spans="1:13" s="161" customFormat="1" ht="26.25" customHeight="1">
      <c r="A187" s="163">
        <v>372</v>
      </c>
      <c r="B187" s="173" t="s">
        <v>312</v>
      </c>
      <c r="C187" s="164" t="s">
        <v>539</v>
      </c>
      <c r="D187" s="168" t="s">
        <v>539</v>
      </c>
      <c r="E187" s="168" t="s">
        <v>539</v>
      </c>
      <c r="F187" s="170" t="s">
        <v>539</v>
      </c>
      <c r="G187" s="171">
        <v>0</v>
      </c>
      <c r="H187" s="171" t="s">
        <v>312</v>
      </c>
      <c r="I187" s="171"/>
      <c r="J187" s="165" t="s">
        <v>143</v>
      </c>
      <c r="K187" s="168" t="s">
        <v>538</v>
      </c>
      <c r="L187" s="169" t="s">
        <v>356</v>
      </c>
      <c r="M187" s="169" t="s">
        <v>324</v>
      </c>
    </row>
    <row r="188" spans="1:13" s="161" customFormat="1" ht="26.25" customHeight="1">
      <c r="A188" s="163">
        <v>373</v>
      </c>
      <c r="B188" s="173" t="s">
        <v>312</v>
      </c>
      <c r="C188" s="164" t="s">
        <v>539</v>
      </c>
      <c r="D188" s="168" t="s">
        <v>539</v>
      </c>
      <c r="E188" s="168" t="s">
        <v>539</v>
      </c>
      <c r="F188" s="170" t="s">
        <v>539</v>
      </c>
      <c r="G188" s="171">
        <v>0</v>
      </c>
      <c r="H188" s="171" t="s">
        <v>312</v>
      </c>
      <c r="I188" s="171"/>
      <c r="J188" s="165" t="s">
        <v>143</v>
      </c>
      <c r="K188" s="168" t="s">
        <v>538</v>
      </c>
      <c r="L188" s="169" t="s">
        <v>356</v>
      </c>
      <c r="M188" s="169" t="s">
        <v>324</v>
      </c>
    </row>
    <row r="189" spans="1:13" s="161" customFormat="1" ht="26.25" customHeight="1">
      <c r="A189" s="163">
        <v>374</v>
      </c>
      <c r="B189" s="173" t="s">
        <v>312</v>
      </c>
      <c r="C189" s="164" t="s">
        <v>539</v>
      </c>
      <c r="D189" s="168" t="s">
        <v>539</v>
      </c>
      <c r="E189" s="168" t="s">
        <v>539</v>
      </c>
      <c r="F189" s="170" t="s">
        <v>539</v>
      </c>
      <c r="G189" s="171">
        <v>0</v>
      </c>
      <c r="H189" s="171" t="s">
        <v>312</v>
      </c>
      <c r="I189" s="171"/>
      <c r="J189" s="165" t="s">
        <v>143</v>
      </c>
      <c r="K189" s="168" t="s">
        <v>538</v>
      </c>
      <c r="L189" s="169" t="s">
        <v>356</v>
      </c>
      <c r="M189" s="169" t="s">
        <v>324</v>
      </c>
    </row>
    <row r="190" spans="1:13" s="161" customFormat="1" ht="26.25" customHeight="1">
      <c r="A190" s="163">
        <v>375</v>
      </c>
      <c r="B190" s="173" t="s">
        <v>312</v>
      </c>
      <c r="C190" s="164" t="s">
        <v>539</v>
      </c>
      <c r="D190" s="168" t="s">
        <v>539</v>
      </c>
      <c r="E190" s="168" t="s">
        <v>539</v>
      </c>
      <c r="F190" s="170" t="s">
        <v>539</v>
      </c>
      <c r="G190" s="171">
        <v>0</v>
      </c>
      <c r="H190" s="171" t="s">
        <v>312</v>
      </c>
      <c r="I190" s="171"/>
      <c r="J190" s="165" t="s">
        <v>143</v>
      </c>
      <c r="K190" s="168" t="s">
        <v>538</v>
      </c>
      <c r="L190" s="169" t="s">
        <v>356</v>
      </c>
      <c r="M190" s="169" t="s">
        <v>324</v>
      </c>
    </row>
    <row r="191" spans="1:13" s="161" customFormat="1" ht="26.25" customHeight="1">
      <c r="A191" s="163">
        <v>376</v>
      </c>
      <c r="B191" s="173" t="s">
        <v>312</v>
      </c>
      <c r="C191" s="164" t="s">
        <v>539</v>
      </c>
      <c r="D191" s="168" t="s">
        <v>539</v>
      </c>
      <c r="E191" s="168" t="s">
        <v>539</v>
      </c>
      <c r="F191" s="170" t="s">
        <v>539</v>
      </c>
      <c r="G191" s="171">
        <v>31</v>
      </c>
      <c r="H191" s="171" t="s">
        <v>312</v>
      </c>
      <c r="I191" s="171"/>
      <c r="J191" s="165" t="s">
        <v>143</v>
      </c>
      <c r="K191" s="168" t="s">
        <v>538</v>
      </c>
      <c r="L191" s="169" t="s">
        <v>356</v>
      </c>
      <c r="M191" s="169" t="s">
        <v>324</v>
      </c>
    </row>
    <row r="192" spans="1:13" s="161" customFormat="1" ht="26.25" customHeight="1">
      <c r="A192" s="163">
        <v>377</v>
      </c>
      <c r="B192" s="173" t="s">
        <v>312</v>
      </c>
      <c r="C192" s="164" t="s">
        <v>539</v>
      </c>
      <c r="D192" s="168" t="s">
        <v>539</v>
      </c>
      <c r="E192" s="168" t="s">
        <v>539</v>
      </c>
      <c r="F192" s="170" t="s">
        <v>539</v>
      </c>
      <c r="G192" s="171">
        <v>32</v>
      </c>
      <c r="H192" s="171" t="s">
        <v>312</v>
      </c>
      <c r="I192" s="171"/>
      <c r="J192" s="165" t="s">
        <v>143</v>
      </c>
      <c r="K192" s="168" t="s">
        <v>538</v>
      </c>
      <c r="L192" s="169" t="s">
        <v>356</v>
      </c>
      <c r="M192" s="169" t="s">
        <v>324</v>
      </c>
    </row>
    <row r="193" spans="1:13" s="161" customFormat="1" ht="26.25" customHeight="1">
      <c r="A193" s="163">
        <v>378</v>
      </c>
      <c r="B193" s="173" t="s">
        <v>312</v>
      </c>
      <c r="C193" s="164" t="s">
        <v>539</v>
      </c>
      <c r="D193" s="168" t="s">
        <v>539</v>
      </c>
      <c r="E193" s="168" t="s">
        <v>539</v>
      </c>
      <c r="F193" s="170" t="s">
        <v>539</v>
      </c>
      <c r="G193" s="171">
        <v>33</v>
      </c>
      <c r="H193" s="171" t="s">
        <v>312</v>
      </c>
      <c r="I193" s="171"/>
      <c r="J193" s="165" t="s">
        <v>143</v>
      </c>
      <c r="K193" s="168" t="s">
        <v>538</v>
      </c>
      <c r="L193" s="169" t="s">
        <v>356</v>
      </c>
      <c r="M193" s="169" t="s">
        <v>324</v>
      </c>
    </row>
    <row r="194" spans="1:13" s="161" customFormat="1" ht="26.25" customHeight="1">
      <c r="A194" s="163">
        <v>379</v>
      </c>
      <c r="B194" s="173" t="s">
        <v>312</v>
      </c>
      <c r="C194" s="164" t="s">
        <v>539</v>
      </c>
      <c r="D194" s="168" t="s">
        <v>539</v>
      </c>
      <c r="E194" s="168" t="s">
        <v>539</v>
      </c>
      <c r="F194" s="170" t="s">
        <v>539</v>
      </c>
      <c r="G194" s="171">
        <v>34</v>
      </c>
      <c r="H194" s="171" t="s">
        <v>312</v>
      </c>
      <c r="I194" s="171"/>
      <c r="J194" s="165" t="s">
        <v>143</v>
      </c>
      <c r="K194" s="168" t="s">
        <v>538</v>
      </c>
      <c r="L194" s="169" t="s">
        <v>356</v>
      </c>
      <c r="M194" s="169" t="s">
        <v>324</v>
      </c>
    </row>
    <row r="195" spans="1:13" s="161" customFormat="1" ht="26.25" customHeight="1">
      <c r="A195" s="163">
        <v>380</v>
      </c>
      <c r="B195" s="173" t="s">
        <v>312</v>
      </c>
      <c r="C195" s="164" t="s">
        <v>539</v>
      </c>
      <c r="D195" s="168" t="s">
        <v>539</v>
      </c>
      <c r="E195" s="168" t="s">
        <v>539</v>
      </c>
      <c r="F195" s="170" t="s">
        <v>539</v>
      </c>
      <c r="G195" s="171">
        <v>35</v>
      </c>
      <c r="H195" s="171" t="s">
        <v>312</v>
      </c>
      <c r="I195" s="171"/>
      <c r="J195" s="165" t="s">
        <v>143</v>
      </c>
      <c r="K195" s="168" t="s">
        <v>538</v>
      </c>
      <c r="L195" s="169" t="s">
        <v>356</v>
      </c>
      <c r="M195" s="169" t="s">
        <v>324</v>
      </c>
    </row>
    <row r="196" spans="1:13" s="161" customFormat="1" ht="26.25" customHeight="1">
      <c r="A196" s="163">
        <v>381</v>
      </c>
      <c r="B196" s="173" t="s">
        <v>312</v>
      </c>
      <c r="C196" s="164" t="s">
        <v>539</v>
      </c>
      <c r="D196" s="168" t="s">
        <v>539</v>
      </c>
      <c r="E196" s="168" t="s">
        <v>539</v>
      </c>
      <c r="F196" s="170" t="s">
        <v>539</v>
      </c>
      <c r="G196" s="171">
        <v>36</v>
      </c>
      <c r="H196" s="171" t="s">
        <v>312</v>
      </c>
      <c r="I196" s="171"/>
      <c r="J196" s="165" t="s">
        <v>143</v>
      </c>
      <c r="K196" s="168" t="s">
        <v>538</v>
      </c>
      <c r="L196" s="169" t="s">
        <v>356</v>
      </c>
      <c r="M196" s="169" t="s">
        <v>324</v>
      </c>
    </row>
    <row r="197" spans="1:13" s="161" customFormat="1" ht="26.25" customHeight="1">
      <c r="A197" s="163">
        <v>382</v>
      </c>
      <c r="B197" s="173" t="s">
        <v>312</v>
      </c>
      <c r="C197" s="164" t="s">
        <v>539</v>
      </c>
      <c r="D197" s="168" t="s">
        <v>539</v>
      </c>
      <c r="E197" s="168" t="s">
        <v>539</v>
      </c>
      <c r="F197" s="170" t="s">
        <v>539</v>
      </c>
      <c r="G197" s="171">
        <v>37</v>
      </c>
      <c r="H197" s="171" t="s">
        <v>312</v>
      </c>
      <c r="I197" s="171"/>
      <c r="J197" s="165" t="s">
        <v>143</v>
      </c>
      <c r="K197" s="168" t="s">
        <v>538</v>
      </c>
      <c r="L197" s="169" t="s">
        <v>356</v>
      </c>
      <c r="M197" s="169" t="s">
        <v>324</v>
      </c>
    </row>
    <row r="198" spans="1:13" s="161" customFormat="1" ht="26.25" customHeight="1">
      <c r="A198" s="163">
        <v>383</v>
      </c>
      <c r="B198" s="173" t="s">
        <v>312</v>
      </c>
      <c r="C198" s="164" t="s">
        <v>539</v>
      </c>
      <c r="D198" s="168" t="s">
        <v>539</v>
      </c>
      <c r="E198" s="168" t="s">
        <v>539</v>
      </c>
      <c r="F198" s="170" t="s">
        <v>539</v>
      </c>
      <c r="G198" s="171">
        <v>38</v>
      </c>
      <c r="H198" s="171" t="s">
        <v>312</v>
      </c>
      <c r="I198" s="171"/>
      <c r="J198" s="165" t="s">
        <v>143</v>
      </c>
      <c r="K198" s="168" t="s">
        <v>538</v>
      </c>
      <c r="L198" s="169" t="s">
        <v>356</v>
      </c>
      <c r="M198" s="169" t="s">
        <v>324</v>
      </c>
    </row>
    <row r="199" spans="1:13" s="161" customFormat="1" ht="26.25" customHeight="1">
      <c r="A199" s="163">
        <v>384</v>
      </c>
      <c r="B199" s="173" t="s">
        <v>312</v>
      </c>
      <c r="C199" s="164" t="s">
        <v>539</v>
      </c>
      <c r="D199" s="168" t="s">
        <v>539</v>
      </c>
      <c r="E199" s="168" t="s">
        <v>539</v>
      </c>
      <c r="F199" s="170" t="s">
        <v>539</v>
      </c>
      <c r="G199" s="171">
        <v>39</v>
      </c>
      <c r="H199" s="171" t="s">
        <v>312</v>
      </c>
      <c r="I199" s="171"/>
      <c r="J199" s="165" t="s">
        <v>143</v>
      </c>
      <c r="K199" s="168" t="s">
        <v>538</v>
      </c>
      <c r="L199" s="169" t="s">
        <v>356</v>
      </c>
      <c r="M199" s="169" t="s">
        <v>324</v>
      </c>
    </row>
    <row r="200" spans="1:13" s="161" customFormat="1" ht="26.25" customHeight="1">
      <c r="A200" s="163">
        <v>385</v>
      </c>
      <c r="B200" s="173" t="s">
        <v>312</v>
      </c>
      <c r="C200" s="164" t="s">
        <v>539</v>
      </c>
      <c r="D200" s="168" t="s">
        <v>539</v>
      </c>
      <c r="E200" s="168" t="s">
        <v>539</v>
      </c>
      <c r="F200" s="170" t="s">
        <v>539</v>
      </c>
      <c r="G200" s="171">
        <v>40</v>
      </c>
      <c r="H200" s="171" t="s">
        <v>312</v>
      </c>
      <c r="I200" s="171"/>
      <c r="J200" s="165" t="s">
        <v>143</v>
      </c>
      <c r="K200" s="168" t="s">
        <v>538</v>
      </c>
      <c r="L200" s="169" t="s">
        <v>356</v>
      </c>
      <c r="M200" s="169" t="s">
        <v>324</v>
      </c>
    </row>
    <row r="201" spans="1:13" s="161" customFormat="1" ht="81" customHeight="1">
      <c r="A201" s="163">
        <v>451</v>
      </c>
      <c r="B201" s="173" t="s">
        <v>315</v>
      </c>
      <c r="C201" s="164" t="s">
        <v>484</v>
      </c>
      <c r="D201" s="168" t="s">
        <v>485</v>
      </c>
      <c r="E201" s="168" t="s">
        <v>479</v>
      </c>
      <c r="F201" s="215">
        <v>5774</v>
      </c>
      <c r="G201" s="171">
        <v>1</v>
      </c>
      <c r="H201" s="171" t="s">
        <v>315</v>
      </c>
      <c r="I201" s="171"/>
      <c r="J201" s="165" t="s">
        <v>143</v>
      </c>
      <c r="K201" s="168" t="s">
        <v>538</v>
      </c>
      <c r="L201" s="169" t="s">
        <v>359</v>
      </c>
      <c r="M201" s="169" t="s">
        <v>324</v>
      </c>
    </row>
    <row r="202" spans="1:13" s="161" customFormat="1" ht="81" customHeight="1">
      <c r="A202" s="163">
        <v>452</v>
      </c>
      <c r="B202" s="173" t="s">
        <v>315</v>
      </c>
      <c r="C202" s="164" t="s">
        <v>388</v>
      </c>
      <c r="D202" s="168" t="s">
        <v>389</v>
      </c>
      <c r="E202" s="168" t="s">
        <v>390</v>
      </c>
      <c r="F202" s="215">
        <v>5949</v>
      </c>
      <c r="G202" s="171">
        <v>2</v>
      </c>
      <c r="H202" s="171" t="s">
        <v>315</v>
      </c>
      <c r="I202" s="171"/>
      <c r="J202" s="165" t="s">
        <v>143</v>
      </c>
      <c r="K202" s="168" t="s">
        <v>538</v>
      </c>
      <c r="L202" s="169" t="s">
        <v>359</v>
      </c>
      <c r="M202" s="169" t="s">
        <v>324</v>
      </c>
    </row>
    <row r="203" spans="1:13" s="161" customFormat="1" ht="81" customHeight="1">
      <c r="A203" s="163">
        <v>453</v>
      </c>
      <c r="B203" s="173" t="s">
        <v>315</v>
      </c>
      <c r="C203" s="164" t="s">
        <v>477</v>
      </c>
      <c r="D203" s="168" t="s">
        <v>478</v>
      </c>
      <c r="E203" s="168" t="s">
        <v>469</v>
      </c>
      <c r="F203" s="215">
        <v>10002</v>
      </c>
      <c r="G203" s="171">
        <v>3</v>
      </c>
      <c r="H203" s="171" t="s">
        <v>315</v>
      </c>
      <c r="I203" s="171"/>
      <c r="J203" s="165" t="s">
        <v>143</v>
      </c>
      <c r="K203" s="168" t="s">
        <v>538</v>
      </c>
      <c r="L203" s="169" t="s">
        <v>359</v>
      </c>
      <c r="M203" s="169" t="s">
        <v>324</v>
      </c>
    </row>
    <row r="204" spans="1:13" s="161" customFormat="1" ht="81" customHeight="1">
      <c r="A204" s="163">
        <v>454</v>
      </c>
      <c r="B204" s="173" t="s">
        <v>315</v>
      </c>
      <c r="C204" s="164" t="s">
        <v>531</v>
      </c>
      <c r="D204" s="168" t="s">
        <v>530</v>
      </c>
      <c r="E204" s="168" t="s">
        <v>414</v>
      </c>
      <c r="F204" s="215">
        <v>10020</v>
      </c>
      <c r="G204" s="171">
        <v>4</v>
      </c>
      <c r="H204" s="171" t="s">
        <v>315</v>
      </c>
      <c r="I204" s="171"/>
      <c r="J204" s="165" t="s">
        <v>143</v>
      </c>
      <c r="K204" s="168" t="s">
        <v>538</v>
      </c>
      <c r="L204" s="169" t="s">
        <v>359</v>
      </c>
      <c r="M204" s="169" t="s">
        <v>324</v>
      </c>
    </row>
    <row r="205" spans="1:13" s="161" customFormat="1" ht="81" customHeight="1">
      <c r="A205" s="163">
        <v>455</v>
      </c>
      <c r="B205" s="173" t="s">
        <v>315</v>
      </c>
      <c r="C205" s="164" t="s">
        <v>463</v>
      </c>
      <c r="D205" s="168" t="s">
        <v>462</v>
      </c>
      <c r="E205" s="168" t="s">
        <v>437</v>
      </c>
      <c r="F205" s="215">
        <v>10041</v>
      </c>
      <c r="G205" s="171">
        <v>5</v>
      </c>
      <c r="H205" s="171" t="s">
        <v>315</v>
      </c>
      <c r="I205" s="171"/>
      <c r="J205" s="165" t="s">
        <v>143</v>
      </c>
      <c r="K205" s="168" t="s">
        <v>538</v>
      </c>
      <c r="L205" s="169" t="s">
        <v>359</v>
      </c>
      <c r="M205" s="169" t="s">
        <v>324</v>
      </c>
    </row>
    <row r="206" spans="1:13" s="161" customFormat="1" ht="81" customHeight="1">
      <c r="A206" s="163">
        <v>456</v>
      </c>
      <c r="B206" s="173" t="s">
        <v>315</v>
      </c>
      <c r="C206" s="164" t="s">
        <v>467</v>
      </c>
      <c r="D206" s="168" t="s">
        <v>466</v>
      </c>
      <c r="E206" s="168" t="s">
        <v>398</v>
      </c>
      <c r="F206" s="215">
        <v>10042</v>
      </c>
      <c r="G206" s="171">
        <v>6</v>
      </c>
      <c r="H206" s="171" t="s">
        <v>315</v>
      </c>
      <c r="I206" s="171"/>
      <c r="J206" s="165" t="s">
        <v>143</v>
      </c>
      <c r="K206" s="168" t="s">
        <v>538</v>
      </c>
      <c r="L206" s="169" t="s">
        <v>359</v>
      </c>
      <c r="M206" s="169" t="s">
        <v>324</v>
      </c>
    </row>
    <row r="207" spans="1:13" s="161" customFormat="1" ht="81" customHeight="1">
      <c r="A207" s="163">
        <v>457</v>
      </c>
      <c r="B207" s="173" t="s">
        <v>315</v>
      </c>
      <c r="C207" s="164" t="s">
        <v>381</v>
      </c>
      <c r="D207" s="168" t="s">
        <v>382</v>
      </c>
      <c r="E207" s="168" t="s">
        <v>383</v>
      </c>
      <c r="F207" s="215">
        <v>10112</v>
      </c>
      <c r="G207" s="171">
        <v>7</v>
      </c>
      <c r="H207" s="171" t="s">
        <v>315</v>
      </c>
      <c r="I207" s="171"/>
      <c r="J207" s="165" t="s">
        <v>143</v>
      </c>
      <c r="K207" s="168" t="s">
        <v>538</v>
      </c>
      <c r="L207" s="169" t="s">
        <v>359</v>
      </c>
      <c r="M207" s="169" t="s">
        <v>324</v>
      </c>
    </row>
    <row r="208" spans="1:13" s="161" customFormat="1" ht="81" customHeight="1">
      <c r="A208" s="163">
        <v>458</v>
      </c>
      <c r="B208" s="173" t="s">
        <v>315</v>
      </c>
      <c r="C208" s="164" t="s">
        <v>468</v>
      </c>
      <c r="D208" s="168" t="s">
        <v>441</v>
      </c>
      <c r="E208" s="168" t="s">
        <v>442</v>
      </c>
      <c r="F208" s="215">
        <v>10177</v>
      </c>
      <c r="G208" s="171">
        <v>8</v>
      </c>
      <c r="H208" s="171" t="s">
        <v>315</v>
      </c>
      <c r="I208" s="171"/>
      <c r="J208" s="165" t="s">
        <v>143</v>
      </c>
      <c r="K208" s="168" t="s">
        <v>538</v>
      </c>
      <c r="L208" s="169" t="s">
        <v>359</v>
      </c>
      <c r="M208" s="169" t="s">
        <v>324</v>
      </c>
    </row>
    <row r="209" spans="1:13" s="161" customFormat="1" ht="81" customHeight="1">
      <c r="A209" s="163">
        <v>459</v>
      </c>
      <c r="B209" s="173" t="s">
        <v>315</v>
      </c>
      <c r="C209" s="164" t="s">
        <v>511</v>
      </c>
      <c r="D209" s="168" t="s">
        <v>510</v>
      </c>
      <c r="E209" s="168" t="s">
        <v>433</v>
      </c>
      <c r="F209" s="215">
        <v>10191</v>
      </c>
      <c r="G209" s="171">
        <v>9</v>
      </c>
      <c r="H209" s="171" t="s">
        <v>315</v>
      </c>
      <c r="I209" s="171"/>
      <c r="J209" s="165" t="s">
        <v>143</v>
      </c>
      <c r="K209" s="168" t="s">
        <v>538</v>
      </c>
      <c r="L209" s="169" t="s">
        <v>359</v>
      </c>
      <c r="M209" s="169" t="s">
        <v>324</v>
      </c>
    </row>
    <row r="210" spans="1:13" s="161" customFormat="1" ht="81" customHeight="1">
      <c r="A210" s="163">
        <v>460</v>
      </c>
      <c r="B210" s="173" t="s">
        <v>315</v>
      </c>
      <c r="C210" s="164" t="s">
        <v>372</v>
      </c>
      <c r="D210" s="168" t="s">
        <v>373</v>
      </c>
      <c r="E210" s="168" t="s">
        <v>374</v>
      </c>
      <c r="F210" s="215">
        <v>10383</v>
      </c>
      <c r="G210" s="171">
        <v>10</v>
      </c>
      <c r="H210" s="171" t="s">
        <v>315</v>
      </c>
      <c r="I210" s="171"/>
      <c r="J210" s="165" t="s">
        <v>143</v>
      </c>
      <c r="K210" s="168" t="s">
        <v>538</v>
      </c>
      <c r="L210" s="169" t="s">
        <v>359</v>
      </c>
      <c r="M210" s="169" t="s">
        <v>324</v>
      </c>
    </row>
    <row r="211" spans="1:13" s="161" customFormat="1" ht="81" customHeight="1">
      <c r="A211" s="163">
        <v>461</v>
      </c>
      <c r="B211" s="173" t="s">
        <v>315</v>
      </c>
      <c r="C211" s="164" t="s">
        <v>407</v>
      </c>
      <c r="D211" s="168" t="s">
        <v>408</v>
      </c>
      <c r="E211" s="168" t="s">
        <v>409</v>
      </c>
      <c r="F211" s="215">
        <v>10434</v>
      </c>
      <c r="G211" s="171">
        <v>11</v>
      </c>
      <c r="H211" s="171" t="s">
        <v>315</v>
      </c>
      <c r="I211" s="171"/>
      <c r="J211" s="165" t="s">
        <v>143</v>
      </c>
      <c r="K211" s="168" t="s">
        <v>538</v>
      </c>
      <c r="L211" s="169" t="s">
        <v>359</v>
      </c>
      <c r="M211" s="169" t="s">
        <v>324</v>
      </c>
    </row>
    <row r="212" spans="1:13" s="161" customFormat="1" ht="81" customHeight="1">
      <c r="A212" s="163">
        <v>462</v>
      </c>
      <c r="B212" s="173" t="s">
        <v>315</v>
      </c>
      <c r="C212" s="164" t="s">
        <v>491</v>
      </c>
      <c r="D212" s="168" t="s">
        <v>492</v>
      </c>
      <c r="E212" s="168" t="s">
        <v>493</v>
      </c>
      <c r="F212" s="215">
        <v>10437</v>
      </c>
      <c r="G212" s="171">
        <v>12</v>
      </c>
      <c r="H212" s="171" t="s">
        <v>315</v>
      </c>
      <c r="I212" s="171"/>
      <c r="J212" s="165" t="s">
        <v>143</v>
      </c>
      <c r="K212" s="168" t="s">
        <v>538</v>
      </c>
      <c r="L212" s="169" t="s">
        <v>359</v>
      </c>
      <c r="M212" s="169" t="s">
        <v>324</v>
      </c>
    </row>
    <row r="213" spans="1:13" s="161" customFormat="1" ht="81" customHeight="1">
      <c r="A213" s="163">
        <v>463</v>
      </c>
      <c r="B213" s="173" t="s">
        <v>315</v>
      </c>
      <c r="C213" s="164" t="s">
        <v>456</v>
      </c>
      <c r="D213" s="168" t="s">
        <v>455</v>
      </c>
      <c r="E213" s="168" t="s">
        <v>458</v>
      </c>
      <c r="F213" s="215">
        <v>10524</v>
      </c>
      <c r="G213" s="171">
        <v>13</v>
      </c>
      <c r="H213" s="171" t="s">
        <v>315</v>
      </c>
      <c r="I213" s="171"/>
      <c r="J213" s="165" t="s">
        <v>143</v>
      </c>
      <c r="K213" s="168" t="s">
        <v>538</v>
      </c>
      <c r="L213" s="169" t="s">
        <v>359</v>
      </c>
      <c r="M213" s="169" t="s">
        <v>324</v>
      </c>
    </row>
    <row r="214" spans="1:13" s="161" customFormat="1" ht="81" customHeight="1">
      <c r="A214" s="163">
        <v>464</v>
      </c>
      <c r="B214" s="173" t="s">
        <v>315</v>
      </c>
      <c r="C214" s="164" t="s">
        <v>366</v>
      </c>
      <c r="D214" s="168" t="s">
        <v>367</v>
      </c>
      <c r="E214" s="168" t="s">
        <v>368</v>
      </c>
      <c r="F214" s="215">
        <v>10688</v>
      </c>
      <c r="G214" s="171">
        <v>14</v>
      </c>
      <c r="H214" s="171" t="s">
        <v>315</v>
      </c>
      <c r="I214" s="171"/>
      <c r="J214" s="165" t="s">
        <v>143</v>
      </c>
      <c r="K214" s="168" t="s">
        <v>538</v>
      </c>
      <c r="L214" s="169" t="s">
        <v>359</v>
      </c>
      <c r="M214" s="169" t="s">
        <v>324</v>
      </c>
    </row>
    <row r="215" spans="1:13" s="161" customFormat="1" ht="81" customHeight="1">
      <c r="A215" s="163">
        <v>465</v>
      </c>
      <c r="B215" s="173" t="s">
        <v>315</v>
      </c>
      <c r="C215" s="164">
        <v>0</v>
      </c>
      <c r="D215" s="168">
        <v>0</v>
      </c>
      <c r="E215" s="168">
        <v>0</v>
      </c>
      <c r="F215" s="215">
        <v>0</v>
      </c>
      <c r="G215" s="171" t="s">
        <v>508</v>
      </c>
      <c r="H215" s="171" t="s">
        <v>315</v>
      </c>
      <c r="I215" s="171"/>
      <c r="J215" s="165" t="s">
        <v>143</v>
      </c>
      <c r="K215" s="168" t="s">
        <v>538</v>
      </c>
      <c r="L215" s="169" t="s">
        <v>359</v>
      </c>
      <c r="M215" s="169" t="s">
        <v>324</v>
      </c>
    </row>
    <row r="216" spans="1:13" s="161" customFormat="1" ht="81" customHeight="1">
      <c r="A216" s="163">
        <v>466</v>
      </c>
      <c r="B216" s="173" t="s">
        <v>315</v>
      </c>
      <c r="C216" s="164">
        <v>0</v>
      </c>
      <c r="D216" s="168">
        <v>0</v>
      </c>
      <c r="E216" s="168">
        <v>0</v>
      </c>
      <c r="F216" s="215">
        <v>0</v>
      </c>
      <c r="G216" s="171">
        <v>0</v>
      </c>
      <c r="H216" s="171" t="s">
        <v>315</v>
      </c>
      <c r="I216" s="171"/>
      <c r="J216" s="165" t="s">
        <v>143</v>
      </c>
      <c r="K216" s="168" t="s">
        <v>538</v>
      </c>
      <c r="L216" s="169" t="s">
        <v>359</v>
      </c>
      <c r="M216" s="169" t="s">
        <v>324</v>
      </c>
    </row>
    <row r="217" spans="1:13" s="161" customFormat="1" ht="81" customHeight="1">
      <c r="A217" s="163">
        <v>467</v>
      </c>
      <c r="B217" s="173" t="s">
        <v>315</v>
      </c>
      <c r="C217" s="164">
        <v>0</v>
      </c>
      <c r="D217" s="168">
        <v>0</v>
      </c>
      <c r="E217" s="168">
        <v>0</v>
      </c>
      <c r="F217" s="215">
        <v>0</v>
      </c>
      <c r="G217" s="171">
        <v>0</v>
      </c>
      <c r="H217" s="171" t="s">
        <v>315</v>
      </c>
      <c r="I217" s="171"/>
      <c r="J217" s="165" t="s">
        <v>143</v>
      </c>
      <c r="K217" s="168" t="s">
        <v>538</v>
      </c>
      <c r="L217" s="169" t="s">
        <v>359</v>
      </c>
      <c r="M217" s="169" t="s">
        <v>324</v>
      </c>
    </row>
    <row r="218" spans="1:13" s="161" customFormat="1" ht="81" customHeight="1">
      <c r="A218" s="163">
        <v>468</v>
      </c>
      <c r="B218" s="173" t="s">
        <v>315</v>
      </c>
      <c r="C218" s="164">
        <v>0</v>
      </c>
      <c r="D218" s="168">
        <v>0</v>
      </c>
      <c r="E218" s="168">
        <v>0</v>
      </c>
      <c r="F218" s="215">
        <v>0</v>
      </c>
      <c r="G218" s="171">
        <v>0</v>
      </c>
      <c r="H218" s="171" t="s">
        <v>315</v>
      </c>
      <c r="I218" s="171"/>
      <c r="J218" s="165" t="s">
        <v>143</v>
      </c>
      <c r="K218" s="168" t="s">
        <v>538</v>
      </c>
      <c r="L218" s="169" t="s">
        <v>359</v>
      </c>
      <c r="M218" s="169" t="s">
        <v>324</v>
      </c>
    </row>
  </sheetData>
  <mergeCells count="2">
    <mergeCell ref="L1:M1"/>
    <mergeCell ref="A1:J1"/>
  </mergeCell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sheetPr codeName="Sayfa1">
    <tabColor rgb="FFFFFF00"/>
  </sheetPr>
  <dimension ref="A1:K30"/>
  <sheetViews>
    <sheetView view="pageBreakPreview" topLeftCell="C16" zoomScale="112" zoomScaleNormal="100" zoomScaleSheetLayoutView="112" workbookViewId="0">
      <selection activeCell="B8" sqref="B8"/>
    </sheetView>
  </sheetViews>
  <sheetFormatPr defaultRowHeight="12.75"/>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c r="A1" s="177"/>
      <c r="B1" s="178"/>
      <c r="C1" s="178"/>
      <c r="D1" s="178"/>
      <c r="E1" s="178"/>
      <c r="F1" s="178"/>
      <c r="G1" s="178"/>
      <c r="H1" s="178"/>
      <c r="I1" s="178"/>
      <c r="J1" s="178"/>
      <c r="K1" s="179"/>
    </row>
    <row r="2" spans="1:11" ht="116.25" customHeight="1">
      <c r="A2" s="473" t="s">
        <v>144</v>
      </c>
      <c r="B2" s="474"/>
      <c r="C2" s="474"/>
      <c r="D2" s="474"/>
      <c r="E2" s="474"/>
      <c r="F2" s="474"/>
      <c r="G2" s="474"/>
      <c r="H2" s="474"/>
      <c r="I2" s="474"/>
      <c r="J2" s="474"/>
      <c r="K2" s="475"/>
    </row>
    <row r="3" spans="1:11" ht="14.25">
      <c r="A3" s="180"/>
      <c r="B3" s="181"/>
      <c r="C3" s="181"/>
      <c r="D3" s="181"/>
      <c r="E3" s="181"/>
      <c r="F3" s="181"/>
      <c r="G3" s="181"/>
      <c r="H3" s="181"/>
      <c r="I3" s="181"/>
      <c r="J3" s="181"/>
      <c r="K3" s="182"/>
    </row>
    <row r="4" spans="1:11">
      <c r="A4" s="183"/>
      <c r="B4" s="184"/>
      <c r="C4" s="184"/>
      <c r="D4" s="184"/>
      <c r="E4" s="184"/>
      <c r="F4" s="184"/>
      <c r="G4" s="184"/>
      <c r="H4" s="184"/>
      <c r="I4" s="184"/>
      <c r="J4" s="184"/>
      <c r="K4" s="185"/>
    </row>
    <row r="5" spans="1:11">
      <c r="A5" s="183"/>
      <c r="B5" s="184"/>
      <c r="C5" s="184"/>
      <c r="D5" s="184"/>
      <c r="E5" s="184"/>
      <c r="F5" s="184"/>
      <c r="G5" s="184"/>
      <c r="H5" s="184"/>
      <c r="I5" s="184"/>
      <c r="J5" s="184"/>
      <c r="K5" s="185"/>
    </row>
    <row r="6" spans="1:11">
      <c r="A6" s="183"/>
      <c r="B6" s="184"/>
      <c r="C6" s="184"/>
      <c r="D6" s="184"/>
      <c r="E6" s="184"/>
      <c r="F6" s="184"/>
      <c r="G6" s="184"/>
      <c r="H6" s="184"/>
      <c r="I6" s="184"/>
      <c r="J6" s="184"/>
      <c r="K6" s="185"/>
    </row>
    <row r="7" spans="1:11">
      <c r="A7" s="183"/>
      <c r="B7" s="184"/>
      <c r="C7" s="184"/>
      <c r="D7" s="184"/>
      <c r="E7" s="184"/>
      <c r="F7" s="184"/>
      <c r="G7" s="184"/>
      <c r="H7" s="184"/>
      <c r="I7" s="184"/>
      <c r="J7" s="184"/>
      <c r="K7" s="185"/>
    </row>
    <row r="8" spans="1:11">
      <c r="A8" s="183"/>
      <c r="B8" s="184"/>
      <c r="C8" s="184"/>
      <c r="D8" s="184"/>
      <c r="E8" s="184"/>
      <c r="F8" s="184"/>
      <c r="G8" s="184"/>
      <c r="H8" s="184"/>
      <c r="I8" s="184"/>
      <c r="J8" s="184"/>
      <c r="K8" s="185"/>
    </row>
    <row r="9" spans="1:11">
      <c r="A9" s="183"/>
      <c r="B9" s="184"/>
      <c r="C9" s="184"/>
      <c r="D9" s="184"/>
      <c r="E9" s="184"/>
      <c r="F9" s="184"/>
      <c r="G9" s="184"/>
      <c r="H9" s="184"/>
      <c r="I9" s="184"/>
      <c r="J9" s="184"/>
      <c r="K9" s="185"/>
    </row>
    <row r="10" spans="1:11">
      <c r="A10" s="183"/>
      <c r="B10" s="184"/>
      <c r="C10" s="184"/>
      <c r="D10" s="184"/>
      <c r="E10" s="184"/>
      <c r="F10" s="184"/>
      <c r="G10" s="184"/>
      <c r="H10" s="184"/>
      <c r="I10" s="184"/>
      <c r="J10" s="184"/>
      <c r="K10" s="185"/>
    </row>
    <row r="11" spans="1:11">
      <c r="A11" s="183"/>
      <c r="B11" s="184"/>
      <c r="C11" s="184"/>
      <c r="D11" s="184"/>
      <c r="E11" s="184"/>
      <c r="F11" s="184"/>
      <c r="G11" s="184"/>
      <c r="H11" s="184"/>
      <c r="I11" s="184"/>
      <c r="J11" s="184"/>
      <c r="K11" s="185"/>
    </row>
    <row r="12" spans="1:11" ht="51.75" customHeight="1">
      <c r="A12" s="493"/>
      <c r="B12" s="494"/>
      <c r="C12" s="494"/>
      <c r="D12" s="494"/>
      <c r="E12" s="494"/>
      <c r="F12" s="494"/>
      <c r="G12" s="494"/>
      <c r="H12" s="494"/>
      <c r="I12" s="494"/>
      <c r="J12" s="494"/>
      <c r="K12" s="495"/>
    </row>
    <row r="13" spans="1:11" ht="71.25" customHeight="1">
      <c r="A13" s="476"/>
      <c r="B13" s="477"/>
      <c r="C13" s="477"/>
      <c r="D13" s="477"/>
      <c r="E13" s="477"/>
      <c r="F13" s="477"/>
      <c r="G13" s="477"/>
      <c r="H13" s="477"/>
      <c r="I13" s="477"/>
      <c r="J13" s="477"/>
      <c r="K13" s="478"/>
    </row>
    <row r="14" spans="1:11" ht="72" customHeight="1">
      <c r="A14" s="482" t="s">
        <v>353</v>
      </c>
      <c r="B14" s="483"/>
      <c r="C14" s="483"/>
      <c r="D14" s="483"/>
      <c r="E14" s="483"/>
      <c r="F14" s="483"/>
      <c r="G14" s="483"/>
      <c r="H14" s="483"/>
      <c r="I14" s="483"/>
      <c r="J14" s="483"/>
      <c r="K14" s="484"/>
    </row>
    <row r="15" spans="1:11" ht="51.75" customHeight="1">
      <c r="A15" s="479"/>
      <c r="B15" s="480"/>
      <c r="C15" s="480"/>
      <c r="D15" s="480"/>
      <c r="E15" s="480"/>
      <c r="F15" s="480"/>
      <c r="G15" s="480"/>
      <c r="H15" s="480"/>
      <c r="I15" s="480"/>
      <c r="J15" s="480"/>
      <c r="K15" s="481"/>
    </row>
    <row r="16" spans="1:11">
      <c r="A16" s="183"/>
      <c r="B16" s="184"/>
      <c r="C16" s="184"/>
      <c r="D16" s="184"/>
      <c r="E16" s="184"/>
      <c r="F16" s="184"/>
      <c r="G16" s="184"/>
      <c r="H16" s="184"/>
      <c r="I16" s="184"/>
      <c r="J16" s="184"/>
      <c r="K16" s="185"/>
    </row>
    <row r="17" spans="1:11" ht="25.5">
      <c r="A17" s="496"/>
      <c r="B17" s="497"/>
      <c r="C17" s="497"/>
      <c r="D17" s="497"/>
      <c r="E17" s="497"/>
      <c r="F17" s="497"/>
      <c r="G17" s="497"/>
      <c r="H17" s="497"/>
      <c r="I17" s="497"/>
      <c r="J17" s="497"/>
      <c r="K17" s="498"/>
    </row>
    <row r="18" spans="1:11" ht="24.75" customHeight="1">
      <c r="A18" s="490" t="s">
        <v>83</v>
      </c>
      <c r="B18" s="491"/>
      <c r="C18" s="491"/>
      <c r="D18" s="491"/>
      <c r="E18" s="491"/>
      <c r="F18" s="491"/>
      <c r="G18" s="491"/>
      <c r="H18" s="491"/>
      <c r="I18" s="491"/>
      <c r="J18" s="491"/>
      <c r="K18" s="492"/>
    </row>
    <row r="19" spans="1:11" s="35" customFormat="1" ht="35.25" customHeight="1">
      <c r="A19" s="507" t="s">
        <v>79</v>
      </c>
      <c r="B19" s="508"/>
      <c r="C19" s="508"/>
      <c r="D19" s="508"/>
      <c r="E19" s="509"/>
      <c r="F19" s="487" t="s">
        <v>353</v>
      </c>
      <c r="G19" s="488"/>
      <c r="H19" s="488"/>
      <c r="I19" s="488"/>
      <c r="J19" s="488"/>
      <c r="K19" s="489"/>
    </row>
    <row r="20" spans="1:11" s="35" customFormat="1" ht="35.25" customHeight="1">
      <c r="A20" s="510" t="s">
        <v>80</v>
      </c>
      <c r="B20" s="511"/>
      <c r="C20" s="511"/>
      <c r="D20" s="511"/>
      <c r="E20" s="512"/>
      <c r="F20" s="487" t="s">
        <v>443</v>
      </c>
      <c r="G20" s="488"/>
      <c r="H20" s="488"/>
      <c r="I20" s="488"/>
      <c r="J20" s="488"/>
      <c r="K20" s="489"/>
    </row>
    <row r="21" spans="1:11" s="35" customFormat="1" ht="35.25" customHeight="1">
      <c r="A21" s="510" t="s">
        <v>81</v>
      </c>
      <c r="B21" s="511"/>
      <c r="C21" s="511"/>
      <c r="D21" s="511"/>
      <c r="E21" s="512"/>
      <c r="F21" s="487" t="s">
        <v>143</v>
      </c>
      <c r="G21" s="488"/>
      <c r="H21" s="488"/>
      <c r="I21" s="488"/>
      <c r="J21" s="488"/>
      <c r="K21" s="489"/>
    </row>
    <row r="22" spans="1:11" s="35" customFormat="1" ht="35.25" customHeight="1">
      <c r="A22" s="510" t="s">
        <v>82</v>
      </c>
      <c r="B22" s="511"/>
      <c r="C22" s="511"/>
      <c r="D22" s="511"/>
      <c r="E22" s="512"/>
      <c r="F22" s="487" t="s">
        <v>444</v>
      </c>
      <c r="G22" s="488"/>
      <c r="H22" s="488"/>
      <c r="I22" s="488"/>
      <c r="J22" s="488"/>
      <c r="K22" s="489"/>
    </row>
    <row r="23" spans="1:11" s="35" customFormat="1" ht="35.25" customHeight="1">
      <c r="A23" s="513" t="s">
        <v>84</v>
      </c>
      <c r="B23" s="514"/>
      <c r="C23" s="514"/>
      <c r="D23" s="514"/>
      <c r="E23" s="515"/>
      <c r="F23" s="186"/>
      <c r="G23" s="187"/>
      <c r="H23" s="187"/>
      <c r="I23" s="187"/>
      <c r="J23" s="187"/>
      <c r="K23" s="188"/>
    </row>
    <row r="24" spans="1:11" ht="15.75">
      <c r="A24" s="485"/>
      <c r="B24" s="486"/>
      <c r="C24" s="486"/>
      <c r="D24" s="486"/>
      <c r="E24" s="486"/>
      <c r="F24" s="499"/>
      <c r="G24" s="499"/>
      <c r="H24" s="499"/>
      <c r="I24" s="499"/>
      <c r="J24" s="499"/>
      <c r="K24" s="500"/>
    </row>
    <row r="25" spans="1:11" ht="20.25">
      <c r="A25" s="504"/>
      <c r="B25" s="505"/>
      <c r="C25" s="505"/>
      <c r="D25" s="505"/>
      <c r="E25" s="505"/>
      <c r="F25" s="505"/>
      <c r="G25" s="505"/>
      <c r="H25" s="505"/>
      <c r="I25" s="505"/>
      <c r="J25" s="505"/>
      <c r="K25" s="506"/>
    </row>
    <row r="26" spans="1:11">
      <c r="A26" s="183"/>
      <c r="B26" s="184"/>
      <c r="C26" s="184"/>
      <c r="D26" s="184"/>
      <c r="E26" s="184"/>
      <c r="F26" s="184"/>
      <c r="G26" s="184"/>
      <c r="H26" s="184"/>
      <c r="I26" s="184"/>
      <c r="J26" s="184"/>
      <c r="K26" s="185"/>
    </row>
    <row r="27" spans="1:11" ht="20.25">
      <c r="A27" s="501"/>
      <c r="B27" s="502"/>
      <c r="C27" s="502"/>
      <c r="D27" s="502"/>
      <c r="E27" s="502"/>
      <c r="F27" s="502"/>
      <c r="G27" s="502"/>
      <c r="H27" s="502"/>
      <c r="I27" s="502"/>
      <c r="J27" s="502"/>
      <c r="K27" s="503"/>
    </row>
    <row r="28" spans="1:11">
      <c r="A28" s="183"/>
      <c r="B28" s="184"/>
      <c r="C28" s="184"/>
      <c r="D28" s="184"/>
      <c r="E28" s="184"/>
      <c r="F28" s="184"/>
      <c r="G28" s="184"/>
      <c r="H28" s="184"/>
      <c r="I28" s="184"/>
      <c r="J28" s="184"/>
      <c r="K28" s="185"/>
    </row>
    <row r="29" spans="1:11">
      <c r="A29" s="183"/>
      <c r="B29" s="184"/>
      <c r="C29" s="184"/>
      <c r="D29" s="184"/>
      <c r="E29" s="184"/>
      <c r="F29" s="184"/>
      <c r="G29" s="184"/>
      <c r="H29" s="184"/>
      <c r="I29" s="184"/>
      <c r="J29" s="184"/>
      <c r="K29" s="185"/>
    </row>
    <row r="30" spans="1:11">
      <c r="A30" s="189"/>
      <c r="B30" s="190"/>
      <c r="C30" s="190"/>
      <c r="D30" s="190"/>
      <c r="E30" s="190"/>
      <c r="F30" s="190"/>
      <c r="G30" s="190"/>
      <c r="H30" s="190"/>
      <c r="I30" s="190"/>
      <c r="J30" s="190"/>
      <c r="K30" s="191"/>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7559055118110237" header="0.35433070866141736" footer="0.15748031496062992"/>
  <pageSetup paperSize="9" scale="95"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2">
    <tabColor rgb="FFFFFF00"/>
  </sheetPr>
  <dimension ref="A1:M65536"/>
  <sheetViews>
    <sheetView topLeftCell="A7" zoomScale="78" zoomScaleNormal="78" workbookViewId="0">
      <selection activeCell="C13" sqref="C13"/>
    </sheetView>
  </sheetViews>
  <sheetFormatPr defaultRowHeight="15.75"/>
  <cols>
    <col min="1" max="1" width="2.5703125" style="111" customWidth="1"/>
    <col min="2" max="2" width="24.140625" style="131" bestFit="1" customWidth="1"/>
    <col min="3" max="3" width="28.42578125" style="111" bestFit="1" customWidth="1"/>
    <col min="4" max="4" width="27" style="111" customWidth="1"/>
    <col min="5" max="5" width="36.28515625" style="111" customWidth="1"/>
    <col min="6" max="6" width="2.42578125" style="111" customWidth="1"/>
    <col min="7" max="7" width="2.5703125" style="111" customWidth="1"/>
    <col min="8" max="8" width="119.85546875" style="111" customWidth="1"/>
    <col min="9" max="16384" width="9.140625" style="111"/>
  </cols>
  <sheetData>
    <row r="1" spans="1:13" ht="12" customHeight="1">
      <c r="A1" s="109"/>
      <c r="B1" s="110"/>
      <c r="C1" s="109"/>
      <c r="D1" s="109"/>
      <c r="E1" s="109"/>
      <c r="F1" s="109"/>
      <c r="G1" s="107"/>
      <c r="H1" s="516" t="s">
        <v>108</v>
      </c>
    </row>
    <row r="2" spans="1:13" ht="51" customHeight="1">
      <c r="A2" s="109"/>
      <c r="B2" s="525" t="str">
        <f>'YARIŞMA BİLGİLERİ'!F19</f>
        <v>2014-15 Öğretim Yılı Okullararası Puanlı  Atletizm İl Birinciliği Yarışmaları</v>
      </c>
      <c r="C2" s="526"/>
      <c r="D2" s="526"/>
      <c r="E2" s="527"/>
      <c r="F2" s="109"/>
      <c r="H2" s="517"/>
      <c r="I2" s="108"/>
      <c r="J2" s="108"/>
      <c r="K2" s="108"/>
      <c r="L2" s="108"/>
      <c r="M2" s="112"/>
    </row>
    <row r="3" spans="1:13" ht="20.25" customHeight="1">
      <c r="A3" s="109"/>
      <c r="B3" s="522" t="s">
        <v>20</v>
      </c>
      <c r="C3" s="523"/>
      <c r="D3" s="523"/>
      <c r="E3" s="524"/>
      <c r="F3" s="109"/>
      <c r="H3" s="517"/>
      <c r="I3" s="113"/>
      <c r="J3" s="113"/>
      <c r="K3" s="113"/>
      <c r="L3" s="113"/>
    </row>
    <row r="4" spans="1:13" ht="48">
      <c r="A4" s="109"/>
      <c r="B4" s="528" t="s">
        <v>109</v>
      </c>
      <c r="C4" s="529"/>
      <c r="D4" s="529"/>
      <c r="E4" s="530"/>
      <c r="F4" s="109"/>
      <c r="H4" s="114" t="s">
        <v>96</v>
      </c>
      <c r="I4" s="115"/>
      <c r="J4" s="115"/>
      <c r="K4" s="115"/>
      <c r="L4" s="115"/>
    </row>
    <row r="5" spans="1:13" ht="45" customHeight="1">
      <c r="A5" s="109"/>
      <c r="B5" s="518" t="str">
        <f>'YARIŞMA BİLGİLERİ'!F21</f>
        <v>Küçük Kızlar</v>
      </c>
      <c r="C5" s="519"/>
      <c r="D5" s="520" t="s">
        <v>86</v>
      </c>
      <c r="E5" s="521"/>
      <c r="F5" s="109"/>
      <c r="H5" s="114" t="s">
        <v>97</v>
      </c>
      <c r="I5" s="115"/>
      <c r="J5" s="115"/>
      <c r="K5" s="115"/>
      <c r="L5" s="115"/>
    </row>
    <row r="6" spans="1:13" ht="39.75" customHeight="1">
      <c r="A6" s="109"/>
      <c r="B6" s="153" t="s">
        <v>10</v>
      </c>
      <c r="C6" s="153" t="s">
        <v>11</v>
      </c>
      <c r="D6" s="153" t="s">
        <v>46</v>
      </c>
      <c r="E6" s="153" t="s">
        <v>78</v>
      </c>
      <c r="F6" s="109"/>
      <c r="H6" s="114" t="s">
        <v>98</v>
      </c>
      <c r="I6" s="115"/>
      <c r="J6" s="115"/>
      <c r="K6" s="115"/>
      <c r="L6" s="115"/>
    </row>
    <row r="7" spans="1:13" s="119" customFormat="1" ht="41.25" customHeight="1">
      <c r="A7" s="116"/>
      <c r="B7" s="117" t="s">
        <v>355</v>
      </c>
      <c r="C7" s="150" t="s">
        <v>145</v>
      </c>
      <c r="D7" s="245">
        <v>1434</v>
      </c>
      <c r="E7" s="118"/>
      <c r="F7" s="116"/>
      <c r="H7" s="114" t="s">
        <v>99</v>
      </c>
      <c r="I7" s="115"/>
      <c r="J7" s="115"/>
      <c r="K7" s="115"/>
      <c r="L7" s="115"/>
    </row>
    <row r="8" spans="1:13" s="119" customFormat="1" ht="41.25" customHeight="1">
      <c r="A8" s="116"/>
      <c r="B8" s="117" t="s">
        <v>354</v>
      </c>
      <c r="C8" s="150" t="s">
        <v>148</v>
      </c>
      <c r="D8" s="245">
        <v>420</v>
      </c>
      <c r="E8" s="118"/>
      <c r="F8" s="116"/>
      <c r="H8" s="114" t="s">
        <v>100</v>
      </c>
      <c r="I8" s="115"/>
      <c r="J8" s="115"/>
      <c r="K8" s="115"/>
      <c r="L8" s="115"/>
    </row>
    <row r="9" spans="1:13" s="119" customFormat="1" ht="41.25" customHeight="1">
      <c r="A9" s="116"/>
      <c r="B9" s="117" t="s">
        <v>356</v>
      </c>
      <c r="C9" s="152" t="s">
        <v>146</v>
      </c>
      <c r="D9" s="245">
        <v>4600</v>
      </c>
      <c r="E9" s="118"/>
      <c r="F9" s="116"/>
      <c r="H9" s="114" t="s">
        <v>101</v>
      </c>
      <c r="I9" s="115"/>
      <c r="J9" s="115"/>
      <c r="K9" s="115"/>
      <c r="L9" s="115"/>
    </row>
    <row r="10" spans="1:13" s="119" customFormat="1" ht="41.25" customHeight="1">
      <c r="A10" s="116"/>
      <c r="B10" s="518" t="str">
        <f>'YARIŞMA BİLGİLERİ'!F21</f>
        <v>Küçük Kızlar</v>
      </c>
      <c r="C10" s="519"/>
      <c r="D10" s="520" t="s">
        <v>87</v>
      </c>
      <c r="E10" s="521"/>
      <c r="F10" s="116"/>
      <c r="H10" s="114" t="s">
        <v>102</v>
      </c>
      <c r="I10" s="115"/>
      <c r="J10" s="115"/>
      <c r="K10" s="115"/>
      <c r="L10" s="115"/>
    </row>
    <row r="11" spans="1:13" s="119" customFormat="1" ht="41.25" customHeight="1">
      <c r="A11" s="116"/>
      <c r="B11" s="153" t="s">
        <v>10</v>
      </c>
      <c r="C11" s="153" t="s">
        <v>11</v>
      </c>
      <c r="D11" s="153" t="s">
        <v>46</v>
      </c>
      <c r="E11" s="153" t="s">
        <v>78</v>
      </c>
      <c r="F11" s="116"/>
      <c r="H11" s="114" t="s">
        <v>103</v>
      </c>
      <c r="I11" s="115"/>
      <c r="J11" s="115"/>
      <c r="K11" s="115"/>
      <c r="L11" s="115"/>
    </row>
    <row r="12" spans="1:13" s="119" customFormat="1" ht="41.25" customHeight="1">
      <c r="A12" s="116"/>
      <c r="B12" s="117" t="s">
        <v>358</v>
      </c>
      <c r="C12" s="150" t="s">
        <v>147</v>
      </c>
      <c r="D12" s="359">
        <v>23514</v>
      </c>
      <c r="E12" s="118"/>
      <c r="F12" s="116"/>
      <c r="H12" s="114" t="s">
        <v>104</v>
      </c>
      <c r="I12" s="115"/>
      <c r="J12" s="115"/>
      <c r="K12" s="115"/>
      <c r="L12" s="115"/>
    </row>
    <row r="13" spans="1:13" s="119" customFormat="1" ht="41.25" customHeight="1">
      <c r="A13" s="116"/>
      <c r="B13" s="117" t="s">
        <v>357</v>
      </c>
      <c r="C13" s="150" t="s">
        <v>337</v>
      </c>
      <c r="D13" s="245">
        <v>129</v>
      </c>
      <c r="E13" s="118"/>
      <c r="F13" s="116"/>
      <c r="H13" s="114" t="s">
        <v>105</v>
      </c>
      <c r="I13" s="115"/>
      <c r="J13" s="115"/>
      <c r="K13" s="115"/>
      <c r="L13" s="115"/>
    </row>
    <row r="14" spans="1:13" s="119" customFormat="1" ht="41.25" customHeight="1">
      <c r="A14" s="116"/>
      <c r="B14" s="117" t="s">
        <v>359</v>
      </c>
      <c r="C14" s="150" t="s">
        <v>149</v>
      </c>
      <c r="D14" s="151"/>
      <c r="E14" s="118"/>
      <c r="F14" s="116"/>
      <c r="H14" s="114" t="s">
        <v>106</v>
      </c>
      <c r="I14" s="115"/>
      <c r="J14" s="115"/>
      <c r="K14" s="115"/>
      <c r="L14" s="115"/>
    </row>
    <row r="15" spans="1:13" s="119" customFormat="1" ht="42" customHeight="1">
      <c r="A15" s="116"/>
      <c r="B15" s="117" t="s">
        <v>360</v>
      </c>
      <c r="C15" s="262" t="s">
        <v>307</v>
      </c>
      <c r="D15" s="246"/>
      <c r="E15" s="247"/>
      <c r="F15" s="116"/>
      <c r="H15" s="114" t="s">
        <v>107</v>
      </c>
      <c r="I15" s="115"/>
      <c r="J15" s="115"/>
      <c r="K15" s="115"/>
      <c r="L15" s="115"/>
    </row>
    <row r="16" spans="1:13" s="119" customFormat="1" ht="43.5" customHeight="1">
      <c r="A16" s="116"/>
      <c r="B16" s="109"/>
      <c r="C16" s="109"/>
      <c r="D16" s="109"/>
      <c r="E16" s="222"/>
      <c r="F16" s="116"/>
      <c r="H16" s="134" t="s">
        <v>41</v>
      </c>
      <c r="I16" s="120"/>
      <c r="J16" s="120"/>
      <c r="K16" s="120"/>
      <c r="L16" s="120"/>
    </row>
    <row r="17" spans="1:12" s="119" customFormat="1" ht="43.5" customHeight="1">
      <c r="A17" s="116"/>
      <c r="B17" s="124"/>
      <c r="C17" s="112"/>
      <c r="D17" s="112"/>
      <c r="E17" s="112"/>
      <c r="F17" s="116"/>
      <c r="H17" s="133" t="s">
        <v>37</v>
      </c>
      <c r="I17" s="120"/>
      <c r="J17" s="120"/>
      <c r="K17" s="120"/>
      <c r="L17" s="120"/>
    </row>
    <row r="18" spans="1:12" s="119" customFormat="1" ht="43.5" customHeight="1">
      <c r="A18" s="116"/>
      <c r="F18" s="116"/>
      <c r="H18" s="133" t="s">
        <v>38</v>
      </c>
      <c r="I18" s="120"/>
      <c r="J18" s="120"/>
      <c r="K18" s="120"/>
      <c r="L18" s="120"/>
    </row>
    <row r="19" spans="1:12" s="119" customFormat="1" ht="43.5" customHeight="1">
      <c r="A19" s="224"/>
      <c r="F19" s="224"/>
      <c r="H19" s="133" t="s">
        <v>39</v>
      </c>
      <c r="I19" s="120"/>
      <c r="J19" s="120"/>
      <c r="K19" s="120"/>
      <c r="L19" s="120"/>
    </row>
    <row r="20" spans="1:12" s="121" customFormat="1" ht="43.5" customHeight="1">
      <c r="A20" s="225"/>
      <c r="B20" s="119"/>
      <c r="C20" s="119"/>
      <c r="D20" s="119"/>
      <c r="E20" s="119"/>
      <c r="F20" s="225"/>
      <c r="H20" s="133" t="s">
        <v>40</v>
      </c>
      <c r="I20" s="120"/>
      <c r="J20" s="120"/>
      <c r="K20" s="120"/>
      <c r="L20" s="120"/>
    </row>
    <row r="21" spans="1:12" s="121" customFormat="1" ht="43.5" customHeight="1">
      <c r="A21" s="225"/>
      <c r="B21" s="127"/>
      <c r="C21" s="127"/>
      <c r="D21" s="127"/>
      <c r="E21" s="127"/>
      <c r="F21" s="225"/>
      <c r="H21" s="134" t="s">
        <v>43</v>
      </c>
      <c r="I21" s="120"/>
      <c r="J21" s="122"/>
      <c r="K21" s="122"/>
      <c r="L21" s="122"/>
    </row>
    <row r="22" spans="1:12" s="121" customFormat="1" ht="43.5" customHeight="1">
      <c r="A22" s="225"/>
      <c r="B22" s="127"/>
      <c r="C22" s="127"/>
      <c r="D22" s="127"/>
      <c r="E22" s="127"/>
      <c r="F22" s="225"/>
      <c r="H22" s="132" t="s">
        <v>42</v>
      </c>
      <c r="I22" s="123"/>
      <c r="J22" s="122"/>
      <c r="K22" s="122"/>
      <c r="L22" s="122"/>
    </row>
    <row r="23" spans="1:12" s="119" customFormat="1" ht="43.5" customHeight="1">
      <c r="A23" s="224"/>
      <c r="B23" s="127"/>
      <c r="C23" s="127"/>
      <c r="D23" s="127"/>
      <c r="E23" s="127"/>
      <c r="F23" s="224"/>
      <c r="H23" s="132" t="s">
        <v>351</v>
      </c>
      <c r="I23" s="123"/>
      <c r="J23" s="122"/>
      <c r="K23" s="122"/>
      <c r="L23" s="122"/>
    </row>
    <row r="24" spans="1:12" s="119" customFormat="1" ht="31.5" customHeight="1">
      <c r="A24" s="226"/>
      <c r="B24" s="127"/>
      <c r="C24" s="127"/>
      <c r="D24" s="127"/>
      <c r="E24" s="127"/>
      <c r="F24" s="227"/>
      <c r="H24" s="132" t="s">
        <v>352</v>
      </c>
      <c r="I24" s="123"/>
      <c r="J24" s="122"/>
      <c r="K24" s="122"/>
      <c r="L24" s="122"/>
    </row>
    <row r="25" spans="1:12" s="119" customFormat="1" ht="42.75" customHeight="1">
      <c r="A25" s="226"/>
      <c r="B25" s="129"/>
      <c r="C25" s="129"/>
      <c r="D25" s="129"/>
      <c r="E25" s="129"/>
      <c r="F25" s="227"/>
      <c r="G25" s="112"/>
      <c r="J25" s="125"/>
      <c r="K25" s="125"/>
      <c r="L25" s="125"/>
    </row>
    <row r="26" spans="1:12" s="119" customFormat="1" ht="46.5" customHeight="1">
      <c r="A26" s="226"/>
      <c r="B26" s="129"/>
      <c r="C26" s="129"/>
      <c r="D26" s="129"/>
      <c r="E26" s="129"/>
      <c r="F26" s="228"/>
    </row>
    <row r="27" spans="1:12" s="119" customFormat="1" ht="39" customHeight="1">
      <c r="A27" s="126"/>
      <c r="B27" s="129"/>
      <c r="C27" s="129"/>
      <c r="D27" s="129"/>
      <c r="E27" s="129"/>
      <c r="F27" s="126"/>
    </row>
    <row r="28" spans="1:12" s="119" customFormat="1" ht="72" customHeight="1">
      <c r="A28" s="126"/>
      <c r="B28" s="129"/>
      <c r="C28" s="129"/>
      <c r="D28" s="129"/>
      <c r="E28" s="129"/>
      <c r="F28" s="126"/>
      <c r="H28" s="127"/>
      <c r="I28" s="127"/>
      <c r="J28" s="127"/>
      <c r="K28" s="127"/>
      <c r="L28" s="127"/>
    </row>
    <row r="29" spans="1:12" s="127" customFormat="1" ht="78.75" customHeight="1">
      <c r="A29" s="128"/>
      <c r="B29" s="129"/>
      <c r="C29" s="129"/>
      <c r="D29" s="129"/>
      <c r="E29" s="129"/>
      <c r="F29" s="128"/>
    </row>
    <row r="30" spans="1:12" s="127" customFormat="1" ht="48.75" customHeight="1">
      <c r="A30" s="128"/>
      <c r="B30" s="129"/>
      <c r="C30" s="129"/>
      <c r="D30" s="129"/>
      <c r="E30" s="129"/>
      <c r="F30" s="128"/>
    </row>
    <row r="31" spans="1:12" s="127" customFormat="1" ht="38.25" customHeight="1">
      <c r="A31" s="128"/>
      <c r="B31" s="129"/>
      <c r="C31" s="129"/>
      <c r="D31" s="129"/>
      <c r="E31" s="129"/>
      <c r="F31" s="128"/>
    </row>
    <row r="32" spans="1:12" s="127" customFormat="1" ht="52.5" customHeight="1">
      <c r="A32" s="128"/>
      <c r="B32" s="129"/>
      <c r="C32" s="129"/>
      <c r="D32" s="129"/>
      <c r="E32" s="129"/>
      <c r="F32" s="128"/>
      <c r="H32" s="129"/>
      <c r="I32" s="129"/>
      <c r="J32" s="129"/>
      <c r="K32" s="129"/>
      <c r="L32" s="129"/>
    </row>
    <row r="33" spans="1:12" s="129" customFormat="1" ht="94.5" customHeight="1">
      <c r="A33" s="130"/>
      <c r="B33" s="131"/>
      <c r="C33" s="111"/>
      <c r="D33" s="111"/>
      <c r="E33" s="111"/>
      <c r="F33" s="130"/>
    </row>
    <row r="34" spans="1:12" s="129" customFormat="1" ht="34.5" customHeight="1">
      <c r="A34" s="130"/>
      <c r="B34" s="131"/>
      <c r="C34" s="111"/>
      <c r="D34" s="111"/>
      <c r="E34" s="111"/>
      <c r="F34" s="130"/>
    </row>
    <row r="35" spans="1:12" s="129" customFormat="1" ht="47.25" customHeight="1">
      <c r="B35" s="131"/>
      <c r="C35" s="111"/>
      <c r="D35" s="111"/>
      <c r="E35" s="111"/>
    </row>
    <row r="36" spans="1:12" s="129" customFormat="1" ht="36.75" customHeight="1">
      <c r="B36" s="131"/>
      <c r="C36" s="111"/>
      <c r="D36" s="111"/>
      <c r="E36" s="111"/>
    </row>
    <row r="37" spans="1:12" s="129" customFormat="1" ht="47.25" customHeight="1">
      <c r="B37" s="131"/>
      <c r="C37" s="111"/>
      <c r="D37" s="111"/>
      <c r="E37" s="111"/>
    </row>
    <row r="38" spans="1:12" s="129" customFormat="1" ht="51" customHeight="1">
      <c r="B38" s="131"/>
      <c r="C38" s="111"/>
      <c r="D38" s="111"/>
      <c r="E38" s="111"/>
    </row>
    <row r="39" spans="1:12" s="129" customFormat="1" ht="56.25" customHeight="1">
      <c r="B39" s="131"/>
      <c r="C39" s="111"/>
      <c r="D39" s="111"/>
      <c r="E39" s="111"/>
    </row>
    <row r="40" spans="1:12" s="129" customFormat="1" ht="49.5" customHeight="1">
      <c r="B40" s="131"/>
      <c r="C40" s="111"/>
      <c r="D40" s="111"/>
      <c r="E40" s="111"/>
      <c r="H40" s="111"/>
      <c r="I40" s="111"/>
      <c r="J40" s="111"/>
      <c r="K40" s="111"/>
      <c r="L40" s="111"/>
    </row>
    <row r="41" spans="1:12" ht="34.5" customHeight="1"/>
    <row r="42" spans="1:12" ht="34.5" customHeight="1"/>
    <row r="43" spans="1:12" ht="34.5" customHeight="1"/>
    <row r="44" spans="1:12" ht="34.5" customHeight="1"/>
    <row r="45" spans="1:12" ht="34.5" customHeight="1"/>
    <row r="46" spans="1:12" ht="34.5" customHeight="1"/>
    <row r="47" spans="1:12" ht="34.5" customHeight="1"/>
    <row r="48" spans="1:12" ht="34.5" customHeight="1"/>
    <row r="49" ht="34.5" customHeight="1"/>
    <row r="50" ht="34.5" customHeight="1"/>
    <row r="51" ht="34.5" customHeight="1"/>
    <row r="65536" spans="1:1">
      <c r="A65536" s="111" t="s">
        <v>340</v>
      </c>
    </row>
  </sheetData>
  <mergeCells count="8">
    <mergeCell ref="H1:H3"/>
    <mergeCell ref="B5:C5"/>
    <mergeCell ref="D5:E5"/>
    <mergeCell ref="B10:C10"/>
    <mergeCell ref="D10:E10"/>
    <mergeCell ref="B3:E3"/>
    <mergeCell ref="B2:E2"/>
    <mergeCell ref="B4:E4"/>
  </mergeCells>
  <phoneticPr fontId="1" type="noConversion"/>
  <hyperlinks>
    <hyperlink ref="C7" location="'100m.'!C3" display="100 Metre"/>
    <hyperlink ref="C12" location="'800m.'!A1" display="800 Metre"/>
    <hyperlink ref="C9" location="FırlatmaTopu!A1" display="Fırlatma Topu"/>
    <hyperlink ref="C8" location="Uzun!D3" display="Uzun Atlama"/>
    <hyperlink ref="C14" location="'4x100m.'!A1" display="4x100 Metre"/>
    <hyperlink ref="C13" location="Yüksek!A1" display="Yüksek Atlama"/>
    <hyperlink ref="C15" location="'Genel Puan Tablosu'!A1" display="Genel Puan Durumu"/>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codeName="Sayfa4">
    <tabColor rgb="FFFFFF00"/>
  </sheetPr>
  <dimension ref="A1:M422"/>
  <sheetViews>
    <sheetView view="pageBreakPreview" zoomScale="98" zoomScaleNormal="100" zoomScaleSheetLayoutView="98" workbookViewId="0">
      <pane ySplit="1" topLeftCell="A32" activePane="bottomLeft" state="frozen"/>
      <selection activeCell="B31" sqref="B31"/>
      <selection pane="bottomLeft" activeCell="F45" sqref="F45"/>
    </sheetView>
  </sheetViews>
  <sheetFormatPr defaultColWidth="6.140625" defaultRowHeight="15.75"/>
  <cols>
    <col min="1" max="1" width="6.140625" style="142" customWidth="1"/>
    <col min="2" max="2" width="14.42578125" style="232" customWidth="1"/>
    <col min="3" max="3" width="8.7109375" style="198" customWidth="1"/>
    <col min="4" max="4" width="16.85546875" style="147" hidden="1" customWidth="1"/>
    <col min="5" max="5" width="11.7109375" style="142" customWidth="1"/>
    <col min="6" max="6" width="24.85546875" style="139" customWidth="1"/>
    <col min="7" max="7" width="36.5703125" style="244" customWidth="1"/>
    <col min="8" max="8" width="12.42578125" style="197" customWidth="1"/>
    <col min="9" max="9" width="9.5703125" style="148" customWidth="1"/>
    <col min="10" max="11" width="8.5703125" style="149" customWidth="1"/>
    <col min="12" max="12" width="8.5703125" style="147" customWidth="1"/>
    <col min="13" max="16384" width="6.140625" style="139"/>
  </cols>
  <sheetData>
    <row r="1" spans="1:12" ht="44.25" customHeight="1">
      <c r="A1" s="531" t="str">
        <f>'YARIŞMA BİLGİLERİ'!F19</f>
        <v>2014-15 Öğretim Yılı Okullararası Puanlı  Atletizm İl Birinciliği Yarışmaları</v>
      </c>
      <c r="B1" s="531"/>
      <c r="C1" s="531"/>
      <c r="D1" s="531"/>
      <c r="E1" s="531"/>
      <c r="F1" s="532"/>
      <c r="G1" s="532"/>
      <c r="H1" s="532"/>
      <c r="I1" s="532"/>
      <c r="J1" s="531"/>
      <c r="K1" s="531"/>
      <c r="L1" s="531"/>
    </row>
    <row r="2" spans="1:12" ht="44.25" customHeight="1">
      <c r="A2" s="533" t="str">
        <f>'YARIŞMA BİLGİLERİ'!F21</f>
        <v>Küçük Kızlar</v>
      </c>
      <c r="B2" s="533"/>
      <c r="C2" s="533"/>
      <c r="D2" s="533"/>
      <c r="E2" s="533"/>
      <c r="F2" s="533"/>
      <c r="G2" s="229" t="s">
        <v>85</v>
      </c>
      <c r="H2" s="202"/>
      <c r="I2" s="534">
        <f ca="1">NOW()</f>
        <v>42121.45381875</v>
      </c>
      <c r="J2" s="534"/>
      <c r="K2" s="534"/>
      <c r="L2" s="534"/>
    </row>
    <row r="3" spans="1:12" s="142" customFormat="1" ht="45" customHeight="1">
      <c r="A3" s="140" t="s">
        <v>25</v>
      </c>
      <c r="B3" s="141" t="s">
        <v>29</v>
      </c>
      <c r="C3" s="141" t="s">
        <v>74</v>
      </c>
      <c r="D3" s="141" t="s">
        <v>110</v>
      </c>
      <c r="E3" s="140" t="s">
        <v>21</v>
      </c>
      <c r="F3" s="140" t="s">
        <v>7</v>
      </c>
      <c r="G3" s="140" t="s">
        <v>185</v>
      </c>
      <c r="H3" s="195" t="s">
        <v>141</v>
      </c>
      <c r="I3" s="192" t="s">
        <v>47</v>
      </c>
      <c r="J3" s="193" t="s">
        <v>138</v>
      </c>
      <c r="K3" s="193" t="s">
        <v>139</v>
      </c>
      <c r="L3" s="194" t="s">
        <v>140</v>
      </c>
    </row>
    <row r="4" spans="1:12" s="146" customFormat="1" ht="24" customHeight="1">
      <c r="A4" s="87">
        <v>1</v>
      </c>
      <c r="B4" s="231" t="str">
        <f>CONCATENATE(H4,"-",J4,"-",K4)</f>
        <v>100M-2-2</v>
      </c>
      <c r="C4" s="233">
        <v>1</v>
      </c>
      <c r="D4" s="233"/>
      <c r="E4" s="234">
        <v>38341</v>
      </c>
      <c r="F4" s="235" t="s">
        <v>361</v>
      </c>
      <c r="G4" s="242" t="s">
        <v>368</v>
      </c>
      <c r="H4" s="236" t="s">
        <v>150</v>
      </c>
      <c r="I4" s="237"/>
      <c r="J4" s="238" t="s">
        <v>494</v>
      </c>
      <c r="K4" s="238" t="s">
        <v>494</v>
      </c>
      <c r="L4" s="239"/>
    </row>
    <row r="5" spans="1:12" s="146" customFormat="1" ht="24" customHeight="1">
      <c r="A5" s="87">
        <v>2</v>
      </c>
      <c r="B5" s="231" t="str">
        <f>CONCATENATE(H5,"-",J5,"-",K5)</f>
        <v>800M-1-9</v>
      </c>
      <c r="C5" s="233">
        <v>2</v>
      </c>
      <c r="D5" s="233"/>
      <c r="E5" s="234">
        <v>37874</v>
      </c>
      <c r="F5" s="235" t="s">
        <v>362</v>
      </c>
      <c r="G5" s="242" t="s">
        <v>368</v>
      </c>
      <c r="H5" s="236" t="s">
        <v>137</v>
      </c>
      <c r="I5" s="237"/>
      <c r="J5" s="238" t="s">
        <v>495</v>
      </c>
      <c r="K5" s="238" t="s">
        <v>496</v>
      </c>
      <c r="L5" s="239"/>
    </row>
    <row r="6" spans="1:12" s="146" customFormat="1" ht="24" customHeight="1">
      <c r="A6" s="87">
        <v>3</v>
      </c>
      <c r="B6" s="231" t="str">
        <f>CONCATENATE(H6,"-",L6)</f>
        <v>UZUN-9</v>
      </c>
      <c r="C6" s="233">
        <v>3</v>
      </c>
      <c r="D6" s="233"/>
      <c r="E6" s="234">
        <v>38053</v>
      </c>
      <c r="F6" s="235" t="s">
        <v>363</v>
      </c>
      <c r="G6" s="242" t="s">
        <v>368</v>
      </c>
      <c r="H6" s="236" t="s">
        <v>48</v>
      </c>
      <c r="I6" s="237"/>
      <c r="J6" s="238"/>
      <c r="K6" s="238"/>
      <c r="L6" s="239">
        <v>9</v>
      </c>
    </row>
    <row r="7" spans="1:12" s="146" customFormat="1" ht="24" customHeight="1">
      <c r="A7" s="87">
        <v>4</v>
      </c>
      <c r="B7" s="231" t="str">
        <f>CONCATENATE(H7,"-",L7)</f>
        <v>YÜKSEK-9</v>
      </c>
      <c r="C7" s="233">
        <v>4</v>
      </c>
      <c r="D7" s="233"/>
      <c r="E7" s="234">
        <v>37988</v>
      </c>
      <c r="F7" s="235" t="s">
        <v>364</v>
      </c>
      <c r="G7" s="242" t="s">
        <v>368</v>
      </c>
      <c r="H7" s="236" t="s">
        <v>49</v>
      </c>
      <c r="I7" s="237"/>
      <c r="J7" s="238"/>
      <c r="K7" s="238"/>
      <c r="L7" s="239">
        <v>9</v>
      </c>
    </row>
    <row r="8" spans="1:12" s="146" customFormat="1" ht="24" customHeight="1">
      <c r="A8" s="87">
        <v>5</v>
      </c>
      <c r="B8" s="231" t="str">
        <f>CONCATENATE(H8,"-",L8)</f>
        <v>FIRLATMA-9</v>
      </c>
      <c r="C8" s="233">
        <v>5</v>
      </c>
      <c r="D8" s="233"/>
      <c r="E8" s="234">
        <v>37746</v>
      </c>
      <c r="F8" s="235" t="s">
        <v>365</v>
      </c>
      <c r="G8" s="242" t="s">
        <v>368</v>
      </c>
      <c r="H8" s="236" t="s">
        <v>151</v>
      </c>
      <c r="I8" s="237"/>
      <c r="J8" s="238"/>
      <c r="K8" s="238"/>
      <c r="L8" s="239">
        <v>9</v>
      </c>
    </row>
    <row r="9" spans="1:12" s="146" customFormat="1" ht="71.25" customHeight="1">
      <c r="A9" s="87">
        <v>6</v>
      </c>
      <c r="B9" s="231" t="str">
        <f>CONCATENATE(H9,"-",J9,"-",K9)</f>
        <v>4X100M-2-2</v>
      </c>
      <c r="C9" s="233" t="s">
        <v>445</v>
      </c>
      <c r="D9" s="233"/>
      <c r="E9" s="234" t="s">
        <v>366</v>
      </c>
      <c r="F9" s="235" t="s">
        <v>367</v>
      </c>
      <c r="G9" s="242" t="s">
        <v>368</v>
      </c>
      <c r="H9" s="236" t="s">
        <v>152</v>
      </c>
      <c r="I9" s="237"/>
      <c r="J9" s="238" t="s">
        <v>494</v>
      </c>
      <c r="K9" s="238" t="s">
        <v>494</v>
      </c>
      <c r="L9" s="239"/>
    </row>
    <row r="10" spans="1:12" s="146" customFormat="1" ht="24" customHeight="1">
      <c r="A10" s="87">
        <v>7</v>
      </c>
      <c r="B10" s="231" t="str">
        <f>CONCATENATE(H10,"-",J10,"-",K10)</f>
        <v>100M-2-3</v>
      </c>
      <c r="C10" s="143">
        <v>7</v>
      </c>
      <c r="D10" s="143"/>
      <c r="E10" s="89">
        <v>37987</v>
      </c>
      <c r="F10" s="144" t="s">
        <v>369</v>
      </c>
      <c r="G10" s="243" t="s">
        <v>374</v>
      </c>
      <c r="H10" s="196" t="s">
        <v>150</v>
      </c>
      <c r="I10" s="90"/>
      <c r="J10" s="145" t="s">
        <v>494</v>
      </c>
      <c r="K10" s="145" t="s">
        <v>497</v>
      </c>
      <c r="L10" s="88"/>
    </row>
    <row r="11" spans="1:12" s="146" customFormat="1" ht="24" customHeight="1">
      <c r="A11" s="87">
        <v>8</v>
      </c>
      <c r="B11" s="231" t="str">
        <f>CONCATENATE(H11,"-",J11,"-",K11)</f>
        <v>800M-1-10</v>
      </c>
      <c r="C11" s="143">
        <v>8</v>
      </c>
      <c r="D11" s="143"/>
      <c r="E11" s="89">
        <v>37622</v>
      </c>
      <c r="F11" s="144" t="s">
        <v>370</v>
      </c>
      <c r="G11" s="243" t="s">
        <v>374</v>
      </c>
      <c r="H11" s="196" t="s">
        <v>137</v>
      </c>
      <c r="I11" s="90"/>
      <c r="J11" s="145" t="s">
        <v>495</v>
      </c>
      <c r="K11" s="145" t="s">
        <v>498</v>
      </c>
      <c r="L11" s="88"/>
    </row>
    <row r="12" spans="1:12" s="146" customFormat="1" ht="24" customHeight="1">
      <c r="A12" s="87">
        <v>9</v>
      </c>
      <c r="B12" s="231" t="str">
        <f>CONCATENATE(H12,"-",L12)</f>
        <v>UZUN-10</v>
      </c>
      <c r="C12" s="143">
        <v>11</v>
      </c>
      <c r="D12" s="143"/>
      <c r="E12" s="89">
        <v>37622</v>
      </c>
      <c r="F12" s="144" t="s">
        <v>461</v>
      </c>
      <c r="G12" s="243" t="s">
        <v>374</v>
      </c>
      <c r="H12" s="196" t="s">
        <v>48</v>
      </c>
      <c r="I12" s="90"/>
      <c r="J12" s="145"/>
      <c r="K12" s="145"/>
      <c r="L12" s="88">
        <v>10</v>
      </c>
    </row>
    <row r="13" spans="1:12" s="146" customFormat="1" ht="24" customHeight="1">
      <c r="A13" s="87">
        <v>10</v>
      </c>
      <c r="B13" s="231" t="str">
        <f>CONCATENATE(H13,"-",L13)</f>
        <v>YÜKSEK-10</v>
      </c>
      <c r="C13" s="143">
        <v>9</v>
      </c>
      <c r="D13" s="143"/>
      <c r="E13" s="89">
        <v>37622</v>
      </c>
      <c r="F13" s="144" t="s">
        <v>371</v>
      </c>
      <c r="G13" s="243" t="s">
        <v>374</v>
      </c>
      <c r="H13" s="196" t="s">
        <v>49</v>
      </c>
      <c r="I13" s="90"/>
      <c r="J13" s="145"/>
      <c r="K13" s="145"/>
      <c r="L13" s="88">
        <v>10</v>
      </c>
    </row>
    <row r="14" spans="1:12" s="146" customFormat="1" ht="24" customHeight="1">
      <c r="A14" s="87">
        <v>11</v>
      </c>
      <c r="B14" s="231" t="str">
        <f>CONCATENATE(H14,"-",L14)</f>
        <v>FIRLATMA-10</v>
      </c>
      <c r="C14" s="143">
        <v>9</v>
      </c>
      <c r="D14" s="143"/>
      <c r="E14" s="89">
        <v>37622</v>
      </c>
      <c r="F14" s="144" t="s">
        <v>371</v>
      </c>
      <c r="G14" s="243" t="s">
        <v>374</v>
      </c>
      <c r="H14" s="196" t="s">
        <v>151</v>
      </c>
      <c r="I14" s="90"/>
      <c r="J14" s="145"/>
      <c r="K14" s="145"/>
      <c r="L14" s="88">
        <v>10</v>
      </c>
    </row>
    <row r="15" spans="1:12" s="146" customFormat="1" ht="71.25" customHeight="1">
      <c r="A15" s="87">
        <v>12</v>
      </c>
      <c r="B15" s="231" t="str">
        <f>CONCATENATE(H15,"-",J15,"-",K15)</f>
        <v>4X100M-2-3</v>
      </c>
      <c r="C15" s="143" t="s">
        <v>446</v>
      </c>
      <c r="D15" s="143"/>
      <c r="E15" s="89" t="s">
        <v>372</v>
      </c>
      <c r="F15" s="144" t="s">
        <v>373</v>
      </c>
      <c r="G15" s="243" t="s">
        <v>374</v>
      </c>
      <c r="H15" s="196" t="s">
        <v>152</v>
      </c>
      <c r="I15" s="90"/>
      <c r="J15" s="145" t="s">
        <v>494</v>
      </c>
      <c r="K15" s="145" t="s">
        <v>497</v>
      </c>
      <c r="L15" s="88"/>
    </row>
    <row r="16" spans="1:12" s="146" customFormat="1" ht="24" customHeight="1">
      <c r="A16" s="87">
        <v>13</v>
      </c>
      <c r="B16" s="231" t="str">
        <f>CONCATENATE(H16,"-",J16,"-",K16)</f>
        <v>100M-2-5</v>
      </c>
      <c r="C16" s="233">
        <v>12</v>
      </c>
      <c r="D16" s="233"/>
      <c r="E16" s="234" t="s">
        <v>375</v>
      </c>
      <c r="F16" s="235" t="s">
        <v>376</v>
      </c>
      <c r="G16" s="242" t="s">
        <v>383</v>
      </c>
      <c r="H16" s="236" t="s">
        <v>150</v>
      </c>
      <c r="I16" s="237"/>
      <c r="J16" s="238" t="s">
        <v>494</v>
      </c>
      <c r="K16" s="238" t="s">
        <v>499</v>
      </c>
      <c r="L16" s="239"/>
    </row>
    <row r="17" spans="1:12" s="146" customFormat="1" ht="24" customHeight="1">
      <c r="A17" s="87">
        <v>14</v>
      </c>
      <c r="B17" s="231" t="str">
        <f>CONCATENATE(H17,"-",J17,"-",K17)</f>
        <v>800M-1-12</v>
      </c>
      <c r="C17" s="233">
        <v>12</v>
      </c>
      <c r="D17" s="233"/>
      <c r="E17" s="234" t="s">
        <v>375</v>
      </c>
      <c r="F17" s="235" t="s">
        <v>376</v>
      </c>
      <c r="G17" s="242" t="s">
        <v>383</v>
      </c>
      <c r="H17" s="236" t="s">
        <v>137</v>
      </c>
      <c r="I17" s="237"/>
      <c r="J17" s="238" t="s">
        <v>495</v>
      </c>
      <c r="K17" s="238" t="s">
        <v>505</v>
      </c>
      <c r="L17" s="239"/>
    </row>
    <row r="18" spans="1:12" s="146" customFormat="1" ht="24" customHeight="1">
      <c r="A18" s="87">
        <v>15</v>
      </c>
      <c r="B18" s="231" t="str">
        <f>CONCATENATE(H18,"-",L18)</f>
        <v>UZUN-12</v>
      </c>
      <c r="C18" s="233">
        <v>13</v>
      </c>
      <c r="D18" s="233"/>
      <c r="E18" s="234" t="s">
        <v>377</v>
      </c>
      <c r="F18" s="235" t="s">
        <v>378</v>
      </c>
      <c r="G18" s="242" t="s">
        <v>383</v>
      </c>
      <c r="H18" s="236" t="s">
        <v>48</v>
      </c>
      <c r="I18" s="237"/>
      <c r="J18" s="238"/>
      <c r="K18" s="238"/>
      <c r="L18" s="239">
        <v>12</v>
      </c>
    </row>
    <row r="19" spans="1:12" s="146" customFormat="1" ht="24" customHeight="1">
      <c r="A19" s="87">
        <v>16</v>
      </c>
      <c r="B19" s="231" t="str">
        <f>CONCATENATE(H19,"-",L19)</f>
        <v>YÜKSEK-12</v>
      </c>
      <c r="C19" s="233">
        <v>13</v>
      </c>
      <c r="D19" s="233"/>
      <c r="E19" s="234" t="s">
        <v>377</v>
      </c>
      <c r="F19" s="235" t="s">
        <v>378</v>
      </c>
      <c r="G19" s="242" t="s">
        <v>383</v>
      </c>
      <c r="H19" s="236" t="s">
        <v>49</v>
      </c>
      <c r="I19" s="237"/>
      <c r="J19" s="238"/>
      <c r="K19" s="238"/>
      <c r="L19" s="239">
        <v>12</v>
      </c>
    </row>
    <row r="20" spans="1:12" s="146" customFormat="1" ht="24" customHeight="1">
      <c r="A20" s="87">
        <v>17</v>
      </c>
      <c r="B20" s="231" t="str">
        <f>CONCATENATE(H20,"-",L20)</f>
        <v>FIRLATMA-12</v>
      </c>
      <c r="C20" s="233">
        <v>14</v>
      </c>
      <c r="D20" s="233"/>
      <c r="E20" s="234" t="s">
        <v>379</v>
      </c>
      <c r="F20" s="235" t="s">
        <v>380</v>
      </c>
      <c r="G20" s="242" t="s">
        <v>383</v>
      </c>
      <c r="H20" s="236" t="s">
        <v>151</v>
      </c>
      <c r="I20" s="237"/>
      <c r="J20" s="238"/>
      <c r="K20" s="238"/>
      <c r="L20" s="239">
        <v>12</v>
      </c>
    </row>
    <row r="21" spans="1:12" s="146" customFormat="1" ht="71.25" customHeight="1">
      <c r="A21" s="87">
        <v>18</v>
      </c>
      <c r="B21" s="231" t="str">
        <f>CONCATENATE(H21,"-",J21,"-",K21)</f>
        <v>4X100M-2-5</v>
      </c>
      <c r="C21" s="233" t="s">
        <v>447</v>
      </c>
      <c r="D21" s="233"/>
      <c r="E21" s="234" t="s">
        <v>381</v>
      </c>
      <c r="F21" s="235" t="s">
        <v>382</v>
      </c>
      <c r="G21" s="242" t="s">
        <v>383</v>
      </c>
      <c r="H21" s="236" t="s">
        <v>152</v>
      </c>
      <c r="I21" s="237"/>
      <c r="J21" s="238" t="s">
        <v>494</v>
      </c>
      <c r="K21" s="238" t="s">
        <v>499</v>
      </c>
      <c r="L21" s="239"/>
    </row>
    <row r="22" spans="1:12" s="146" customFormat="1" ht="24" customHeight="1">
      <c r="A22" s="87">
        <v>19</v>
      </c>
      <c r="B22" s="231" t="str">
        <f>CONCATENATE(H22,"-",J22,"-",K22)</f>
        <v>100M-1-7</v>
      </c>
      <c r="C22" s="143">
        <v>17</v>
      </c>
      <c r="D22" s="143"/>
      <c r="E22" s="89">
        <v>37792</v>
      </c>
      <c r="F22" s="144" t="s">
        <v>384</v>
      </c>
      <c r="G22" s="243" t="s">
        <v>390</v>
      </c>
      <c r="H22" s="196" t="s">
        <v>150</v>
      </c>
      <c r="I22" s="90"/>
      <c r="J22" s="145" t="s">
        <v>495</v>
      </c>
      <c r="K22" s="145" t="s">
        <v>500</v>
      </c>
      <c r="L22" s="88"/>
    </row>
    <row r="23" spans="1:12" s="146" customFormat="1" ht="24" customHeight="1">
      <c r="A23" s="87">
        <v>20</v>
      </c>
      <c r="B23" s="231" t="str">
        <f>CONCATENATE(H23,"-",J23,"-",K23)</f>
        <v>800M-1-7</v>
      </c>
      <c r="C23" s="143">
        <v>18</v>
      </c>
      <c r="D23" s="143"/>
      <c r="E23" s="89">
        <v>37894</v>
      </c>
      <c r="F23" s="144" t="s">
        <v>385</v>
      </c>
      <c r="G23" s="243" t="s">
        <v>390</v>
      </c>
      <c r="H23" s="196" t="s">
        <v>137</v>
      </c>
      <c r="I23" s="90"/>
      <c r="J23" s="145" t="s">
        <v>495</v>
      </c>
      <c r="K23" s="145" t="s">
        <v>500</v>
      </c>
      <c r="L23" s="88"/>
    </row>
    <row r="24" spans="1:12" s="146" customFormat="1" ht="24" customHeight="1">
      <c r="A24" s="87">
        <v>21</v>
      </c>
      <c r="B24" s="231" t="str">
        <f>CONCATENATE(H24,"-",L24)</f>
        <v>UZUN-7</v>
      </c>
      <c r="C24" s="143">
        <v>17</v>
      </c>
      <c r="D24" s="143"/>
      <c r="E24" s="89">
        <v>37792</v>
      </c>
      <c r="F24" s="144" t="s">
        <v>384</v>
      </c>
      <c r="G24" s="243" t="s">
        <v>390</v>
      </c>
      <c r="H24" s="196" t="s">
        <v>48</v>
      </c>
      <c r="I24" s="90"/>
      <c r="J24" s="145"/>
      <c r="K24" s="145"/>
      <c r="L24" s="88">
        <v>7</v>
      </c>
    </row>
    <row r="25" spans="1:12" s="146" customFormat="1" ht="24" customHeight="1">
      <c r="A25" s="87">
        <v>22</v>
      </c>
      <c r="B25" s="231" t="str">
        <f>CONCATENATE(H25,"-",L25)</f>
        <v>YÜKSEK-7</v>
      </c>
      <c r="C25" s="143">
        <v>19</v>
      </c>
      <c r="D25" s="143"/>
      <c r="E25" s="89">
        <v>37924</v>
      </c>
      <c r="F25" s="144" t="s">
        <v>386</v>
      </c>
      <c r="G25" s="243" t="s">
        <v>390</v>
      </c>
      <c r="H25" s="196" t="s">
        <v>49</v>
      </c>
      <c r="I25" s="90"/>
      <c r="J25" s="145"/>
      <c r="K25" s="145"/>
      <c r="L25" s="88">
        <v>7</v>
      </c>
    </row>
    <row r="26" spans="1:12" s="146" customFormat="1" ht="24" customHeight="1">
      <c r="A26" s="87">
        <v>23</v>
      </c>
      <c r="B26" s="231" t="str">
        <f>CONCATENATE(H26,"-",L26)</f>
        <v>FIRLATMA-7</v>
      </c>
      <c r="C26" s="143">
        <v>20</v>
      </c>
      <c r="D26" s="143"/>
      <c r="E26" s="89">
        <v>37644</v>
      </c>
      <c r="F26" s="144" t="s">
        <v>387</v>
      </c>
      <c r="G26" s="243" t="s">
        <v>390</v>
      </c>
      <c r="H26" s="196" t="s">
        <v>151</v>
      </c>
      <c r="I26" s="90"/>
      <c r="J26" s="145"/>
      <c r="K26" s="145"/>
      <c r="L26" s="88">
        <v>7</v>
      </c>
    </row>
    <row r="27" spans="1:12" s="146" customFormat="1" ht="72.75" customHeight="1">
      <c r="A27" s="87">
        <v>24</v>
      </c>
      <c r="B27" s="231" t="str">
        <f>CONCATENATE(H27,"-",J27,"-",K27)</f>
        <v>4X100M-1-7</v>
      </c>
      <c r="C27" s="143" t="s">
        <v>448</v>
      </c>
      <c r="D27" s="143"/>
      <c r="E27" s="89" t="s">
        <v>388</v>
      </c>
      <c r="F27" s="144" t="s">
        <v>389</v>
      </c>
      <c r="G27" s="243" t="s">
        <v>390</v>
      </c>
      <c r="H27" s="196" t="s">
        <v>152</v>
      </c>
      <c r="I27" s="90"/>
      <c r="J27" s="145" t="s">
        <v>495</v>
      </c>
      <c r="K27" s="145" t="s">
        <v>500</v>
      </c>
      <c r="L27" s="88"/>
    </row>
    <row r="28" spans="1:12" s="146" customFormat="1" ht="24" customHeight="1">
      <c r="A28" s="87">
        <v>25</v>
      </c>
      <c r="B28" s="231" t="str">
        <f>CONCATENATE(H28,"-",J28,"-",K28)</f>
        <v>100M-2-6</v>
      </c>
      <c r="C28" s="233">
        <v>23</v>
      </c>
      <c r="D28" s="233"/>
      <c r="E28" s="234" t="s">
        <v>391</v>
      </c>
      <c r="F28" s="235" t="s">
        <v>392</v>
      </c>
      <c r="G28" s="242" t="s">
        <v>398</v>
      </c>
      <c r="H28" s="236" t="s">
        <v>150</v>
      </c>
      <c r="I28" s="237"/>
      <c r="J28" s="238" t="s">
        <v>494</v>
      </c>
      <c r="K28" s="238" t="s">
        <v>501</v>
      </c>
      <c r="L28" s="239"/>
    </row>
    <row r="29" spans="1:12" s="146" customFormat="1" ht="24" customHeight="1">
      <c r="A29" s="87">
        <v>26</v>
      </c>
      <c r="B29" s="231" t="str">
        <f>CONCATENATE(H29,"-",J29,"-",K29)</f>
        <v>800M-2-1</v>
      </c>
      <c r="C29" s="233">
        <v>24</v>
      </c>
      <c r="D29" s="233"/>
      <c r="E29" s="234" t="s">
        <v>393</v>
      </c>
      <c r="F29" s="235" t="s">
        <v>394</v>
      </c>
      <c r="G29" s="242" t="s">
        <v>398</v>
      </c>
      <c r="H29" s="236" t="s">
        <v>137</v>
      </c>
      <c r="I29" s="237"/>
      <c r="J29" s="238" t="s">
        <v>494</v>
      </c>
      <c r="K29" s="238" t="s">
        <v>495</v>
      </c>
      <c r="L29" s="239"/>
    </row>
    <row r="30" spans="1:12" s="146" customFormat="1" ht="24" customHeight="1">
      <c r="A30" s="87">
        <v>27</v>
      </c>
      <c r="B30" s="231" t="str">
        <f>CONCATENATE(H30,"-",L30)</f>
        <v>UZUN-13</v>
      </c>
      <c r="C30" s="233">
        <v>23</v>
      </c>
      <c r="D30" s="233"/>
      <c r="E30" s="234" t="s">
        <v>391</v>
      </c>
      <c r="F30" s="235" t="s">
        <v>395</v>
      </c>
      <c r="G30" s="242" t="s">
        <v>398</v>
      </c>
      <c r="H30" s="236" t="s">
        <v>48</v>
      </c>
      <c r="I30" s="237"/>
      <c r="J30" s="238"/>
      <c r="K30" s="238"/>
      <c r="L30" s="239">
        <v>13</v>
      </c>
    </row>
    <row r="31" spans="1:12" s="146" customFormat="1" ht="24" customHeight="1">
      <c r="A31" s="87">
        <v>28</v>
      </c>
      <c r="B31" s="231" t="str">
        <f>CONCATENATE(H31,"-",L31)</f>
        <v>YÜKSEK-13</v>
      </c>
      <c r="C31" s="233">
        <v>25</v>
      </c>
      <c r="D31" s="233"/>
      <c r="E31" s="234" t="s">
        <v>396</v>
      </c>
      <c r="F31" s="235" t="s">
        <v>397</v>
      </c>
      <c r="G31" s="242" t="s">
        <v>398</v>
      </c>
      <c r="H31" s="236" t="s">
        <v>49</v>
      </c>
      <c r="I31" s="237"/>
      <c r="J31" s="238"/>
      <c r="K31" s="238"/>
      <c r="L31" s="239">
        <v>13</v>
      </c>
    </row>
    <row r="32" spans="1:12" s="146" customFormat="1" ht="24" customHeight="1">
      <c r="A32" s="87">
        <v>29</v>
      </c>
      <c r="B32" s="231" t="str">
        <f>CONCATENATE(H32,"-",L32)</f>
        <v>FIRLATMA-13</v>
      </c>
      <c r="C32" s="233">
        <v>25</v>
      </c>
      <c r="D32" s="233"/>
      <c r="E32" s="234" t="s">
        <v>396</v>
      </c>
      <c r="F32" s="235" t="s">
        <v>397</v>
      </c>
      <c r="G32" s="242" t="s">
        <v>398</v>
      </c>
      <c r="H32" s="236" t="s">
        <v>151</v>
      </c>
      <c r="I32" s="237"/>
      <c r="J32" s="238"/>
      <c r="K32" s="238"/>
      <c r="L32" s="239">
        <v>13</v>
      </c>
    </row>
    <row r="33" spans="1:12" s="146" customFormat="1" ht="70.5" customHeight="1">
      <c r="A33" s="87">
        <v>30</v>
      </c>
      <c r="B33" s="231" t="str">
        <f>CONCATENATE(H33,"-",J33,"-",K33)</f>
        <v>4X100M-2-6</v>
      </c>
      <c r="C33" s="233" t="s">
        <v>465</v>
      </c>
      <c r="D33" s="233"/>
      <c r="E33" s="234" t="s">
        <v>467</v>
      </c>
      <c r="F33" s="235" t="s">
        <v>466</v>
      </c>
      <c r="G33" s="242" t="s">
        <v>398</v>
      </c>
      <c r="H33" s="236" t="s">
        <v>152</v>
      </c>
      <c r="I33" s="237"/>
      <c r="J33" s="238" t="s">
        <v>494</v>
      </c>
      <c r="K33" s="238" t="s">
        <v>501</v>
      </c>
      <c r="L33" s="239"/>
    </row>
    <row r="34" spans="1:12" s="146" customFormat="1" ht="24" customHeight="1">
      <c r="A34" s="87">
        <v>31</v>
      </c>
      <c r="B34" s="231" t="str">
        <f>CONCATENATE(H34,"-",J34,"-",K34)</f>
        <v>100M-2-1</v>
      </c>
      <c r="C34" s="143">
        <v>28</v>
      </c>
      <c r="D34" s="143"/>
      <c r="E34" s="89" t="s">
        <v>399</v>
      </c>
      <c r="F34" s="144" t="s">
        <v>400</v>
      </c>
      <c r="G34" s="243" t="s">
        <v>409</v>
      </c>
      <c r="H34" s="196" t="s">
        <v>150</v>
      </c>
      <c r="I34" s="90"/>
      <c r="J34" s="145" t="s">
        <v>494</v>
      </c>
      <c r="K34" s="145" t="s">
        <v>495</v>
      </c>
      <c r="L34" s="88"/>
    </row>
    <row r="35" spans="1:12" s="146" customFormat="1" ht="24" customHeight="1">
      <c r="A35" s="87">
        <v>32</v>
      </c>
      <c r="B35" s="231" t="str">
        <f>CONCATENATE(H35,"-",J35,"-",K35)</f>
        <v>800M-1-8</v>
      </c>
      <c r="C35" s="143">
        <v>29</v>
      </c>
      <c r="D35" s="143"/>
      <c r="E35" s="89" t="s">
        <v>401</v>
      </c>
      <c r="F35" s="144" t="s">
        <v>402</v>
      </c>
      <c r="G35" s="243" t="s">
        <v>409</v>
      </c>
      <c r="H35" s="196" t="s">
        <v>137</v>
      </c>
      <c r="I35" s="90"/>
      <c r="J35" s="145" t="s">
        <v>495</v>
      </c>
      <c r="K35" s="145" t="s">
        <v>502</v>
      </c>
      <c r="L35" s="88"/>
    </row>
    <row r="36" spans="1:12" s="146" customFormat="1" ht="24" customHeight="1">
      <c r="A36" s="87">
        <v>33</v>
      </c>
      <c r="B36" s="231" t="str">
        <f>CONCATENATE(H36,"-",L36)</f>
        <v>UZUN-8</v>
      </c>
      <c r="C36" s="143">
        <v>30</v>
      </c>
      <c r="D36" s="143"/>
      <c r="E36" s="89" t="s">
        <v>403</v>
      </c>
      <c r="F36" s="144" t="s">
        <v>404</v>
      </c>
      <c r="G36" s="243" t="s">
        <v>409</v>
      </c>
      <c r="H36" s="196" t="s">
        <v>48</v>
      </c>
      <c r="I36" s="90"/>
      <c r="J36" s="145"/>
      <c r="K36" s="145"/>
      <c r="L36" s="88">
        <v>8</v>
      </c>
    </row>
    <row r="37" spans="1:12" s="146" customFormat="1" ht="24" customHeight="1">
      <c r="A37" s="87">
        <v>34</v>
      </c>
      <c r="B37" s="231" t="str">
        <f>CONCATENATE(H37,"-",L37)</f>
        <v>YÜKSEK-8</v>
      </c>
      <c r="C37" s="143">
        <v>31</v>
      </c>
      <c r="D37" s="143"/>
      <c r="E37" s="89" t="s">
        <v>405</v>
      </c>
      <c r="F37" s="144" t="s">
        <v>406</v>
      </c>
      <c r="G37" s="243" t="s">
        <v>409</v>
      </c>
      <c r="H37" s="196" t="s">
        <v>49</v>
      </c>
      <c r="I37" s="90"/>
      <c r="J37" s="145"/>
      <c r="K37" s="145"/>
      <c r="L37" s="88">
        <v>8</v>
      </c>
    </row>
    <row r="38" spans="1:12" s="146" customFormat="1" ht="24" customHeight="1">
      <c r="A38" s="87">
        <v>35</v>
      </c>
      <c r="B38" s="231" t="str">
        <f>CONCATENATE(H38,"-",L38)</f>
        <v>FIRLATMA-8</v>
      </c>
      <c r="C38" s="143">
        <v>28</v>
      </c>
      <c r="D38" s="143"/>
      <c r="E38" s="89" t="s">
        <v>399</v>
      </c>
      <c r="F38" s="144" t="s">
        <v>400</v>
      </c>
      <c r="G38" s="243" t="s">
        <v>409</v>
      </c>
      <c r="H38" s="196" t="s">
        <v>151</v>
      </c>
      <c r="I38" s="90"/>
      <c r="J38" s="145"/>
      <c r="K38" s="145"/>
      <c r="L38" s="88">
        <v>8</v>
      </c>
    </row>
    <row r="39" spans="1:12" s="146" customFormat="1" ht="72" customHeight="1">
      <c r="A39" s="87">
        <v>36</v>
      </c>
      <c r="B39" s="231" t="str">
        <f>CONCATENATE(H39,"-",J39,"-",K39)</f>
        <v>4X100M-2-1</v>
      </c>
      <c r="C39" s="143" t="s">
        <v>449</v>
      </c>
      <c r="D39" s="143"/>
      <c r="E39" s="89" t="s">
        <v>407</v>
      </c>
      <c r="F39" s="144" t="s">
        <v>408</v>
      </c>
      <c r="G39" s="243" t="s">
        <v>409</v>
      </c>
      <c r="H39" s="196" t="s">
        <v>152</v>
      </c>
      <c r="I39" s="90"/>
      <c r="J39" s="145" t="s">
        <v>494</v>
      </c>
      <c r="K39" s="145" t="s">
        <v>495</v>
      </c>
      <c r="L39" s="88"/>
    </row>
    <row r="40" spans="1:12" s="146" customFormat="1" ht="24" customHeight="1">
      <c r="A40" s="87">
        <v>37</v>
      </c>
      <c r="B40" s="231" t="str">
        <f>CONCATENATE(H40,"-",J40,"-",K40)</f>
        <v>100M-2-4</v>
      </c>
      <c r="C40" s="233">
        <v>32</v>
      </c>
      <c r="D40" s="233"/>
      <c r="E40" s="234">
        <v>37868</v>
      </c>
      <c r="F40" s="235" t="s">
        <v>410</v>
      </c>
      <c r="G40" s="242" t="s">
        <v>414</v>
      </c>
      <c r="H40" s="236" t="s">
        <v>150</v>
      </c>
      <c r="I40" s="237"/>
      <c r="J40" s="238" t="s">
        <v>494</v>
      </c>
      <c r="K40" s="238" t="s">
        <v>503</v>
      </c>
      <c r="L40" s="239"/>
    </row>
    <row r="41" spans="1:12" s="146" customFormat="1" ht="24" customHeight="1">
      <c r="A41" s="87">
        <v>38</v>
      </c>
      <c r="B41" s="231" t="str">
        <f>CONCATENATE(H41,"-",J41,"-",K41)</f>
        <v>800M-1-11</v>
      </c>
      <c r="C41" s="233">
        <v>33</v>
      </c>
      <c r="D41" s="233"/>
      <c r="E41" s="234">
        <v>37983</v>
      </c>
      <c r="F41" s="235" t="s">
        <v>411</v>
      </c>
      <c r="G41" s="242" t="s">
        <v>414</v>
      </c>
      <c r="H41" s="236" t="s">
        <v>137</v>
      </c>
      <c r="I41" s="237"/>
      <c r="J41" s="238" t="s">
        <v>495</v>
      </c>
      <c r="K41" s="238" t="s">
        <v>504</v>
      </c>
      <c r="L41" s="239"/>
    </row>
    <row r="42" spans="1:12" s="146" customFormat="1" ht="24" customHeight="1">
      <c r="A42" s="87">
        <v>39</v>
      </c>
      <c r="B42" s="231" t="str">
        <f>CONCATENATE(H42,"-",L42)</f>
        <v>UZUN-11</v>
      </c>
      <c r="C42" s="233">
        <v>34</v>
      </c>
      <c r="D42" s="233"/>
      <c r="E42" s="234">
        <v>37667</v>
      </c>
      <c r="F42" s="235" t="s">
        <v>412</v>
      </c>
      <c r="G42" s="242" t="s">
        <v>414</v>
      </c>
      <c r="H42" s="236" t="s">
        <v>48</v>
      </c>
      <c r="I42" s="237"/>
      <c r="J42" s="238"/>
      <c r="K42" s="238"/>
      <c r="L42" s="239">
        <v>11</v>
      </c>
    </row>
    <row r="43" spans="1:12" s="146" customFormat="1" ht="24" customHeight="1">
      <c r="A43" s="87">
        <v>40</v>
      </c>
      <c r="B43" s="231" t="str">
        <f>CONCATENATE(H43,"-",L43)</f>
        <v>YÜKSEK-11</v>
      </c>
      <c r="C43" s="233">
        <v>34</v>
      </c>
      <c r="D43" s="233"/>
      <c r="E43" s="234">
        <v>37667</v>
      </c>
      <c r="F43" s="235" t="s">
        <v>412</v>
      </c>
      <c r="G43" s="242" t="s">
        <v>414</v>
      </c>
      <c r="H43" s="236" t="s">
        <v>49</v>
      </c>
      <c r="I43" s="237"/>
      <c r="J43" s="238"/>
      <c r="K43" s="238"/>
      <c r="L43" s="239">
        <v>11</v>
      </c>
    </row>
    <row r="44" spans="1:12" s="146" customFormat="1" ht="24" customHeight="1">
      <c r="A44" s="87">
        <v>41</v>
      </c>
      <c r="B44" s="231" t="str">
        <f>CONCATENATE(H44,"-",L44)</f>
        <v>FIRLATMA-11</v>
      </c>
      <c r="C44" s="233">
        <v>35</v>
      </c>
      <c r="D44" s="233"/>
      <c r="E44" s="234">
        <v>37882</v>
      </c>
      <c r="F44" s="235" t="s">
        <v>413</v>
      </c>
      <c r="G44" s="242" t="s">
        <v>414</v>
      </c>
      <c r="H44" s="236" t="s">
        <v>151</v>
      </c>
      <c r="I44" s="237"/>
      <c r="J44" s="238"/>
      <c r="K44" s="238"/>
      <c r="L44" s="239">
        <v>11</v>
      </c>
    </row>
    <row r="45" spans="1:12" s="146" customFormat="1" ht="69.75" customHeight="1">
      <c r="A45" s="87">
        <v>42</v>
      </c>
      <c r="B45" s="231" t="str">
        <f>CONCATENATE(H45,"-",J45,"-",K45)</f>
        <v>4X100M-2-4</v>
      </c>
      <c r="C45" s="233" t="s">
        <v>450</v>
      </c>
      <c r="D45" s="233"/>
      <c r="E45" s="234" t="s">
        <v>531</v>
      </c>
      <c r="F45" s="235" t="s">
        <v>530</v>
      </c>
      <c r="G45" s="242" t="s">
        <v>414</v>
      </c>
      <c r="H45" s="236" t="s">
        <v>152</v>
      </c>
      <c r="I45" s="237"/>
      <c r="J45" s="238" t="s">
        <v>494</v>
      </c>
      <c r="K45" s="238" t="s">
        <v>503</v>
      </c>
      <c r="L45" s="239"/>
    </row>
    <row r="46" spans="1:12" s="146" customFormat="1" ht="24" customHeight="1">
      <c r="A46" s="87">
        <v>43</v>
      </c>
      <c r="B46" s="231" t="str">
        <f>CONCATENATE(H46,"-",J46,"-",K46)</f>
        <v>100M-1-5</v>
      </c>
      <c r="C46" s="143">
        <v>36</v>
      </c>
      <c r="D46" s="143"/>
      <c r="E46" s="89">
        <v>37672</v>
      </c>
      <c r="F46" s="144" t="s">
        <v>429</v>
      </c>
      <c r="G46" s="243" t="s">
        <v>433</v>
      </c>
      <c r="H46" s="196" t="s">
        <v>150</v>
      </c>
      <c r="I46" s="90"/>
      <c r="J46" s="145" t="s">
        <v>495</v>
      </c>
      <c r="K46" s="145" t="s">
        <v>499</v>
      </c>
      <c r="L46" s="88"/>
    </row>
    <row r="47" spans="1:12" s="146" customFormat="1" ht="24" customHeight="1">
      <c r="A47" s="87">
        <v>44</v>
      </c>
      <c r="B47" s="231" t="str">
        <f>CONCATENATE(H47,"-",J47,"-",K47)</f>
        <v>800M-1-5</v>
      </c>
      <c r="C47" s="143">
        <v>37</v>
      </c>
      <c r="D47" s="143"/>
      <c r="E47" s="89">
        <v>37936</v>
      </c>
      <c r="F47" s="144" t="s">
        <v>430</v>
      </c>
      <c r="G47" s="243" t="s">
        <v>433</v>
      </c>
      <c r="H47" s="196" t="s">
        <v>137</v>
      </c>
      <c r="I47" s="90"/>
      <c r="J47" s="145" t="s">
        <v>495</v>
      </c>
      <c r="K47" s="145" t="s">
        <v>499</v>
      </c>
      <c r="L47" s="88"/>
    </row>
    <row r="48" spans="1:12" s="146" customFormat="1" ht="24" customHeight="1">
      <c r="A48" s="87">
        <v>45</v>
      </c>
      <c r="B48" s="231" t="str">
        <f>CONCATENATE(H48,"-",L48)</f>
        <v>UZUN-5</v>
      </c>
      <c r="C48" s="143">
        <v>38</v>
      </c>
      <c r="D48" s="143"/>
      <c r="E48" s="89">
        <v>38183</v>
      </c>
      <c r="F48" s="144" t="s">
        <v>431</v>
      </c>
      <c r="G48" s="243" t="s">
        <v>433</v>
      </c>
      <c r="H48" s="196" t="s">
        <v>48</v>
      </c>
      <c r="I48" s="90"/>
      <c r="J48" s="145"/>
      <c r="K48" s="145"/>
      <c r="L48" s="88">
        <v>5</v>
      </c>
    </row>
    <row r="49" spans="1:12" s="146" customFormat="1" ht="24" customHeight="1">
      <c r="A49" s="87">
        <v>46</v>
      </c>
      <c r="B49" s="231" t="str">
        <f>CONCATENATE(H49,"-",L49)</f>
        <v>YÜKSEK-5</v>
      </c>
      <c r="C49" s="143">
        <v>36</v>
      </c>
      <c r="D49" s="143"/>
      <c r="E49" s="89">
        <v>37672</v>
      </c>
      <c r="F49" s="144" t="s">
        <v>429</v>
      </c>
      <c r="G49" s="243" t="s">
        <v>433</v>
      </c>
      <c r="H49" s="196" t="s">
        <v>49</v>
      </c>
      <c r="I49" s="90"/>
      <c r="J49" s="145"/>
      <c r="K49" s="145"/>
      <c r="L49" s="88">
        <v>5</v>
      </c>
    </row>
    <row r="50" spans="1:12" s="146" customFormat="1" ht="24" customHeight="1">
      <c r="A50" s="87">
        <v>47</v>
      </c>
      <c r="B50" s="231" t="str">
        <f>CONCATENATE(H50,"-",L50)</f>
        <v>FIRLATMA-5</v>
      </c>
      <c r="C50" s="143">
        <v>39</v>
      </c>
      <c r="D50" s="143"/>
      <c r="E50" s="89">
        <v>37971</v>
      </c>
      <c r="F50" s="144" t="s">
        <v>432</v>
      </c>
      <c r="G50" s="243" t="s">
        <v>433</v>
      </c>
      <c r="H50" s="196" t="s">
        <v>151</v>
      </c>
      <c r="I50" s="90"/>
      <c r="J50" s="145"/>
      <c r="K50" s="145"/>
      <c r="L50" s="88">
        <v>5</v>
      </c>
    </row>
    <row r="51" spans="1:12" s="146" customFormat="1" ht="70.5" customHeight="1">
      <c r="A51" s="87">
        <v>48</v>
      </c>
      <c r="B51" s="231" t="str">
        <f>CONCATENATE(H51,"-",J51,"-",K51)</f>
        <v>4X100M-1-5</v>
      </c>
      <c r="C51" s="143" t="s">
        <v>512</v>
      </c>
      <c r="D51" s="143"/>
      <c r="E51" s="89" t="s">
        <v>511</v>
      </c>
      <c r="F51" s="144" t="s">
        <v>510</v>
      </c>
      <c r="G51" s="243" t="s">
        <v>433</v>
      </c>
      <c r="H51" s="196" t="s">
        <v>152</v>
      </c>
      <c r="I51" s="90"/>
      <c r="J51" s="145" t="s">
        <v>495</v>
      </c>
      <c r="K51" s="145" t="s">
        <v>499</v>
      </c>
      <c r="L51" s="88"/>
    </row>
    <row r="52" spans="1:12" s="146" customFormat="1" ht="24" customHeight="1">
      <c r="A52" s="87">
        <v>49</v>
      </c>
      <c r="B52" s="231" t="str">
        <f>CONCATENATE(H52,"-",J52,"-",K52)</f>
        <v>100M-1-6</v>
      </c>
      <c r="C52" s="233">
        <v>41</v>
      </c>
      <c r="D52" s="233"/>
      <c r="E52" s="234">
        <v>37622</v>
      </c>
      <c r="F52" s="235" t="s">
        <v>434</v>
      </c>
      <c r="G52" s="242" t="s">
        <v>437</v>
      </c>
      <c r="H52" s="236" t="s">
        <v>150</v>
      </c>
      <c r="I52" s="237"/>
      <c r="J52" s="238" t="s">
        <v>495</v>
      </c>
      <c r="K52" s="238" t="s">
        <v>501</v>
      </c>
      <c r="L52" s="239"/>
    </row>
    <row r="53" spans="1:12" s="146" customFormat="1" ht="24" customHeight="1">
      <c r="A53" s="87">
        <v>50</v>
      </c>
      <c r="B53" s="231" t="str">
        <f>CONCATENATE(H53,"-",J53,"-",K53)</f>
        <v>800M-1-6</v>
      </c>
      <c r="C53" s="233">
        <v>41</v>
      </c>
      <c r="D53" s="233"/>
      <c r="E53" s="234">
        <v>37622</v>
      </c>
      <c r="F53" s="235" t="s">
        <v>434</v>
      </c>
      <c r="G53" s="242" t="s">
        <v>437</v>
      </c>
      <c r="H53" s="236" t="s">
        <v>137</v>
      </c>
      <c r="I53" s="237"/>
      <c r="J53" s="238" t="s">
        <v>495</v>
      </c>
      <c r="K53" s="238" t="s">
        <v>501</v>
      </c>
      <c r="L53" s="239"/>
    </row>
    <row r="54" spans="1:12" s="146" customFormat="1" ht="24" customHeight="1">
      <c r="A54" s="87">
        <v>51</v>
      </c>
      <c r="B54" s="231" t="str">
        <f>CONCATENATE(H54,"-",L54)</f>
        <v>UZUN-6</v>
      </c>
      <c r="C54" s="233">
        <v>42</v>
      </c>
      <c r="D54" s="233"/>
      <c r="E54" s="234">
        <v>37659</v>
      </c>
      <c r="F54" s="235" t="s">
        <v>435</v>
      </c>
      <c r="G54" s="242" t="s">
        <v>437</v>
      </c>
      <c r="H54" s="236" t="s">
        <v>48</v>
      </c>
      <c r="I54" s="237"/>
      <c r="J54" s="238"/>
      <c r="K54" s="238"/>
      <c r="L54" s="239">
        <v>6</v>
      </c>
    </row>
    <row r="55" spans="1:12" s="146" customFormat="1" ht="24" customHeight="1">
      <c r="A55" s="87">
        <v>52</v>
      </c>
      <c r="B55" s="231" t="str">
        <f>CONCATENATE(H55,"-",L55)</f>
        <v>YÜKSEK-6</v>
      </c>
      <c r="C55" s="233">
        <v>43</v>
      </c>
      <c r="D55" s="233"/>
      <c r="E55" s="234">
        <v>37786</v>
      </c>
      <c r="F55" s="235" t="s">
        <v>436</v>
      </c>
      <c r="G55" s="242" t="s">
        <v>437</v>
      </c>
      <c r="H55" s="236" t="s">
        <v>49</v>
      </c>
      <c r="I55" s="237"/>
      <c r="J55" s="238"/>
      <c r="K55" s="238"/>
      <c r="L55" s="239">
        <v>6</v>
      </c>
    </row>
    <row r="56" spans="1:12" s="146" customFormat="1" ht="24" customHeight="1">
      <c r="A56" s="87">
        <v>53</v>
      </c>
      <c r="B56" s="231" t="str">
        <f>CONCATENATE(H56,"-",L56)</f>
        <v>FIRLATMA-6</v>
      </c>
      <c r="C56" s="233">
        <v>42</v>
      </c>
      <c r="D56" s="233"/>
      <c r="E56" s="234">
        <v>37659</v>
      </c>
      <c r="F56" s="235" t="s">
        <v>435</v>
      </c>
      <c r="G56" s="242" t="s">
        <v>437</v>
      </c>
      <c r="H56" s="236" t="s">
        <v>151</v>
      </c>
      <c r="I56" s="237"/>
      <c r="J56" s="238"/>
      <c r="K56" s="238"/>
      <c r="L56" s="239">
        <v>6</v>
      </c>
    </row>
    <row r="57" spans="1:12" s="146" customFormat="1" ht="72" customHeight="1">
      <c r="A57" s="87">
        <v>54</v>
      </c>
      <c r="B57" s="231" t="str">
        <f>CONCATENATE(H57,"-",J57,"-",K57)</f>
        <v>4X100M-1-6</v>
      </c>
      <c r="C57" s="233" t="s">
        <v>464</v>
      </c>
      <c r="D57" s="233"/>
      <c r="E57" s="234" t="s">
        <v>463</v>
      </c>
      <c r="F57" s="235" t="s">
        <v>462</v>
      </c>
      <c r="G57" s="242" t="s">
        <v>437</v>
      </c>
      <c r="H57" s="236" t="s">
        <v>152</v>
      </c>
      <c r="I57" s="237"/>
      <c r="J57" s="238" t="s">
        <v>495</v>
      </c>
      <c r="K57" s="238" t="s">
        <v>501</v>
      </c>
      <c r="L57" s="239"/>
    </row>
    <row r="58" spans="1:12" s="146" customFormat="1" ht="24" customHeight="1">
      <c r="A58" s="87">
        <v>55</v>
      </c>
      <c r="B58" s="231" t="str">
        <f>CONCATENATE(H58,"-",J58,"-",K58)</f>
        <v>100M-2-7</v>
      </c>
      <c r="C58" s="143">
        <v>47</v>
      </c>
      <c r="D58" s="143"/>
      <c r="E58" s="89">
        <v>38044</v>
      </c>
      <c r="F58" s="144" t="s">
        <v>438</v>
      </c>
      <c r="G58" s="243" t="s">
        <v>442</v>
      </c>
      <c r="H58" s="196" t="s">
        <v>150</v>
      </c>
      <c r="I58" s="90"/>
      <c r="J58" s="145" t="s">
        <v>494</v>
      </c>
      <c r="K58" s="145" t="s">
        <v>500</v>
      </c>
      <c r="L58" s="88"/>
    </row>
    <row r="59" spans="1:12" s="146" customFormat="1" ht="24" customHeight="1">
      <c r="A59" s="87">
        <v>56</v>
      </c>
      <c r="B59" s="231" t="str">
        <f>CONCATENATE(H59,"-",J59,"-",K59)</f>
        <v>800M-2-2</v>
      </c>
      <c r="C59" s="143">
        <v>48</v>
      </c>
      <c r="D59" s="143"/>
      <c r="E59" s="89">
        <v>37736</v>
      </c>
      <c r="F59" s="144" t="s">
        <v>439</v>
      </c>
      <c r="G59" s="243" t="s">
        <v>442</v>
      </c>
      <c r="H59" s="196" t="s">
        <v>137</v>
      </c>
      <c r="I59" s="90"/>
      <c r="J59" s="145" t="s">
        <v>494</v>
      </c>
      <c r="K59" s="145" t="s">
        <v>494</v>
      </c>
      <c r="L59" s="88"/>
    </row>
    <row r="60" spans="1:12" s="146" customFormat="1" ht="24" customHeight="1">
      <c r="A60" s="87">
        <v>57</v>
      </c>
      <c r="B60" s="231" t="str">
        <f>CONCATENATE(H60,"-",L60)</f>
        <v>UZUN-14</v>
      </c>
      <c r="C60" s="143">
        <v>49</v>
      </c>
      <c r="D60" s="143"/>
      <c r="E60" s="89">
        <v>37756</v>
      </c>
      <c r="F60" s="144" t="s">
        <v>440</v>
      </c>
      <c r="G60" s="243" t="s">
        <v>442</v>
      </c>
      <c r="H60" s="196" t="s">
        <v>48</v>
      </c>
      <c r="I60" s="90"/>
      <c r="J60" s="145"/>
      <c r="K60" s="145"/>
      <c r="L60" s="88">
        <v>14</v>
      </c>
    </row>
    <row r="61" spans="1:12" s="146" customFormat="1" ht="24" customHeight="1">
      <c r="A61" s="87">
        <v>58</v>
      </c>
      <c r="B61" s="231" t="str">
        <f>CONCATENATE(H61,"-",L61)</f>
        <v>YÜKSEK-14</v>
      </c>
      <c r="C61" s="143">
        <v>47</v>
      </c>
      <c r="D61" s="143"/>
      <c r="E61" s="89">
        <v>38044</v>
      </c>
      <c r="F61" s="144" t="s">
        <v>438</v>
      </c>
      <c r="G61" s="243" t="s">
        <v>442</v>
      </c>
      <c r="H61" s="196" t="s">
        <v>49</v>
      </c>
      <c r="I61" s="90"/>
      <c r="J61" s="145"/>
      <c r="K61" s="145"/>
      <c r="L61" s="88">
        <v>14</v>
      </c>
    </row>
    <row r="62" spans="1:12" s="146" customFormat="1" ht="24" customHeight="1">
      <c r="A62" s="87">
        <v>59</v>
      </c>
      <c r="B62" s="231" t="str">
        <f>CONCATENATE(H62,"-",L62)</f>
        <v>FIRLATMA-14</v>
      </c>
      <c r="C62" s="143">
        <v>48</v>
      </c>
      <c r="D62" s="143"/>
      <c r="E62" s="89">
        <v>37736</v>
      </c>
      <c r="F62" s="144" t="s">
        <v>439</v>
      </c>
      <c r="G62" s="243" t="s">
        <v>442</v>
      </c>
      <c r="H62" s="196" t="s">
        <v>151</v>
      </c>
      <c r="I62" s="90"/>
      <c r="J62" s="145"/>
      <c r="K62" s="145"/>
      <c r="L62" s="88">
        <v>14</v>
      </c>
    </row>
    <row r="63" spans="1:12" s="146" customFormat="1" ht="71.25" customHeight="1">
      <c r="A63" s="87">
        <v>60</v>
      </c>
      <c r="B63" s="231" t="str">
        <f>CONCATENATE(H63,"-",J63,"-",K63)</f>
        <v>4X100M-2-7</v>
      </c>
      <c r="C63" s="143" t="s">
        <v>451</v>
      </c>
      <c r="D63" s="143"/>
      <c r="E63" s="89" t="s">
        <v>468</v>
      </c>
      <c r="F63" s="144" t="s">
        <v>441</v>
      </c>
      <c r="G63" s="243" t="s">
        <v>442</v>
      </c>
      <c r="H63" s="196" t="s">
        <v>152</v>
      </c>
      <c r="I63" s="90"/>
      <c r="J63" s="145" t="s">
        <v>494</v>
      </c>
      <c r="K63" s="145" t="s">
        <v>500</v>
      </c>
      <c r="L63" s="88"/>
    </row>
    <row r="64" spans="1:12" s="146" customFormat="1" ht="24" customHeight="1">
      <c r="A64" s="87">
        <v>61</v>
      </c>
      <c r="B64" s="231" t="str">
        <f>CONCATENATE(H64,"-",J64,"-",K64)</f>
        <v>100M-1-4</v>
      </c>
      <c r="C64" s="233">
        <v>51</v>
      </c>
      <c r="D64" s="233"/>
      <c r="E64" s="234">
        <v>37845</v>
      </c>
      <c r="F64" s="235" t="s">
        <v>452</v>
      </c>
      <c r="G64" s="242" t="s">
        <v>458</v>
      </c>
      <c r="H64" s="236" t="s">
        <v>150</v>
      </c>
      <c r="I64" s="237"/>
      <c r="J64" s="238" t="s">
        <v>495</v>
      </c>
      <c r="K64" s="238" t="s">
        <v>503</v>
      </c>
      <c r="L64" s="239"/>
    </row>
    <row r="65" spans="1:13" s="146" customFormat="1" ht="24" customHeight="1">
      <c r="A65" s="87">
        <v>62</v>
      </c>
      <c r="B65" s="231" t="str">
        <f>CONCATENATE(H65,"-",J65,"-",K65)</f>
        <v>800M-1-4</v>
      </c>
      <c r="C65" s="233">
        <v>52</v>
      </c>
      <c r="D65" s="233"/>
      <c r="E65" s="234">
        <v>38127</v>
      </c>
      <c r="F65" s="235" t="s">
        <v>453</v>
      </c>
      <c r="G65" s="242" t="s">
        <v>458</v>
      </c>
      <c r="H65" s="236" t="s">
        <v>137</v>
      </c>
      <c r="I65" s="237"/>
      <c r="J65" s="238" t="s">
        <v>495</v>
      </c>
      <c r="K65" s="238" t="s">
        <v>503</v>
      </c>
      <c r="L65" s="239"/>
    </row>
    <row r="66" spans="1:13" s="146" customFormat="1" ht="24" customHeight="1">
      <c r="A66" s="87">
        <v>63</v>
      </c>
      <c r="B66" s="231" t="str">
        <f>CONCATENATE(H66,"-",L66)</f>
        <v>UZUN-4</v>
      </c>
      <c r="C66" s="233">
        <v>51</v>
      </c>
      <c r="D66" s="233"/>
      <c r="E66" s="234">
        <v>37845</v>
      </c>
      <c r="F66" s="235" t="s">
        <v>452</v>
      </c>
      <c r="G66" s="242" t="s">
        <v>458</v>
      </c>
      <c r="H66" s="236" t="s">
        <v>48</v>
      </c>
      <c r="I66" s="237"/>
      <c r="J66" s="238"/>
      <c r="K66" s="238"/>
      <c r="L66" s="239">
        <v>4</v>
      </c>
    </row>
    <row r="67" spans="1:13" s="146" customFormat="1" ht="24" customHeight="1">
      <c r="A67" s="87">
        <v>64</v>
      </c>
      <c r="B67" s="231" t="str">
        <f>CONCATENATE(H67,"-",L67)</f>
        <v>YÜKSEK-4</v>
      </c>
      <c r="C67" s="233">
        <v>53</v>
      </c>
      <c r="D67" s="233"/>
      <c r="E67" s="234">
        <v>38051</v>
      </c>
      <c r="F67" s="235" t="s">
        <v>454</v>
      </c>
      <c r="G67" s="242" t="s">
        <v>458</v>
      </c>
      <c r="H67" s="236" t="s">
        <v>49</v>
      </c>
      <c r="I67" s="237"/>
      <c r="J67" s="238"/>
      <c r="K67" s="238"/>
      <c r="L67" s="239">
        <v>4</v>
      </c>
    </row>
    <row r="68" spans="1:13" s="146" customFormat="1" ht="24" customHeight="1">
      <c r="A68" s="87">
        <v>65</v>
      </c>
      <c r="B68" s="231" t="str">
        <f>CONCATENATE(H68,"-",L68)</f>
        <v>FIRLATMA-4</v>
      </c>
      <c r="C68" s="233">
        <v>53</v>
      </c>
      <c r="D68" s="233"/>
      <c r="E68" s="234">
        <v>38051</v>
      </c>
      <c r="F68" s="235" t="s">
        <v>454</v>
      </c>
      <c r="G68" s="242" t="s">
        <v>458</v>
      </c>
      <c r="H68" s="236" t="s">
        <v>151</v>
      </c>
      <c r="I68" s="237"/>
      <c r="J68" s="238"/>
      <c r="K68" s="238"/>
      <c r="L68" s="239">
        <v>4</v>
      </c>
    </row>
    <row r="69" spans="1:13" s="146" customFormat="1" ht="70.5" customHeight="1">
      <c r="A69" s="87">
        <v>66</v>
      </c>
      <c r="B69" s="231" t="str">
        <f>CONCATENATE(H69,"-",J69,"-",K69)</f>
        <v>4X100M-1-4</v>
      </c>
      <c r="C69" s="233" t="s">
        <v>457</v>
      </c>
      <c r="D69" s="233"/>
      <c r="E69" s="234" t="s">
        <v>456</v>
      </c>
      <c r="F69" s="235" t="s">
        <v>455</v>
      </c>
      <c r="G69" s="242" t="s">
        <v>458</v>
      </c>
      <c r="H69" s="236" t="s">
        <v>152</v>
      </c>
      <c r="I69" s="237"/>
      <c r="J69" s="238" t="s">
        <v>495</v>
      </c>
      <c r="K69" s="238" t="s">
        <v>503</v>
      </c>
      <c r="L69" s="239"/>
    </row>
    <row r="70" spans="1:13" s="146" customFormat="1" ht="24" customHeight="1">
      <c r="A70" s="87">
        <v>67</v>
      </c>
      <c r="B70" s="231" t="str">
        <f>CONCATENATE(H70,"-",J70,"-",K70)</f>
        <v>100M-1-1</v>
      </c>
      <c r="C70" s="143">
        <v>73</v>
      </c>
      <c r="D70" s="143"/>
      <c r="E70" s="89">
        <v>37659</v>
      </c>
      <c r="F70" s="144" t="s">
        <v>471</v>
      </c>
      <c r="G70" s="243" t="s">
        <v>469</v>
      </c>
      <c r="H70" s="196" t="s">
        <v>150</v>
      </c>
      <c r="I70" s="90"/>
      <c r="J70" s="145" t="s">
        <v>495</v>
      </c>
      <c r="K70" s="145" t="s">
        <v>495</v>
      </c>
      <c r="L70" s="88"/>
      <c r="M70" s="402" t="s">
        <v>470</v>
      </c>
    </row>
    <row r="71" spans="1:13" s="146" customFormat="1" ht="24" customHeight="1">
      <c r="A71" s="87">
        <v>68</v>
      </c>
      <c r="B71" s="231" t="str">
        <f>CONCATENATE(H71,"-",J71,"-",K71)</f>
        <v>800M-1-1</v>
      </c>
      <c r="C71" s="143">
        <v>74</v>
      </c>
      <c r="D71" s="143"/>
      <c r="E71" s="89">
        <v>37877</v>
      </c>
      <c r="F71" s="144" t="s">
        <v>472</v>
      </c>
      <c r="G71" s="243" t="s">
        <v>469</v>
      </c>
      <c r="H71" s="196" t="s">
        <v>137</v>
      </c>
      <c r="I71" s="90"/>
      <c r="J71" s="145" t="s">
        <v>495</v>
      </c>
      <c r="K71" s="145" t="s">
        <v>495</v>
      </c>
      <c r="L71" s="88"/>
    </row>
    <row r="72" spans="1:13" s="146" customFormat="1" ht="24" customHeight="1">
      <c r="A72" s="87">
        <v>69</v>
      </c>
      <c r="B72" s="231" t="str">
        <f>CONCATENATE(H72,"-",L72)</f>
        <v>UZUN-1</v>
      </c>
      <c r="C72" s="143">
        <v>75</v>
      </c>
      <c r="D72" s="143"/>
      <c r="E72" s="89">
        <v>37760</v>
      </c>
      <c r="F72" s="144" t="s">
        <v>473</v>
      </c>
      <c r="G72" s="243" t="s">
        <v>469</v>
      </c>
      <c r="H72" s="196" t="s">
        <v>48</v>
      </c>
      <c r="I72" s="90"/>
      <c r="J72" s="145"/>
      <c r="K72" s="145"/>
      <c r="L72" s="88">
        <v>1</v>
      </c>
    </row>
    <row r="73" spans="1:13" s="146" customFormat="1" ht="24" customHeight="1">
      <c r="A73" s="87">
        <v>70</v>
      </c>
      <c r="B73" s="231" t="str">
        <f>CONCATENATE(H73,"-",L73)</f>
        <v>YÜKSEK-1</v>
      </c>
      <c r="C73" s="143">
        <v>76</v>
      </c>
      <c r="D73" s="143"/>
      <c r="E73" s="89">
        <v>38018</v>
      </c>
      <c r="F73" s="144" t="s">
        <v>474</v>
      </c>
      <c r="G73" s="243" t="s">
        <v>469</v>
      </c>
      <c r="H73" s="196" t="s">
        <v>49</v>
      </c>
      <c r="I73" s="90"/>
      <c r="J73" s="145"/>
      <c r="K73" s="145"/>
      <c r="L73" s="88">
        <v>1</v>
      </c>
    </row>
    <row r="74" spans="1:13" s="146" customFormat="1" ht="24" customHeight="1">
      <c r="A74" s="87">
        <v>71</v>
      </c>
      <c r="B74" s="231" t="str">
        <f>CONCATENATE(H74,"-",L74)</f>
        <v>FIRLATMA-1</v>
      </c>
      <c r="C74" s="143">
        <v>77</v>
      </c>
      <c r="D74" s="143"/>
      <c r="E74" s="89">
        <v>37853</v>
      </c>
      <c r="F74" s="144" t="s">
        <v>475</v>
      </c>
      <c r="G74" s="243" t="s">
        <v>469</v>
      </c>
      <c r="H74" s="196" t="s">
        <v>151</v>
      </c>
      <c r="I74" s="90"/>
      <c r="J74" s="145"/>
      <c r="K74" s="145"/>
      <c r="L74" s="88">
        <v>1</v>
      </c>
    </row>
    <row r="75" spans="1:13" s="146" customFormat="1" ht="70.5" customHeight="1">
      <c r="A75" s="87">
        <v>72</v>
      </c>
      <c r="B75" s="231" t="str">
        <f>CONCATENATE(H75,"-",J75,"-",K75)</f>
        <v>4X100M-1-1</v>
      </c>
      <c r="C75" s="143" t="s">
        <v>476</v>
      </c>
      <c r="D75" s="143"/>
      <c r="E75" s="89" t="s">
        <v>477</v>
      </c>
      <c r="F75" s="144" t="s">
        <v>478</v>
      </c>
      <c r="G75" s="243" t="s">
        <v>469</v>
      </c>
      <c r="H75" s="196" t="s">
        <v>152</v>
      </c>
      <c r="I75" s="90"/>
      <c r="J75" s="145" t="s">
        <v>495</v>
      </c>
      <c r="K75" s="145" t="s">
        <v>495</v>
      </c>
      <c r="L75" s="88"/>
    </row>
    <row r="76" spans="1:13" s="146" customFormat="1" ht="24" customHeight="1">
      <c r="A76" s="87">
        <v>73</v>
      </c>
      <c r="B76" s="231" t="str">
        <f>CONCATENATE(H76,"-",J76,"-",K76)</f>
        <v>100M-1-2</v>
      </c>
      <c r="C76" s="233">
        <v>67</v>
      </c>
      <c r="D76" s="233"/>
      <c r="E76" s="234">
        <v>37762</v>
      </c>
      <c r="F76" s="235" t="s">
        <v>486</v>
      </c>
      <c r="G76" s="242" t="s">
        <v>479</v>
      </c>
      <c r="H76" s="236" t="s">
        <v>150</v>
      </c>
      <c r="I76" s="237"/>
      <c r="J76" s="238" t="s">
        <v>495</v>
      </c>
      <c r="K76" s="238" t="s">
        <v>494</v>
      </c>
      <c r="L76" s="239"/>
    </row>
    <row r="77" spans="1:13" s="146" customFormat="1" ht="24" customHeight="1">
      <c r="A77" s="87">
        <v>74</v>
      </c>
      <c r="B77" s="231" t="str">
        <f>CONCATENATE(H77,"-",J77,"-",K77)</f>
        <v>800M-1-2</v>
      </c>
      <c r="C77" s="233">
        <v>68</v>
      </c>
      <c r="D77" s="233"/>
      <c r="E77" s="234">
        <v>38029</v>
      </c>
      <c r="F77" s="235" t="s">
        <v>480</v>
      </c>
      <c r="G77" s="242" t="s">
        <v>479</v>
      </c>
      <c r="H77" s="236" t="s">
        <v>137</v>
      </c>
      <c r="I77" s="237"/>
      <c r="J77" s="238" t="s">
        <v>495</v>
      </c>
      <c r="K77" s="238" t="s">
        <v>494</v>
      </c>
      <c r="L77" s="239"/>
    </row>
    <row r="78" spans="1:13" s="146" customFormat="1" ht="24" customHeight="1">
      <c r="A78" s="87">
        <v>75</v>
      </c>
      <c r="B78" s="231" t="str">
        <f>CONCATENATE(H78,"-",L78)</f>
        <v>UZUN-2</v>
      </c>
      <c r="C78" s="233">
        <v>69</v>
      </c>
      <c r="D78" s="233"/>
      <c r="E78" s="234">
        <v>37970</v>
      </c>
      <c r="F78" s="235" t="s">
        <v>481</v>
      </c>
      <c r="G78" s="242" t="s">
        <v>479</v>
      </c>
      <c r="H78" s="236" t="s">
        <v>48</v>
      </c>
      <c r="I78" s="237"/>
      <c r="J78" s="238"/>
      <c r="K78" s="238"/>
      <c r="L78" s="239">
        <v>2</v>
      </c>
    </row>
    <row r="79" spans="1:13" s="146" customFormat="1" ht="24" customHeight="1">
      <c r="A79" s="87">
        <v>76</v>
      </c>
      <c r="B79" s="231" t="str">
        <f>CONCATENATE(H79,"-",L79)</f>
        <v>YÜKSEK-2</v>
      </c>
      <c r="C79" s="233">
        <v>70</v>
      </c>
      <c r="D79" s="233"/>
      <c r="E79" s="234">
        <v>37696</v>
      </c>
      <c r="F79" s="235" t="s">
        <v>482</v>
      </c>
      <c r="G79" s="242" t="s">
        <v>479</v>
      </c>
      <c r="H79" s="236" t="s">
        <v>49</v>
      </c>
      <c r="I79" s="237"/>
      <c r="J79" s="238"/>
      <c r="K79" s="238"/>
      <c r="L79" s="239">
        <v>2</v>
      </c>
    </row>
    <row r="80" spans="1:13" s="146" customFormat="1" ht="24" customHeight="1">
      <c r="A80" s="87">
        <v>77</v>
      </c>
      <c r="B80" s="231" t="str">
        <f>CONCATENATE(H80,"-",L80)</f>
        <v>FIRLATMA-2</v>
      </c>
      <c r="C80" s="233">
        <v>69</v>
      </c>
      <c r="D80" s="233"/>
      <c r="E80" s="234">
        <v>37970</v>
      </c>
      <c r="F80" s="235" t="s">
        <v>481</v>
      </c>
      <c r="G80" s="242" t="s">
        <v>479</v>
      </c>
      <c r="H80" s="236" t="s">
        <v>151</v>
      </c>
      <c r="I80" s="237"/>
      <c r="J80" s="238"/>
      <c r="K80" s="238"/>
      <c r="L80" s="239">
        <v>2</v>
      </c>
    </row>
    <row r="81" spans="1:12" s="146" customFormat="1" ht="71.25" customHeight="1">
      <c r="A81" s="87">
        <v>78</v>
      </c>
      <c r="B81" s="231" t="str">
        <f>CONCATENATE(H81,"-",J81,"-",K81)</f>
        <v>4X100M-1-2</v>
      </c>
      <c r="C81" s="233" t="s">
        <v>483</v>
      </c>
      <c r="D81" s="233"/>
      <c r="E81" s="234" t="s">
        <v>484</v>
      </c>
      <c r="F81" s="235" t="s">
        <v>485</v>
      </c>
      <c r="G81" s="242" t="s">
        <v>479</v>
      </c>
      <c r="H81" s="236" t="s">
        <v>152</v>
      </c>
      <c r="I81" s="237"/>
      <c r="J81" s="238" t="s">
        <v>495</v>
      </c>
      <c r="K81" s="238" t="s">
        <v>494</v>
      </c>
      <c r="L81" s="239"/>
    </row>
    <row r="82" spans="1:12" s="146" customFormat="1" ht="24" customHeight="1">
      <c r="A82" s="87">
        <v>79</v>
      </c>
      <c r="B82" s="231" t="str">
        <f>CONCATENATE(H82,"-",J82,"-",K82)</f>
        <v>100M-1-3</v>
      </c>
      <c r="C82" s="143">
        <v>63</v>
      </c>
      <c r="D82" s="143"/>
      <c r="E82" s="89">
        <v>37746</v>
      </c>
      <c r="F82" s="144" t="s">
        <v>488</v>
      </c>
      <c r="G82" s="243" t="s">
        <v>493</v>
      </c>
      <c r="H82" s="196" t="s">
        <v>150</v>
      </c>
      <c r="I82" s="90"/>
      <c r="J82" s="145" t="s">
        <v>495</v>
      </c>
      <c r="K82" s="145" t="s">
        <v>497</v>
      </c>
      <c r="L82" s="88"/>
    </row>
    <row r="83" spans="1:12" s="146" customFormat="1" ht="24" customHeight="1">
      <c r="A83" s="87">
        <v>80</v>
      </c>
      <c r="B83" s="231" t="str">
        <f>CONCATENATE(H83,"-",J83,"-",K83)</f>
        <v>800M-1-3</v>
      </c>
      <c r="C83" s="143">
        <v>64</v>
      </c>
      <c r="D83" s="143"/>
      <c r="E83" s="89">
        <v>37789</v>
      </c>
      <c r="F83" s="144" t="s">
        <v>489</v>
      </c>
      <c r="G83" s="243" t="s">
        <v>493</v>
      </c>
      <c r="H83" s="196" t="s">
        <v>137</v>
      </c>
      <c r="I83" s="90"/>
      <c r="J83" s="145" t="s">
        <v>495</v>
      </c>
      <c r="K83" s="145" t="s">
        <v>497</v>
      </c>
      <c r="L83" s="88"/>
    </row>
    <row r="84" spans="1:12" s="146" customFormat="1" ht="24" customHeight="1">
      <c r="A84" s="87">
        <v>81</v>
      </c>
      <c r="B84" s="231" t="str">
        <f>CONCATENATE(H84,"-",L84)</f>
        <v>UZUN-3</v>
      </c>
      <c r="C84" s="143">
        <v>65</v>
      </c>
      <c r="D84" s="143"/>
      <c r="E84" s="89">
        <v>37898</v>
      </c>
      <c r="F84" s="144" t="s">
        <v>490</v>
      </c>
      <c r="G84" s="243" t="s">
        <v>493</v>
      </c>
      <c r="H84" s="196" t="s">
        <v>48</v>
      </c>
      <c r="I84" s="90"/>
      <c r="J84" s="145"/>
      <c r="K84" s="145"/>
      <c r="L84" s="88">
        <v>3</v>
      </c>
    </row>
    <row r="85" spans="1:12" s="146" customFormat="1" ht="24" customHeight="1">
      <c r="A85" s="87">
        <v>82</v>
      </c>
      <c r="B85" s="231" t="str">
        <f>CONCATENATE(H85,"-",L85)</f>
        <v>YÜKSEK-3</v>
      </c>
      <c r="C85" s="143">
        <v>64</v>
      </c>
      <c r="D85" s="143"/>
      <c r="E85" s="89">
        <v>37789</v>
      </c>
      <c r="F85" s="144" t="s">
        <v>489</v>
      </c>
      <c r="G85" s="243" t="s">
        <v>493</v>
      </c>
      <c r="H85" s="196" t="s">
        <v>49</v>
      </c>
      <c r="I85" s="90"/>
      <c r="J85" s="145"/>
      <c r="K85" s="145"/>
      <c r="L85" s="88">
        <v>3</v>
      </c>
    </row>
    <row r="86" spans="1:12" s="146" customFormat="1" ht="24" customHeight="1">
      <c r="A86" s="87">
        <v>83</v>
      </c>
      <c r="B86" s="231" t="str">
        <f>CONCATENATE(H86,"-",L86)</f>
        <v>FIRLATMA-3</v>
      </c>
      <c r="C86" s="143">
        <v>65</v>
      </c>
      <c r="D86" s="143"/>
      <c r="E86" s="89">
        <v>37898</v>
      </c>
      <c r="F86" s="144" t="s">
        <v>490</v>
      </c>
      <c r="G86" s="243" t="s">
        <v>493</v>
      </c>
      <c r="H86" s="196" t="s">
        <v>151</v>
      </c>
      <c r="I86" s="90"/>
      <c r="J86" s="145"/>
      <c r="K86" s="145"/>
      <c r="L86" s="88">
        <v>3</v>
      </c>
    </row>
    <row r="87" spans="1:12" s="146" customFormat="1" ht="71.25" customHeight="1">
      <c r="A87" s="87">
        <v>84</v>
      </c>
      <c r="B87" s="231" t="str">
        <f>CONCATENATE(H87,"-",J87,"-",K87)</f>
        <v>4X100M-1-3</v>
      </c>
      <c r="C87" s="143" t="s">
        <v>487</v>
      </c>
      <c r="D87" s="143"/>
      <c r="E87" s="89" t="s">
        <v>491</v>
      </c>
      <c r="F87" s="144" t="s">
        <v>492</v>
      </c>
      <c r="G87" s="243" t="s">
        <v>493</v>
      </c>
      <c r="H87" s="196" t="s">
        <v>152</v>
      </c>
      <c r="I87" s="90"/>
      <c r="J87" s="145" t="s">
        <v>495</v>
      </c>
      <c r="K87" s="145" t="s">
        <v>497</v>
      </c>
      <c r="L87" s="88"/>
    </row>
    <row r="88" spans="1:12" s="146" customFormat="1" ht="24" customHeight="1">
      <c r="A88" s="87">
        <v>85</v>
      </c>
      <c r="B88" s="231" t="str">
        <f>CONCATENATE(H88,"-",J88,"-",K88)</f>
        <v>100M--</v>
      </c>
      <c r="C88" s="233"/>
      <c r="D88" s="233"/>
      <c r="E88" s="240"/>
      <c r="F88" s="241"/>
      <c r="G88" s="242"/>
      <c r="H88" s="236" t="s">
        <v>150</v>
      </c>
      <c r="I88" s="237"/>
      <c r="J88" s="238"/>
      <c r="K88" s="238"/>
      <c r="L88" s="239"/>
    </row>
    <row r="89" spans="1:12" s="146" customFormat="1" ht="24" customHeight="1">
      <c r="A89" s="87">
        <v>86</v>
      </c>
      <c r="B89" s="231" t="str">
        <f>CONCATENATE(H89,"-",J89,"-",K89)</f>
        <v>800M--</v>
      </c>
      <c r="C89" s="233"/>
      <c r="D89" s="233"/>
      <c r="E89" s="234"/>
      <c r="F89" s="235"/>
      <c r="G89" s="242"/>
      <c r="H89" s="236" t="s">
        <v>137</v>
      </c>
      <c r="I89" s="237"/>
      <c r="J89" s="238"/>
      <c r="K89" s="238"/>
      <c r="L89" s="239"/>
    </row>
    <row r="90" spans="1:12" s="146" customFormat="1" ht="24" customHeight="1">
      <c r="A90" s="87">
        <v>87</v>
      </c>
      <c r="B90" s="231" t="str">
        <f>CONCATENATE(H90,"-",L90)</f>
        <v>UZUN-</v>
      </c>
      <c r="C90" s="233"/>
      <c r="D90" s="233"/>
      <c r="E90" s="234"/>
      <c r="F90" s="235"/>
      <c r="G90" s="242"/>
      <c r="H90" s="236" t="s">
        <v>48</v>
      </c>
      <c r="I90" s="237"/>
      <c r="J90" s="238"/>
      <c r="K90" s="238"/>
      <c r="L90" s="239"/>
    </row>
    <row r="91" spans="1:12" s="146" customFormat="1" ht="24" customHeight="1">
      <c r="A91" s="87">
        <v>88</v>
      </c>
      <c r="B91" s="231" t="str">
        <f>CONCATENATE(H91,"-",L91)</f>
        <v>YÜKSEK-</v>
      </c>
      <c r="C91" s="233"/>
      <c r="D91" s="233"/>
      <c r="E91" s="234"/>
      <c r="F91" s="235"/>
      <c r="G91" s="242"/>
      <c r="H91" s="236" t="s">
        <v>49</v>
      </c>
      <c r="I91" s="237"/>
      <c r="J91" s="238"/>
      <c r="K91" s="238"/>
      <c r="L91" s="239"/>
    </row>
    <row r="92" spans="1:12" s="146" customFormat="1" ht="24" customHeight="1">
      <c r="A92" s="87">
        <v>89</v>
      </c>
      <c r="B92" s="231" t="str">
        <f>CONCATENATE(H92,"-",L92)</f>
        <v>FIRLATMA-</v>
      </c>
      <c r="C92" s="233"/>
      <c r="D92" s="233"/>
      <c r="E92" s="234"/>
      <c r="F92" s="235"/>
      <c r="G92" s="242"/>
      <c r="H92" s="236" t="s">
        <v>151</v>
      </c>
      <c r="I92" s="237"/>
      <c r="J92" s="238"/>
      <c r="K92" s="238"/>
      <c r="L92" s="239"/>
    </row>
    <row r="93" spans="1:12" s="146" customFormat="1" ht="72.75" customHeight="1">
      <c r="A93" s="87">
        <v>90</v>
      </c>
      <c r="B93" s="231" t="str">
        <f>CONCATENATE(H93,"-",J93,"-",K93)</f>
        <v>4X100M--</v>
      </c>
      <c r="C93" s="233"/>
      <c r="D93" s="233"/>
      <c r="E93" s="234"/>
      <c r="F93" s="235"/>
      <c r="G93" s="242"/>
      <c r="H93" s="236" t="s">
        <v>152</v>
      </c>
      <c r="I93" s="237"/>
      <c r="J93" s="238"/>
      <c r="K93" s="238"/>
      <c r="L93" s="239"/>
    </row>
    <row r="94" spans="1:12" s="146" customFormat="1" ht="24" customHeight="1">
      <c r="A94" s="87">
        <v>91</v>
      </c>
      <c r="B94" s="231" t="str">
        <f t="shared" ref="B94:B139" si="0">CONCATENATE(H94,"-",L94)</f>
        <v>UZUN-16</v>
      </c>
      <c r="C94" s="143">
        <v>55</v>
      </c>
      <c r="D94" s="143"/>
      <c r="E94" s="89">
        <v>37839</v>
      </c>
      <c r="F94" s="144" t="s">
        <v>418</v>
      </c>
      <c r="G94" s="243" t="s">
        <v>415</v>
      </c>
      <c r="H94" s="196" t="s">
        <v>48</v>
      </c>
      <c r="I94" s="399">
        <v>415</v>
      </c>
      <c r="J94" s="145"/>
      <c r="K94" s="145"/>
      <c r="L94" s="88">
        <v>16</v>
      </c>
    </row>
    <row r="95" spans="1:12" s="146" customFormat="1" ht="24" customHeight="1">
      <c r="A95" s="87">
        <v>92</v>
      </c>
      <c r="B95" s="231" t="str">
        <f t="shared" si="0"/>
        <v>UZUN-15</v>
      </c>
      <c r="C95" s="143">
        <v>56</v>
      </c>
      <c r="D95" s="143"/>
      <c r="E95" s="89">
        <v>37711</v>
      </c>
      <c r="F95" s="144" t="s">
        <v>419</v>
      </c>
      <c r="G95" s="243" t="s">
        <v>417</v>
      </c>
      <c r="H95" s="196" t="s">
        <v>48</v>
      </c>
      <c r="I95" s="399">
        <v>407</v>
      </c>
      <c r="J95" s="145"/>
      <c r="K95" s="145"/>
      <c r="L95" s="88">
        <v>15</v>
      </c>
    </row>
    <row r="96" spans="1:12" s="146" customFormat="1" ht="24" customHeight="1">
      <c r="A96" s="87">
        <v>93</v>
      </c>
      <c r="B96" s="231" t="str">
        <f t="shared" si="0"/>
        <v>UZUN-</v>
      </c>
      <c r="C96" s="143"/>
      <c r="D96" s="143"/>
      <c r="E96" s="89"/>
      <c r="F96" s="144"/>
      <c r="G96" s="243"/>
      <c r="H96" s="196" t="s">
        <v>48</v>
      </c>
      <c r="I96" s="399"/>
      <c r="J96" s="145"/>
      <c r="K96" s="145"/>
      <c r="L96" s="88"/>
    </row>
    <row r="97" spans="1:12" s="146" customFormat="1" ht="24" customHeight="1">
      <c r="A97" s="87">
        <v>94</v>
      </c>
      <c r="B97" s="231" t="str">
        <f t="shared" si="0"/>
        <v>UZUN-</v>
      </c>
      <c r="C97" s="143"/>
      <c r="D97" s="143"/>
      <c r="E97" s="89"/>
      <c r="F97" s="144"/>
      <c r="G97" s="243"/>
      <c r="H97" s="196" t="s">
        <v>48</v>
      </c>
      <c r="I97" s="399"/>
      <c r="J97" s="145"/>
      <c r="K97" s="145"/>
      <c r="L97" s="88"/>
    </row>
    <row r="98" spans="1:12" s="146" customFormat="1" ht="24" customHeight="1">
      <c r="A98" s="87">
        <v>95</v>
      </c>
      <c r="B98" s="231" t="str">
        <f t="shared" si="0"/>
        <v>UZUN-</v>
      </c>
      <c r="C98" s="143"/>
      <c r="D98" s="143"/>
      <c r="E98" s="89"/>
      <c r="F98" s="144"/>
      <c r="G98" s="243"/>
      <c r="H98" s="196" t="s">
        <v>48</v>
      </c>
      <c r="I98" s="399"/>
      <c r="J98" s="145"/>
      <c r="K98" s="145"/>
      <c r="L98" s="88"/>
    </row>
    <row r="99" spans="1:12" s="146" customFormat="1" ht="24" customHeight="1">
      <c r="A99" s="87">
        <v>96</v>
      </c>
      <c r="B99" s="231" t="str">
        <f t="shared" si="0"/>
        <v>UZUN-</v>
      </c>
      <c r="C99" s="143"/>
      <c r="D99" s="143"/>
      <c r="E99" s="89"/>
      <c r="F99" s="144"/>
      <c r="G99" s="243"/>
      <c r="H99" s="196" t="s">
        <v>48</v>
      </c>
      <c r="I99" s="399"/>
      <c r="J99" s="145"/>
      <c r="K99" s="145"/>
      <c r="L99" s="88"/>
    </row>
    <row r="100" spans="1:12" s="146" customFormat="1" ht="24" customHeight="1">
      <c r="A100" s="87">
        <v>97</v>
      </c>
      <c r="B100" s="231" t="str">
        <f t="shared" si="0"/>
        <v>UZUN-</v>
      </c>
      <c r="C100" s="143"/>
      <c r="D100" s="143"/>
      <c r="E100" s="89"/>
      <c r="F100" s="144"/>
      <c r="G100" s="243"/>
      <c r="H100" s="196" t="s">
        <v>48</v>
      </c>
      <c r="I100" s="90"/>
      <c r="J100" s="145"/>
      <c r="K100" s="145"/>
      <c r="L100" s="88"/>
    </row>
    <row r="101" spans="1:12" s="146" customFormat="1" ht="24" customHeight="1">
      <c r="A101" s="87">
        <v>98</v>
      </c>
      <c r="B101" s="231" t="str">
        <f t="shared" si="0"/>
        <v>UZUN-</v>
      </c>
      <c r="C101" s="143"/>
      <c r="D101" s="143"/>
      <c r="E101" s="89"/>
      <c r="F101" s="144"/>
      <c r="G101" s="243"/>
      <c r="H101" s="196" t="s">
        <v>48</v>
      </c>
      <c r="I101" s="90"/>
      <c r="J101" s="145"/>
      <c r="K101" s="145"/>
      <c r="L101" s="88"/>
    </row>
    <row r="102" spans="1:12" s="146" customFormat="1" ht="24" customHeight="1">
      <c r="A102" s="87">
        <v>99</v>
      </c>
      <c r="B102" s="231" t="str">
        <f t="shared" si="0"/>
        <v>UZUN-</v>
      </c>
      <c r="C102" s="143"/>
      <c r="D102" s="143"/>
      <c r="E102" s="89"/>
      <c r="F102" s="144"/>
      <c r="G102" s="243"/>
      <c r="H102" s="196" t="s">
        <v>48</v>
      </c>
      <c r="I102" s="90"/>
      <c r="J102" s="145"/>
      <c r="K102" s="145"/>
      <c r="L102" s="88"/>
    </row>
    <row r="103" spans="1:12" s="146" customFormat="1" ht="24" customHeight="1">
      <c r="A103" s="87">
        <v>100</v>
      </c>
      <c r="B103" s="231" t="str">
        <f t="shared" si="0"/>
        <v>UZUN-</v>
      </c>
      <c r="C103" s="143"/>
      <c r="D103" s="143"/>
      <c r="E103" s="89"/>
      <c r="F103" s="144"/>
      <c r="G103" s="243"/>
      <c r="H103" s="196" t="s">
        <v>48</v>
      </c>
      <c r="I103" s="90"/>
      <c r="J103" s="145"/>
      <c r="K103" s="145"/>
      <c r="L103" s="88"/>
    </row>
    <row r="104" spans="1:12" s="146" customFormat="1" ht="24" customHeight="1">
      <c r="A104" s="87">
        <v>101</v>
      </c>
      <c r="B104" s="231" t="str">
        <f t="shared" si="0"/>
        <v>UZUN-</v>
      </c>
      <c r="C104" s="143"/>
      <c r="D104" s="143"/>
      <c r="E104" s="89"/>
      <c r="F104" s="144"/>
      <c r="G104" s="243"/>
      <c r="H104" s="196" t="s">
        <v>48</v>
      </c>
      <c r="I104" s="90"/>
      <c r="J104" s="145"/>
      <c r="K104" s="145"/>
      <c r="L104" s="88"/>
    </row>
    <row r="105" spans="1:12" s="146" customFormat="1" ht="24" customHeight="1">
      <c r="A105" s="87">
        <v>102</v>
      </c>
      <c r="B105" s="231" t="str">
        <f t="shared" si="0"/>
        <v>UZUN-</v>
      </c>
      <c r="C105" s="143"/>
      <c r="D105" s="143"/>
      <c r="E105" s="89"/>
      <c r="F105" s="144"/>
      <c r="G105" s="243"/>
      <c r="H105" s="196" t="s">
        <v>48</v>
      </c>
      <c r="I105" s="90"/>
      <c r="J105" s="145"/>
      <c r="K105" s="145"/>
      <c r="L105" s="88"/>
    </row>
    <row r="106" spans="1:12" s="146" customFormat="1" ht="24" customHeight="1">
      <c r="A106" s="87">
        <v>103</v>
      </c>
      <c r="B106" s="231" t="str">
        <f t="shared" si="0"/>
        <v>UZUN-</v>
      </c>
      <c r="C106" s="143"/>
      <c r="D106" s="143"/>
      <c r="E106" s="89"/>
      <c r="F106" s="144"/>
      <c r="G106" s="243"/>
      <c r="H106" s="196" t="s">
        <v>48</v>
      </c>
      <c r="I106" s="90"/>
      <c r="J106" s="145"/>
      <c r="K106" s="145"/>
      <c r="L106" s="88"/>
    </row>
    <row r="107" spans="1:12" s="146" customFormat="1" ht="24" customHeight="1">
      <c r="A107" s="87">
        <v>104</v>
      </c>
      <c r="B107" s="231" t="str">
        <f t="shared" si="0"/>
        <v>UZUN-</v>
      </c>
      <c r="C107" s="143"/>
      <c r="D107" s="143"/>
      <c r="E107" s="89"/>
      <c r="F107" s="144"/>
      <c r="G107" s="243"/>
      <c r="H107" s="196" t="s">
        <v>48</v>
      </c>
      <c r="I107" s="90"/>
      <c r="J107" s="145"/>
      <c r="K107" s="145"/>
      <c r="L107" s="88"/>
    </row>
    <row r="108" spans="1:12" s="146" customFormat="1" ht="24" customHeight="1">
      <c r="A108" s="87">
        <v>105</v>
      </c>
      <c r="B108" s="231" t="str">
        <f t="shared" si="0"/>
        <v>UZUN-</v>
      </c>
      <c r="C108" s="143"/>
      <c r="D108" s="143"/>
      <c r="E108" s="89"/>
      <c r="F108" s="144"/>
      <c r="G108" s="243"/>
      <c r="H108" s="196" t="s">
        <v>48</v>
      </c>
      <c r="I108" s="90"/>
      <c r="J108" s="145"/>
      <c r="K108" s="145"/>
      <c r="L108" s="88"/>
    </row>
    <row r="109" spans="1:12" s="146" customFormat="1" ht="24" customHeight="1">
      <c r="A109" s="87">
        <v>106</v>
      </c>
      <c r="B109" s="231" t="str">
        <f t="shared" si="0"/>
        <v>UZUN-</v>
      </c>
      <c r="C109" s="143"/>
      <c r="D109" s="143"/>
      <c r="E109" s="89"/>
      <c r="F109" s="144"/>
      <c r="G109" s="243"/>
      <c r="H109" s="196" t="s">
        <v>48</v>
      </c>
      <c r="I109" s="90"/>
      <c r="J109" s="145"/>
      <c r="K109" s="145"/>
      <c r="L109" s="88"/>
    </row>
    <row r="110" spans="1:12" s="146" customFormat="1" ht="24" customHeight="1">
      <c r="A110" s="87">
        <v>107</v>
      </c>
      <c r="B110" s="231" t="str">
        <f t="shared" si="0"/>
        <v>UZUN-</v>
      </c>
      <c r="C110" s="143"/>
      <c r="D110" s="143"/>
      <c r="E110" s="89"/>
      <c r="F110" s="144"/>
      <c r="G110" s="243"/>
      <c r="H110" s="196" t="s">
        <v>48</v>
      </c>
      <c r="I110" s="90"/>
      <c r="J110" s="145"/>
      <c r="K110" s="145"/>
      <c r="L110" s="88"/>
    </row>
    <row r="111" spans="1:12" s="146" customFormat="1" ht="24" customHeight="1">
      <c r="A111" s="87">
        <v>108</v>
      </c>
      <c r="B111" s="231" t="str">
        <f t="shared" si="0"/>
        <v>UZUN-</v>
      </c>
      <c r="C111" s="143"/>
      <c r="D111" s="143"/>
      <c r="E111" s="89"/>
      <c r="F111" s="144"/>
      <c r="G111" s="243"/>
      <c r="H111" s="196" t="s">
        <v>48</v>
      </c>
      <c r="I111" s="90"/>
      <c r="J111" s="145"/>
      <c r="K111" s="145"/>
      <c r="L111" s="88"/>
    </row>
    <row r="112" spans="1:12" s="146" customFormat="1" ht="24" customHeight="1">
      <c r="A112" s="87">
        <v>109</v>
      </c>
      <c r="B112" s="231" t="str">
        <f t="shared" si="0"/>
        <v>UZUN-</v>
      </c>
      <c r="C112" s="143"/>
      <c r="D112" s="143"/>
      <c r="E112" s="89"/>
      <c r="F112" s="144"/>
      <c r="G112" s="243"/>
      <c r="H112" s="196" t="s">
        <v>48</v>
      </c>
      <c r="I112" s="90"/>
      <c r="J112" s="145"/>
      <c r="K112" s="145"/>
      <c r="L112" s="88"/>
    </row>
    <row r="113" spans="1:12" s="146" customFormat="1" ht="24" customHeight="1">
      <c r="A113" s="87">
        <v>110</v>
      </c>
      <c r="B113" s="231" t="str">
        <f t="shared" si="0"/>
        <v>UZUN-</v>
      </c>
      <c r="C113" s="143"/>
      <c r="D113" s="143"/>
      <c r="E113" s="89"/>
      <c r="F113" s="144"/>
      <c r="G113" s="243"/>
      <c r="H113" s="196" t="s">
        <v>48</v>
      </c>
      <c r="I113" s="90"/>
      <c r="J113" s="145"/>
      <c r="K113" s="145"/>
      <c r="L113" s="88"/>
    </row>
    <row r="114" spans="1:12" s="146" customFormat="1" ht="24" customHeight="1">
      <c r="A114" s="87">
        <v>111</v>
      </c>
      <c r="B114" s="231" t="str">
        <f t="shared" si="0"/>
        <v>UZUN-</v>
      </c>
      <c r="C114" s="143"/>
      <c r="D114" s="143"/>
      <c r="E114" s="89"/>
      <c r="F114" s="144"/>
      <c r="G114" s="243"/>
      <c r="H114" s="196" t="s">
        <v>48</v>
      </c>
      <c r="I114" s="90"/>
      <c r="J114" s="145"/>
      <c r="K114" s="145"/>
      <c r="L114" s="88"/>
    </row>
    <row r="115" spans="1:12" s="146" customFormat="1" ht="24" customHeight="1">
      <c r="A115" s="87">
        <v>112</v>
      </c>
      <c r="B115" s="231" t="str">
        <f t="shared" si="0"/>
        <v>YÜKSEK-17</v>
      </c>
      <c r="C115" s="233">
        <v>57</v>
      </c>
      <c r="D115" s="233"/>
      <c r="E115" s="234">
        <v>37724</v>
      </c>
      <c r="F115" s="235" t="s">
        <v>426</v>
      </c>
      <c r="G115" s="242" t="s">
        <v>423</v>
      </c>
      <c r="H115" s="236" t="s">
        <v>49</v>
      </c>
      <c r="I115" s="400">
        <v>126</v>
      </c>
      <c r="J115" s="238"/>
      <c r="K115" s="238"/>
      <c r="L115" s="239">
        <v>17</v>
      </c>
    </row>
    <row r="116" spans="1:12" s="146" customFormat="1" ht="24" customHeight="1">
      <c r="A116" s="87">
        <v>113</v>
      </c>
      <c r="B116" s="231" t="str">
        <f t="shared" si="0"/>
        <v>YÜKSEK-16</v>
      </c>
      <c r="C116" s="233">
        <v>58</v>
      </c>
      <c r="D116" s="233"/>
      <c r="E116" s="234">
        <v>37788</v>
      </c>
      <c r="F116" s="235" t="s">
        <v>427</v>
      </c>
      <c r="G116" s="242" t="s">
        <v>424</v>
      </c>
      <c r="H116" s="236" t="s">
        <v>49</v>
      </c>
      <c r="I116" s="400">
        <v>123</v>
      </c>
      <c r="J116" s="238"/>
      <c r="K116" s="238"/>
      <c r="L116" s="239">
        <v>16</v>
      </c>
    </row>
    <row r="117" spans="1:12" s="146" customFormat="1" ht="24" customHeight="1">
      <c r="A117" s="87">
        <v>114</v>
      </c>
      <c r="B117" s="231" t="str">
        <f t="shared" si="0"/>
        <v>YÜKSEK-15</v>
      </c>
      <c r="C117" s="233">
        <v>59</v>
      </c>
      <c r="D117" s="233"/>
      <c r="E117" s="234">
        <v>37904</v>
      </c>
      <c r="F117" s="235" t="s">
        <v>428</v>
      </c>
      <c r="G117" s="242" t="s">
        <v>425</v>
      </c>
      <c r="H117" s="236" t="s">
        <v>49</v>
      </c>
      <c r="I117" s="400">
        <v>123</v>
      </c>
      <c r="J117" s="238"/>
      <c r="K117" s="238"/>
      <c r="L117" s="239">
        <v>15</v>
      </c>
    </row>
    <row r="118" spans="1:12" s="146" customFormat="1" ht="24" customHeight="1">
      <c r="A118" s="87">
        <v>115</v>
      </c>
      <c r="B118" s="231" t="str">
        <f t="shared" si="0"/>
        <v>YÜKSEK-</v>
      </c>
      <c r="C118" s="233"/>
      <c r="D118" s="233"/>
      <c r="E118" s="234"/>
      <c r="F118" s="235"/>
      <c r="G118" s="242"/>
      <c r="H118" s="236" t="s">
        <v>49</v>
      </c>
      <c r="I118" s="400"/>
      <c r="J118" s="238"/>
      <c r="K118" s="238"/>
      <c r="L118" s="239"/>
    </row>
    <row r="119" spans="1:12" s="146" customFormat="1" ht="24" customHeight="1">
      <c r="A119" s="87">
        <v>116</v>
      </c>
      <c r="B119" s="231" t="str">
        <f t="shared" si="0"/>
        <v>YÜKSEK-</v>
      </c>
      <c r="C119" s="233"/>
      <c r="D119" s="233"/>
      <c r="E119" s="234"/>
      <c r="F119" s="235"/>
      <c r="G119" s="242"/>
      <c r="H119" s="236" t="s">
        <v>49</v>
      </c>
      <c r="I119" s="400"/>
      <c r="J119" s="238"/>
      <c r="K119" s="238"/>
      <c r="L119" s="239"/>
    </row>
    <row r="120" spans="1:12" s="146" customFormat="1" ht="24" customHeight="1">
      <c r="A120" s="87">
        <v>117</v>
      </c>
      <c r="B120" s="231" t="str">
        <f t="shared" si="0"/>
        <v>YÜKSEK-</v>
      </c>
      <c r="C120" s="233"/>
      <c r="D120" s="233"/>
      <c r="E120" s="234"/>
      <c r="F120" s="235"/>
      <c r="G120" s="242"/>
      <c r="H120" s="236" t="s">
        <v>49</v>
      </c>
      <c r="I120" s="400"/>
      <c r="J120" s="238"/>
      <c r="K120" s="238"/>
      <c r="L120" s="239"/>
    </row>
    <row r="121" spans="1:12" s="146" customFormat="1" ht="24" customHeight="1">
      <c r="A121" s="87">
        <v>118</v>
      </c>
      <c r="B121" s="231" t="str">
        <f t="shared" si="0"/>
        <v>YÜKSEK-</v>
      </c>
      <c r="C121" s="233"/>
      <c r="D121" s="233"/>
      <c r="E121" s="234"/>
      <c r="F121" s="235"/>
      <c r="G121" s="242"/>
      <c r="H121" s="236" t="s">
        <v>49</v>
      </c>
      <c r="I121" s="237"/>
      <c r="J121" s="238"/>
      <c r="K121" s="238"/>
      <c r="L121" s="239"/>
    </row>
    <row r="122" spans="1:12" s="146" customFormat="1" ht="24" customHeight="1">
      <c r="A122" s="87">
        <v>121</v>
      </c>
      <c r="B122" s="231" t="str">
        <f t="shared" si="0"/>
        <v>YÜKSEK-</v>
      </c>
      <c r="C122" s="233"/>
      <c r="D122" s="233"/>
      <c r="E122" s="234"/>
      <c r="F122" s="235"/>
      <c r="G122" s="242"/>
      <c r="H122" s="236" t="s">
        <v>49</v>
      </c>
      <c r="I122" s="237"/>
      <c r="J122" s="238"/>
      <c r="K122" s="238"/>
      <c r="L122" s="239"/>
    </row>
    <row r="123" spans="1:12" s="146" customFormat="1" ht="24" customHeight="1">
      <c r="A123" s="87">
        <v>122</v>
      </c>
      <c r="B123" s="231" t="str">
        <f t="shared" si="0"/>
        <v>YÜKSEK-</v>
      </c>
      <c r="C123" s="233"/>
      <c r="D123" s="233"/>
      <c r="E123" s="234"/>
      <c r="F123" s="235"/>
      <c r="G123" s="242"/>
      <c r="H123" s="236" t="s">
        <v>49</v>
      </c>
      <c r="I123" s="237"/>
      <c r="J123" s="238"/>
      <c r="K123" s="238"/>
      <c r="L123" s="239"/>
    </row>
    <row r="124" spans="1:12" s="146" customFormat="1" ht="24" customHeight="1">
      <c r="A124" s="87">
        <v>123</v>
      </c>
      <c r="B124" s="231" t="str">
        <f t="shared" si="0"/>
        <v>YÜKSEK-</v>
      </c>
      <c r="C124" s="233"/>
      <c r="D124" s="233"/>
      <c r="E124" s="234"/>
      <c r="F124" s="235"/>
      <c r="G124" s="242"/>
      <c r="H124" s="236" t="s">
        <v>49</v>
      </c>
      <c r="I124" s="237"/>
      <c r="J124" s="238"/>
      <c r="K124" s="238"/>
      <c r="L124" s="239"/>
    </row>
    <row r="125" spans="1:12" s="146" customFormat="1" ht="24" customHeight="1">
      <c r="A125" s="87">
        <v>124</v>
      </c>
      <c r="B125" s="231" t="str">
        <f t="shared" si="0"/>
        <v>YÜKSEK-</v>
      </c>
      <c r="C125" s="233"/>
      <c r="D125" s="233"/>
      <c r="E125" s="234"/>
      <c r="F125" s="235"/>
      <c r="G125" s="242"/>
      <c r="H125" s="236" t="s">
        <v>49</v>
      </c>
      <c r="I125" s="237"/>
      <c r="J125" s="238"/>
      <c r="K125" s="238"/>
      <c r="L125" s="239"/>
    </row>
    <row r="126" spans="1:12" s="146" customFormat="1" ht="24" customHeight="1">
      <c r="A126" s="87">
        <v>125</v>
      </c>
      <c r="B126" s="231" t="str">
        <f t="shared" si="0"/>
        <v>YÜKSEK-</v>
      </c>
      <c r="C126" s="233"/>
      <c r="D126" s="233"/>
      <c r="E126" s="234"/>
      <c r="F126" s="235"/>
      <c r="G126" s="242"/>
      <c r="H126" s="236" t="s">
        <v>49</v>
      </c>
      <c r="I126" s="237"/>
      <c r="J126" s="238"/>
      <c r="K126" s="238"/>
      <c r="L126" s="239"/>
    </row>
    <row r="127" spans="1:12" s="146" customFormat="1" ht="24" customHeight="1">
      <c r="A127" s="87">
        <v>126</v>
      </c>
      <c r="B127" s="231" t="str">
        <f t="shared" si="0"/>
        <v>YÜKSEK-</v>
      </c>
      <c r="C127" s="233"/>
      <c r="D127" s="233"/>
      <c r="E127" s="234"/>
      <c r="F127" s="235"/>
      <c r="G127" s="242"/>
      <c r="H127" s="236" t="s">
        <v>49</v>
      </c>
      <c r="I127" s="237"/>
      <c r="J127" s="238"/>
      <c r="K127" s="238"/>
      <c r="L127" s="239"/>
    </row>
    <row r="128" spans="1:12" s="146" customFormat="1" ht="24" customHeight="1">
      <c r="A128" s="87">
        <v>127</v>
      </c>
      <c r="B128" s="231" t="str">
        <f t="shared" si="0"/>
        <v>FIRLATMA-15</v>
      </c>
      <c r="C128" s="143">
        <v>60</v>
      </c>
      <c r="D128" s="143"/>
      <c r="E128" s="89">
        <v>37622</v>
      </c>
      <c r="F128" s="144" t="s">
        <v>422</v>
      </c>
      <c r="G128" s="243" t="s">
        <v>421</v>
      </c>
      <c r="H128" s="196" t="s">
        <v>151</v>
      </c>
      <c r="I128" s="90">
        <v>4306</v>
      </c>
      <c r="J128" s="145"/>
      <c r="K128" s="145"/>
      <c r="L128" s="88">
        <v>15</v>
      </c>
    </row>
    <row r="129" spans="1:12" s="146" customFormat="1" ht="24" customHeight="1">
      <c r="A129" s="87">
        <v>128</v>
      </c>
      <c r="B129" s="231" t="str">
        <f t="shared" si="0"/>
        <v>FIRLATMA-</v>
      </c>
      <c r="C129" s="143"/>
      <c r="D129" s="143"/>
      <c r="E129" s="89"/>
      <c r="F129" s="144"/>
      <c r="G129" s="243"/>
      <c r="H129" s="196" t="s">
        <v>151</v>
      </c>
      <c r="I129" s="90"/>
      <c r="J129" s="145"/>
      <c r="K129" s="145"/>
      <c r="L129" s="88"/>
    </row>
    <row r="130" spans="1:12" s="146" customFormat="1" ht="24" customHeight="1">
      <c r="A130" s="87">
        <v>129</v>
      </c>
      <c r="B130" s="231" t="str">
        <f t="shared" si="0"/>
        <v>FIRLATMA-</v>
      </c>
      <c r="C130" s="143"/>
      <c r="D130" s="143"/>
      <c r="E130" s="89"/>
      <c r="F130" s="144"/>
      <c r="G130" s="243"/>
      <c r="H130" s="196" t="s">
        <v>151</v>
      </c>
      <c r="I130" s="90"/>
      <c r="J130" s="145"/>
      <c r="K130" s="145"/>
      <c r="L130" s="88"/>
    </row>
    <row r="131" spans="1:12" s="146" customFormat="1" ht="24" customHeight="1">
      <c r="A131" s="87">
        <v>130</v>
      </c>
      <c r="B131" s="231" t="str">
        <f t="shared" si="0"/>
        <v>FIRLATMA-</v>
      </c>
      <c r="C131" s="143"/>
      <c r="D131" s="143"/>
      <c r="E131" s="89"/>
      <c r="F131" s="144"/>
      <c r="G131" s="243"/>
      <c r="H131" s="196" t="s">
        <v>151</v>
      </c>
      <c r="I131" s="90"/>
      <c r="J131" s="145"/>
      <c r="K131" s="145"/>
      <c r="L131" s="88"/>
    </row>
    <row r="132" spans="1:12" s="146" customFormat="1" ht="24" customHeight="1">
      <c r="A132" s="87">
        <v>131</v>
      </c>
      <c r="B132" s="231" t="str">
        <f t="shared" si="0"/>
        <v>FIRLATMA-</v>
      </c>
      <c r="C132" s="143"/>
      <c r="D132" s="143"/>
      <c r="E132" s="89"/>
      <c r="F132" s="144"/>
      <c r="G132" s="243"/>
      <c r="H132" s="196" t="s">
        <v>151</v>
      </c>
      <c r="I132" s="90"/>
      <c r="J132" s="145"/>
      <c r="K132" s="145"/>
      <c r="L132" s="88"/>
    </row>
    <row r="133" spans="1:12" s="146" customFormat="1" ht="24" customHeight="1">
      <c r="A133" s="87">
        <v>132</v>
      </c>
      <c r="B133" s="231" t="str">
        <f t="shared" si="0"/>
        <v>FIRLATMA-</v>
      </c>
      <c r="C133" s="143"/>
      <c r="D133" s="143"/>
      <c r="E133" s="89"/>
      <c r="F133" s="144"/>
      <c r="G133" s="243"/>
      <c r="H133" s="196" t="s">
        <v>151</v>
      </c>
      <c r="I133" s="90"/>
      <c r="J133" s="145"/>
      <c r="K133" s="145"/>
      <c r="L133" s="88"/>
    </row>
    <row r="134" spans="1:12" s="146" customFormat="1" ht="24" customHeight="1">
      <c r="A134" s="87">
        <v>133</v>
      </c>
      <c r="B134" s="231" t="str">
        <f t="shared" si="0"/>
        <v>FIRLATMA-</v>
      </c>
      <c r="C134" s="143"/>
      <c r="D134" s="143"/>
      <c r="E134" s="89"/>
      <c r="F134" s="144"/>
      <c r="G134" s="243"/>
      <c r="H134" s="196" t="s">
        <v>151</v>
      </c>
      <c r="I134" s="90"/>
      <c r="J134" s="145"/>
      <c r="K134" s="145"/>
      <c r="L134" s="88"/>
    </row>
    <row r="135" spans="1:12" s="146" customFormat="1" ht="24" customHeight="1">
      <c r="A135" s="87">
        <v>134</v>
      </c>
      <c r="B135" s="231" t="str">
        <f t="shared" si="0"/>
        <v>FIRLATMA-</v>
      </c>
      <c r="C135" s="143"/>
      <c r="D135" s="143"/>
      <c r="E135" s="89"/>
      <c r="F135" s="144"/>
      <c r="G135" s="243"/>
      <c r="H135" s="196" t="s">
        <v>151</v>
      </c>
      <c r="I135" s="90"/>
      <c r="J135" s="145"/>
      <c r="K135" s="145"/>
      <c r="L135" s="88"/>
    </row>
    <row r="136" spans="1:12" s="146" customFormat="1" ht="24" customHeight="1">
      <c r="A136" s="87">
        <v>135</v>
      </c>
      <c r="B136" s="231" t="str">
        <f t="shared" si="0"/>
        <v>FIRLATMA-</v>
      </c>
      <c r="C136" s="143"/>
      <c r="D136" s="143"/>
      <c r="E136" s="89"/>
      <c r="F136" s="144"/>
      <c r="G136" s="243"/>
      <c r="H136" s="196" t="s">
        <v>151</v>
      </c>
      <c r="I136" s="90"/>
      <c r="J136" s="145"/>
      <c r="K136" s="145"/>
      <c r="L136" s="88"/>
    </row>
    <row r="137" spans="1:12" s="146" customFormat="1" ht="24" customHeight="1">
      <c r="A137" s="87">
        <v>136</v>
      </c>
      <c r="B137" s="231" t="str">
        <f t="shared" si="0"/>
        <v>FIRLATMA-</v>
      </c>
      <c r="C137" s="143"/>
      <c r="D137" s="143"/>
      <c r="E137" s="89"/>
      <c r="F137" s="144"/>
      <c r="G137" s="243"/>
      <c r="H137" s="196" t="s">
        <v>151</v>
      </c>
      <c r="I137" s="90"/>
      <c r="J137" s="145"/>
      <c r="K137" s="145"/>
      <c r="L137" s="88"/>
    </row>
    <row r="138" spans="1:12" s="146" customFormat="1" ht="24" customHeight="1">
      <c r="A138" s="87">
        <v>137</v>
      </c>
      <c r="B138" s="231" t="str">
        <f t="shared" si="0"/>
        <v>FIRLATMA-</v>
      </c>
      <c r="C138" s="143"/>
      <c r="D138" s="143"/>
      <c r="E138" s="89"/>
      <c r="F138" s="144"/>
      <c r="G138" s="243"/>
      <c r="H138" s="196" t="s">
        <v>151</v>
      </c>
      <c r="I138" s="90"/>
      <c r="J138" s="145"/>
      <c r="K138" s="145"/>
      <c r="L138" s="88"/>
    </row>
    <row r="139" spans="1:12" s="146" customFormat="1" ht="24" customHeight="1">
      <c r="A139" s="87">
        <v>138</v>
      </c>
      <c r="B139" s="231" t="str">
        <f t="shared" si="0"/>
        <v>FIRLATMA-</v>
      </c>
      <c r="C139" s="143"/>
      <c r="D139" s="143"/>
      <c r="E139" s="89"/>
      <c r="F139" s="144"/>
      <c r="G139" s="243"/>
      <c r="H139" s="196" t="s">
        <v>151</v>
      </c>
      <c r="I139" s="90"/>
      <c r="J139" s="145"/>
      <c r="K139" s="145"/>
      <c r="L139" s="88"/>
    </row>
    <row r="140" spans="1:12" s="146" customFormat="1" ht="24" customHeight="1">
      <c r="A140" s="87">
        <v>139</v>
      </c>
      <c r="B140" s="231" t="str">
        <f t="shared" ref="B140:B163" si="1">CONCATENATE(H140,"-",J140,"-",K140)</f>
        <v>100M-3-1</v>
      </c>
      <c r="C140" s="233">
        <v>55</v>
      </c>
      <c r="D140" s="233"/>
      <c r="E140" s="234">
        <v>37839</v>
      </c>
      <c r="F140" s="235" t="s">
        <v>418</v>
      </c>
      <c r="G140" s="242" t="s">
        <v>415</v>
      </c>
      <c r="H140" s="236" t="s">
        <v>150</v>
      </c>
      <c r="I140" s="237">
        <v>1442</v>
      </c>
      <c r="J140" s="238" t="s">
        <v>497</v>
      </c>
      <c r="K140" s="238" t="s">
        <v>495</v>
      </c>
      <c r="L140" s="239"/>
    </row>
    <row r="141" spans="1:12" s="146" customFormat="1" ht="24" customHeight="1">
      <c r="A141" s="87">
        <v>140</v>
      </c>
      <c r="B141" s="231" t="str">
        <f t="shared" si="1"/>
        <v>100M-3-2</v>
      </c>
      <c r="C141" s="233">
        <v>61</v>
      </c>
      <c r="D141" s="233"/>
      <c r="E141" s="234">
        <v>37870</v>
      </c>
      <c r="F141" s="235" t="s">
        <v>420</v>
      </c>
      <c r="G141" s="242" t="s">
        <v>416</v>
      </c>
      <c r="H141" s="236" t="s">
        <v>150</v>
      </c>
      <c r="I141" s="237">
        <v>1433</v>
      </c>
      <c r="J141" s="238" t="s">
        <v>497</v>
      </c>
      <c r="K141" s="238" t="s">
        <v>494</v>
      </c>
      <c r="L141" s="239"/>
    </row>
    <row r="142" spans="1:12" s="146" customFormat="1" ht="24" customHeight="1">
      <c r="A142" s="87">
        <v>141</v>
      </c>
      <c r="B142" s="231" t="str">
        <f t="shared" si="1"/>
        <v>100M-3-3</v>
      </c>
      <c r="C142" s="233">
        <v>62</v>
      </c>
      <c r="D142" s="233"/>
      <c r="E142" s="234">
        <v>37751</v>
      </c>
      <c r="F142" s="235" t="s">
        <v>459</v>
      </c>
      <c r="G142" s="242" t="s">
        <v>460</v>
      </c>
      <c r="H142" s="236" t="s">
        <v>150</v>
      </c>
      <c r="I142" s="237">
        <v>1432</v>
      </c>
      <c r="J142" s="238" t="s">
        <v>497</v>
      </c>
      <c r="K142" s="238" t="s">
        <v>497</v>
      </c>
      <c r="L142" s="239"/>
    </row>
    <row r="143" spans="1:12" s="146" customFormat="1" ht="24" customHeight="1">
      <c r="A143" s="87">
        <v>142</v>
      </c>
      <c r="B143" s="231" t="str">
        <f t="shared" si="1"/>
        <v>100M--</v>
      </c>
      <c r="C143" s="233"/>
      <c r="D143" s="233"/>
      <c r="E143" s="234"/>
      <c r="F143" s="235"/>
      <c r="G143" s="242"/>
      <c r="H143" s="236" t="s">
        <v>150</v>
      </c>
      <c r="I143" s="237"/>
      <c r="J143" s="238"/>
      <c r="K143" s="238"/>
      <c r="L143" s="239"/>
    </row>
    <row r="144" spans="1:12" s="146" customFormat="1" ht="24" customHeight="1">
      <c r="A144" s="87">
        <v>143</v>
      </c>
      <c r="B144" s="231" t="str">
        <f t="shared" si="1"/>
        <v>100M--</v>
      </c>
      <c r="C144" s="233"/>
      <c r="D144" s="233"/>
      <c r="E144" s="234"/>
      <c r="F144" s="235"/>
      <c r="G144" s="242"/>
      <c r="H144" s="236" t="s">
        <v>150</v>
      </c>
      <c r="I144" s="237"/>
      <c r="J144" s="238"/>
      <c r="K144" s="238"/>
      <c r="L144" s="239"/>
    </row>
    <row r="145" spans="1:12" s="146" customFormat="1" ht="24" customHeight="1">
      <c r="A145" s="87">
        <v>144</v>
      </c>
      <c r="B145" s="231" t="str">
        <f t="shared" si="1"/>
        <v>100M--</v>
      </c>
      <c r="C145" s="233"/>
      <c r="D145" s="233"/>
      <c r="E145" s="234"/>
      <c r="F145" s="235"/>
      <c r="G145" s="242"/>
      <c r="H145" s="236" t="s">
        <v>150</v>
      </c>
      <c r="I145" s="237"/>
      <c r="J145" s="238"/>
      <c r="K145" s="238"/>
      <c r="L145" s="239"/>
    </row>
    <row r="146" spans="1:12" s="146" customFormat="1" ht="24" customHeight="1">
      <c r="A146" s="87">
        <v>145</v>
      </c>
      <c r="B146" s="231" t="str">
        <f t="shared" si="1"/>
        <v>100M--</v>
      </c>
      <c r="C146" s="233"/>
      <c r="D146" s="233"/>
      <c r="E146" s="234"/>
      <c r="F146" s="235"/>
      <c r="G146" s="242"/>
      <c r="H146" s="236" t="s">
        <v>150</v>
      </c>
      <c r="I146" s="237"/>
      <c r="J146" s="238"/>
      <c r="K146" s="238"/>
      <c r="L146" s="239"/>
    </row>
    <row r="147" spans="1:12" s="146" customFormat="1" ht="24" customHeight="1">
      <c r="A147" s="87">
        <v>146</v>
      </c>
      <c r="B147" s="231" t="str">
        <f t="shared" si="1"/>
        <v>100M--</v>
      </c>
      <c r="C147" s="233"/>
      <c r="D147" s="233"/>
      <c r="E147" s="234"/>
      <c r="F147" s="235"/>
      <c r="G147" s="242"/>
      <c r="H147" s="236" t="s">
        <v>150</v>
      </c>
      <c r="I147" s="237"/>
      <c r="J147" s="238"/>
      <c r="K147" s="238"/>
      <c r="L147" s="239"/>
    </row>
    <row r="148" spans="1:12" s="146" customFormat="1" ht="24" customHeight="1">
      <c r="A148" s="87">
        <v>102</v>
      </c>
      <c r="B148" s="231" t="str">
        <f t="shared" si="1"/>
        <v>100M--</v>
      </c>
      <c r="C148" s="233"/>
      <c r="D148" s="233"/>
      <c r="E148" s="234"/>
      <c r="F148" s="235"/>
      <c r="G148" s="242"/>
      <c r="H148" s="236" t="s">
        <v>150</v>
      </c>
      <c r="I148" s="237"/>
      <c r="J148" s="238"/>
      <c r="K148" s="238"/>
      <c r="L148" s="239"/>
    </row>
    <row r="149" spans="1:12" s="146" customFormat="1" ht="24" customHeight="1">
      <c r="A149" s="87">
        <v>103</v>
      </c>
      <c r="B149" s="231" t="str">
        <f t="shared" si="1"/>
        <v>100M--</v>
      </c>
      <c r="C149" s="233"/>
      <c r="D149" s="233"/>
      <c r="E149" s="234"/>
      <c r="F149" s="235"/>
      <c r="G149" s="242"/>
      <c r="H149" s="236" t="s">
        <v>150</v>
      </c>
      <c r="I149" s="237"/>
      <c r="J149" s="238"/>
      <c r="K149" s="238"/>
      <c r="L149" s="239"/>
    </row>
    <row r="150" spans="1:12" s="146" customFormat="1" ht="24" customHeight="1">
      <c r="A150" s="87">
        <v>104</v>
      </c>
      <c r="B150" s="231" t="str">
        <f t="shared" si="1"/>
        <v>100M--</v>
      </c>
      <c r="C150" s="233"/>
      <c r="D150" s="233"/>
      <c r="E150" s="234"/>
      <c r="F150" s="235"/>
      <c r="G150" s="242"/>
      <c r="H150" s="236" t="s">
        <v>150</v>
      </c>
      <c r="I150" s="237"/>
      <c r="J150" s="238"/>
      <c r="K150" s="238"/>
      <c r="L150" s="239"/>
    </row>
    <row r="151" spans="1:12" s="146" customFormat="1" ht="24" customHeight="1">
      <c r="A151" s="87">
        <v>105</v>
      </c>
      <c r="B151" s="231" t="str">
        <f t="shared" si="1"/>
        <v>100M--</v>
      </c>
      <c r="C151" s="233"/>
      <c r="D151" s="233"/>
      <c r="E151" s="234"/>
      <c r="F151" s="235"/>
      <c r="G151" s="242"/>
      <c r="H151" s="236" t="s">
        <v>150</v>
      </c>
      <c r="I151" s="237"/>
      <c r="J151" s="238"/>
      <c r="K151" s="238"/>
      <c r="L151" s="239"/>
    </row>
    <row r="152" spans="1:12" s="146" customFormat="1" ht="24" customHeight="1">
      <c r="A152" s="87">
        <v>106</v>
      </c>
      <c r="B152" s="231" t="str">
        <f t="shared" si="1"/>
        <v>800M--</v>
      </c>
      <c r="C152" s="143"/>
      <c r="D152" s="143"/>
      <c r="E152" s="89"/>
      <c r="F152" s="144"/>
      <c r="G152" s="243"/>
      <c r="H152" s="196" t="s">
        <v>137</v>
      </c>
      <c r="I152" s="90"/>
      <c r="J152" s="145"/>
      <c r="K152" s="145"/>
      <c r="L152" s="88"/>
    </row>
    <row r="153" spans="1:12" s="146" customFormat="1" ht="24" customHeight="1">
      <c r="A153" s="87">
        <v>107</v>
      </c>
      <c r="B153" s="231" t="str">
        <f t="shared" si="1"/>
        <v>800M--</v>
      </c>
      <c r="C153" s="143"/>
      <c r="D153" s="143"/>
      <c r="E153" s="89"/>
      <c r="F153" s="144"/>
      <c r="G153" s="243"/>
      <c r="H153" s="196" t="s">
        <v>137</v>
      </c>
      <c r="I153" s="90"/>
      <c r="J153" s="145"/>
      <c r="K153" s="145"/>
      <c r="L153" s="88"/>
    </row>
    <row r="154" spans="1:12" s="146" customFormat="1" ht="24" customHeight="1">
      <c r="A154" s="87">
        <v>108</v>
      </c>
      <c r="B154" s="231" t="str">
        <f t="shared" si="1"/>
        <v>800M--</v>
      </c>
      <c r="C154" s="143"/>
      <c r="D154" s="143"/>
      <c r="E154" s="89"/>
      <c r="F154" s="144"/>
      <c r="G154" s="243"/>
      <c r="H154" s="196" t="s">
        <v>137</v>
      </c>
      <c r="I154" s="90"/>
      <c r="J154" s="145"/>
      <c r="K154" s="145"/>
      <c r="L154" s="88"/>
    </row>
    <row r="155" spans="1:12" s="146" customFormat="1" ht="24" customHeight="1">
      <c r="A155" s="87">
        <v>109</v>
      </c>
      <c r="B155" s="231" t="str">
        <f t="shared" si="1"/>
        <v>800M--</v>
      </c>
      <c r="C155" s="143"/>
      <c r="D155" s="143"/>
      <c r="E155" s="89"/>
      <c r="F155" s="144"/>
      <c r="G155" s="243"/>
      <c r="H155" s="196" t="s">
        <v>137</v>
      </c>
      <c r="I155" s="90"/>
      <c r="J155" s="145"/>
      <c r="K155" s="145"/>
      <c r="L155" s="88"/>
    </row>
    <row r="156" spans="1:12" s="146" customFormat="1" ht="24" customHeight="1">
      <c r="A156" s="87">
        <v>110</v>
      </c>
      <c r="B156" s="231" t="str">
        <f t="shared" si="1"/>
        <v>800M--</v>
      </c>
      <c r="C156" s="143"/>
      <c r="D156" s="143"/>
      <c r="E156" s="89"/>
      <c r="F156" s="144"/>
      <c r="G156" s="243"/>
      <c r="H156" s="196" t="s">
        <v>137</v>
      </c>
      <c r="I156" s="90"/>
      <c r="J156" s="145"/>
      <c r="K156" s="145"/>
      <c r="L156" s="88"/>
    </row>
    <row r="157" spans="1:12" s="146" customFormat="1" ht="24" customHeight="1">
      <c r="A157" s="87">
        <v>111</v>
      </c>
      <c r="B157" s="231" t="str">
        <f t="shared" si="1"/>
        <v>800M--</v>
      </c>
      <c r="C157" s="143"/>
      <c r="D157" s="143"/>
      <c r="E157" s="89"/>
      <c r="F157" s="144"/>
      <c r="G157" s="243"/>
      <c r="H157" s="196" t="s">
        <v>137</v>
      </c>
      <c r="I157" s="90"/>
      <c r="J157" s="145"/>
      <c r="K157" s="145"/>
      <c r="L157" s="88"/>
    </row>
    <row r="158" spans="1:12" s="146" customFormat="1" ht="24" customHeight="1">
      <c r="A158" s="87">
        <v>112</v>
      </c>
      <c r="B158" s="231" t="str">
        <f t="shared" si="1"/>
        <v>800M--</v>
      </c>
      <c r="C158" s="143"/>
      <c r="D158" s="143"/>
      <c r="E158" s="89"/>
      <c r="F158" s="144"/>
      <c r="G158" s="243"/>
      <c r="H158" s="196" t="s">
        <v>137</v>
      </c>
      <c r="I158" s="90"/>
      <c r="J158" s="145"/>
      <c r="K158" s="145"/>
      <c r="L158" s="88"/>
    </row>
    <row r="159" spans="1:12" s="146" customFormat="1" ht="24" customHeight="1">
      <c r="A159" s="87">
        <v>113</v>
      </c>
      <c r="B159" s="231" t="str">
        <f t="shared" si="1"/>
        <v>800M--</v>
      </c>
      <c r="C159" s="143"/>
      <c r="D159" s="143"/>
      <c r="E159" s="89"/>
      <c r="F159" s="144"/>
      <c r="G159" s="243"/>
      <c r="H159" s="196" t="s">
        <v>137</v>
      </c>
      <c r="I159" s="90"/>
      <c r="J159" s="145"/>
      <c r="K159" s="145"/>
      <c r="L159" s="88"/>
    </row>
    <row r="160" spans="1:12" s="146" customFormat="1" ht="24" customHeight="1">
      <c r="A160" s="87">
        <v>114</v>
      </c>
      <c r="B160" s="231" t="str">
        <f t="shared" si="1"/>
        <v>800M--</v>
      </c>
      <c r="C160" s="143"/>
      <c r="D160" s="143"/>
      <c r="E160" s="89"/>
      <c r="F160" s="144"/>
      <c r="G160" s="243"/>
      <c r="H160" s="196" t="s">
        <v>137</v>
      </c>
      <c r="I160" s="90"/>
      <c r="J160" s="145"/>
      <c r="K160" s="145"/>
      <c r="L160" s="88"/>
    </row>
    <row r="161" spans="1:12" s="146" customFormat="1" ht="24" customHeight="1">
      <c r="A161" s="87">
        <v>115</v>
      </c>
      <c r="B161" s="231" t="str">
        <f t="shared" si="1"/>
        <v>800M--</v>
      </c>
      <c r="C161" s="143"/>
      <c r="D161" s="143"/>
      <c r="E161" s="89"/>
      <c r="F161" s="144"/>
      <c r="G161" s="243"/>
      <c r="H161" s="196" t="s">
        <v>137</v>
      </c>
      <c r="I161" s="90"/>
      <c r="J161" s="145"/>
      <c r="K161" s="145"/>
      <c r="L161" s="88"/>
    </row>
    <row r="162" spans="1:12" s="146" customFormat="1" ht="24" customHeight="1">
      <c r="A162" s="87">
        <v>116</v>
      </c>
      <c r="B162" s="231" t="str">
        <f t="shared" si="1"/>
        <v>800M--</v>
      </c>
      <c r="C162" s="143"/>
      <c r="D162" s="143"/>
      <c r="E162" s="89"/>
      <c r="F162" s="144"/>
      <c r="G162" s="243"/>
      <c r="H162" s="196" t="s">
        <v>137</v>
      </c>
      <c r="I162" s="90"/>
      <c r="J162" s="145"/>
      <c r="K162" s="145"/>
      <c r="L162" s="88"/>
    </row>
    <row r="163" spans="1:12" s="146" customFormat="1" ht="24" customHeight="1">
      <c r="A163" s="87">
        <v>117</v>
      </c>
      <c r="B163" s="231" t="str">
        <f t="shared" si="1"/>
        <v>800M--</v>
      </c>
      <c r="C163" s="143"/>
      <c r="D163" s="143"/>
      <c r="E163" s="89"/>
      <c r="F163" s="144"/>
      <c r="G163" s="243"/>
      <c r="H163" s="196" t="s">
        <v>137</v>
      </c>
      <c r="I163" s="90"/>
      <c r="J163" s="145"/>
      <c r="K163" s="145"/>
      <c r="L163" s="88"/>
    </row>
    <row r="164" spans="1:12" s="146" customFormat="1" ht="24" customHeight="1">
      <c r="A164" s="87">
        <v>118</v>
      </c>
      <c r="B164" s="231"/>
      <c r="C164" s="143"/>
      <c r="D164" s="143"/>
      <c r="E164" s="89"/>
      <c r="F164" s="144"/>
      <c r="G164" s="243"/>
      <c r="H164" s="196"/>
      <c r="I164" s="90"/>
      <c r="J164" s="145"/>
      <c r="K164" s="145"/>
      <c r="L164" s="88"/>
    </row>
    <row r="165" spans="1:12" s="146" customFormat="1" ht="24" customHeight="1">
      <c r="A165" s="87">
        <v>119</v>
      </c>
      <c r="B165" s="231"/>
      <c r="C165" s="143"/>
      <c r="D165" s="143"/>
      <c r="E165" s="89"/>
      <c r="F165" s="144"/>
      <c r="G165" s="243"/>
      <c r="H165" s="196"/>
      <c r="I165" s="90"/>
      <c r="J165" s="145"/>
      <c r="K165" s="145"/>
      <c r="L165" s="88"/>
    </row>
    <row r="166" spans="1:12" s="146" customFormat="1" ht="24" customHeight="1">
      <c r="A166" s="87">
        <v>120</v>
      </c>
      <c r="B166" s="231"/>
      <c r="C166" s="143"/>
      <c r="D166" s="143"/>
      <c r="E166" s="89"/>
      <c r="F166" s="144"/>
      <c r="G166" s="243"/>
      <c r="H166" s="196"/>
      <c r="I166" s="90"/>
      <c r="J166" s="145"/>
      <c r="K166" s="145"/>
      <c r="L166" s="88"/>
    </row>
    <row r="167" spans="1:12" s="146" customFormat="1" ht="24" customHeight="1">
      <c r="A167" s="87">
        <v>121</v>
      </c>
      <c r="B167" s="231"/>
      <c r="C167" s="143"/>
      <c r="D167" s="143"/>
      <c r="E167" s="89"/>
      <c r="F167" s="144"/>
      <c r="G167" s="243"/>
      <c r="H167" s="196"/>
      <c r="I167" s="90"/>
      <c r="J167" s="145"/>
      <c r="K167" s="145"/>
      <c r="L167" s="88"/>
    </row>
    <row r="168" spans="1:12" s="146" customFormat="1" ht="24" customHeight="1">
      <c r="A168" s="87">
        <v>122</v>
      </c>
      <c r="B168" s="231"/>
      <c r="C168" s="143"/>
      <c r="D168" s="143"/>
      <c r="E168" s="89"/>
      <c r="F168" s="144"/>
      <c r="G168" s="243"/>
      <c r="H168" s="196"/>
      <c r="I168" s="90"/>
      <c r="J168" s="145"/>
      <c r="K168" s="145"/>
      <c r="L168" s="88"/>
    </row>
    <row r="169" spans="1:12" s="146" customFormat="1" ht="24" customHeight="1">
      <c r="A169" s="87">
        <v>123</v>
      </c>
      <c r="B169" s="231"/>
      <c r="C169" s="143"/>
      <c r="D169" s="143"/>
      <c r="E169" s="89"/>
      <c r="F169" s="144"/>
      <c r="G169" s="243"/>
      <c r="H169" s="196"/>
      <c r="I169" s="90"/>
      <c r="J169" s="145"/>
      <c r="K169" s="145"/>
      <c r="L169" s="88"/>
    </row>
    <row r="170" spans="1:12" s="146" customFormat="1" ht="24" customHeight="1">
      <c r="A170" s="87">
        <v>124</v>
      </c>
      <c r="B170" s="231"/>
      <c r="C170" s="143"/>
      <c r="D170" s="143"/>
      <c r="E170" s="89"/>
      <c r="F170" s="144"/>
      <c r="G170" s="243"/>
      <c r="H170" s="196"/>
      <c r="I170" s="90"/>
      <c r="J170" s="145"/>
      <c r="K170" s="145"/>
      <c r="L170" s="88"/>
    </row>
    <row r="171" spans="1:12" s="146" customFormat="1" ht="24" customHeight="1">
      <c r="A171" s="87">
        <v>125</v>
      </c>
      <c r="B171" s="231"/>
      <c r="C171" s="143"/>
      <c r="D171" s="143"/>
      <c r="E171" s="89"/>
      <c r="F171" s="144"/>
      <c r="G171" s="243"/>
      <c r="H171" s="196"/>
      <c r="I171" s="90"/>
      <c r="J171" s="145"/>
      <c r="K171" s="145"/>
      <c r="L171" s="88"/>
    </row>
    <row r="172" spans="1:12" s="146" customFormat="1" ht="24" customHeight="1">
      <c r="A172" s="87">
        <v>126</v>
      </c>
      <c r="B172" s="231"/>
      <c r="C172" s="143"/>
      <c r="D172" s="143"/>
      <c r="E172" s="89"/>
      <c r="F172" s="144"/>
      <c r="G172" s="243"/>
      <c r="H172" s="196"/>
      <c r="I172" s="90"/>
      <c r="J172" s="145"/>
      <c r="K172" s="145"/>
      <c r="L172" s="88"/>
    </row>
    <row r="173" spans="1:12" s="146" customFormat="1" ht="24" customHeight="1">
      <c r="A173" s="87">
        <v>127</v>
      </c>
      <c r="B173" s="231"/>
      <c r="C173" s="143"/>
      <c r="D173" s="143"/>
      <c r="E173" s="89"/>
      <c r="F173" s="144"/>
      <c r="G173" s="243"/>
      <c r="H173" s="196"/>
      <c r="I173" s="90"/>
      <c r="J173" s="145"/>
      <c r="K173" s="145"/>
      <c r="L173" s="88"/>
    </row>
    <row r="174" spans="1:12" s="146" customFormat="1" ht="24" customHeight="1">
      <c r="A174" s="87">
        <v>128</v>
      </c>
      <c r="B174" s="231"/>
      <c r="C174" s="143"/>
      <c r="D174" s="143"/>
      <c r="E174" s="89"/>
      <c r="F174" s="144"/>
      <c r="G174" s="243"/>
      <c r="H174" s="196"/>
      <c r="I174" s="90"/>
      <c r="J174" s="145"/>
      <c r="K174" s="145"/>
      <c r="L174" s="88"/>
    </row>
    <row r="175" spans="1:12" s="146" customFormat="1" ht="24" customHeight="1">
      <c r="A175" s="87">
        <v>129</v>
      </c>
      <c r="B175" s="231"/>
      <c r="C175" s="143"/>
      <c r="D175" s="143"/>
      <c r="E175" s="89"/>
      <c r="F175" s="144"/>
      <c r="G175" s="243"/>
      <c r="H175" s="196"/>
      <c r="I175" s="90"/>
      <c r="J175" s="145"/>
      <c r="K175" s="145"/>
      <c r="L175" s="88"/>
    </row>
    <row r="176" spans="1:12" s="146" customFormat="1" ht="24" customHeight="1">
      <c r="A176" s="87">
        <v>130</v>
      </c>
      <c r="B176" s="231"/>
      <c r="C176" s="143"/>
      <c r="D176" s="143"/>
      <c r="E176" s="89"/>
      <c r="F176" s="144"/>
      <c r="G176" s="243"/>
      <c r="H176" s="196"/>
      <c r="I176" s="90"/>
      <c r="J176" s="145"/>
      <c r="K176" s="145"/>
      <c r="L176" s="88"/>
    </row>
    <row r="177" spans="1:12" s="146" customFormat="1" ht="24" customHeight="1">
      <c r="A177" s="87">
        <v>131</v>
      </c>
      <c r="B177" s="231"/>
      <c r="C177" s="143"/>
      <c r="D177" s="143"/>
      <c r="E177" s="89"/>
      <c r="F177" s="144"/>
      <c r="G177" s="243"/>
      <c r="H177" s="196"/>
      <c r="I177" s="90"/>
      <c r="J177" s="145"/>
      <c r="K177" s="145"/>
      <c r="L177" s="88"/>
    </row>
    <row r="178" spans="1:12" s="146" customFormat="1" ht="24" customHeight="1">
      <c r="A178" s="87">
        <v>132</v>
      </c>
      <c r="B178" s="231"/>
      <c r="C178" s="143"/>
      <c r="D178" s="143"/>
      <c r="E178" s="89"/>
      <c r="F178" s="144"/>
      <c r="G178" s="243"/>
      <c r="H178" s="196"/>
      <c r="I178" s="90"/>
      <c r="J178" s="145"/>
      <c r="K178" s="145"/>
      <c r="L178" s="88"/>
    </row>
    <row r="179" spans="1:12" s="146" customFormat="1" ht="24" customHeight="1">
      <c r="A179" s="87">
        <v>133</v>
      </c>
      <c r="B179" s="231"/>
      <c r="C179" s="143"/>
      <c r="D179" s="143"/>
      <c r="E179" s="89"/>
      <c r="F179" s="144"/>
      <c r="G179" s="243"/>
      <c r="H179" s="196"/>
      <c r="I179" s="90"/>
      <c r="J179" s="145"/>
      <c r="K179" s="145"/>
      <c r="L179" s="88"/>
    </row>
    <row r="180" spans="1:12" s="146" customFormat="1" ht="24" customHeight="1">
      <c r="A180" s="87">
        <v>134</v>
      </c>
      <c r="B180" s="231"/>
      <c r="C180" s="143"/>
      <c r="D180" s="143"/>
      <c r="E180" s="89"/>
      <c r="F180" s="144"/>
      <c r="G180" s="243"/>
      <c r="H180" s="196"/>
      <c r="I180" s="90"/>
      <c r="J180" s="145"/>
      <c r="K180" s="145"/>
      <c r="L180" s="88"/>
    </row>
    <row r="181" spans="1:12" s="146" customFormat="1" ht="24" customHeight="1">
      <c r="A181" s="87">
        <v>135</v>
      </c>
      <c r="B181" s="231"/>
      <c r="C181" s="143"/>
      <c r="D181" s="143"/>
      <c r="E181" s="89"/>
      <c r="F181" s="144"/>
      <c r="G181" s="243"/>
      <c r="H181" s="196"/>
      <c r="I181" s="90"/>
      <c r="J181" s="145"/>
      <c r="K181" s="145"/>
      <c r="L181" s="88"/>
    </row>
    <row r="182" spans="1:12" s="146" customFormat="1" ht="24" customHeight="1">
      <c r="A182" s="87">
        <v>136</v>
      </c>
      <c r="B182" s="231"/>
      <c r="C182" s="143"/>
      <c r="D182" s="143"/>
      <c r="E182" s="89"/>
      <c r="F182" s="144"/>
      <c r="G182" s="243"/>
      <c r="H182" s="196"/>
      <c r="I182" s="90"/>
      <c r="J182" s="145"/>
      <c r="K182" s="145"/>
      <c r="L182" s="88"/>
    </row>
    <row r="183" spans="1:12" s="146" customFormat="1" ht="24" customHeight="1">
      <c r="A183" s="87">
        <v>137</v>
      </c>
      <c r="B183" s="231"/>
      <c r="C183" s="143"/>
      <c r="D183" s="143"/>
      <c r="E183" s="89"/>
      <c r="F183" s="144"/>
      <c r="G183" s="243"/>
      <c r="H183" s="196"/>
      <c r="I183" s="90"/>
      <c r="J183" s="145"/>
      <c r="K183" s="145"/>
      <c r="L183" s="88"/>
    </row>
    <row r="184" spans="1:12" s="146" customFormat="1" ht="24" customHeight="1">
      <c r="A184" s="87">
        <v>138</v>
      </c>
      <c r="B184" s="231"/>
      <c r="C184" s="143"/>
      <c r="D184" s="143"/>
      <c r="E184" s="89"/>
      <c r="F184" s="144"/>
      <c r="G184" s="243"/>
      <c r="H184" s="196"/>
      <c r="I184" s="90"/>
      <c r="J184" s="145"/>
      <c r="K184" s="145"/>
      <c r="L184" s="88"/>
    </row>
    <row r="185" spans="1:12" s="146" customFormat="1" ht="24" customHeight="1">
      <c r="A185" s="87">
        <v>139</v>
      </c>
      <c r="B185" s="231"/>
      <c r="C185" s="143"/>
      <c r="D185" s="143"/>
      <c r="E185" s="89"/>
      <c r="F185" s="144"/>
      <c r="G185" s="243"/>
      <c r="H185" s="196"/>
      <c r="I185" s="90"/>
      <c r="J185" s="145"/>
      <c r="K185" s="145"/>
      <c r="L185" s="88"/>
    </row>
    <row r="186" spans="1:12" s="146" customFormat="1" ht="24" customHeight="1">
      <c r="A186" s="87">
        <v>140</v>
      </c>
      <c r="B186" s="231"/>
      <c r="C186" s="143"/>
      <c r="D186" s="143"/>
      <c r="E186" s="89"/>
      <c r="F186" s="144"/>
      <c r="G186" s="243"/>
      <c r="H186" s="196"/>
      <c r="I186" s="90"/>
      <c r="J186" s="145"/>
      <c r="K186" s="145"/>
      <c r="L186" s="88"/>
    </row>
    <row r="187" spans="1:12" s="146" customFormat="1" ht="24" customHeight="1">
      <c r="A187" s="87">
        <v>141</v>
      </c>
      <c r="B187" s="231"/>
      <c r="C187" s="143"/>
      <c r="D187" s="143"/>
      <c r="E187" s="89"/>
      <c r="F187" s="144"/>
      <c r="G187" s="243"/>
      <c r="H187" s="196"/>
      <c r="I187" s="90"/>
      <c r="J187" s="145"/>
      <c r="K187" s="145"/>
      <c r="L187" s="88"/>
    </row>
    <row r="188" spans="1:12" s="146" customFormat="1" ht="24" customHeight="1">
      <c r="A188" s="87">
        <v>142</v>
      </c>
      <c r="B188" s="231"/>
      <c r="C188" s="143"/>
      <c r="D188" s="143"/>
      <c r="E188" s="89"/>
      <c r="F188" s="144"/>
      <c r="G188" s="243"/>
      <c r="H188" s="196"/>
      <c r="I188" s="90"/>
      <c r="J188" s="145"/>
      <c r="K188" s="145"/>
      <c r="L188" s="88"/>
    </row>
    <row r="189" spans="1:12" s="146" customFormat="1" ht="24" customHeight="1">
      <c r="A189" s="87">
        <v>143</v>
      </c>
      <c r="B189" s="231"/>
      <c r="C189" s="143"/>
      <c r="D189" s="143"/>
      <c r="E189" s="89"/>
      <c r="F189" s="144"/>
      <c r="G189" s="243"/>
      <c r="H189" s="196"/>
      <c r="I189" s="90"/>
      <c r="J189" s="145"/>
      <c r="K189" s="145"/>
      <c r="L189" s="88"/>
    </row>
    <row r="190" spans="1:12" s="146" customFormat="1" ht="24" customHeight="1">
      <c r="A190" s="87">
        <v>144</v>
      </c>
      <c r="B190" s="231"/>
      <c r="C190" s="143"/>
      <c r="D190" s="143"/>
      <c r="E190" s="89"/>
      <c r="F190" s="144"/>
      <c r="G190" s="243"/>
      <c r="H190" s="196"/>
      <c r="I190" s="90"/>
      <c r="J190" s="145"/>
      <c r="K190" s="145"/>
      <c r="L190" s="88"/>
    </row>
    <row r="191" spans="1:12" s="146" customFormat="1" ht="24" customHeight="1">
      <c r="A191" s="87">
        <v>145</v>
      </c>
      <c r="B191" s="231"/>
      <c r="C191" s="143"/>
      <c r="D191" s="143"/>
      <c r="E191" s="89"/>
      <c r="F191" s="144"/>
      <c r="G191" s="243"/>
      <c r="H191" s="196"/>
      <c r="I191" s="90"/>
      <c r="J191" s="145"/>
      <c r="K191" s="145"/>
      <c r="L191" s="88"/>
    </row>
    <row r="192" spans="1:12" s="146" customFormat="1" ht="24" customHeight="1">
      <c r="A192" s="87">
        <v>146</v>
      </c>
      <c r="B192" s="231"/>
      <c r="C192" s="143"/>
      <c r="D192" s="143"/>
      <c r="E192" s="89"/>
      <c r="F192" s="144"/>
      <c r="G192" s="243"/>
      <c r="H192" s="196"/>
      <c r="I192" s="90"/>
      <c r="J192" s="145"/>
      <c r="K192" s="145"/>
      <c r="L192" s="88"/>
    </row>
    <row r="193" spans="1:12" ht="24" customHeight="1">
      <c r="A193" s="87">
        <v>159</v>
      </c>
      <c r="B193" s="231"/>
      <c r="C193" s="143"/>
      <c r="D193" s="143"/>
      <c r="E193" s="89"/>
      <c r="F193" s="144"/>
      <c r="G193" s="243"/>
      <c r="H193" s="196"/>
      <c r="I193" s="90"/>
      <c r="J193" s="145"/>
      <c r="K193" s="145"/>
      <c r="L193" s="88"/>
    </row>
    <row r="194" spans="1:12" ht="24" customHeight="1">
      <c r="A194" s="87">
        <v>160</v>
      </c>
      <c r="B194" s="231"/>
      <c r="C194" s="143"/>
      <c r="D194" s="143"/>
      <c r="E194" s="89"/>
      <c r="F194" s="144"/>
      <c r="G194" s="243"/>
      <c r="H194" s="196"/>
      <c r="I194" s="90"/>
      <c r="J194" s="145"/>
      <c r="K194" s="145"/>
      <c r="L194" s="88"/>
    </row>
    <row r="195" spans="1:12" ht="24" customHeight="1">
      <c r="A195" s="87">
        <v>161</v>
      </c>
      <c r="B195" s="231"/>
      <c r="C195" s="143"/>
      <c r="D195" s="143"/>
      <c r="E195" s="89"/>
      <c r="F195" s="144"/>
      <c r="G195" s="243"/>
      <c r="H195" s="196"/>
      <c r="I195" s="90"/>
      <c r="J195" s="145"/>
      <c r="K195" s="145"/>
      <c r="L195" s="88"/>
    </row>
    <row r="196" spans="1:12" ht="24" customHeight="1">
      <c r="A196" s="87">
        <v>162</v>
      </c>
      <c r="B196" s="231"/>
      <c r="C196" s="143"/>
      <c r="D196" s="143"/>
      <c r="E196" s="89"/>
      <c r="F196" s="144"/>
      <c r="G196" s="243"/>
      <c r="H196" s="196"/>
      <c r="I196" s="90"/>
      <c r="J196" s="145"/>
      <c r="K196" s="145"/>
      <c r="L196" s="88"/>
    </row>
    <row r="197" spans="1:12" ht="24" customHeight="1">
      <c r="A197" s="87">
        <v>163</v>
      </c>
      <c r="B197" s="231"/>
      <c r="C197" s="143"/>
      <c r="D197" s="143"/>
      <c r="E197" s="89"/>
      <c r="F197" s="144"/>
      <c r="G197" s="243"/>
      <c r="H197" s="196"/>
      <c r="I197" s="90"/>
      <c r="J197" s="145"/>
      <c r="K197" s="145"/>
      <c r="L197" s="88"/>
    </row>
    <row r="198" spans="1:12" ht="24" customHeight="1">
      <c r="A198" s="87">
        <v>164</v>
      </c>
      <c r="B198" s="231"/>
      <c r="C198" s="143"/>
      <c r="D198" s="143"/>
      <c r="E198" s="89"/>
      <c r="F198" s="144"/>
      <c r="G198" s="243"/>
      <c r="H198" s="196"/>
      <c r="I198" s="90"/>
      <c r="J198" s="145"/>
      <c r="K198" s="145"/>
      <c r="L198" s="88"/>
    </row>
    <row r="199" spans="1:12" ht="24" customHeight="1">
      <c r="A199" s="87">
        <v>165</v>
      </c>
      <c r="B199" s="231"/>
      <c r="C199" s="143"/>
      <c r="D199" s="143"/>
      <c r="E199" s="89"/>
      <c r="F199" s="144"/>
      <c r="G199" s="243"/>
      <c r="H199" s="196"/>
      <c r="I199" s="90"/>
      <c r="J199" s="145"/>
      <c r="K199" s="145"/>
      <c r="L199" s="88"/>
    </row>
    <row r="200" spans="1:12" ht="24" customHeight="1">
      <c r="A200" s="87">
        <v>166</v>
      </c>
      <c r="B200" s="231"/>
      <c r="C200" s="143"/>
      <c r="D200" s="143"/>
      <c r="E200" s="89"/>
      <c r="F200" s="144"/>
      <c r="G200" s="243"/>
      <c r="H200" s="196"/>
      <c r="I200" s="90"/>
      <c r="J200" s="145"/>
      <c r="K200" s="145"/>
      <c r="L200" s="88"/>
    </row>
    <row r="201" spans="1:12" ht="24" customHeight="1">
      <c r="A201" s="87">
        <v>167</v>
      </c>
      <c r="B201" s="231"/>
      <c r="C201" s="143"/>
      <c r="D201" s="143"/>
      <c r="E201" s="89"/>
      <c r="F201" s="144"/>
      <c r="G201" s="243"/>
      <c r="H201" s="196"/>
      <c r="I201" s="90"/>
      <c r="J201" s="145"/>
      <c r="K201" s="145"/>
      <c r="L201" s="88"/>
    </row>
    <row r="202" spans="1:12" ht="24" customHeight="1">
      <c r="A202" s="87">
        <v>168</v>
      </c>
      <c r="B202" s="231"/>
      <c r="C202" s="143"/>
      <c r="D202" s="143"/>
      <c r="E202" s="89"/>
      <c r="F202" s="144"/>
      <c r="G202" s="243"/>
      <c r="H202" s="196"/>
      <c r="I202" s="90"/>
      <c r="J202" s="145"/>
      <c r="K202" s="145"/>
      <c r="L202" s="88"/>
    </row>
    <row r="203" spans="1:12" ht="24" customHeight="1">
      <c r="A203" s="87">
        <v>169</v>
      </c>
      <c r="B203" s="231"/>
      <c r="C203" s="143"/>
      <c r="D203" s="143"/>
      <c r="E203" s="89"/>
      <c r="F203" s="144"/>
      <c r="G203" s="243"/>
      <c r="H203" s="196"/>
      <c r="I203" s="90"/>
      <c r="J203" s="145"/>
      <c r="K203" s="145"/>
      <c r="L203" s="88"/>
    </row>
    <row r="204" spans="1:12" ht="24" customHeight="1">
      <c r="A204" s="87">
        <v>170</v>
      </c>
      <c r="B204" s="231"/>
      <c r="C204" s="143"/>
      <c r="D204" s="143"/>
      <c r="E204" s="89"/>
      <c r="F204" s="144"/>
      <c r="G204" s="243"/>
      <c r="H204" s="196"/>
      <c r="I204" s="90"/>
      <c r="J204" s="145"/>
      <c r="K204" s="145"/>
      <c r="L204" s="88"/>
    </row>
    <row r="205" spans="1:12" ht="24" customHeight="1">
      <c r="A205" s="87">
        <v>171</v>
      </c>
      <c r="B205" s="231"/>
      <c r="C205" s="143"/>
      <c r="D205" s="143"/>
      <c r="E205" s="89"/>
      <c r="F205" s="144"/>
      <c r="G205" s="243"/>
      <c r="H205" s="196"/>
      <c r="I205" s="90"/>
      <c r="J205" s="145"/>
      <c r="K205" s="145"/>
      <c r="L205" s="88"/>
    </row>
    <row r="206" spans="1:12" ht="24" customHeight="1">
      <c r="A206" s="87">
        <v>172</v>
      </c>
      <c r="B206" s="231"/>
      <c r="C206" s="143"/>
      <c r="D206" s="143"/>
      <c r="E206" s="89"/>
      <c r="F206" s="144"/>
      <c r="G206" s="243"/>
      <c r="H206" s="196"/>
      <c r="I206" s="90"/>
      <c r="J206" s="145"/>
      <c r="K206" s="145"/>
      <c r="L206" s="88"/>
    </row>
    <row r="207" spans="1:12" ht="24" customHeight="1">
      <c r="A207" s="87">
        <v>173</v>
      </c>
      <c r="B207" s="231"/>
      <c r="C207" s="143"/>
      <c r="D207" s="143"/>
      <c r="E207" s="89"/>
      <c r="F207" s="144"/>
      <c r="G207" s="243"/>
      <c r="H207" s="196"/>
      <c r="I207" s="90"/>
      <c r="J207" s="145"/>
      <c r="K207" s="145"/>
      <c r="L207" s="88"/>
    </row>
    <row r="208" spans="1:12" ht="24" customHeight="1">
      <c r="A208" s="87">
        <v>174</v>
      </c>
      <c r="B208" s="231"/>
      <c r="C208" s="143"/>
      <c r="D208" s="143"/>
      <c r="E208" s="89"/>
      <c r="F208" s="144"/>
      <c r="G208" s="243"/>
      <c r="H208" s="196"/>
      <c r="I208" s="90"/>
      <c r="J208" s="145"/>
      <c r="K208" s="145"/>
      <c r="L208" s="88"/>
    </row>
    <row r="209" spans="1:12" ht="24" customHeight="1">
      <c r="A209" s="87">
        <v>175</v>
      </c>
      <c r="B209" s="231"/>
      <c r="C209" s="143"/>
      <c r="D209" s="143"/>
      <c r="E209" s="89"/>
      <c r="F209" s="144"/>
      <c r="G209" s="243"/>
      <c r="H209" s="196"/>
      <c r="I209" s="90"/>
      <c r="J209" s="145"/>
      <c r="K209" s="145"/>
      <c r="L209" s="88"/>
    </row>
    <row r="210" spans="1:12" ht="24" customHeight="1">
      <c r="A210" s="87">
        <v>176</v>
      </c>
      <c r="B210" s="231"/>
      <c r="C210" s="143"/>
      <c r="D210" s="143"/>
      <c r="E210" s="89"/>
      <c r="F210" s="144"/>
      <c r="G210" s="243"/>
      <c r="H210" s="196"/>
      <c r="I210" s="90"/>
      <c r="J210" s="145"/>
      <c r="K210" s="145"/>
      <c r="L210" s="88"/>
    </row>
    <row r="211" spans="1:12" ht="24" customHeight="1">
      <c r="A211" s="87">
        <v>177</v>
      </c>
      <c r="B211" s="231"/>
      <c r="C211" s="143"/>
      <c r="D211" s="143"/>
      <c r="E211" s="89"/>
      <c r="F211" s="144"/>
      <c r="G211" s="243"/>
      <c r="H211" s="196"/>
      <c r="I211" s="90"/>
      <c r="J211" s="145"/>
      <c r="K211" s="145"/>
      <c r="L211" s="88"/>
    </row>
    <row r="212" spans="1:12" ht="24" customHeight="1">
      <c r="A212" s="87">
        <v>178</v>
      </c>
      <c r="B212" s="231"/>
      <c r="C212" s="143"/>
      <c r="D212" s="143"/>
      <c r="E212" s="89"/>
      <c r="F212" s="144"/>
      <c r="G212" s="243"/>
      <c r="H212" s="196"/>
      <c r="I212" s="90"/>
      <c r="J212" s="145"/>
      <c r="K212" s="145"/>
      <c r="L212" s="88"/>
    </row>
    <row r="213" spans="1:12" ht="24" customHeight="1">
      <c r="A213" s="87">
        <v>179</v>
      </c>
      <c r="B213" s="231"/>
      <c r="C213" s="143"/>
      <c r="D213" s="143"/>
      <c r="E213" s="89"/>
      <c r="F213" s="144"/>
      <c r="G213" s="243"/>
      <c r="H213" s="196"/>
      <c r="I213" s="90"/>
      <c r="J213" s="145"/>
      <c r="K213" s="145"/>
      <c r="L213" s="88"/>
    </row>
    <row r="214" spans="1:12" ht="24" customHeight="1">
      <c r="A214" s="87">
        <v>180</v>
      </c>
      <c r="B214" s="231"/>
      <c r="C214" s="143"/>
      <c r="D214" s="143"/>
      <c r="E214" s="89"/>
      <c r="F214" s="144"/>
      <c r="G214" s="243"/>
      <c r="H214" s="196"/>
      <c r="I214" s="90"/>
      <c r="J214" s="145"/>
      <c r="K214" s="145"/>
      <c r="L214" s="88"/>
    </row>
    <row r="215" spans="1:12" ht="24" customHeight="1">
      <c r="A215" s="87">
        <v>181</v>
      </c>
      <c r="B215" s="231"/>
      <c r="C215" s="143"/>
      <c r="D215" s="143"/>
      <c r="E215" s="89"/>
      <c r="F215" s="144"/>
      <c r="G215" s="243"/>
      <c r="H215" s="196"/>
      <c r="I215" s="90"/>
      <c r="J215" s="145"/>
      <c r="K215" s="145"/>
      <c r="L215" s="88"/>
    </row>
    <row r="216" spans="1:12" ht="24" customHeight="1">
      <c r="A216" s="87">
        <v>182</v>
      </c>
      <c r="B216" s="231"/>
      <c r="C216" s="143"/>
      <c r="D216" s="143"/>
      <c r="E216" s="89"/>
      <c r="F216" s="144"/>
      <c r="G216" s="243"/>
      <c r="H216" s="196"/>
      <c r="I216" s="90"/>
      <c r="J216" s="145"/>
      <c r="K216" s="145"/>
      <c r="L216" s="88"/>
    </row>
    <row r="217" spans="1:12" ht="24" customHeight="1">
      <c r="A217" s="87">
        <v>183</v>
      </c>
      <c r="B217" s="231"/>
      <c r="C217" s="143"/>
      <c r="D217" s="143"/>
      <c r="E217" s="89"/>
      <c r="F217" s="144"/>
      <c r="G217" s="243"/>
      <c r="H217" s="196"/>
      <c r="I217" s="90"/>
      <c r="J217" s="145"/>
      <c r="K217" s="145"/>
      <c r="L217" s="88"/>
    </row>
    <row r="218" spans="1:12" ht="24" customHeight="1">
      <c r="A218" s="87">
        <v>184</v>
      </c>
      <c r="B218" s="231"/>
      <c r="C218" s="143"/>
      <c r="D218" s="143"/>
      <c r="E218" s="89"/>
      <c r="F218" s="144"/>
      <c r="G218" s="243"/>
      <c r="H218" s="196"/>
      <c r="I218" s="90"/>
      <c r="J218" s="145"/>
      <c r="K218" s="145"/>
      <c r="L218" s="88"/>
    </row>
    <row r="219" spans="1:12" ht="24" customHeight="1">
      <c r="A219" s="87">
        <v>185</v>
      </c>
      <c r="B219" s="231"/>
      <c r="C219" s="143"/>
      <c r="D219" s="143"/>
      <c r="E219" s="89"/>
      <c r="F219" s="144"/>
      <c r="G219" s="243"/>
      <c r="H219" s="196"/>
      <c r="I219" s="90"/>
      <c r="J219" s="145"/>
      <c r="K219" s="145"/>
      <c r="L219" s="88"/>
    </row>
    <row r="220" spans="1:12" ht="24" customHeight="1">
      <c r="A220" s="87">
        <v>186</v>
      </c>
      <c r="B220" s="231"/>
      <c r="C220" s="143"/>
      <c r="D220" s="143"/>
      <c r="E220" s="89"/>
      <c r="F220" s="144"/>
      <c r="G220" s="243"/>
      <c r="H220" s="196"/>
      <c r="I220" s="90"/>
      <c r="J220" s="145"/>
      <c r="K220" s="145"/>
      <c r="L220" s="88"/>
    </row>
    <row r="221" spans="1:12" ht="24" customHeight="1">
      <c r="A221" s="87">
        <v>187</v>
      </c>
      <c r="B221" s="231"/>
      <c r="C221" s="143"/>
      <c r="D221" s="143"/>
      <c r="E221" s="89"/>
      <c r="F221" s="144"/>
      <c r="G221" s="243"/>
      <c r="H221" s="196"/>
      <c r="I221" s="90"/>
      <c r="J221" s="145"/>
      <c r="K221" s="145"/>
      <c r="L221" s="88"/>
    </row>
    <row r="222" spans="1:12" ht="24" customHeight="1">
      <c r="A222" s="87">
        <v>188</v>
      </c>
      <c r="B222" s="231"/>
      <c r="C222" s="143"/>
      <c r="D222" s="143"/>
      <c r="E222" s="89"/>
      <c r="F222" s="144"/>
      <c r="G222" s="243"/>
      <c r="H222" s="196"/>
      <c r="I222" s="90"/>
      <c r="J222" s="145"/>
      <c r="K222" s="145"/>
      <c r="L222" s="88"/>
    </row>
    <row r="223" spans="1:12" ht="24" customHeight="1">
      <c r="A223" s="87">
        <v>261</v>
      </c>
      <c r="B223" s="231"/>
      <c r="C223" s="143"/>
      <c r="D223" s="143"/>
      <c r="E223" s="89"/>
      <c r="F223" s="144"/>
      <c r="G223" s="243"/>
      <c r="H223" s="196"/>
      <c r="I223" s="90"/>
      <c r="J223" s="145"/>
      <c r="K223" s="145"/>
      <c r="L223" s="88"/>
    </row>
    <row r="224" spans="1:12" ht="24" customHeight="1">
      <c r="A224" s="87">
        <v>262</v>
      </c>
      <c r="B224" s="231"/>
      <c r="C224" s="143"/>
      <c r="D224" s="143"/>
      <c r="E224" s="89"/>
      <c r="F224" s="144"/>
      <c r="G224" s="243"/>
      <c r="H224" s="196"/>
      <c r="I224" s="90"/>
      <c r="J224" s="145"/>
      <c r="K224" s="145"/>
      <c r="L224" s="88"/>
    </row>
    <row r="225" spans="1:12" ht="24" customHeight="1">
      <c r="A225" s="87">
        <v>263</v>
      </c>
      <c r="B225" s="231"/>
      <c r="C225" s="143"/>
      <c r="D225" s="143"/>
      <c r="E225" s="89"/>
      <c r="F225" s="144"/>
      <c r="G225" s="243"/>
      <c r="H225" s="196"/>
      <c r="I225" s="90"/>
      <c r="J225" s="145"/>
      <c r="K225" s="145"/>
      <c r="L225" s="88"/>
    </row>
    <row r="226" spans="1:12" ht="24" customHeight="1">
      <c r="A226" s="87">
        <v>264</v>
      </c>
      <c r="B226" s="231"/>
      <c r="C226" s="143"/>
      <c r="D226" s="143"/>
      <c r="E226" s="89"/>
      <c r="F226" s="144"/>
      <c r="G226" s="243"/>
      <c r="H226" s="196"/>
      <c r="I226" s="90"/>
      <c r="J226" s="145"/>
      <c r="K226" s="145"/>
      <c r="L226" s="88"/>
    </row>
    <row r="227" spans="1:12" ht="24" customHeight="1">
      <c r="A227" s="87">
        <v>265</v>
      </c>
      <c r="B227" s="231"/>
      <c r="C227" s="143"/>
      <c r="D227" s="143"/>
      <c r="E227" s="89"/>
      <c r="F227" s="144"/>
      <c r="G227" s="243"/>
      <c r="H227" s="196"/>
      <c r="I227" s="90"/>
      <c r="J227" s="145"/>
      <c r="K227" s="145"/>
      <c r="L227" s="88"/>
    </row>
    <row r="228" spans="1:12" ht="24" customHeight="1">
      <c r="A228" s="87">
        <v>266</v>
      </c>
      <c r="B228" s="231"/>
      <c r="C228" s="143"/>
      <c r="D228" s="143"/>
      <c r="E228" s="89"/>
      <c r="F228" s="144"/>
      <c r="G228" s="243"/>
      <c r="H228" s="196"/>
      <c r="I228" s="90"/>
      <c r="J228" s="145"/>
      <c r="K228" s="145"/>
      <c r="L228" s="88"/>
    </row>
    <row r="229" spans="1:12" ht="24" customHeight="1">
      <c r="A229" s="87">
        <v>267</v>
      </c>
      <c r="B229" s="231"/>
      <c r="C229" s="143"/>
      <c r="D229" s="143"/>
      <c r="E229" s="89"/>
      <c r="F229" s="144"/>
      <c r="G229" s="243"/>
      <c r="H229" s="196"/>
      <c r="I229" s="90"/>
      <c r="J229" s="145"/>
      <c r="K229" s="145"/>
      <c r="L229" s="88"/>
    </row>
    <row r="230" spans="1:12" ht="24" customHeight="1">
      <c r="A230" s="87">
        <v>268</v>
      </c>
      <c r="B230" s="231"/>
      <c r="C230" s="143"/>
      <c r="D230" s="143"/>
      <c r="E230" s="89"/>
      <c r="F230" s="144"/>
      <c r="G230" s="243"/>
      <c r="H230" s="196"/>
      <c r="I230" s="90"/>
      <c r="J230" s="145"/>
      <c r="K230" s="145"/>
      <c r="L230" s="88"/>
    </row>
    <row r="231" spans="1:12" ht="24" customHeight="1">
      <c r="A231" s="87">
        <v>269</v>
      </c>
      <c r="B231" s="231"/>
      <c r="C231" s="143"/>
      <c r="D231" s="143"/>
      <c r="E231" s="89"/>
      <c r="F231" s="144"/>
      <c r="G231" s="243"/>
      <c r="H231" s="196"/>
      <c r="I231" s="90"/>
      <c r="J231" s="145"/>
      <c r="K231" s="145"/>
      <c r="L231" s="88"/>
    </row>
    <row r="232" spans="1:12" ht="24" customHeight="1">
      <c r="A232" s="87">
        <v>270</v>
      </c>
      <c r="B232" s="231"/>
      <c r="C232" s="143"/>
      <c r="D232" s="143"/>
      <c r="E232" s="89"/>
      <c r="F232" s="144"/>
      <c r="G232" s="243"/>
      <c r="H232" s="196"/>
      <c r="I232" s="90"/>
      <c r="J232" s="145"/>
      <c r="K232" s="145"/>
      <c r="L232" s="88"/>
    </row>
    <row r="233" spans="1:12" ht="24" customHeight="1">
      <c r="A233" s="87">
        <v>271</v>
      </c>
      <c r="B233" s="231"/>
      <c r="C233" s="143"/>
      <c r="D233" s="143"/>
      <c r="E233" s="89"/>
      <c r="F233" s="144"/>
      <c r="G233" s="243"/>
      <c r="H233" s="196"/>
      <c r="I233" s="90"/>
      <c r="J233" s="145"/>
      <c r="K233" s="145"/>
      <c r="L233" s="88"/>
    </row>
    <row r="234" spans="1:12" ht="24" customHeight="1">
      <c r="A234" s="87">
        <v>272</v>
      </c>
      <c r="B234" s="231"/>
      <c r="C234" s="143"/>
      <c r="D234" s="143"/>
      <c r="E234" s="89"/>
      <c r="F234" s="144"/>
      <c r="G234" s="243"/>
      <c r="H234" s="196"/>
      <c r="I234" s="90"/>
      <c r="J234" s="145"/>
      <c r="K234" s="145"/>
      <c r="L234" s="88"/>
    </row>
    <row r="235" spans="1:12" ht="24" customHeight="1">
      <c r="A235" s="87">
        <v>273</v>
      </c>
      <c r="B235" s="231"/>
      <c r="C235" s="143"/>
      <c r="D235" s="143"/>
      <c r="E235" s="89"/>
      <c r="F235" s="144"/>
      <c r="G235" s="243"/>
      <c r="H235" s="196"/>
      <c r="I235" s="90"/>
      <c r="J235" s="145"/>
      <c r="K235" s="145"/>
      <c r="L235" s="88"/>
    </row>
    <row r="236" spans="1:12" ht="24" customHeight="1">
      <c r="A236" s="87">
        <v>279</v>
      </c>
      <c r="B236" s="231"/>
      <c r="C236" s="143"/>
      <c r="D236" s="143"/>
      <c r="E236" s="89"/>
      <c r="F236" s="144"/>
      <c r="G236" s="243"/>
      <c r="H236" s="196"/>
      <c r="I236" s="90"/>
      <c r="J236" s="145"/>
      <c r="K236" s="145"/>
      <c r="L236" s="88"/>
    </row>
    <row r="237" spans="1:12" ht="24" customHeight="1">
      <c r="A237" s="87">
        <v>280</v>
      </c>
      <c r="B237" s="231"/>
      <c r="C237" s="143"/>
      <c r="D237" s="143"/>
      <c r="E237" s="89"/>
      <c r="F237" s="144"/>
      <c r="G237" s="243"/>
      <c r="H237" s="196"/>
      <c r="I237" s="90"/>
      <c r="J237" s="145"/>
      <c r="K237" s="145"/>
      <c r="L237" s="88"/>
    </row>
    <row r="238" spans="1:12" ht="24" customHeight="1">
      <c r="A238" s="87">
        <v>281</v>
      </c>
      <c r="B238" s="231"/>
      <c r="C238" s="143"/>
      <c r="D238" s="143"/>
      <c r="E238" s="89"/>
      <c r="F238" s="144"/>
      <c r="G238" s="243"/>
      <c r="H238" s="196"/>
      <c r="I238" s="90"/>
      <c r="J238" s="145"/>
      <c r="K238" s="145"/>
      <c r="L238" s="88"/>
    </row>
    <row r="239" spans="1:12" ht="24" customHeight="1">
      <c r="A239" s="87">
        <v>282</v>
      </c>
      <c r="B239" s="231"/>
      <c r="C239" s="143"/>
      <c r="D239" s="143"/>
      <c r="E239" s="89"/>
      <c r="F239" s="144"/>
      <c r="G239" s="243"/>
      <c r="H239" s="196"/>
      <c r="I239" s="90"/>
      <c r="J239" s="145"/>
      <c r="K239" s="145"/>
      <c r="L239" s="88"/>
    </row>
    <row r="240" spans="1:12" ht="24" customHeight="1">
      <c r="A240" s="87">
        <v>286</v>
      </c>
      <c r="B240" s="231"/>
      <c r="C240" s="143"/>
      <c r="D240" s="143"/>
      <c r="E240" s="89"/>
      <c r="F240" s="144"/>
      <c r="G240" s="243"/>
      <c r="H240" s="196"/>
      <c r="I240" s="90"/>
      <c r="J240" s="145"/>
      <c r="K240" s="145"/>
      <c r="L240" s="88"/>
    </row>
    <row r="241" spans="1:12" ht="24" customHeight="1">
      <c r="A241" s="87">
        <v>287</v>
      </c>
      <c r="B241" s="231"/>
      <c r="C241" s="143"/>
      <c r="D241" s="143"/>
      <c r="E241" s="89"/>
      <c r="F241" s="144"/>
      <c r="G241" s="243"/>
      <c r="H241" s="196"/>
      <c r="I241" s="90"/>
      <c r="J241" s="145"/>
      <c r="K241" s="145"/>
      <c r="L241" s="88"/>
    </row>
    <row r="242" spans="1:12" ht="24" customHeight="1">
      <c r="A242" s="87">
        <v>288</v>
      </c>
      <c r="B242" s="231"/>
      <c r="C242" s="143"/>
      <c r="D242" s="143"/>
      <c r="E242" s="89"/>
      <c r="F242" s="144"/>
      <c r="G242" s="243"/>
      <c r="H242" s="196"/>
      <c r="I242" s="90"/>
      <c r="J242" s="145"/>
      <c r="K242" s="145"/>
      <c r="L242" s="88"/>
    </row>
    <row r="243" spans="1:12" ht="24" customHeight="1">
      <c r="A243" s="87">
        <v>289</v>
      </c>
      <c r="B243" s="231"/>
      <c r="C243" s="143"/>
      <c r="D243" s="143"/>
      <c r="E243" s="89"/>
      <c r="F243" s="144"/>
      <c r="G243" s="243"/>
      <c r="H243" s="196"/>
      <c r="I243" s="90"/>
      <c r="J243" s="145"/>
      <c r="K243" s="145"/>
      <c r="L243" s="88"/>
    </row>
    <row r="244" spans="1:12" ht="24" customHeight="1">
      <c r="A244" s="87">
        <v>290</v>
      </c>
      <c r="B244" s="231"/>
      <c r="C244" s="143"/>
      <c r="D244" s="143"/>
      <c r="E244" s="89"/>
      <c r="F244" s="144"/>
      <c r="G244" s="243"/>
      <c r="H244" s="196"/>
      <c r="I244" s="90"/>
      <c r="J244" s="145"/>
      <c r="K244" s="145"/>
      <c r="L244" s="88"/>
    </row>
    <row r="245" spans="1:12" ht="24" customHeight="1">
      <c r="A245" s="87">
        <v>291</v>
      </c>
      <c r="B245" s="231"/>
      <c r="C245" s="143"/>
      <c r="D245" s="143"/>
      <c r="E245" s="89"/>
      <c r="F245" s="144"/>
      <c r="G245" s="243"/>
      <c r="H245" s="196"/>
      <c r="I245" s="90"/>
      <c r="J245" s="145"/>
      <c r="K245" s="145"/>
      <c r="L245" s="88"/>
    </row>
    <row r="246" spans="1:12" ht="24" customHeight="1">
      <c r="A246" s="87">
        <v>292</v>
      </c>
      <c r="B246" s="231"/>
      <c r="C246" s="143"/>
      <c r="D246" s="143"/>
      <c r="E246" s="89"/>
      <c r="F246" s="144"/>
      <c r="G246" s="243"/>
      <c r="H246" s="196"/>
      <c r="I246" s="90"/>
      <c r="J246" s="145"/>
      <c r="K246" s="145"/>
      <c r="L246" s="88"/>
    </row>
    <row r="247" spans="1:12" ht="24" customHeight="1">
      <c r="A247" s="87">
        <v>293</v>
      </c>
      <c r="B247" s="231"/>
      <c r="C247" s="143"/>
      <c r="D247" s="143"/>
      <c r="E247" s="89"/>
      <c r="F247" s="144"/>
      <c r="G247" s="243"/>
      <c r="H247" s="196"/>
      <c r="I247" s="90"/>
      <c r="J247" s="145"/>
      <c r="K247" s="145"/>
      <c r="L247" s="88"/>
    </row>
    <row r="248" spans="1:12" ht="24" customHeight="1">
      <c r="A248" s="87">
        <v>294</v>
      </c>
      <c r="B248" s="231"/>
      <c r="C248" s="143"/>
      <c r="D248" s="143"/>
      <c r="E248" s="89"/>
      <c r="F248" s="144"/>
      <c r="G248" s="243"/>
      <c r="H248" s="196"/>
      <c r="I248" s="90"/>
      <c r="J248" s="145"/>
      <c r="K248" s="145"/>
      <c r="L248" s="88"/>
    </row>
    <row r="249" spans="1:12" ht="24" customHeight="1">
      <c r="A249" s="87">
        <v>295</v>
      </c>
      <c r="B249" s="231"/>
      <c r="C249" s="143"/>
      <c r="D249" s="143"/>
      <c r="E249" s="89"/>
      <c r="F249" s="144"/>
      <c r="G249" s="243"/>
      <c r="H249" s="196"/>
      <c r="I249" s="90"/>
      <c r="J249" s="145"/>
      <c r="K249" s="145"/>
      <c r="L249" s="88"/>
    </row>
    <row r="250" spans="1:12" ht="24" customHeight="1">
      <c r="A250" s="87">
        <v>296</v>
      </c>
      <c r="B250" s="231"/>
      <c r="C250" s="143"/>
      <c r="D250" s="143"/>
      <c r="E250" s="89"/>
      <c r="F250" s="144"/>
      <c r="G250" s="243"/>
      <c r="H250" s="196"/>
      <c r="I250" s="90"/>
      <c r="J250" s="145"/>
      <c r="K250" s="145"/>
      <c r="L250" s="88"/>
    </row>
    <row r="251" spans="1:12" ht="24" customHeight="1">
      <c r="A251" s="87">
        <v>297</v>
      </c>
      <c r="B251" s="231"/>
      <c r="C251" s="143"/>
      <c r="D251" s="143"/>
      <c r="E251" s="89"/>
      <c r="F251" s="144"/>
      <c r="G251" s="243"/>
      <c r="H251" s="196"/>
      <c r="I251" s="90"/>
      <c r="J251" s="145"/>
      <c r="K251" s="145"/>
      <c r="L251" s="88"/>
    </row>
    <row r="252" spans="1:12" ht="24" customHeight="1">
      <c r="A252" s="87">
        <v>298</v>
      </c>
      <c r="B252" s="231"/>
      <c r="C252" s="143"/>
      <c r="D252" s="143"/>
      <c r="E252" s="89"/>
      <c r="F252" s="144"/>
      <c r="G252" s="243"/>
      <c r="H252" s="196"/>
      <c r="I252" s="90"/>
      <c r="J252" s="145"/>
      <c r="K252" s="145"/>
      <c r="L252" s="88"/>
    </row>
    <row r="253" spans="1:12" ht="24" customHeight="1">
      <c r="A253" s="87">
        <v>299</v>
      </c>
      <c r="B253" s="231"/>
      <c r="C253" s="143"/>
      <c r="D253" s="143"/>
      <c r="E253" s="89"/>
      <c r="F253" s="144"/>
      <c r="G253" s="243"/>
      <c r="H253" s="196"/>
      <c r="I253" s="90"/>
      <c r="J253" s="145"/>
      <c r="K253" s="145"/>
      <c r="L253" s="88"/>
    </row>
    <row r="254" spans="1:12" ht="24" customHeight="1">
      <c r="A254" s="87">
        <v>300</v>
      </c>
      <c r="B254" s="231"/>
      <c r="C254" s="143"/>
      <c r="D254" s="143"/>
      <c r="E254" s="89"/>
      <c r="F254" s="144"/>
      <c r="G254" s="243"/>
      <c r="H254" s="196"/>
      <c r="I254" s="90"/>
      <c r="J254" s="145"/>
      <c r="K254" s="145"/>
      <c r="L254" s="88"/>
    </row>
    <row r="255" spans="1:12" ht="24" customHeight="1">
      <c r="A255" s="87">
        <v>301</v>
      </c>
      <c r="B255" s="231"/>
      <c r="C255" s="143"/>
      <c r="D255" s="143"/>
      <c r="E255" s="89"/>
      <c r="F255" s="144"/>
      <c r="G255" s="243"/>
      <c r="H255" s="196"/>
      <c r="I255" s="90"/>
      <c r="J255" s="145"/>
      <c r="K255" s="145"/>
      <c r="L255" s="88"/>
    </row>
    <row r="256" spans="1:12" ht="24" customHeight="1">
      <c r="A256" s="87">
        <v>302</v>
      </c>
      <c r="B256" s="231"/>
      <c r="C256" s="143"/>
      <c r="D256" s="143"/>
      <c r="E256" s="89"/>
      <c r="F256" s="144"/>
      <c r="G256" s="243"/>
      <c r="H256" s="196"/>
      <c r="I256" s="90"/>
      <c r="J256" s="145"/>
      <c r="K256" s="145"/>
      <c r="L256" s="88"/>
    </row>
    <row r="257" spans="1:12" ht="24" customHeight="1">
      <c r="A257" s="87">
        <v>303</v>
      </c>
      <c r="B257" s="231"/>
      <c r="C257" s="143"/>
      <c r="D257" s="143"/>
      <c r="E257" s="89"/>
      <c r="F257" s="144"/>
      <c r="G257" s="243"/>
      <c r="H257" s="196"/>
      <c r="I257" s="90"/>
      <c r="J257" s="145"/>
      <c r="K257" s="145"/>
      <c r="L257" s="88"/>
    </row>
    <row r="258" spans="1:12" ht="24" customHeight="1">
      <c r="A258" s="87">
        <v>304</v>
      </c>
      <c r="B258" s="231"/>
      <c r="C258" s="143"/>
      <c r="D258" s="143"/>
      <c r="E258" s="89"/>
      <c r="F258" s="144"/>
      <c r="G258" s="243"/>
      <c r="H258" s="196"/>
      <c r="I258" s="90"/>
      <c r="J258" s="145"/>
      <c r="K258" s="145"/>
      <c r="L258" s="88"/>
    </row>
    <row r="259" spans="1:12" ht="24" customHeight="1">
      <c r="A259" s="87">
        <v>305</v>
      </c>
      <c r="B259" s="231"/>
      <c r="C259" s="143"/>
      <c r="D259" s="143"/>
      <c r="E259" s="89"/>
      <c r="F259" s="144"/>
      <c r="G259" s="243"/>
      <c r="H259" s="196"/>
      <c r="I259" s="90"/>
      <c r="J259" s="145"/>
      <c r="K259" s="145"/>
      <c r="L259" s="88"/>
    </row>
    <row r="260" spans="1:12" ht="24" customHeight="1">
      <c r="A260" s="87">
        <v>306</v>
      </c>
      <c r="B260" s="231"/>
      <c r="C260" s="143"/>
      <c r="D260" s="143"/>
      <c r="E260" s="89"/>
      <c r="F260" s="144"/>
      <c r="G260" s="243"/>
      <c r="H260" s="196"/>
      <c r="I260" s="90"/>
      <c r="J260" s="145"/>
      <c r="K260" s="145"/>
      <c r="L260" s="88"/>
    </row>
    <row r="261" spans="1:12" ht="24" customHeight="1">
      <c r="A261" s="87">
        <v>307</v>
      </c>
      <c r="B261" s="231"/>
      <c r="C261" s="143"/>
      <c r="D261" s="143"/>
      <c r="E261" s="89"/>
      <c r="F261" s="144"/>
      <c r="G261" s="243"/>
      <c r="H261" s="196"/>
      <c r="I261" s="90"/>
      <c r="J261" s="145"/>
      <c r="K261" s="145"/>
      <c r="L261" s="88"/>
    </row>
    <row r="262" spans="1:12" ht="24" customHeight="1">
      <c r="A262" s="87">
        <v>480</v>
      </c>
      <c r="B262" s="231"/>
      <c r="C262" s="143"/>
      <c r="D262" s="143"/>
      <c r="E262" s="89"/>
      <c r="F262" s="144"/>
      <c r="G262" s="243"/>
      <c r="H262" s="196"/>
      <c r="I262" s="90"/>
      <c r="J262" s="145"/>
      <c r="K262" s="145"/>
      <c r="L262" s="88"/>
    </row>
    <row r="263" spans="1:12" ht="24" customHeight="1">
      <c r="A263" s="87">
        <v>481</v>
      </c>
      <c r="B263" s="231"/>
      <c r="C263" s="143"/>
      <c r="D263" s="143"/>
      <c r="E263" s="89"/>
      <c r="F263" s="144"/>
      <c r="G263" s="243"/>
      <c r="H263" s="196"/>
      <c r="I263" s="90"/>
      <c r="J263" s="145"/>
      <c r="K263" s="145"/>
      <c r="L263" s="88"/>
    </row>
    <row r="264" spans="1:12" ht="24" customHeight="1">
      <c r="A264" s="87">
        <v>482</v>
      </c>
      <c r="B264" s="231"/>
      <c r="C264" s="143"/>
      <c r="D264" s="143"/>
      <c r="E264" s="89"/>
      <c r="F264" s="144"/>
      <c r="G264" s="243"/>
      <c r="H264" s="196"/>
      <c r="I264" s="90"/>
      <c r="J264" s="145"/>
      <c r="K264" s="145"/>
      <c r="L264" s="88"/>
    </row>
    <row r="265" spans="1:12" ht="24" customHeight="1">
      <c r="A265" s="87">
        <v>483</v>
      </c>
      <c r="B265" s="231"/>
      <c r="C265" s="143"/>
      <c r="D265" s="143"/>
      <c r="E265" s="89"/>
      <c r="F265" s="144"/>
      <c r="G265" s="243"/>
      <c r="H265" s="196"/>
      <c r="I265" s="90"/>
      <c r="J265" s="145"/>
      <c r="K265" s="145"/>
      <c r="L265" s="88"/>
    </row>
    <row r="266" spans="1:12" ht="24" customHeight="1">
      <c r="A266" s="87">
        <v>484</v>
      </c>
      <c r="B266" s="231"/>
      <c r="C266" s="143"/>
      <c r="D266" s="143"/>
      <c r="E266" s="89"/>
      <c r="F266" s="144"/>
      <c r="G266" s="243"/>
      <c r="H266" s="196"/>
      <c r="I266" s="90"/>
      <c r="J266" s="145"/>
      <c r="K266" s="145"/>
      <c r="L266" s="88"/>
    </row>
    <row r="267" spans="1:12" ht="24" customHeight="1">
      <c r="A267" s="87">
        <v>485</v>
      </c>
      <c r="B267" s="231"/>
      <c r="C267" s="143"/>
      <c r="D267" s="143"/>
      <c r="E267" s="89"/>
      <c r="F267" s="144"/>
      <c r="G267" s="243"/>
      <c r="H267" s="196"/>
      <c r="I267" s="90"/>
      <c r="J267" s="145"/>
      <c r="K267" s="145"/>
      <c r="L267" s="88"/>
    </row>
    <row r="268" spans="1:12" ht="24" customHeight="1">
      <c r="A268" s="87">
        <v>486</v>
      </c>
      <c r="B268" s="231"/>
      <c r="C268" s="143"/>
      <c r="D268" s="143"/>
      <c r="E268" s="89"/>
      <c r="F268" s="144"/>
      <c r="G268" s="243"/>
      <c r="H268" s="196"/>
      <c r="I268" s="90"/>
      <c r="J268" s="145"/>
      <c r="K268" s="145"/>
      <c r="L268" s="88"/>
    </row>
    <row r="269" spans="1:12" ht="24" customHeight="1">
      <c r="A269" s="87">
        <v>487</v>
      </c>
      <c r="B269" s="231"/>
      <c r="C269" s="143"/>
      <c r="D269" s="143"/>
      <c r="E269" s="89"/>
      <c r="F269" s="144"/>
      <c r="G269" s="243"/>
      <c r="H269" s="196"/>
      <c r="I269" s="90"/>
      <c r="J269" s="145"/>
      <c r="K269" s="145"/>
      <c r="L269" s="88"/>
    </row>
    <row r="270" spans="1:12" ht="24" customHeight="1">
      <c r="A270" s="87">
        <v>488</v>
      </c>
      <c r="B270" s="231"/>
      <c r="C270" s="143"/>
      <c r="D270" s="143"/>
      <c r="E270" s="89"/>
      <c r="F270" s="144"/>
      <c r="G270" s="243"/>
      <c r="H270" s="196"/>
      <c r="I270" s="90"/>
      <c r="J270" s="145"/>
      <c r="K270" s="145"/>
      <c r="L270" s="88"/>
    </row>
    <row r="271" spans="1:12" ht="24" customHeight="1">
      <c r="A271" s="87">
        <v>489</v>
      </c>
      <c r="B271" s="231"/>
      <c r="C271" s="143"/>
      <c r="D271" s="143"/>
      <c r="E271" s="89"/>
      <c r="F271" s="144"/>
      <c r="G271" s="243"/>
      <c r="H271" s="196"/>
      <c r="I271" s="90"/>
      <c r="J271" s="145"/>
      <c r="K271" s="145"/>
      <c r="L271" s="88"/>
    </row>
    <row r="272" spans="1:12" ht="24" customHeight="1">
      <c r="A272" s="87">
        <v>490</v>
      </c>
      <c r="B272" s="231"/>
      <c r="C272" s="143"/>
      <c r="D272" s="143"/>
      <c r="E272" s="89"/>
      <c r="F272" s="144"/>
      <c r="G272" s="243"/>
      <c r="H272" s="196"/>
      <c r="I272" s="90"/>
      <c r="J272" s="145"/>
      <c r="K272" s="145"/>
      <c r="L272" s="88"/>
    </row>
    <row r="273" spans="1:12" ht="24" customHeight="1">
      <c r="A273" s="87">
        <v>491</v>
      </c>
      <c r="B273" s="231"/>
      <c r="C273" s="143"/>
      <c r="D273" s="143"/>
      <c r="E273" s="89"/>
      <c r="F273" s="144"/>
      <c r="G273" s="243"/>
      <c r="H273" s="196"/>
      <c r="I273" s="90"/>
      <c r="J273" s="145"/>
      <c r="K273" s="145"/>
      <c r="L273" s="88"/>
    </row>
    <row r="274" spans="1:12" ht="24" customHeight="1">
      <c r="A274" s="87">
        <v>492</v>
      </c>
      <c r="B274" s="231"/>
      <c r="C274" s="143"/>
      <c r="D274" s="143"/>
      <c r="E274" s="89"/>
      <c r="F274" s="144"/>
      <c r="G274" s="243"/>
      <c r="H274" s="196"/>
      <c r="I274" s="90"/>
      <c r="J274" s="145"/>
      <c r="K274" s="145"/>
      <c r="L274" s="88"/>
    </row>
    <row r="275" spans="1:12" ht="24" customHeight="1">
      <c r="A275" s="87">
        <v>493</v>
      </c>
      <c r="B275" s="231"/>
      <c r="C275" s="143"/>
      <c r="D275" s="143"/>
      <c r="E275" s="89"/>
      <c r="F275" s="144"/>
      <c r="G275" s="243"/>
      <c r="H275" s="196"/>
      <c r="I275" s="90"/>
      <c r="J275" s="145"/>
      <c r="K275" s="145"/>
      <c r="L275" s="88"/>
    </row>
    <row r="276" spans="1:12" ht="24" customHeight="1">
      <c r="A276" s="87">
        <v>494</v>
      </c>
      <c r="B276" s="231"/>
      <c r="C276" s="143"/>
      <c r="D276" s="143"/>
      <c r="E276" s="89"/>
      <c r="F276" s="144"/>
      <c r="G276" s="243"/>
      <c r="H276" s="196"/>
      <c r="I276" s="90"/>
      <c r="J276" s="145"/>
      <c r="K276" s="145"/>
      <c r="L276" s="88"/>
    </row>
    <row r="277" spans="1:12" ht="24" customHeight="1">
      <c r="A277" s="87">
        <v>495</v>
      </c>
      <c r="B277" s="231"/>
      <c r="C277" s="143"/>
      <c r="D277" s="143"/>
      <c r="E277" s="89"/>
      <c r="F277" s="144"/>
      <c r="G277" s="243"/>
      <c r="H277" s="196"/>
      <c r="I277" s="90"/>
      <c r="J277" s="145"/>
      <c r="K277" s="145"/>
      <c r="L277" s="88"/>
    </row>
    <row r="278" spans="1:12" ht="24" customHeight="1">
      <c r="A278" s="87">
        <v>496</v>
      </c>
      <c r="B278" s="231"/>
      <c r="C278" s="143"/>
      <c r="D278" s="143"/>
      <c r="E278" s="89"/>
      <c r="F278" s="144"/>
      <c r="G278" s="243"/>
      <c r="H278" s="196"/>
      <c r="I278" s="90"/>
      <c r="J278" s="145"/>
      <c r="K278" s="145"/>
      <c r="L278" s="88"/>
    </row>
    <row r="279" spans="1:12" ht="24" customHeight="1">
      <c r="A279" s="87">
        <v>497</v>
      </c>
      <c r="B279" s="231"/>
      <c r="C279" s="143"/>
      <c r="D279" s="143"/>
      <c r="E279" s="89"/>
      <c r="F279" s="144"/>
      <c r="G279" s="243"/>
      <c r="H279" s="196"/>
      <c r="I279" s="90"/>
      <c r="J279" s="145"/>
      <c r="K279" s="145"/>
      <c r="L279" s="88"/>
    </row>
    <row r="280" spans="1:12" ht="24" customHeight="1">
      <c r="A280" s="87">
        <v>498</v>
      </c>
      <c r="B280" s="231"/>
      <c r="C280" s="143"/>
      <c r="D280" s="143"/>
      <c r="E280" s="89"/>
      <c r="F280" s="144"/>
      <c r="G280" s="243"/>
      <c r="H280" s="196"/>
      <c r="I280" s="90"/>
      <c r="J280" s="145"/>
      <c r="K280" s="145"/>
      <c r="L280" s="88"/>
    </row>
    <row r="281" spans="1:12" ht="24" customHeight="1">
      <c r="A281" s="87">
        <v>499</v>
      </c>
      <c r="B281" s="231"/>
      <c r="C281" s="143"/>
      <c r="D281" s="143"/>
      <c r="E281" s="89"/>
      <c r="F281" s="144"/>
      <c r="G281" s="243"/>
      <c r="H281" s="196"/>
      <c r="I281" s="90"/>
      <c r="J281" s="145"/>
      <c r="K281" s="145"/>
      <c r="L281" s="88"/>
    </row>
    <row r="282" spans="1:12" ht="24" customHeight="1">
      <c r="A282" s="87">
        <v>500</v>
      </c>
      <c r="B282" s="231"/>
      <c r="C282" s="143"/>
      <c r="D282" s="143"/>
      <c r="E282" s="89"/>
      <c r="F282" s="144"/>
      <c r="G282" s="243"/>
      <c r="H282" s="196"/>
      <c r="I282" s="90"/>
      <c r="J282" s="145"/>
      <c r="K282" s="145"/>
      <c r="L282" s="88"/>
    </row>
    <row r="283" spans="1:12" ht="24" customHeight="1">
      <c r="A283" s="87">
        <v>501</v>
      </c>
      <c r="B283" s="231"/>
      <c r="C283" s="143"/>
      <c r="D283" s="143"/>
      <c r="E283" s="89"/>
      <c r="F283" s="144"/>
      <c r="G283" s="243"/>
      <c r="H283" s="196"/>
      <c r="I283" s="90"/>
      <c r="J283" s="145"/>
      <c r="K283" s="145"/>
      <c r="L283" s="88"/>
    </row>
    <row r="284" spans="1:12" ht="24" customHeight="1">
      <c r="A284" s="87">
        <v>502</v>
      </c>
      <c r="B284" s="231"/>
      <c r="C284" s="143"/>
      <c r="D284" s="143"/>
      <c r="E284" s="89"/>
      <c r="F284" s="144"/>
      <c r="G284" s="243"/>
      <c r="H284" s="196"/>
      <c r="I284" s="90"/>
      <c r="J284" s="145"/>
      <c r="K284" s="145"/>
      <c r="L284" s="88"/>
    </row>
    <row r="285" spans="1:12" ht="24" customHeight="1">
      <c r="A285" s="87">
        <v>503</v>
      </c>
      <c r="B285" s="231"/>
      <c r="C285" s="143"/>
      <c r="D285" s="143"/>
      <c r="E285" s="89"/>
      <c r="F285" s="144"/>
      <c r="G285" s="243"/>
      <c r="H285" s="196"/>
      <c r="I285" s="90"/>
      <c r="J285" s="145"/>
      <c r="K285" s="145"/>
      <c r="L285" s="88"/>
    </row>
    <row r="286" spans="1:12" ht="24" customHeight="1">
      <c r="A286" s="87">
        <v>504</v>
      </c>
      <c r="B286" s="231"/>
      <c r="C286" s="143"/>
      <c r="D286" s="143"/>
      <c r="E286" s="220"/>
      <c r="F286" s="144"/>
      <c r="G286" s="243"/>
      <c r="H286" s="196"/>
      <c r="I286" s="90"/>
      <c r="J286" s="145"/>
      <c r="K286" s="145"/>
      <c r="L286" s="88"/>
    </row>
    <row r="287" spans="1:12" ht="24" customHeight="1">
      <c r="A287" s="87">
        <v>505</v>
      </c>
      <c r="B287" s="231"/>
      <c r="C287" s="143"/>
      <c r="D287" s="143"/>
      <c r="E287" s="89"/>
      <c r="F287" s="144"/>
      <c r="G287" s="243"/>
      <c r="H287" s="196"/>
      <c r="I287" s="90"/>
      <c r="J287" s="145"/>
      <c r="K287" s="145"/>
      <c r="L287" s="88"/>
    </row>
    <row r="288" spans="1:12" ht="24" customHeight="1">
      <c r="A288" s="87">
        <v>506</v>
      </c>
      <c r="B288" s="231"/>
      <c r="C288" s="143"/>
      <c r="D288" s="143"/>
      <c r="E288" s="89"/>
      <c r="F288" s="144"/>
      <c r="G288" s="243"/>
      <c r="H288" s="196"/>
      <c r="I288" s="90"/>
      <c r="J288" s="145"/>
      <c r="K288" s="145"/>
      <c r="L288" s="88"/>
    </row>
    <row r="289" spans="1:12" ht="24" customHeight="1">
      <c r="A289" s="87">
        <v>507</v>
      </c>
      <c r="B289" s="231"/>
      <c r="C289" s="143"/>
      <c r="D289" s="143"/>
      <c r="E289" s="89"/>
      <c r="F289" s="144"/>
      <c r="G289" s="243"/>
      <c r="H289" s="196"/>
      <c r="I289" s="90"/>
      <c r="J289" s="145"/>
      <c r="K289" s="145"/>
      <c r="L289" s="88"/>
    </row>
    <row r="290" spans="1:12" ht="24" customHeight="1">
      <c r="A290" s="87">
        <v>508</v>
      </c>
      <c r="B290" s="231"/>
      <c r="C290" s="143"/>
      <c r="D290" s="143"/>
      <c r="E290" s="89"/>
      <c r="F290" s="144"/>
      <c r="G290" s="243"/>
      <c r="H290" s="196"/>
      <c r="I290" s="90"/>
      <c r="J290" s="145"/>
      <c r="K290" s="145"/>
      <c r="L290" s="88"/>
    </row>
    <row r="291" spans="1:12" ht="24" customHeight="1">
      <c r="A291" s="87">
        <v>509</v>
      </c>
      <c r="B291" s="231"/>
      <c r="C291" s="143"/>
      <c r="D291" s="143"/>
      <c r="E291" s="89"/>
      <c r="F291" s="144"/>
      <c r="G291" s="243"/>
      <c r="H291" s="196"/>
      <c r="I291" s="90"/>
      <c r="J291" s="145"/>
      <c r="K291" s="145"/>
      <c r="L291" s="88"/>
    </row>
    <row r="292" spans="1:12" ht="24" customHeight="1">
      <c r="A292" s="87">
        <v>510</v>
      </c>
      <c r="B292" s="231"/>
      <c r="C292" s="143"/>
      <c r="D292" s="143"/>
      <c r="E292" s="89"/>
      <c r="F292" s="144"/>
      <c r="G292" s="243"/>
      <c r="H292" s="196"/>
      <c r="I292" s="90"/>
      <c r="J292" s="145"/>
      <c r="K292" s="145"/>
      <c r="L292" s="88"/>
    </row>
    <row r="293" spans="1:12" ht="24" customHeight="1">
      <c r="A293" s="87">
        <v>511</v>
      </c>
      <c r="B293" s="231"/>
      <c r="C293" s="143"/>
      <c r="D293" s="143"/>
      <c r="E293" s="89"/>
      <c r="F293" s="144"/>
      <c r="G293" s="243"/>
      <c r="H293" s="196"/>
      <c r="I293" s="90"/>
      <c r="J293" s="145"/>
      <c r="K293" s="145"/>
      <c r="L293" s="88"/>
    </row>
    <row r="294" spans="1:12" ht="24" customHeight="1">
      <c r="A294" s="87">
        <v>512</v>
      </c>
      <c r="B294" s="231"/>
      <c r="C294" s="143"/>
      <c r="D294" s="143"/>
      <c r="E294" s="89"/>
      <c r="F294" s="144"/>
      <c r="G294" s="243"/>
      <c r="H294" s="196"/>
      <c r="I294" s="90"/>
      <c r="J294" s="145"/>
      <c r="K294" s="145"/>
      <c r="L294" s="88"/>
    </row>
    <row r="295" spans="1:12" ht="24" customHeight="1">
      <c r="A295" s="87">
        <v>513</v>
      </c>
      <c r="B295" s="231"/>
      <c r="C295" s="143"/>
      <c r="D295" s="143"/>
      <c r="E295" s="89"/>
      <c r="F295" s="144"/>
      <c r="G295" s="243"/>
      <c r="H295" s="196"/>
      <c r="I295" s="90"/>
      <c r="J295" s="145"/>
      <c r="K295" s="145"/>
      <c r="L295" s="88"/>
    </row>
    <row r="296" spans="1:12" ht="24" customHeight="1">
      <c r="A296" s="87">
        <v>514</v>
      </c>
      <c r="B296" s="231"/>
      <c r="C296" s="143"/>
      <c r="D296" s="143"/>
      <c r="E296" s="89"/>
      <c r="F296" s="144"/>
      <c r="G296" s="243"/>
      <c r="H296" s="196"/>
      <c r="I296" s="90"/>
      <c r="J296" s="145"/>
      <c r="K296" s="145"/>
      <c r="L296" s="88"/>
    </row>
    <row r="297" spans="1:12" ht="24" customHeight="1">
      <c r="A297" s="87">
        <v>515</v>
      </c>
      <c r="B297" s="231"/>
      <c r="C297" s="143"/>
      <c r="D297" s="143"/>
      <c r="E297" s="89"/>
      <c r="F297" s="144"/>
      <c r="G297" s="243"/>
      <c r="H297" s="196"/>
      <c r="I297" s="90"/>
      <c r="J297" s="145"/>
      <c r="K297" s="145"/>
      <c r="L297" s="88"/>
    </row>
    <row r="298" spans="1:12" ht="24" customHeight="1">
      <c r="A298" s="87">
        <v>516</v>
      </c>
      <c r="B298" s="231"/>
      <c r="C298" s="143"/>
      <c r="D298" s="143"/>
      <c r="E298" s="89"/>
      <c r="F298" s="144"/>
      <c r="G298" s="243"/>
      <c r="H298" s="196"/>
      <c r="I298" s="90"/>
      <c r="J298" s="145"/>
      <c r="K298" s="145"/>
      <c r="L298" s="88"/>
    </row>
    <row r="299" spans="1:12" ht="24" customHeight="1">
      <c r="A299" s="87">
        <v>517</v>
      </c>
      <c r="B299" s="231"/>
      <c r="C299" s="143"/>
      <c r="D299" s="143"/>
      <c r="E299" s="89"/>
      <c r="F299" s="144"/>
      <c r="G299" s="243"/>
      <c r="H299" s="196"/>
      <c r="I299" s="90"/>
      <c r="J299" s="145"/>
      <c r="K299" s="145"/>
      <c r="L299" s="88"/>
    </row>
    <row r="300" spans="1:12" ht="24" customHeight="1">
      <c r="A300" s="87">
        <v>518</v>
      </c>
      <c r="B300" s="231"/>
      <c r="C300" s="143"/>
      <c r="D300" s="143"/>
      <c r="E300" s="89"/>
      <c r="F300" s="144"/>
      <c r="G300" s="243"/>
      <c r="H300" s="196"/>
      <c r="I300" s="90"/>
      <c r="J300" s="145"/>
      <c r="K300" s="145"/>
      <c r="L300" s="88"/>
    </row>
    <row r="301" spans="1:12" ht="24" customHeight="1">
      <c r="A301" s="87">
        <v>519</v>
      </c>
      <c r="B301" s="231"/>
      <c r="C301" s="143"/>
      <c r="D301" s="143"/>
      <c r="E301" s="89"/>
      <c r="F301" s="144"/>
      <c r="G301" s="243"/>
      <c r="H301" s="196"/>
      <c r="I301" s="90"/>
      <c r="J301" s="145"/>
      <c r="K301" s="145"/>
      <c r="L301" s="88"/>
    </row>
    <row r="302" spans="1:12" ht="24" customHeight="1">
      <c r="A302" s="87">
        <v>520</v>
      </c>
      <c r="B302" s="231"/>
      <c r="C302" s="143"/>
      <c r="D302" s="143"/>
      <c r="E302" s="89"/>
      <c r="F302" s="144"/>
      <c r="G302" s="243"/>
      <c r="H302" s="196"/>
      <c r="I302" s="90"/>
      <c r="J302" s="145"/>
      <c r="K302" s="145"/>
      <c r="L302" s="88"/>
    </row>
    <row r="303" spans="1:12" ht="24" customHeight="1">
      <c r="A303" s="87">
        <v>521</v>
      </c>
      <c r="B303" s="231"/>
      <c r="C303" s="143"/>
      <c r="D303" s="143"/>
      <c r="E303" s="89"/>
      <c r="F303" s="144"/>
      <c r="G303" s="243"/>
      <c r="H303" s="196"/>
      <c r="I303" s="90"/>
      <c r="J303" s="145"/>
      <c r="K303" s="145"/>
      <c r="L303" s="88"/>
    </row>
    <row r="304" spans="1:12" ht="24" customHeight="1">
      <c r="A304" s="87">
        <v>595</v>
      </c>
      <c r="B304" s="231"/>
      <c r="C304" s="143"/>
      <c r="D304" s="143"/>
      <c r="E304" s="89"/>
      <c r="F304" s="144"/>
      <c r="G304" s="243"/>
      <c r="H304" s="196"/>
      <c r="I304" s="90"/>
      <c r="J304" s="145"/>
      <c r="K304" s="145"/>
      <c r="L304" s="88"/>
    </row>
    <row r="305" spans="1:12" ht="24" customHeight="1">
      <c r="A305" s="87">
        <v>596</v>
      </c>
      <c r="B305" s="231"/>
      <c r="C305" s="143"/>
      <c r="D305" s="143"/>
      <c r="E305" s="89"/>
      <c r="F305" s="144"/>
      <c r="G305" s="243"/>
      <c r="H305" s="196"/>
      <c r="I305" s="90"/>
      <c r="J305" s="145"/>
      <c r="K305" s="145"/>
      <c r="L305" s="88"/>
    </row>
    <row r="306" spans="1:12" ht="24" customHeight="1">
      <c r="A306" s="87">
        <v>597</v>
      </c>
      <c r="B306" s="231"/>
      <c r="C306" s="143"/>
      <c r="D306" s="143"/>
      <c r="E306" s="89"/>
      <c r="F306" s="144"/>
      <c r="G306" s="243"/>
      <c r="H306" s="196"/>
      <c r="I306" s="90"/>
      <c r="J306" s="145"/>
      <c r="K306" s="145"/>
      <c r="L306" s="88"/>
    </row>
    <row r="307" spans="1:12" ht="24" customHeight="1">
      <c r="A307" s="87">
        <v>598</v>
      </c>
      <c r="B307" s="231"/>
      <c r="C307" s="143"/>
      <c r="D307" s="143"/>
      <c r="E307" s="89"/>
      <c r="F307" s="144"/>
      <c r="G307" s="243"/>
      <c r="H307" s="196"/>
      <c r="I307" s="90"/>
      <c r="J307" s="145"/>
      <c r="K307" s="145"/>
      <c r="L307" s="88"/>
    </row>
    <row r="308" spans="1:12" ht="24" customHeight="1">
      <c r="A308" s="87">
        <v>599</v>
      </c>
      <c r="B308" s="231"/>
      <c r="C308" s="143"/>
      <c r="D308" s="143"/>
      <c r="E308" s="89"/>
      <c r="F308" s="144"/>
      <c r="G308" s="243"/>
      <c r="H308" s="196"/>
      <c r="I308" s="90"/>
      <c r="J308" s="145"/>
      <c r="K308" s="145"/>
      <c r="L308" s="88"/>
    </row>
    <row r="309" spans="1:12" ht="24" customHeight="1">
      <c r="A309" s="87">
        <v>600</v>
      </c>
      <c r="B309" s="231"/>
      <c r="C309" s="143"/>
      <c r="D309" s="143"/>
      <c r="E309" s="89"/>
      <c r="F309" s="144"/>
      <c r="G309" s="243"/>
      <c r="H309" s="196"/>
      <c r="I309" s="90"/>
      <c r="J309" s="145"/>
      <c r="K309" s="145"/>
      <c r="L309" s="88"/>
    </row>
    <row r="310" spans="1:12" ht="24" customHeight="1">
      <c r="A310" s="87">
        <v>601</v>
      </c>
      <c r="B310" s="231"/>
      <c r="C310" s="143"/>
      <c r="D310" s="143"/>
      <c r="E310" s="89"/>
      <c r="F310" s="144"/>
      <c r="G310" s="243"/>
      <c r="H310" s="196"/>
      <c r="I310" s="90"/>
      <c r="J310" s="145"/>
      <c r="K310" s="145"/>
      <c r="L310" s="88"/>
    </row>
    <row r="311" spans="1:12" ht="24" customHeight="1">
      <c r="A311" s="87">
        <v>602</v>
      </c>
      <c r="B311" s="231"/>
      <c r="C311" s="143"/>
      <c r="D311" s="143"/>
      <c r="E311" s="89"/>
      <c r="F311" s="144"/>
      <c r="G311" s="243"/>
      <c r="H311" s="196"/>
      <c r="I311" s="90"/>
      <c r="J311" s="145"/>
      <c r="K311" s="145"/>
      <c r="L311" s="88"/>
    </row>
    <row r="312" spans="1:12" ht="24" customHeight="1">
      <c r="A312" s="87">
        <v>603</v>
      </c>
      <c r="B312" s="231"/>
      <c r="C312" s="143"/>
      <c r="D312" s="143"/>
      <c r="E312" s="89"/>
      <c r="F312" s="144"/>
      <c r="G312" s="243"/>
      <c r="H312" s="196"/>
      <c r="I312" s="90"/>
      <c r="J312" s="145"/>
      <c r="K312" s="145"/>
      <c r="L312" s="88"/>
    </row>
    <row r="313" spans="1:12" ht="24" customHeight="1">
      <c r="A313" s="87">
        <v>604</v>
      </c>
      <c r="B313" s="231"/>
      <c r="C313" s="143"/>
      <c r="D313" s="143"/>
      <c r="E313" s="89"/>
      <c r="F313" s="144"/>
      <c r="G313" s="243"/>
      <c r="H313" s="196"/>
      <c r="I313" s="90"/>
      <c r="J313" s="145"/>
      <c r="K313" s="145"/>
      <c r="L313" s="88"/>
    </row>
    <row r="314" spans="1:12" ht="24" customHeight="1">
      <c r="A314" s="87">
        <v>605</v>
      </c>
      <c r="B314" s="231"/>
      <c r="C314" s="143"/>
      <c r="D314" s="143"/>
      <c r="E314" s="89"/>
      <c r="F314" s="144"/>
      <c r="G314" s="243"/>
      <c r="H314" s="196"/>
      <c r="I314" s="90"/>
      <c r="J314" s="145"/>
      <c r="K314" s="145"/>
      <c r="L314" s="88"/>
    </row>
    <row r="315" spans="1:12" ht="24" customHeight="1">
      <c r="A315" s="87">
        <v>606</v>
      </c>
      <c r="B315" s="231"/>
      <c r="C315" s="143"/>
      <c r="D315" s="143"/>
      <c r="E315" s="89"/>
      <c r="F315" s="144"/>
      <c r="G315" s="243"/>
      <c r="H315" s="196"/>
      <c r="I315" s="90"/>
      <c r="J315" s="145"/>
      <c r="K315" s="145"/>
      <c r="L315" s="88"/>
    </row>
    <row r="316" spans="1:12" ht="24" customHeight="1">
      <c r="A316" s="87">
        <v>607</v>
      </c>
      <c r="B316" s="231"/>
      <c r="C316" s="143"/>
      <c r="D316" s="143"/>
      <c r="E316" s="89"/>
      <c r="F316" s="144"/>
      <c r="G316" s="243"/>
      <c r="H316" s="196"/>
      <c r="I316" s="90"/>
      <c r="J316" s="145"/>
      <c r="K316" s="145"/>
      <c r="L316" s="88"/>
    </row>
    <row r="317" spans="1:12" ht="24" customHeight="1">
      <c r="A317" s="87">
        <v>608</v>
      </c>
      <c r="B317" s="231"/>
      <c r="C317" s="143"/>
      <c r="D317" s="143"/>
      <c r="E317" s="89"/>
      <c r="F317" s="144"/>
      <c r="G317" s="243"/>
      <c r="H317" s="196"/>
      <c r="I317" s="90"/>
      <c r="J317" s="145"/>
      <c r="K317" s="145"/>
      <c r="L317" s="88"/>
    </row>
    <row r="318" spans="1:12" ht="24" customHeight="1">
      <c r="A318" s="87">
        <v>609</v>
      </c>
      <c r="B318" s="231"/>
      <c r="C318" s="143"/>
      <c r="D318" s="143"/>
      <c r="E318" s="89"/>
      <c r="F318" s="144"/>
      <c r="G318" s="243"/>
      <c r="H318" s="196"/>
      <c r="I318" s="90"/>
      <c r="J318" s="145"/>
      <c r="K318" s="145"/>
      <c r="L318" s="88"/>
    </row>
    <row r="319" spans="1:12" ht="24" customHeight="1">
      <c r="A319" s="87">
        <v>610</v>
      </c>
      <c r="B319" s="231"/>
      <c r="C319" s="143"/>
      <c r="D319" s="143"/>
      <c r="E319" s="89"/>
      <c r="F319" s="144"/>
      <c r="G319" s="243"/>
      <c r="H319" s="196"/>
      <c r="I319" s="90"/>
      <c r="J319" s="145"/>
      <c r="K319" s="145"/>
      <c r="L319" s="88"/>
    </row>
    <row r="320" spans="1:12" ht="24" customHeight="1">
      <c r="A320" s="87">
        <v>611</v>
      </c>
      <c r="B320" s="231"/>
      <c r="C320" s="143"/>
      <c r="D320" s="143"/>
      <c r="E320" s="89"/>
      <c r="F320" s="144"/>
      <c r="G320" s="243"/>
      <c r="H320" s="196"/>
      <c r="I320" s="90"/>
      <c r="J320" s="145"/>
      <c r="K320" s="145"/>
      <c r="L320" s="88"/>
    </row>
    <row r="321" spans="1:12" ht="24" customHeight="1">
      <c r="A321" s="87">
        <v>612</v>
      </c>
      <c r="B321" s="231"/>
      <c r="C321" s="143"/>
      <c r="D321" s="143"/>
      <c r="E321" s="89"/>
      <c r="F321" s="144"/>
      <c r="G321" s="243"/>
      <c r="H321" s="196"/>
      <c r="I321" s="90"/>
      <c r="J321" s="145"/>
      <c r="K321" s="145"/>
      <c r="L321" s="88"/>
    </row>
    <row r="322" spans="1:12" ht="24" customHeight="1">
      <c r="A322" s="87">
        <v>613</v>
      </c>
      <c r="B322" s="231"/>
      <c r="C322" s="143"/>
      <c r="D322" s="143"/>
      <c r="E322" s="89"/>
      <c r="F322" s="144"/>
      <c r="G322" s="243"/>
      <c r="H322" s="196"/>
      <c r="I322" s="90"/>
      <c r="J322" s="145"/>
      <c r="K322" s="145"/>
      <c r="L322" s="88"/>
    </row>
    <row r="323" spans="1:12" ht="24" customHeight="1">
      <c r="A323" s="87">
        <v>614</v>
      </c>
      <c r="B323" s="231"/>
      <c r="C323" s="143"/>
      <c r="D323" s="143"/>
      <c r="E323" s="89"/>
      <c r="F323" s="144"/>
      <c r="G323" s="243"/>
      <c r="H323" s="196"/>
      <c r="I323" s="90"/>
      <c r="J323" s="145"/>
      <c r="K323" s="145"/>
      <c r="L323" s="88"/>
    </row>
    <row r="324" spans="1:12" ht="24" customHeight="1">
      <c r="A324" s="87">
        <v>615</v>
      </c>
      <c r="B324" s="231"/>
      <c r="C324" s="143"/>
      <c r="D324" s="143"/>
      <c r="E324" s="89"/>
      <c r="F324" s="144"/>
      <c r="G324" s="243"/>
      <c r="H324" s="196"/>
      <c r="I324" s="90"/>
      <c r="J324" s="145"/>
      <c r="K324" s="145"/>
      <c r="L324" s="88"/>
    </row>
    <row r="325" spans="1:12" ht="24" customHeight="1">
      <c r="A325" s="87">
        <v>616</v>
      </c>
      <c r="B325" s="231"/>
      <c r="C325" s="143"/>
      <c r="D325" s="143"/>
      <c r="E325" s="89"/>
      <c r="F325" s="144"/>
      <c r="G325" s="243"/>
      <c r="H325" s="196"/>
      <c r="I325" s="90"/>
      <c r="J325" s="145"/>
      <c r="K325" s="145"/>
      <c r="L325" s="88"/>
    </row>
    <row r="326" spans="1:12" ht="24" customHeight="1">
      <c r="A326" s="87">
        <v>617</v>
      </c>
      <c r="B326" s="231"/>
      <c r="C326" s="143"/>
      <c r="D326" s="143"/>
      <c r="E326" s="89"/>
      <c r="F326" s="144"/>
      <c r="G326" s="243"/>
      <c r="H326" s="196"/>
      <c r="I326" s="90"/>
      <c r="J326" s="145"/>
      <c r="K326" s="145"/>
      <c r="L326" s="88"/>
    </row>
    <row r="327" spans="1:12" ht="24" customHeight="1">
      <c r="A327" s="87">
        <v>618</v>
      </c>
      <c r="B327" s="231"/>
      <c r="C327" s="143"/>
      <c r="D327" s="143"/>
      <c r="E327" s="89"/>
      <c r="F327" s="144"/>
      <c r="G327" s="243"/>
      <c r="H327" s="196"/>
      <c r="I327" s="90"/>
      <c r="J327" s="145"/>
      <c r="K327" s="145"/>
      <c r="L327" s="88"/>
    </row>
    <row r="328" spans="1:12" ht="24" customHeight="1">
      <c r="A328" s="87">
        <v>619</v>
      </c>
      <c r="B328" s="231"/>
      <c r="C328" s="143"/>
      <c r="D328" s="143"/>
      <c r="E328" s="89"/>
      <c r="F328" s="144"/>
      <c r="G328" s="243"/>
      <c r="H328" s="196"/>
      <c r="I328" s="90"/>
      <c r="J328" s="145"/>
      <c r="K328" s="145"/>
      <c r="L328" s="88"/>
    </row>
    <row r="329" spans="1:12" ht="24" customHeight="1">
      <c r="A329" s="87">
        <v>620</v>
      </c>
      <c r="B329" s="231"/>
      <c r="C329" s="143"/>
      <c r="D329" s="143"/>
      <c r="E329" s="89"/>
      <c r="F329" s="144"/>
      <c r="G329" s="243"/>
      <c r="H329" s="196"/>
      <c r="I329" s="90"/>
      <c r="J329" s="145"/>
      <c r="K329" s="145"/>
      <c r="L329" s="88"/>
    </row>
    <row r="330" spans="1:12" ht="24" customHeight="1">
      <c r="A330" s="87">
        <v>621</v>
      </c>
      <c r="B330" s="231"/>
      <c r="C330" s="143"/>
      <c r="D330" s="143"/>
      <c r="E330" s="89"/>
      <c r="F330" s="144"/>
      <c r="G330" s="243"/>
      <c r="H330" s="196"/>
      <c r="I330" s="90"/>
      <c r="J330" s="145"/>
      <c r="K330" s="145"/>
      <c r="L330" s="88"/>
    </row>
    <row r="331" spans="1:12" ht="24" customHeight="1">
      <c r="A331" s="87">
        <v>622</v>
      </c>
      <c r="B331" s="231"/>
      <c r="C331" s="143"/>
      <c r="D331" s="143"/>
      <c r="E331" s="89"/>
      <c r="F331" s="144"/>
      <c r="G331" s="243"/>
      <c r="H331" s="196"/>
      <c r="I331" s="90"/>
      <c r="J331" s="145"/>
      <c r="K331" s="145"/>
      <c r="L331" s="88"/>
    </row>
    <row r="332" spans="1:12" ht="24" customHeight="1">
      <c r="A332" s="87">
        <v>623</v>
      </c>
      <c r="B332" s="231"/>
      <c r="C332" s="143"/>
      <c r="D332" s="143"/>
      <c r="E332" s="89"/>
      <c r="F332" s="144"/>
      <c r="G332" s="243"/>
      <c r="H332" s="196"/>
      <c r="I332" s="90"/>
      <c r="J332" s="145"/>
      <c r="K332" s="145"/>
      <c r="L332" s="88"/>
    </row>
    <row r="333" spans="1:12" ht="24" customHeight="1">
      <c r="A333" s="87">
        <v>624</v>
      </c>
      <c r="B333" s="231"/>
      <c r="C333" s="143"/>
      <c r="D333" s="143"/>
      <c r="E333" s="89"/>
      <c r="F333" s="144"/>
      <c r="G333" s="243"/>
      <c r="H333" s="196"/>
      <c r="I333" s="90"/>
      <c r="J333" s="145"/>
      <c r="K333" s="145"/>
      <c r="L333" s="88"/>
    </row>
    <row r="334" spans="1:12" ht="24" customHeight="1">
      <c r="A334" s="87">
        <v>625</v>
      </c>
      <c r="B334" s="231"/>
      <c r="C334" s="143"/>
      <c r="D334" s="143"/>
      <c r="E334" s="89"/>
      <c r="F334" s="144"/>
      <c r="G334" s="243"/>
      <c r="H334" s="196"/>
      <c r="I334" s="90"/>
      <c r="J334" s="145"/>
      <c r="K334" s="145"/>
      <c r="L334" s="88"/>
    </row>
    <row r="335" spans="1:12" ht="24" customHeight="1">
      <c r="A335" s="87">
        <v>626</v>
      </c>
      <c r="B335" s="231"/>
      <c r="C335" s="143"/>
      <c r="D335" s="143"/>
      <c r="E335" s="89"/>
      <c r="F335" s="144"/>
      <c r="G335" s="243"/>
      <c r="H335" s="196"/>
      <c r="I335" s="90"/>
      <c r="J335" s="145"/>
      <c r="K335" s="145"/>
      <c r="L335" s="88"/>
    </row>
    <row r="336" spans="1:12" ht="24" customHeight="1">
      <c r="A336" s="87">
        <v>627</v>
      </c>
      <c r="B336" s="231"/>
      <c r="C336" s="143"/>
      <c r="D336" s="143"/>
      <c r="E336" s="89"/>
      <c r="F336" s="144"/>
      <c r="G336" s="243"/>
      <c r="H336" s="196"/>
      <c r="I336" s="90"/>
      <c r="J336" s="145"/>
      <c r="K336" s="145"/>
      <c r="L336" s="88"/>
    </row>
    <row r="337" spans="1:12" ht="24" customHeight="1">
      <c r="A337" s="87">
        <v>628</v>
      </c>
      <c r="B337" s="231"/>
      <c r="C337" s="143"/>
      <c r="D337" s="143"/>
      <c r="E337" s="89"/>
      <c r="F337" s="144"/>
      <c r="G337" s="243"/>
      <c r="H337" s="196"/>
      <c r="I337" s="90"/>
      <c r="J337" s="145"/>
      <c r="K337" s="145"/>
      <c r="L337" s="88"/>
    </row>
    <row r="338" spans="1:12" ht="24" customHeight="1">
      <c r="A338" s="87">
        <v>629</v>
      </c>
      <c r="B338" s="231"/>
      <c r="C338" s="143"/>
      <c r="D338" s="143"/>
      <c r="E338" s="89"/>
      <c r="F338" s="144"/>
      <c r="G338" s="243"/>
      <c r="H338" s="196"/>
      <c r="I338" s="90"/>
      <c r="J338" s="145"/>
      <c r="K338" s="145"/>
      <c r="L338" s="88"/>
    </row>
    <row r="339" spans="1:12" ht="24" customHeight="1">
      <c r="A339" s="87">
        <v>630</v>
      </c>
      <c r="B339" s="231"/>
      <c r="C339" s="143"/>
      <c r="D339" s="143"/>
      <c r="E339" s="89"/>
      <c r="F339" s="144"/>
      <c r="G339" s="243"/>
      <c r="H339" s="196"/>
      <c r="I339" s="90"/>
      <c r="J339" s="145"/>
      <c r="K339" s="145"/>
      <c r="L339" s="88"/>
    </row>
    <row r="340" spans="1:12" ht="24" customHeight="1">
      <c r="A340" s="87">
        <v>631</v>
      </c>
      <c r="B340" s="231"/>
      <c r="C340" s="143"/>
      <c r="D340" s="143"/>
      <c r="E340" s="89"/>
      <c r="F340" s="144"/>
      <c r="G340" s="243"/>
      <c r="H340" s="196"/>
      <c r="I340" s="90"/>
      <c r="J340" s="145"/>
      <c r="K340" s="145"/>
      <c r="L340" s="88"/>
    </row>
    <row r="341" spans="1:12" ht="24" customHeight="1">
      <c r="A341" s="87">
        <v>632</v>
      </c>
      <c r="B341" s="231"/>
      <c r="C341" s="143"/>
      <c r="D341" s="143"/>
      <c r="E341" s="89"/>
      <c r="F341" s="144"/>
      <c r="G341" s="243"/>
      <c r="H341" s="196"/>
      <c r="I341" s="90"/>
      <c r="J341" s="145"/>
      <c r="K341" s="145"/>
      <c r="L341" s="88"/>
    </row>
    <row r="342" spans="1:12" ht="24" customHeight="1">
      <c r="A342" s="87">
        <v>633</v>
      </c>
      <c r="B342" s="231"/>
      <c r="C342" s="143"/>
      <c r="D342" s="143"/>
      <c r="E342" s="89"/>
      <c r="F342" s="144"/>
      <c r="G342" s="243"/>
      <c r="H342" s="196"/>
      <c r="I342" s="90"/>
      <c r="J342" s="145"/>
      <c r="K342" s="145"/>
      <c r="L342" s="88"/>
    </row>
    <row r="343" spans="1:12" ht="24" customHeight="1">
      <c r="A343" s="87">
        <v>634</v>
      </c>
      <c r="B343" s="231"/>
      <c r="C343" s="143"/>
      <c r="D343" s="143"/>
      <c r="E343" s="89"/>
      <c r="F343" s="144"/>
      <c r="G343" s="243"/>
      <c r="H343" s="196"/>
      <c r="I343" s="90"/>
      <c r="J343" s="145"/>
      <c r="K343" s="145"/>
      <c r="L343" s="88"/>
    </row>
    <row r="344" spans="1:12" ht="24" customHeight="1">
      <c r="A344" s="87">
        <v>635</v>
      </c>
      <c r="B344" s="231"/>
      <c r="C344" s="143"/>
      <c r="D344" s="143"/>
      <c r="E344" s="89"/>
      <c r="F344" s="144"/>
      <c r="G344" s="243"/>
      <c r="H344" s="196"/>
      <c r="I344" s="90"/>
      <c r="J344" s="145"/>
      <c r="K344" s="145"/>
      <c r="L344" s="88"/>
    </row>
    <row r="345" spans="1:12" ht="24" customHeight="1">
      <c r="A345" s="87">
        <v>636</v>
      </c>
      <c r="B345" s="231"/>
      <c r="C345" s="143"/>
      <c r="D345" s="143"/>
      <c r="E345" s="89"/>
      <c r="F345" s="144"/>
      <c r="G345" s="243"/>
      <c r="H345" s="196"/>
      <c r="I345" s="90"/>
      <c r="J345" s="145"/>
      <c r="K345" s="145"/>
      <c r="L345" s="88"/>
    </row>
    <row r="346" spans="1:12" ht="24" customHeight="1">
      <c r="A346" s="87">
        <v>637</v>
      </c>
      <c r="B346" s="231"/>
      <c r="C346" s="143"/>
      <c r="D346" s="143"/>
      <c r="E346" s="89"/>
      <c r="F346" s="144"/>
      <c r="G346" s="243"/>
      <c r="H346" s="196"/>
      <c r="I346" s="90"/>
      <c r="J346" s="145"/>
      <c r="K346" s="145"/>
      <c r="L346" s="88"/>
    </row>
    <row r="347" spans="1:12" ht="24" customHeight="1">
      <c r="A347" s="87">
        <v>638</v>
      </c>
      <c r="B347" s="231"/>
      <c r="C347" s="143"/>
      <c r="D347" s="143"/>
      <c r="E347" s="89"/>
      <c r="F347" s="144"/>
      <c r="G347" s="243"/>
      <c r="H347" s="196"/>
      <c r="I347" s="90"/>
      <c r="J347" s="145"/>
      <c r="K347" s="145"/>
      <c r="L347" s="88"/>
    </row>
    <row r="348" spans="1:12" ht="24" customHeight="1">
      <c r="A348" s="87">
        <v>639</v>
      </c>
      <c r="B348" s="231"/>
      <c r="C348" s="143"/>
      <c r="D348" s="143"/>
      <c r="E348" s="89"/>
      <c r="F348" s="144"/>
      <c r="G348" s="243"/>
      <c r="H348" s="196"/>
      <c r="I348" s="90"/>
      <c r="J348" s="145"/>
      <c r="K348" s="145"/>
      <c r="L348" s="88"/>
    </row>
    <row r="349" spans="1:12" ht="24" customHeight="1">
      <c r="A349" s="87">
        <v>640</v>
      </c>
      <c r="B349" s="231"/>
      <c r="C349" s="143"/>
      <c r="D349" s="143"/>
      <c r="E349" s="89"/>
      <c r="F349" s="144"/>
      <c r="G349" s="243"/>
      <c r="H349" s="196"/>
      <c r="I349" s="90"/>
      <c r="J349" s="145"/>
      <c r="K349" s="145"/>
      <c r="L349" s="88"/>
    </row>
    <row r="350" spans="1:12" ht="24" customHeight="1">
      <c r="A350" s="87">
        <v>641</v>
      </c>
      <c r="B350" s="231"/>
      <c r="C350" s="143"/>
      <c r="D350" s="143"/>
      <c r="E350" s="89"/>
      <c r="F350" s="144"/>
      <c r="G350" s="243"/>
      <c r="H350" s="196"/>
      <c r="I350" s="90"/>
      <c r="J350" s="145"/>
      <c r="K350" s="145"/>
      <c r="L350" s="88"/>
    </row>
    <row r="351" spans="1:12" ht="24" customHeight="1">
      <c r="A351" s="87">
        <v>642</v>
      </c>
      <c r="B351" s="231"/>
      <c r="C351" s="143"/>
      <c r="D351" s="143"/>
      <c r="E351" s="89"/>
      <c r="F351" s="144"/>
      <c r="G351" s="243"/>
      <c r="H351" s="196"/>
      <c r="I351" s="90"/>
      <c r="J351" s="145"/>
      <c r="K351" s="145"/>
      <c r="L351" s="88"/>
    </row>
    <row r="352" spans="1:12" ht="24" customHeight="1">
      <c r="A352" s="87">
        <v>643</v>
      </c>
      <c r="B352" s="231"/>
      <c r="C352" s="143"/>
      <c r="D352" s="143"/>
      <c r="E352" s="89"/>
      <c r="F352" s="144"/>
      <c r="G352" s="243"/>
      <c r="H352" s="196"/>
      <c r="I352" s="90"/>
      <c r="J352" s="145"/>
      <c r="K352" s="145"/>
      <c r="L352" s="88"/>
    </row>
    <row r="353" spans="1:12" ht="24" customHeight="1">
      <c r="A353" s="87">
        <v>644</v>
      </c>
      <c r="B353" s="231"/>
      <c r="C353" s="143"/>
      <c r="D353" s="143"/>
      <c r="E353" s="89"/>
      <c r="F353" s="144"/>
      <c r="G353" s="243"/>
      <c r="H353" s="196"/>
      <c r="I353" s="90"/>
      <c r="J353" s="145"/>
      <c r="K353" s="145"/>
      <c r="L353" s="88"/>
    </row>
    <row r="354" spans="1:12" ht="24" customHeight="1">
      <c r="A354" s="87">
        <v>645</v>
      </c>
      <c r="B354" s="231"/>
      <c r="C354" s="143"/>
      <c r="D354" s="143"/>
      <c r="E354" s="89"/>
      <c r="F354" s="144"/>
      <c r="G354" s="243"/>
      <c r="H354" s="196"/>
      <c r="I354" s="90"/>
      <c r="J354" s="145"/>
      <c r="K354" s="145"/>
      <c r="L354" s="88"/>
    </row>
    <row r="355" spans="1:12" ht="24" customHeight="1">
      <c r="A355" s="87">
        <v>646</v>
      </c>
      <c r="B355" s="231"/>
      <c r="C355" s="143"/>
      <c r="D355" s="143"/>
      <c r="E355" s="89"/>
      <c r="F355" s="144"/>
      <c r="G355" s="243"/>
      <c r="H355" s="196"/>
      <c r="I355" s="90"/>
      <c r="J355" s="145"/>
      <c r="K355" s="145"/>
      <c r="L355" s="88"/>
    </row>
    <row r="356" spans="1:12" ht="24" customHeight="1">
      <c r="A356" s="87">
        <v>647</v>
      </c>
      <c r="B356" s="231"/>
      <c r="C356" s="143"/>
      <c r="D356" s="143"/>
      <c r="E356" s="89"/>
      <c r="F356" s="144"/>
      <c r="G356" s="243"/>
      <c r="H356" s="196"/>
      <c r="I356" s="90"/>
      <c r="J356" s="145"/>
      <c r="K356" s="145"/>
      <c r="L356" s="88"/>
    </row>
    <row r="357" spans="1:12" ht="24" customHeight="1">
      <c r="A357" s="87">
        <v>648</v>
      </c>
      <c r="B357" s="231"/>
      <c r="C357" s="143"/>
      <c r="D357" s="143"/>
      <c r="E357" s="89"/>
      <c r="F357" s="144"/>
      <c r="G357" s="243"/>
      <c r="H357" s="196"/>
      <c r="I357" s="90"/>
      <c r="J357" s="145"/>
      <c r="K357" s="145"/>
      <c r="L357" s="88"/>
    </row>
    <row r="358" spans="1:12" ht="24" customHeight="1">
      <c r="A358" s="87">
        <v>649</v>
      </c>
      <c r="B358" s="231"/>
      <c r="C358" s="143"/>
      <c r="D358" s="143"/>
      <c r="E358" s="89"/>
      <c r="F358" s="144"/>
      <c r="G358" s="243"/>
      <c r="H358" s="196"/>
      <c r="I358" s="90"/>
      <c r="J358" s="145"/>
      <c r="K358" s="145"/>
      <c r="L358" s="88"/>
    </row>
    <row r="359" spans="1:12" ht="24" customHeight="1">
      <c r="A359" s="87">
        <v>650</v>
      </c>
      <c r="B359" s="231"/>
      <c r="C359" s="143"/>
      <c r="D359" s="143"/>
      <c r="E359" s="89"/>
      <c r="F359" s="144"/>
      <c r="G359" s="243"/>
      <c r="H359" s="196"/>
      <c r="I359" s="90"/>
      <c r="J359" s="145"/>
      <c r="K359" s="145"/>
      <c r="L359" s="88"/>
    </row>
    <row r="360" spans="1:12" ht="24" customHeight="1">
      <c r="A360" s="87">
        <v>651</v>
      </c>
      <c r="B360" s="231"/>
      <c r="C360" s="143"/>
      <c r="D360" s="143"/>
      <c r="E360" s="89"/>
      <c r="F360" s="144"/>
      <c r="G360" s="243"/>
      <c r="H360" s="196"/>
      <c r="I360" s="90"/>
      <c r="J360" s="145"/>
      <c r="K360" s="145"/>
      <c r="L360" s="88"/>
    </row>
    <row r="361" spans="1:12" ht="24" customHeight="1">
      <c r="A361" s="87">
        <v>652</v>
      </c>
      <c r="B361" s="231"/>
      <c r="C361" s="143"/>
      <c r="D361" s="143"/>
      <c r="E361" s="89"/>
      <c r="F361" s="144"/>
      <c r="G361" s="243"/>
      <c r="H361" s="196"/>
      <c r="I361" s="90"/>
      <c r="J361" s="145"/>
      <c r="K361" s="145"/>
      <c r="L361" s="88"/>
    </row>
    <row r="362" spans="1:12" ht="24" customHeight="1">
      <c r="A362" s="87">
        <v>653</v>
      </c>
      <c r="B362" s="231"/>
      <c r="C362" s="143"/>
      <c r="D362" s="143"/>
      <c r="E362" s="89"/>
      <c r="F362" s="144"/>
      <c r="G362" s="243"/>
      <c r="H362" s="196"/>
      <c r="I362" s="90"/>
      <c r="J362" s="145"/>
      <c r="K362" s="145"/>
      <c r="L362" s="88"/>
    </row>
    <row r="363" spans="1:12" ht="24" customHeight="1">
      <c r="A363" s="87">
        <v>654</v>
      </c>
      <c r="B363" s="231"/>
      <c r="C363" s="143"/>
      <c r="D363" s="143"/>
      <c r="E363" s="89"/>
      <c r="F363" s="144"/>
      <c r="G363" s="243"/>
      <c r="H363" s="196"/>
      <c r="I363" s="90"/>
      <c r="J363" s="145"/>
      <c r="K363" s="145"/>
      <c r="L363" s="88"/>
    </row>
    <row r="364" spans="1:12" ht="24" customHeight="1">
      <c r="A364" s="87">
        <v>655</v>
      </c>
      <c r="B364" s="231"/>
      <c r="C364" s="143"/>
      <c r="D364" s="143"/>
      <c r="E364" s="89"/>
      <c r="F364" s="144"/>
      <c r="G364" s="243"/>
      <c r="H364" s="196"/>
      <c r="I364" s="90"/>
      <c r="J364" s="145"/>
      <c r="K364" s="145"/>
      <c r="L364" s="88"/>
    </row>
    <row r="365" spans="1:12" ht="24" customHeight="1">
      <c r="A365" s="87">
        <v>656</v>
      </c>
      <c r="B365" s="231"/>
      <c r="C365" s="143"/>
      <c r="D365" s="143"/>
      <c r="E365" s="89"/>
      <c r="F365" s="144"/>
      <c r="G365" s="243"/>
      <c r="H365" s="196"/>
      <c r="I365" s="90"/>
      <c r="J365" s="145"/>
      <c r="K365" s="145"/>
      <c r="L365" s="88"/>
    </row>
    <row r="366" spans="1:12" ht="24" customHeight="1">
      <c r="A366" s="87">
        <v>657</v>
      </c>
      <c r="B366" s="231"/>
      <c r="C366" s="143"/>
      <c r="D366" s="143"/>
      <c r="E366" s="89"/>
      <c r="F366" s="144"/>
      <c r="G366" s="243"/>
      <c r="H366" s="196"/>
      <c r="I366" s="90"/>
      <c r="J366" s="145"/>
      <c r="K366" s="145"/>
      <c r="L366" s="88"/>
    </row>
    <row r="367" spans="1:12" ht="24" customHeight="1">
      <c r="A367" s="87">
        <v>658</v>
      </c>
      <c r="B367" s="231"/>
      <c r="C367" s="143"/>
      <c r="D367" s="143"/>
      <c r="E367" s="89"/>
      <c r="F367" s="144"/>
      <c r="G367" s="243"/>
      <c r="H367" s="196"/>
      <c r="I367" s="90"/>
      <c r="J367" s="145"/>
      <c r="K367" s="145"/>
      <c r="L367" s="88"/>
    </row>
    <row r="368" spans="1:12" ht="24" customHeight="1">
      <c r="A368" s="87">
        <v>659</v>
      </c>
      <c r="B368" s="231"/>
      <c r="C368" s="143"/>
      <c r="D368" s="143"/>
      <c r="E368" s="89"/>
      <c r="F368" s="144"/>
      <c r="G368" s="243"/>
      <c r="H368" s="196"/>
      <c r="I368" s="90"/>
      <c r="J368" s="145"/>
      <c r="K368" s="145"/>
      <c r="L368" s="88"/>
    </row>
    <row r="369" spans="1:12" ht="24" customHeight="1">
      <c r="A369" s="87">
        <v>660</v>
      </c>
      <c r="B369" s="231"/>
      <c r="C369" s="143"/>
      <c r="D369" s="143"/>
      <c r="E369" s="89"/>
      <c r="F369" s="144"/>
      <c r="G369" s="243"/>
      <c r="H369" s="196"/>
      <c r="I369" s="90"/>
      <c r="J369" s="145"/>
      <c r="K369" s="145"/>
      <c r="L369" s="88"/>
    </row>
    <row r="370" spans="1:12" ht="24" customHeight="1">
      <c r="A370" s="87">
        <v>661</v>
      </c>
      <c r="B370" s="231"/>
      <c r="C370" s="143"/>
      <c r="D370" s="143"/>
      <c r="E370" s="89"/>
      <c r="F370" s="144"/>
      <c r="G370" s="243"/>
      <c r="H370" s="196"/>
      <c r="I370" s="90"/>
      <c r="J370" s="145"/>
      <c r="K370" s="145"/>
      <c r="L370" s="88"/>
    </row>
    <row r="371" spans="1:12" ht="24" customHeight="1">
      <c r="A371" s="87">
        <v>662</v>
      </c>
      <c r="B371" s="231"/>
      <c r="C371" s="143"/>
      <c r="D371" s="143"/>
      <c r="E371" s="89"/>
      <c r="F371" s="144"/>
      <c r="G371" s="243"/>
      <c r="H371" s="196"/>
      <c r="I371" s="90"/>
      <c r="J371" s="145"/>
      <c r="K371" s="145"/>
      <c r="L371" s="88"/>
    </row>
    <row r="372" spans="1:12" ht="24" customHeight="1">
      <c r="A372" s="87">
        <v>663</v>
      </c>
      <c r="B372" s="231"/>
      <c r="C372" s="143"/>
      <c r="D372" s="143"/>
      <c r="E372" s="89"/>
      <c r="F372" s="144"/>
      <c r="G372" s="243"/>
      <c r="H372" s="196"/>
      <c r="I372" s="90"/>
      <c r="J372" s="145"/>
      <c r="K372" s="145"/>
      <c r="L372" s="88"/>
    </row>
    <row r="373" spans="1:12" ht="24" customHeight="1">
      <c r="A373" s="87">
        <v>664</v>
      </c>
      <c r="B373" s="231"/>
      <c r="C373" s="143"/>
      <c r="D373" s="143"/>
      <c r="E373" s="89"/>
      <c r="F373" s="144"/>
      <c r="G373" s="243"/>
      <c r="H373" s="196"/>
      <c r="I373" s="90"/>
      <c r="J373" s="145"/>
      <c r="K373" s="145"/>
      <c r="L373" s="88"/>
    </row>
    <row r="374" spans="1:12" ht="24" customHeight="1">
      <c r="A374" s="87">
        <v>665</v>
      </c>
      <c r="B374" s="231"/>
      <c r="C374" s="143"/>
      <c r="D374" s="143"/>
      <c r="E374" s="89"/>
      <c r="F374" s="144"/>
      <c r="G374" s="243"/>
      <c r="H374" s="196"/>
      <c r="I374" s="90"/>
      <c r="J374" s="145"/>
      <c r="K374" s="145"/>
      <c r="L374" s="88"/>
    </row>
    <row r="375" spans="1:12" ht="24" customHeight="1">
      <c r="A375" s="87">
        <v>666</v>
      </c>
      <c r="B375" s="231"/>
      <c r="C375" s="143"/>
      <c r="D375" s="143"/>
      <c r="E375" s="89"/>
      <c r="F375" s="144"/>
      <c r="G375" s="243"/>
      <c r="H375" s="196"/>
      <c r="I375" s="90"/>
      <c r="J375" s="145"/>
      <c r="K375" s="145"/>
      <c r="L375" s="88"/>
    </row>
    <row r="376" spans="1:12" ht="24" customHeight="1">
      <c r="A376" s="87">
        <v>667</v>
      </c>
      <c r="B376" s="231"/>
      <c r="C376" s="143"/>
      <c r="D376" s="143"/>
      <c r="E376" s="89"/>
      <c r="F376" s="144"/>
      <c r="G376" s="243"/>
      <c r="H376" s="196"/>
      <c r="I376" s="90"/>
      <c r="J376" s="145"/>
      <c r="K376" s="145"/>
      <c r="L376" s="88"/>
    </row>
    <row r="377" spans="1:12" ht="24" customHeight="1">
      <c r="A377" s="87">
        <v>668</v>
      </c>
      <c r="B377" s="231"/>
      <c r="C377" s="143"/>
      <c r="D377" s="143"/>
      <c r="E377" s="89"/>
      <c r="F377" s="144"/>
      <c r="G377" s="243"/>
      <c r="H377" s="196"/>
      <c r="I377" s="90"/>
      <c r="J377" s="145"/>
      <c r="K377" s="145"/>
      <c r="L377" s="88"/>
    </row>
    <row r="378" spans="1:12" ht="24" customHeight="1">
      <c r="A378" s="87">
        <v>669</v>
      </c>
      <c r="B378" s="231"/>
      <c r="C378" s="143"/>
      <c r="D378" s="143"/>
      <c r="E378" s="89"/>
      <c r="F378" s="144"/>
      <c r="G378" s="243"/>
      <c r="H378" s="196"/>
      <c r="I378" s="90"/>
      <c r="J378" s="145"/>
      <c r="K378" s="145"/>
      <c r="L378" s="88"/>
    </row>
    <row r="379" spans="1:12" ht="24" customHeight="1">
      <c r="A379" s="87">
        <v>670</v>
      </c>
      <c r="B379" s="231"/>
      <c r="C379" s="143"/>
      <c r="D379" s="143"/>
      <c r="E379" s="89"/>
      <c r="F379" s="144"/>
      <c r="G379" s="243"/>
      <c r="H379" s="196"/>
      <c r="I379" s="90"/>
      <c r="J379" s="145"/>
      <c r="K379" s="145"/>
      <c r="L379" s="88"/>
    </row>
    <row r="380" spans="1:12" ht="24" customHeight="1">
      <c r="A380" s="87">
        <v>671</v>
      </c>
      <c r="B380" s="231"/>
      <c r="C380" s="143"/>
      <c r="D380" s="143"/>
      <c r="E380" s="89"/>
      <c r="F380" s="144"/>
      <c r="G380" s="243"/>
      <c r="H380" s="196"/>
      <c r="I380" s="90"/>
      <c r="J380" s="145"/>
      <c r="K380" s="145"/>
      <c r="L380" s="88"/>
    </row>
    <row r="381" spans="1:12" ht="24" customHeight="1">
      <c r="A381" s="87">
        <v>672</v>
      </c>
      <c r="B381" s="231"/>
      <c r="C381" s="143"/>
      <c r="D381" s="143"/>
      <c r="E381" s="89"/>
      <c r="F381" s="144"/>
      <c r="G381" s="243"/>
      <c r="H381" s="196"/>
      <c r="I381" s="90"/>
      <c r="J381" s="145"/>
      <c r="K381" s="145"/>
      <c r="L381" s="88"/>
    </row>
    <row r="382" spans="1:12" ht="24" customHeight="1">
      <c r="A382" s="87">
        <v>673</v>
      </c>
      <c r="B382" s="231"/>
      <c r="C382" s="143"/>
      <c r="D382" s="143"/>
      <c r="E382" s="89"/>
      <c r="F382" s="144"/>
      <c r="G382" s="243"/>
      <c r="H382" s="196"/>
      <c r="I382" s="90"/>
      <c r="J382" s="145"/>
      <c r="K382" s="145"/>
      <c r="L382" s="88"/>
    </row>
    <row r="383" spans="1:12" ht="24" customHeight="1">
      <c r="A383" s="87">
        <v>674</v>
      </c>
      <c r="B383" s="231"/>
      <c r="C383" s="143"/>
      <c r="D383" s="143"/>
      <c r="E383" s="89"/>
      <c r="F383" s="144"/>
      <c r="G383" s="243"/>
      <c r="H383" s="196"/>
      <c r="I383" s="90"/>
      <c r="J383" s="145"/>
      <c r="K383" s="145"/>
      <c r="L383" s="88"/>
    </row>
    <row r="384" spans="1:12" ht="24" customHeight="1">
      <c r="A384" s="87">
        <v>675</v>
      </c>
      <c r="B384" s="231"/>
      <c r="C384" s="143"/>
      <c r="D384" s="143"/>
      <c r="E384" s="89"/>
      <c r="F384" s="144"/>
      <c r="G384" s="243"/>
      <c r="H384" s="196"/>
      <c r="I384" s="90"/>
      <c r="J384" s="145"/>
      <c r="K384" s="145"/>
      <c r="L384" s="88"/>
    </row>
    <row r="385" spans="1:12" ht="24" customHeight="1">
      <c r="A385" s="87">
        <v>676</v>
      </c>
      <c r="B385" s="231"/>
      <c r="C385" s="143"/>
      <c r="D385" s="143"/>
      <c r="E385" s="89"/>
      <c r="F385" s="144"/>
      <c r="G385" s="243"/>
      <c r="H385" s="196"/>
      <c r="I385" s="90"/>
      <c r="J385" s="145"/>
      <c r="K385" s="145"/>
      <c r="L385" s="88"/>
    </row>
    <row r="386" spans="1:12" ht="24" customHeight="1">
      <c r="A386" s="87">
        <v>677</v>
      </c>
      <c r="B386" s="231"/>
      <c r="C386" s="143"/>
      <c r="D386" s="143"/>
      <c r="E386" s="89"/>
      <c r="F386" s="144"/>
      <c r="G386" s="243"/>
      <c r="H386" s="196"/>
      <c r="I386" s="90"/>
      <c r="J386" s="145"/>
      <c r="K386" s="145"/>
      <c r="L386" s="88"/>
    </row>
    <row r="387" spans="1:12" ht="24" customHeight="1">
      <c r="A387" s="87">
        <v>678</v>
      </c>
      <c r="B387" s="231"/>
      <c r="C387" s="143"/>
      <c r="D387" s="143"/>
      <c r="E387" s="89"/>
      <c r="F387" s="144"/>
      <c r="G387" s="243"/>
      <c r="H387" s="196"/>
      <c r="I387" s="90"/>
      <c r="J387" s="145"/>
      <c r="K387" s="145"/>
      <c r="L387" s="88"/>
    </row>
    <row r="388" spans="1:12" ht="24" customHeight="1">
      <c r="A388" s="87">
        <v>679</v>
      </c>
      <c r="B388" s="231"/>
      <c r="C388" s="143"/>
      <c r="D388" s="143"/>
      <c r="E388" s="89"/>
      <c r="F388" s="144"/>
      <c r="G388" s="243"/>
      <c r="H388" s="196"/>
      <c r="I388" s="90"/>
      <c r="J388" s="145"/>
      <c r="K388" s="145"/>
      <c r="L388" s="88"/>
    </row>
    <row r="389" spans="1:12" ht="24" customHeight="1">
      <c r="A389" s="87">
        <v>680</v>
      </c>
      <c r="B389" s="231"/>
      <c r="C389" s="143"/>
      <c r="D389" s="143"/>
      <c r="E389" s="89"/>
      <c r="F389" s="144"/>
      <c r="G389" s="243"/>
      <c r="H389" s="196"/>
      <c r="I389" s="90"/>
      <c r="J389" s="145"/>
      <c r="K389" s="145"/>
      <c r="L389" s="88"/>
    </row>
    <row r="390" spans="1:12" ht="24" customHeight="1">
      <c r="A390" s="87">
        <v>681</v>
      </c>
      <c r="B390" s="231"/>
      <c r="C390" s="143"/>
      <c r="D390" s="143"/>
      <c r="E390" s="89"/>
      <c r="F390" s="144"/>
      <c r="G390" s="243"/>
      <c r="H390" s="196"/>
      <c r="I390" s="90"/>
      <c r="J390" s="145"/>
      <c r="K390" s="145"/>
      <c r="L390" s="88"/>
    </row>
    <row r="391" spans="1:12" ht="24" customHeight="1">
      <c r="A391" s="87">
        <v>682</v>
      </c>
      <c r="B391" s="231"/>
      <c r="C391" s="143"/>
      <c r="D391" s="143"/>
      <c r="E391" s="89"/>
      <c r="F391" s="144"/>
      <c r="G391" s="243"/>
      <c r="H391" s="196"/>
      <c r="I391" s="90"/>
      <c r="J391" s="145"/>
      <c r="K391" s="145"/>
      <c r="L391" s="88"/>
    </row>
    <row r="392" spans="1:12" ht="24" customHeight="1">
      <c r="A392" s="87">
        <v>683</v>
      </c>
      <c r="B392" s="231"/>
      <c r="C392" s="143"/>
      <c r="D392" s="143"/>
      <c r="E392" s="89"/>
      <c r="F392" s="144"/>
      <c r="G392" s="243"/>
      <c r="H392" s="196"/>
      <c r="I392" s="90"/>
      <c r="J392" s="145"/>
      <c r="K392" s="145"/>
      <c r="L392" s="88"/>
    </row>
    <row r="393" spans="1:12" ht="24" customHeight="1">
      <c r="A393" s="87">
        <v>684</v>
      </c>
      <c r="B393" s="231"/>
      <c r="C393" s="143"/>
      <c r="D393" s="143"/>
      <c r="E393" s="89"/>
      <c r="F393" s="144"/>
      <c r="G393" s="243"/>
      <c r="H393" s="196"/>
      <c r="I393" s="90"/>
      <c r="J393" s="145"/>
      <c r="K393" s="145"/>
      <c r="L393" s="88"/>
    </row>
    <row r="394" spans="1:12" ht="24" customHeight="1">
      <c r="A394" s="87">
        <v>685</v>
      </c>
      <c r="B394" s="231"/>
      <c r="C394" s="143"/>
      <c r="D394" s="143"/>
      <c r="E394" s="89"/>
      <c r="F394" s="144"/>
      <c r="G394" s="243"/>
      <c r="H394" s="196"/>
      <c r="I394" s="90"/>
      <c r="J394" s="145"/>
      <c r="K394" s="145"/>
      <c r="L394" s="88"/>
    </row>
    <row r="395" spans="1:12" ht="24" customHeight="1">
      <c r="A395" s="87">
        <v>686</v>
      </c>
      <c r="B395" s="231"/>
      <c r="C395" s="143"/>
      <c r="D395" s="143"/>
      <c r="E395" s="89"/>
      <c r="F395" s="144"/>
      <c r="G395" s="243"/>
      <c r="H395" s="196"/>
      <c r="I395" s="90"/>
      <c r="J395" s="145"/>
      <c r="K395" s="145"/>
      <c r="L395" s="88"/>
    </row>
    <row r="396" spans="1:12" ht="24" customHeight="1">
      <c r="A396" s="87">
        <v>687</v>
      </c>
      <c r="B396" s="231"/>
      <c r="C396" s="143"/>
      <c r="D396" s="143"/>
      <c r="E396" s="89"/>
      <c r="F396" s="144"/>
      <c r="G396" s="243"/>
      <c r="H396" s="196"/>
      <c r="I396" s="90"/>
      <c r="J396" s="145"/>
      <c r="K396" s="145"/>
      <c r="L396" s="88"/>
    </row>
    <row r="397" spans="1:12" ht="24" customHeight="1">
      <c r="A397" s="87">
        <v>688</v>
      </c>
      <c r="B397" s="231"/>
      <c r="C397" s="143"/>
      <c r="D397" s="143"/>
      <c r="E397" s="89"/>
      <c r="F397" s="144"/>
      <c r="G397" s="243"/>
      <c r="H397" s="196"/>
      <c r="I397" s="90"/>
      <c r="J397" s="145"/>
      <c r="K397" s="145"/>
      <c r="L397" s="88"/>
    </row>
    <row r="398" spans="1:12" ht="24" customHeight="1">
      <c r="A398" s="87">
        <v>689</v>
      </c>
      <c r="B398" s="231"/>
      <c r="C398" s="143"/>
      <c r="D398" s="143"/>
      <c r="E398" s="89"/>
      <c r="F398" s="144"/>
      <c r="G398" s="243"/>
      <c r="H398" s="196"/>
      <c r="I398" s="90"/>
      <c r="J398" s="145"/>
      <c r="K398" s="145"/>
      <c r="L398" s="88"/>
    </row>
    <row r="399" spans="1:12" ht="24" customHeight="1">
      <c r="A399" s="87">
        <v>690</v>
      </c>
      <c r="B399" s="231"/>
      <c r="C399" s="143"/>
      <c r="D399" s="143"/>
      <c r="E399" s="89"/>
      <c r="F399" s="144"/>
      <c r="G399" s="243"/>
      <c r="H399" s="196"/>
      <c r="I399" s="90"/>
      <c r="J399" s="145"/>
      <c r="K399" s="145"/>
      <c r="L399" s="88"/>
    </row>
    <row r="400" spans="1:12" ht="24" customHeight="1">
      <c r="A400" s="87">
        <v>691</v>
      </c>
      <c r="B400" s="231"/>
      <c r="C400" s="143"/>
      <c r="D400" s="143"/>
      <c r="E400" s="89"/>
      <c r="F400" s="144"/>
      <c r="G400" s="243"/>
      <c r="H400" s="196"/>
      <c r="I400" s="90"/>
      <c r="J400" s="145"/>
      <c r="K400" s="145"/>
      <c r="L400" s="88"/>
    </row>
    <row r="401" spans="1:12" ht="24" customHeight="1">
      <c r="A401" s="87">
        <v>692</v>
      </c>
      <c r="B401" s="231"/>
      <c r="C401" s="143"/>
      <c r="D401" s="143"/>
      <c r="E401" s="89"/>
      <c r="F401" s="144"/>
      <c r="G401" s="243"/>
      <c r="H401" s="196"/>
      <c r="I401" s="90"/>
      <c r="J401" s="145"/>
      <c r="K401" s="145"/>
      <c r="L401" s="88"/>
    </row>
    <row r="402" spans="1:12" ht="24" customHeight="1">
      <c r="A402" s="87">
        <v>693</v>
      </c>
      <c r="B402" s="231"/>
      <c r="C402" s="143"/>
      <c r="D402" s="143"/>
      <c r="E402" s="89"/>
      <c r="F402" s="144"/>
      <c r="G402" s="243"/>
      <c r="H402" s="196"/>
      <c r="I402" s="90"/>
      <c r="J402" s="145"/>
      <c r="K402" s="145"/>
      <c r="L402" s="88"/>
    </row>
    <row r="403" spans="1:12" ht="24" customHeight="1">
      <c r="A403" s="87">
        <v>694</v>
      </c>
      <c r="B403" s="231"/>
      <c r="C403" s="143"/>
      <c r="D403" s="143"/>
      <c r="E403" s="89"/>
      <c r="F403" s="144"/>
      <c r="G403" s="243"/>
      <c r="H403" s="196"/>
      <c r="I403" s="90"/>
      <c r="J403" s="145"/>
      <c r="K403" s="145"/>
      <c r="L403" s="88"/>
    </row>
    <row r="404" spans="1:12" ht="24" customHeight="1">
      <c r="A404" s="87">
        <v>695</v>
      </c>
      <c r="B404" s="231"/>
      <c r="C404" s="143"/>
      <c r="D404" s="143"/>
      <c r="E404" s="89"/>
      <c r="F404" s="144"/>
      <c r="G404" s="243"/>
      <c r="H404" s="196"/>
      <c r="I404" s="90"/>
      <c r="J404" s="145"/>
      <c r="K404" s="145"/>
      <c r="L404" s="88"/>
    </row>
    <row r="405" spans="1:12" ht="24" customHeight="1">
      <c r="A405" s="87">
        <v>696</v>
      </c>
      <c r="B405" s="231"/>
      <c r="C405" s="143"/>
      <c r="D405" s="143"/>
      <c r="E405" s="89"/>
      <c r="F405" s="144"/>
      <c r="G405" s="243"/>
      <c r="H405" s="196"/>
      <c r="I405" s="90"/>
      <c r="J405" s="145"/>
      <c r="K405" s="145"/>
      <c r="L405" s="88"/>
    </row>
    <row r="406" spans="1:12" ht="24" customHeight="1">
      <c r="A406" s="87">
        <v>697</v>
      </c>
      <c r="B406" s="231"/>
      <c r="C406" s="143"/>
      <c r="D406" s="143"/>
      <c r="E406" s="89"/>
      <c r="F406" s="144"/>
      <c r="G406" s="243"/>
      <c r="H406" s="196"/>
      <c r="I406" s="90"/>
      <c r="J406" s="145"/>
      <c r="K406" s="145"/>
      <c r="L406" s="88"/>
    </row>
    <row r="407" spans="1:12" ht="24" customHeight="1">
      <c r="A407" s="87">
        <v>698</v>
      </c>
      <c r="B407" s="231"/>
      <c r="C407" s="143"/>
      <c r="D407" s="143"/>
      <c r="E407" s="89"/>
      <c r="F407" s="144"/>
      <c r="G407" s="243"/>
      <c r="H407" s="196"/>
      <c r="I407" s="90"/>
      <c r="J407" s="145"/>
      <c r="K407" s="145"/>
      <c r="L407" s="88"/>
    </row>
    <row r="408" spans="1:12" ht="24" customHeight="1">
      <c r="A408" s="87">
        <v>699</v>
      </c>
      <c r="B408" s="231"/>
      <c r="C408" s="143"/>
      <c r="D408" s="143"/>
      <c r="E408" s="89"/>
      <c r="F408" s="144"/>
      <c r="G408" s="243"/>
      <c r="H408" s="196"/>
      <c r="I408" s="90"/>
      <c r="J408" s="145"/>
      <c r="K408" s="145"/>
      <c r="L408" s="88"/>
    </row>
    <row r="409" spans="1:12" ht="24" customHeight="1">
      <c r="A409" s="87">
        <v>700</v>
      </c>
      <c r="B409" s="231"/>
      <c r="C409" s="143"/>
      <c r="D409" s="143"/>
      <c r="E409" s="89"/>
      <c r="F409" s="144"/>
      <c r="G409" s="243"/>
      <c r="H409" s="196"/>
      <c r="I409" s="90"/>
      <c r="J409" s="145"/>
      <c r="K409" s="145"/>
      <c r="L409" s="88"/>
    </row>
    <row r="410" spans="1:12" ht="24" customHeight="1">
      <c r="A410" s="87">
        <v>701</v>
      </c>
      <c r="B410" s="231"/>
      <c r="C410" s="143"/>
      <c r="D410" s="143"/>
      <c r="E410" s="89"/>
      <c r="F410" s="144"/>
      <c r="G410" s="243"/>
      <c r="H410" s="196"/>
      <c r="I410" s="90"/>
      <c r="J410" s="145"/>
      <c r="K410" s="145"/>
      <c r="L410" s="88"/>
    </row>
    <row r="411" spans="1:12" ht="24" customHeight="1">
      <c r="A411" s="87">
        <v>702</v>
      </c>
      <c r="B411" s="231"/>
      <c r="C411" s="143"/>
      <c r="D411" s="143"/>
      <c r="E411" s="89"/>
      <c r="F411" s="144"/>
      <c r="G411" s="243"/>
      <c r="H411" s="196"/>
      <c r="I411" s="90"/>
      <c r="J411" s="145"/>
      <c r="K411" s="145"/>
      <c r="L411" s="88"/>
    </row>
    <row r="412" spans="1:12" ht="24" customHeight="1">
      <c r="A412" s="87">
        <v>703</v>
      </c>
      <c r="B412" s="231"/>
      <c r="C412" s="143"/>
      <c r="D412" s="143"/>
      <c r="E412" s="89"/>
      <c r="F412" s="144"/>
      <c r="G412" s="243"/>
      <c r="H412" s="196"/>
      <c r="I412" s="90"/>
      <c r="J412" s="145"/>
      <c r="K412" s="145"/>
      <c r="L412" s="88"/>
    </row>
    <row r="413" spans="1:12" ht="24" customHeight="1">
      <c r="A413" s="87">
        <v>704</v>
      </c>
      <c r="B413" s="231"/>
      <c r="C413" s="143"/>
      <c r="D413" s="143"/>
      <c r="E413" s="89"/>
      <c r="F413" s="144"/>
      <c r="G413" s="243"/>
      <c r="H413" s="196"/>
      <c r="I413" s="90"/>
      <c r="J413" s="145"/>
      <c r="K413" s="145"/>
      <c r="L413" s="88"/>
    </row>
    <row r="414" spans="1:12" ht="24" customHeight="1">
      <c r="A414" s="87">
        <v>705</v>
      </c>
      <c r="B414" s="231"/>
      <c r="C414" s="143"/>
      <c r="D414" s="143"/>
      <c r="E414" s="89"/>
      <c r="F414" s="144"/>
      <c r="G414" s="243"/>
      <c r="H414" s="196"/>
      <c r="I414" s="90"/>
      <c r="J414" s="145"/>
      <c r="K414" s="145"/>
      <c r="L414" s="88"/>
    </row>
    <row r="415" spans="1:12" ht="24" customHeight="1">
      <c r="A415" s="87">
        <v>706</v>
      </c>
      <c r="B415" s="231"/>
      <c r="C415" s="143"/>
      <c r="D415" s="143"/>
      <c r="E415" s="89"/>
      <c r="F415" s="144"/>
      <c r="G415" s="243"/>
      <c r="H415" s="196"/>
      <c r="I415" s="90"/>
      <c r="J415" s="145"/>
      <c r="K415" s="145"/>
      <c r="L415" s="88"/>
    </row>
    <row r="416" spans="1:12" ht="24" customHeight="1">
      <c r="A416" s="87">
        <v>707</v>
      </c>
      <c r="B416" s="231"/>
      <c r="C416" s="143"/>
      <c r="D416" s="143"/>
      <c r="E416" s="89"/>
      <c r="F416" s="144"/>
      <c r="G416" s="243"/>
      <c r="H416" s="196"/>
      <c r="I416" s="90"/>
      <c r="J416" s="145"/>
      <c r="K416" s="145"/>
      <c r="L416" s="88"/>
    </row>
    <row r="417" spans="1:12" ht="24" customHeight="1">
      <c r="A417" s="87">
        <v>708</v>
      </c>
      <c r="B417" s="231"/>
      <c r="C417" s="143"/>
      <c r="D417" s="143"/>
      <c r="E417" s="89"/>
      <c r="F417" s="144"/>
      <c r="G417" s="243"/>
      <c r="H417" s="196"/>
      <c r="I417" s="90"/>
      <c r="J417" s="145"/>
      <c r="K417" s="145"/>
      <c r="L417" s="88"/>
    </row>
    <row r="418" spans="1:12" ht="24" customHeight="1">
      <c r="A418" s="87">
        <v>709</v>
      </c>
      <c r="B418" s="231"/>
      <c r="C418" s="143"/>
      <c r="D418" s="143"/>
      <c r="E418" s="89"/>
      <c r="F418" s="144"/>
      <c r="G418" s="243"/>
      <c r="H418" s="196"/>
      <c r="I418" s="90"/>
      <c r="J418" s="145"/>
      <c r="K418" s="145"/>
      <c r="L418" s="88"/>
    </row>
    <row r="419" spans="1:12" ht="24" customHeight="1">
      <c r="A419" s="87">
        <v>710</v>
      </c>
      <c r="B419" s="231"/>
      <c r="C419" s="143"/>
      <c r="D419" s="143"/>
      <c r="E419" s="89"/>
      <c r="F419" s="144"/>
      <c r="G419" s="243"/>
      <c r="H419" s="196"/>
      <c r="I419" s="90"/>
      <c r="J419" s="145"/>
      <c r="K419" s="145"/>
      <c r="L419" s="88"/>
    </row>
    <row r="420" spans="1:12" ht="24" customHeight="1">
      <c r="A420" s="87">
        <v>711</v>
      </c>
      <c r="B420" s="231"/>
      <c r="C420" s="143"/>
      <c r="D420" s="143"/>
      <c r="E420" s="89"/>
      <c r="F420" s="144"/>
      <c r="G420" s="243"/>
      <c r="H420" s="196"/>
      <c r="I420" s="90"/>
      <c r="J420" s="145"/>
      <c r="K420" s="145"/>
      <c r="L420" s="88"/>
    </row>
    <row r="421" spans="1:12" ht="24" customHeight="1">
      <c r="A421" s="87">
        <v>712</v>
      </c>
      <c r="B421" s="231"/>
      <c r="C421" s="143"/>
      <c r="D421" s="143"/>
      <c r="E421" s="89"/>
      <c r="F421" s="144"/>
      <c r="G421" s="243"/>
      <c r="H421" s="196"/>
      <c r="I421" s="90"/>
      <c r="J421" s="145"/>
      <c r="K421" s="145"/>
      <c r="L421" s="88"/>
    </row>
    <row r="422" spans="1:12" ht="24" customHeight="1">
      <c r="A422" s="87">
        <v>713</v>
      </c>
      <c r="B422" s="231"/>
      <c r="C422" s="143"/>
      <c r="D422" s="143"/>
      <c r="E422" s="89"/>
      <c r="F422" s="144"/>
      <c r="G422" s="243"/>
      <c r="H422" s="196"/>
      <c r="I422" s="90"/>
      <c r="J422" s="145"/>
      <c r="K422" s="145"/>
      <c r="L422" s="88"/>
    </row>
  </sheetData>
  <mergeCells count="3">
    <mergeCell ref="A1:L1"/>
    <mergeCell ref="A2:F2"/>
    <mergeCell ref="I2:L2"/>
  </mergeCells>
  <phoneticPr fontId="0" type="noConversion"/>
  <conditionalFormatting sqref="E4:E1033">
    <cfRule type="cellIs" dxfId="14" priority="2" stopIfTrue="1" operator="between">
      <formula>36892</formula>
      <formula>37621</formula>
    </cfRule>
  </conditionalFormatting>
  <conditionalFormatting sqref="G1:G1048576">
    <cfRule type="containsText" dxfId="13" priority="1" stopIfTrue="1" operator="containsText" text="FERDİ">
      <formula>NOT(ISERROR(SEARCH("FERDİ",G1)))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2" man="1"/>
    <brk id="47" max="12" man="1"/>
    <brk id="63" max="12" man="1"/>
    <brk id="87" max="12" man="1"/>
    <brk id="99" max="12" man="1"/>
    <brk id="121" max="12" man="1"/>
    <brk id="144" max="12" man="1"/>
    <brk id="174" max="12" man="1"/>
    <brk id="235" max="12" man="1"/>
  </rowBreaks>
  <ignoredErrors>
    <ignoredError sqref="I2" unlockedFormula="1"/>
    <ignoredError sqref="J143:L422 L142" numberStoredAsText="1"/>
  </ignoredErrors>
</worksheet>
</file>

<file path=xl/worksheets/sheet5.xml><?xml version="1.0" encoding="utf-8"?>
<worksheet xmlns="http://schemas.openxmlformats.org/spreadsheetml/2006/main" xmlns:r="http://schemas.openxmlformats.org/officeDocument/2006/relationships">
  <sheetPr codeName="Sayfa5">
    <tabColor theme="8" tint="0.39997558519241921"/>
  </sheetPr>
  <dimension ref="A1:P74"/>
  <sheetViews>
    <sheetView view="pageBreakPreview" zoomScale="60" zoomScaleNormal="100" workbookViewId="0">
      <selection activeCell="N7" sqref="N7"/>
    </sheetView>
  </sheetViews>
  <sheetFormatPr defaultRowHeight="12.75"/>
  <cols>
    <col min="2" max="2" width="0" hidden="1" customWidth="1"/>
    <col min="4" max="4" width="14.42578125" customWidth="1"/>
    <col min="5" max="5" width="19.5703125" customWidth="1"/>
    <col min="6" max="6" width="19.28515625" customWidth="1"/>
    <col min="7" max="7" width="12.85546875" customWidth="1"/>
    <col min="9" max="9" width="0" hidden="1" customWidth="1"/>
    <col min="11" max="11" width="13.140625" hidden="1" customWidth="1"/>
    <col min="12" max="12" width="10" customWidth="1"/>
    <col min="13" max="13" width="17" customWidth="1"/>
    <col min="14" max="14" width="20.28515625" customWidth="1"/>
    <col min="15" max="15" width="27.42578125" customWidth="1"/>
    <col min="16" max="16" width="14.140625" customWidth="1"/>
  </cols>
  <sheetData>
    <row r="1" spans="1:16" ht="48" customHeight="1">
      <c r="A1" s="542" t="str">
        <f>('YARIŞMA BİLGİLERİ'!A2)</f>
        <v>Gençlik ve Spor Bakanlığı
Spor Genel Müdürlüğü
Spor Faaliyetleri Daire Başkanlığı</v>
      </c>
      <c r="B1" s="542"/>
      <c r="C1" s="542"/>
      <c r="D1" s="542"/>
      <c r="E1" s="542"/>
      <c r="F1" s="542"/>
      <c r="G1" s="542"/>
      <c r="H1" s="542"/>
      <c r="I1" s="542"/>
      <c r="J1" s="542"/>
      <c r="K1" s="542"/>
      <c r="L1" s="542"/>
      <c r="M1" s="542"/>
      <c r="N1" s="542"/>
      <c r="O1" s="542"/>
      <c r="P1" s="542"/>
    </row>
    <row r="2" spans="1:16" ht="18" customHeight="1">
      <c r="A2" s="543" t="str">
        <f>'YARIŞMA BİLGİLERİ'!F19</f>
        <v>2014-15 Öğretim Yılı Okullararası Puanlı  Atletizm İl Birinciliği Yarışmaları</v>
      </c>
      <c r="B2" s="543"/>
      <c r="C2" s="543"/>
      <c r="D2" s="543"/>
      <c r="E2" s="543"/>
      <c r="F2" s="543"/>
      <c r="G2" s="543"/>
      <c r="H2" s="543"/>
      <c r="I2" s="543"/>
      <c r="J2" s="543"/>
      <c r="K2" s="543"/>
      <c r="L2" s="543"/>
      <c r="M2" s="543"/>
      <c r="N2" s="543"/>
      <c r="O2" s="543"/>
      <c r="P2" s="543"/>
    </row>
    <row r="3" spans="1:16" ht="23.25" customHeight="1">
      <c r="A3" s="544" t="s">
        <v>308</v>
      </c>
      <c r="B3" s="544"/>
      <c r="C3" s="544"/>
      <c r="D3" s="544"/>
      <c r="E3" s="544"/>
      <c r="F3" s="544"/>
      <c r="G3" s="544"/>
      <c r="H3" s="544"/>
      <c r="I3" s="544"/>
      <c r="J3" s="544"/>
      <c r="K3" s="544"/>
      <c r="L3" s="544"/>
      <c r="M3" s="544"/>
      <c r="N3" s="544"/>
      <c r="O3" s="544"/>
      <c r="P3" s="544"/>
    </row>
    <row r="4" spans="1:16" ht="23.25" customHeight="1">
      <c r="A4" s="537" t="s">
        <v>309</v>
      </c>
      <c r="B4" s="537"/>
      <c r="C4" s="537"/>
      <c r="D4" s="537"/>
      <c r="E4" s="537"/>
      <c r="F4" s="537"/>
      <c r="G4" s="537"/>
      <c r="H4" s="277"/>
      <c r="J4" s="541" t="s">
        <v>311</v>
      </c>
      <c r="K4" s="541"/>
      <c r="L4" s="541"/>
      <c r="M4" s="541"/>
      <c r="N4" s="541"/>
      <c r="O4" s="541"/>
      <c r="P4" s="541"/>
    </row>
    <row r="5" spans="1:16" ht="18" customHeight="1">
      <c r="A5" s="535" t="s">
        <v>16</v>
      </c>
      <c r="B5" s="536"/>
      <c r="C5" s="536"/>
      <c r="D5" s="536"/>
      <c r="E5" s="536"/>
      <c r="F5" s="536"/>
      <c r="G5" s="536"/>
      <c r="H5" s="277"/>
      <c r="I5" s="538" t="s">
        <v>6</v>
      </c>
      <c r="J5" s="545"/>
      <c r="K5" s="545"/>
      <c r="L5" s="545"/>
      <c r="M5" s="545"/>
      <c r="N5" s="545"/>
      <c r="O5" s="545"/>
      <c r="P5" s="545"/>
    </row>
    <row r="6" spans="1:16" ht="22.5" customHeight="1">
      <c r="A6" s="47" t="s">
        <v>12</v>
      </c>
      <c r="B6" s="44" t="s">
        <v>76</v>
      </c>
      <c r="C6" s="44" t="s">
        <v>75</v>
      </c>
      <c r="D6" s="45" t="s">
        <v>13</v>
      </c>
      <c r="E6" s="46" t="s">
        <v>14</v>
      </c>
      <c r="F6" s="46" t="s">
        <v>186</v>
      </c>
      <c r="G6" s="44" t="s">
        <v>310</v>
      </c>
      <c r="H6" s="277"/>
      <c r="I6" s="539"/>
      <c r="J6" s="47" t="s">
        <v>12</v>
      </c>
      <c r="K6" s="44" t="s">
        <v>76</v>
      </c>
      <c r="L6" s="44" t="s">
        <v>75</v>
      </c>
      <c r="M6" s="45" t="s">
        <v>13</v>
      </c>
      <c r="N6" s="46" t="s">
        <v>14</v>
      </c>
      <c r="O6" s="46" t="s">
        <v>186</v>
      </c>
      <c r="P6" s="44" t="s">
        <v>310</v>
      </c>
    </row>
    <row r="7" spans="1:16" ht="26.25" customHeight="1">
      <c r="A7" s="73">
        <v>1</v>
      </c>
      <c r="B7" s="265" t="s">
        <v>153</v>
      </c>
      <c r="C7" s="74">
        <f>IF(ISERROR(VLOOKUP(B7,'KAYIT LİSTESİ'!$B$4:$H$1000,2,0)),"",(VLOOKUP(B7,'KAYIT LİSTESİ'!$B$4:$H$1000,2,0)))</f>
        <v>73</v>
      </c>
      <c r="D7" s="135">
        <f>IF(ISERROR(VLOOKUP(B7,'KAYIT LİSTESİ'!$B$4:$H$1000,4,0)),"",(VLOOKUP(B7,'KAYIT LİSTESİ'!$B$4:$H$1000,4,0)))</f>
        <v>37659</v>
      </c>
      <c r="E7" s="266" t="str">
        <f>IF(ISERROR(VLOOKUP(B7,'KAYIT LİSTESİ'!$B$4:$H$1000,5,0)),"",(VLOOKUP(B7,'KAYIT LİSTESİ'!$B$4:$H$1000,5,0)))</f>
        <v>BUSE KURT</v>
      </c>
      <c r="F7" s="266" t="str">
        <f>IF(ISERROR(VLOOKUP(B7,'KAYIT LİSTESİ'!$B$4:$H$1000,6,0)),"",(VLOOKUP(B7,'KAYIT LİSTESİ'!$B$4:$H$1000,6,0)))</f>
        <v>KOCAELİ MUSTAFA NECATİ ORTAOKULU</v>
      </c>
      <c r="G7" s="136"/>
      <c r="H7" s="278"/>
      <c r="I7" s="73">
        <v>1</v>
      </c>
      <c r="J7" s="73">
        <v>1</v>
      </c>
      <c r="K7" s="265" t="s">
        <v>111</v>
      </c>
      <c r="L7" s="267">
        <f>IF(ISERROR(VLOOKUP(K7,'KAYIT LİSTESİ'!$B$4:$H$1000,2,0)),"",(VLOOKUP(K7,'KAYIT LİSTESİ'!$B$4:$H$1000,2,0)))</f>
        <v>76</v>
      </c>
      <c r="M7" s="268">
        <f>IF(ISERROR(VLOOKUP(K7,'KAYIT LİSTESİ'!$B$4:$H$1000,4,0)),"",(VLOOKUP(K7,'KAYIT LİSTESİ'!$B$4:$H$1000,4,0)))</f>
        <v>38018</v>
      </c>
      <c r="N7" s="201" t="str">
        <f>IF(ISERROR(VLOOKUP(K7,'KAYIT LİSTESİ'!$B$4:$H$1000,5,0)),"",(VLOOKUP(K7,'KAYIT LİSTESİ'!$B$4:$H$1000,5,0)))</f>
        <v>REYHAN YETİŞKEN</v>
      </c>
      <c r="O7" s="269" t="str">
        <f>IF(ISERROR(VLOOKUP(K7,'KAYIT LİSTESİ'!$B$4:$H$1000,6,0)),"",(VLOOKUP(K7,'KAYIT LİSTESİ'!$B$4:$H$1000,6,0)))</f>
        <v>KOCAELİ MUSTAFA NECATİ ORTAOKULU</v>
      </c>
      <c r="P7" s="269"/>
    </row>
    <row r="8" spans="1:16" ht="26.25" customHeight="1">
      <c r="A8" s="73">
        <v>2</v>
      </c>
      <c r="B8" s="265" t="s">
        <v>154</v>
      </c>
      <c r="C8" s="74">
        <f>IF(ISERROR(VLOOKUP(B8,'KAYIT LİSTESİ'!$B$4:$H$1000,2,0)),"",(VLOOKUP(B8,'KAYIT LİSTESİ'!$B$4:$H$1000,2,0)))</f>
        <v>67</v>
      </c>
      <c r="D8" s="135">
        <f>IF(ISERROR(VLOOKUP(B8,'KAYIT LİSTESİ'!$B$4:$H$1000,4,0)),"",(VLOOKUP(B8,'KAYIT LİSTESİ'!$B$4:$H$1000,4,0)))</f>
        <v>37762</v>
      </c>
      <c r="E8" s="266" t="str">
        <f>IF(ISERROR(VLOOKUP(B8,'KAYIT LİSTESİ'!$B$4:$H$1000,5,0)),"",(VLOOKUP(B8,'KAYIT LİSTESİ'!$B$4:$H$1000,5,0)))</f>
        <v>ASUDE ESEN</v>
      </c>
      <c r="F8" s="266" t="str">
        <f>IF(ISERROR(VLOOKUP(B8,'KAYIT LİSTESİ'!$B$4:$H$1000,6,0)),"",(VLOOKUP(B8,'KAYIT LİSTESİ'!$B$4:$H$1000,6,0)))</f>
        <v>ESKİŞEHİR ŞEHİT ALİ GAFFAR OKKAN ORTAOKULU</v>
      </c>
      <c r="G8" s="136"/>
      <c r="H8" s="278"/>
      <c r="I8" s="73">
        <v>2</v>
      </c>
      <c r="J8" s="73">
        <v>2</v>
      </c>
      <c r="K8" s="265" t="s">
        <v>112</v>
      </c>
      <c r="L8" s="267">
        <f>IF(ISERROR(VLOOKUP(K8,'KAYIT LİSTESİ'!$B$4:$H$1000,2,0)),"",(VLOOKUP(K8,'KAYIT LİSTESİ'!$B$4:$H$1000,2,0)))</f>
        <v>70</v>
      </c>
      <c r="M8" s="268">
        <f>IF(ISERROR(VLOOKUP(K8,'KAYIT LİSTESİ'!$B$4:$H$1000,4,0)),"",(VLOOKUP(K8,'KAYIT LİSTESİ'!$B$4:$H$1000,4,0)))</f>
        <v>37696</v>
      </c>
      <c r="N8" s="201" t="str">
        <f>IF(ISERROR(VLOOKUP(K8,'KAYIT LİSTESİ'!$B$4:$H$1000,5,0)),"",(VLOOKUP(K8,'KAYIT LİSTESİ'!$B$4:$H$1000,5,0)))</f>
        <v>MERVE NUR ÇEVİREN</v>
      </c>
      <c r="O8" s="269" t="str">
        <f>IF(ISERROR(VLOOKUP(K8,'KAYIT LİSTESİ'!$B$4:$H$1000,6,0)),"",(VLOOKUP(K8,'KAYIT LİSTESİ'!$B$4:$H$1000,6,0)))</f>
        <v>ESKİŞEHİR ŞEHİT ALİ GAFFAR OKKAN ORTAOKULU</v>
      </c>
      <c r="P8" s="269"/>
    </row>
    <row r="9" spans="1:16" ht="26.25" customHeight="1">
      <c r="A9" s="73">
        <v>3</v>
      </c>
      <c r="B9" s="265" t="s">
        <v>155</v>
      </c>
      <c r="C9" s="74">
        <f>IF(ISERROR(VLOOKUP(B9,'KAYIT LİSTESİ'!$B$4:$H$1000,2,0)),"",(VLOOKUP(B9,'KAYIT LİSTESİ'!$B$4:$H$1000,2,0)))</f>
        <v>63</v>
      </c>
      <c r="D9" s="135">
        <f>IF(ISERROR(VLOOKUP(B9,'KAYIT LİSTESİ'!$B$4:$H$1000,4,0)),"",(VLOOKUP(B9,'KAYIT LİSTESİ'!$B$4:$H$1000,4,0)))</f>
        <v>37746</v>
      </c>
      <c r="E9" s="266" t="str">
        <f>IF(ISERROR(VLOOKUP(B9,'KAYIT LİSTESİ'!$B$4:$H$1000,5,0)),"",(VLOOKUP(B9,'KAYIT LİSTESİ'!$B$4:$H$1000,5,0)))</f>
        <v>BAHAR KURT</v>
      </c>
      <c r="F9" s="266" t="str">
        <f>IF(ISERROR(VLOOKUP(B9,'KAYIT LİSTESİ'!$B$4:$H$1000,6,0)),"",(VLOOKUP(B9,'KAYIT LİSTESİ'!$B$4:$H$1000,6,0)))</f>
        <v>ESKİŞEHİR ORHANGAZİ ORTAOKULU</v>
      </c>
      <c r="G9" s="136"/>
      <c r="H9" s="278"/>
      <c r="I9" s="73">
        <v>3</v>
      </c>
      <c r="J9" s="73">
        <v>3</v>
      </c>
      <c r="K9" s="265" t="s">
        <v>113</v>
      </c>
      <c r="L9" s="267">
        <f>IF(ISERROR(VLOOKUP(K9,'KAYIT LİSTESİ'!$B$4:$H$1000,2,0)),"",(VLOOKUP(K9,'KAYIT LİSTESİ'!$B$4:$H$1000,2,0)))</f>
        <v>64</v>
      </c>
      <c r="M9" s="268">
        <f>IF(ISERROR(VLOOKUP(K9,'KAYIT LİSTESİ'!$B$4:$H$1000,4,0)),"",(VLOOKUP(K9,'KAYIT LİSTESİ'!$B$4:$H$1000,4,0)))</f>
        <v>37789</v>
      </c>
      <c r="N9" s="201" t="str">
        <f>IF(ISERROR(VLOOKUP(K9,'KAYIT LİSTESİ'!$B$4:$H$1000,5,0)),"",(VLOOKUP(K9,'KAYIT LİSTESİ'!$B$4:$H$1000,5,0)))</f>
        <v>MİNE ÖZER</v>
      </c>
      <c r="O9" s="269" t="str">
        <f>IF(ISERROR(VLOOKUP(K9,'KAYIT LİSTESİ'!$B$4:$H$1000,6,0)),"",(VLOOKUP(K9,'KAYIT LİSTESİ'!$B$4:$H$1000,6,0)))</f>
        <v>ESKİŞEHİR ORHANGAZİ ORTAOKULU</v>
      </c>
      <c r="P9" s="269"/>
    </row>
    <row r="10" spans="1:16" ht="26.25" customHeight="1">
      <c r="A10" s="73">
        <v>4</v>
      </c>
      <c r="B10" s="265" t="s">
        <v>156</v>
      </c>
      <c r="C10" s="74">
        <f>IF(ISERROR(VLOOKUP(B10,'KAYIT LİSTESİ'!$B$4:$H$1000,2,0)),"",(VLOOKUP(B10,'KAYIT LİSTESİ'!$B$4:$H$1000,2,0)))</f>
        <v>51</v>
      </c>
      <c r="D10" s="135">
        <f>IF(ISERROR(VLOOKUP(B10,'KAYIT LİSTESİ'!$B$4:$H$1000,4,0)),"",(VLOOKUP(B10,'KAYIT LİSTESİ'!$B$4:$H$1000,4,0)))</f>
        <v>37845</v>
      </c>
      <c r="E10" s="266" t="str">
        <f>IF(ISERROR(VLOOKUP(B10,'KAYIT LİSTESİ'!$B$4:$H$1000,5,0)),"",(VLOOKUP(B10,'KAYIT LİSTESİ'!$B$4:$H$1000,5,0)))</f>
        <v>TUĞÇE ARSLANER</v>
      </c>
      <c r="F10" s="266" t="str">
        <f>IF(ISERROR(VLOOKUP(B10,'KAYIT LİSTESİ'!$B$4:$H$1000,6,0)),"",(VLOOKUP(B10,'KAYIT LİSTESİ'!$B$4:$H$1000,6,0)))</f>
        <v>EDİRNE ETSO ORTAOKULU</v>
      </c>
      <c r="G10" s="136"/>
      <c r="H10" s="278"/>
      <c r="I10" s="73">
        <v>4</v>
      </c>
      <c r="J10" s="73">
        <v>4</v>
      </c>
      <c r="K10" s="265" t="s">
        <v>114</v>
      </c>
      <c r="L10" s="267">
        <f>IF(ISERROR(VLOOKUP(K10,'KAYIT LİSTESİ'!$B$4:$H$1000,2,0)),"",(VLOOKUP(K10,'KAYIT LİSTESİ'!$B$4:$H$1000,2,0)))</f>
        <v>53</v>
      </c>
      <c r="M10" s="268">
        <f>IF(ISERROR(VLOOKUP(K10,'KAYIT LİSTESİ'!$B$4:$H$1000,4,0)),"",(VLOOKUP(K10,'KAYIT LİSTESİ'!$B$4:$H$1000,4,0)))</f>
        <v>38051</v>
      </c>
      <c r="N10" s="201" t="str">
        <f>IF(ISERROR(VLOOKUP(K10,'KAYIT LİSTESİ'!$B$4:$H$1000,5,0)),"",(VLOOKUP(K10,'KAYIT LİSTESİ'!$B$4:$H$1000,5,0)))</f>
        <v>SELDA ÇELİK</v>
      </c>
      <c r="O10" s="269" t="str">
        <f>IF(ISERROR(VLOOKUP(K10,'KAYIT LİSTESİ'!$B$4:$H$1000,6,0)),"",(VLOOKUP(K10,'KAYIT LİSTESİ'!$B$4:$H$1000,6,0)))</f>
        <v>EDİRNE ETSO ORTAOKULU</v>
      </c>
      <c r="P10" s="269"/>
    </row>
    <row r="11" spans="1:16" ht="26.25" customHeight="1">
      <c r="A11" s="73">
        <v>5</v>
      </c>
      <c r="B11" s="265" t="s">
        <v>157</v>
      </c>
      <c r="C11" s="74">
        <f>IF(ISERROR(VLOOKUP(B11,'KAYIT LİSTESİ'!$B$4:$H$1000,2,0)),"",(VLOOKUP(B11,'KAYIT LİSTESİ'!$B$4:$H$1000,2,0)))</f>
        <v>36</v>
      </c>
      <c r="D11" s="135">
        <f>IF(ISERROR(VLOOKUP(B11,'KAYIT LİSTESİ'!$B$4:$H$1000,4,0)),"",(VLOOKUP(B11,'KAYIT LİSTESİ'!$B$4:$H$1000,4,0)))</f>
        <v>37672</v>
      </c>
      <c r="E11" s="266" t="str">
        <f>IF(ISERROR(VLOOKUP(B11,'KAYIT LİSTESİ'!$B$4:$H$1000,5,0)),"",(VLOOKUP(B11,'KAYIT LİSTESİ'!$B$4:$H$1000,5,0)))</f>
        <v>IŞINSU KARADAĞ</v>
      </c>
      <c r="F11" s="266" t="str">
        <f>IF(ISERROR(VLOOKUP(B11,'KAYIT LİSTESİ'!$B$4:$H$1000,6,0)),"",(VLOOKUP(B11,'KAYIT LİSTESİ'!$B$4:$H$1000,6,0)))</f>
        <v>ÇORLU ORTAOKULU</v>
      </c>
      <c r="G11" s="136"/>
      <c r="H11" s="278"/>
      <c r="I11" s="73">
        <v>5</v>
      </c>
      <c r="J11" s="73">
        <v>5</v>
      </c>
      <c r="K11" s="265" t="s">
        <v>115</v>
      </c>
      <c r="L11" s="267">
        <f>IF(ISERROR(VLOOKUP(K11,'KAYIT LİSTESİ'!$B$4:$H$1000,2,0)),"",(VLOOKUP(K11,'KAYIT LİSTESİ'!$B$4:$H$1000,2,0)))</f>
        <v>36</v>
      </c>
      <c r="M11" s="268">
        <f>IF(ISERROR(VLOOKUP(K11,'KAYIT LİSTESİ'!$B$4:$H$1000,4,0)),"",(VLOOKUP(K11,'KAYIT LİSTESİ'!$B$4:$H$1000,4,0)))</f>
        <v>37672</v>
      </c>
      <c r="N11" s="201" t="str">
        <f>IF(ISERROR(VLOOKUP(K11,'KAYIT LİSTESİ'!$B$4:$H$1000,5,0)),"",(VLOOKUP(K11,'KAYIT LİSTESİ'!$B$4:$H$1000,5,0)))</f>
        <v>IŞINSU KARADAĞ</v>
      </c>
      <c r="O11" s="269" t="str">
        <f>IF(ISERROR(VLOOKUP(K11,'KAYIT LİSTESİ'!$B$4:$H$1000,6,0)),"",(VLOOKUP(K11,'KAYIT LİSTESİ'!$B$4:$H$1000,6,0)))</f>
        <v>ÇORLU ORTAOKULU</v>
      </c>
      <c r="P11" s="269"/>
    </row>
    <row r="12" spans="1:16" ht="26.25" customHeight="1">
      <c r="A12" s="73">
        <v>6</v>
      </c>
      <c r="B12" s="265" t="s">
        <v>158</v>
      </c>
      <c r="C12" s="74">
        <f>IF(ISERROR(VLOOKUP(B12,'KAYIT LİSTESİ'!$B$4:$H$1000,2,0)),"",(VLOOKUP(B12,'KAYIT LİSTESİ'!$B$4:$H$1000,2,0)))</f>
        <v>41</v>
      </c>
      <c r="D12" s="135">
        <f>IF(ISERROR(VLOOKUP(B12,'KAYIT LİSTESİ'!$B$4:$H$1000,4,0)),"",(VLOOKUP(B12,'KAYIT LİSTESİ'!$B$4:$H$1000,4,0)))</f>
        <v>37622</v>
      </c>
      <c r="E12" s="266" t="str">
        <f>IF(ISERROR(VLOOKUP(B12,'KAYIT LİSTESİ'!$B$4:$H$1000,5,0)),"",(VLOOKUP(B12,'KAYIT LİSTESİ'!$B$4:$H$1000,5,0)))</f>
        <v>CANSU AR</v>
      </c>
      <c r="F12" s="266" t="str">
        <f>IF(ISERROR(VLOOKUP(B12,'KAYIT LİSTESİ'!$B$4:$H$1000,6,0)),"",(VLOOKUP(B12,'KAYIT LİSTESİ'!$B$4:$H$1000,6,0)))</f>
        <v>BİLECİK TOKİ ORTAOKULU</v>
      </c>
      <c r="G12" s="136"/>
      <c r="H12" s="278"/>
      <c r="I12" s="73">
        <v>6</v>
      </c>
      <c r="J12" s="73">
        <v>6</v>
      </c>
      <c r="K12" s="265" t="s">
        <v>116</v>
      </c>
      <c r="L12" s="267">
        <f>IF(ISERROR(VLOOKUP(K12,'KAYIT LİSTESİ'!$B$4:$H$1000,2,0)),"",(VLOOKUP(K12,'KAYIT LİSTESİ'!$B$4:$H$1000,2,0)))</f>
        <v>43</v>
      </c>
      <c r="M12" s="268">
        <f>IF(ISERROR(VLOOKUP(K12,'KAYIT LİSTESİ'!$B$4:$H$1000,4,0)),"",(VLOOKUP(K12,'KAYIT LİSTESİ'!$B$4:$H$1000,4,0)))</f>
        <v>37786</v>
      </c>
      <c r="N12" s="201" t="str">
        <f>IF(ISERROR(VLOOKUP(K12,'KAYIT LİSTESİ'!$B$4:$H$1000,5,0)),"",(VLOOKUP(K12,'KAYIT LİSTESİ'!$B$4:$H$1000,5,0)))</f>
        <v>SILA EKİNCİ</v>
      </c>
      <c r="O12" s="269" t="str">
        <f>IF(ISERROR(VLOOKUP(K12,'KAYIT LİSTESİ'!$B$4:$H$1000,6,0)),"",(VLOOKUP(K12,'KAYIT LİSTESİ'!$B$4:$H$1000,6,0)))</f>
        <v>BİLECİK TOKİ ORTAOKULU</v>
      </c>
      <c r="P12" s="269"/>
    </row>
    <row r="13" spans="1:16" ht="26.25" customHeight="1">
      <c r="A13" s="73">
        <v>7</v>
      </c>
      <c r="B13" s="265" t="s">
        <v>159</v>
      </c>
      <c r="C13" s="74">
        <f>IF(ISERROR(VLOOKUP(B13,'KAYIT LİSTESİ'!$B$4:$H$1000,2,0)),"",(VLOOKUP(B13,'KAYIT LİSTESİ'!$B$4:$H$1000,2,0)))</f>
        <v>17</v>
      </c>
      <c r="D13" s="135">
        <f>IF(ISERROR(VLOOKUP(B13,'KAYIT LİSTESİ'!$B$4:$H$1000,4,0)),"",(VLOOKUP(B13,'KAYIT LİSTESİ'!$B$4:$H$1000,4,0)))</f>
        <v>37792</v>
      </c>
      <c r="E13" s="266" t="str">
        <f>IF(ISERROR(VLOOKUP(B13,'KAYIT LİSTESİ'!$B$4:$H$1000,5,0)),"",(VLOOKUP(B13,'KAYIT LİSTESİ'!$B$4:$H$1000,5,0)))</f>
        <v>ZEYNEP SUDE POLAT</v>
      </c>
      <c r="F13" s="266" t="str">
        <f>IF(ISERROR(VLOOKUP(B13,'KAYIT LİSTESİ'!$B$4:$H$1000,6,0)),"",(VLOOKUP(B13,'KAYIT LİSTESİ'!$B$4:$H$1000,6,0)))</f>
        <v>İSTANBUL VKV KOÇ ÖZEL ORTAOKULU</v>
      </c>
      <c r="G13" s="136"/>
      <c r="H13" s="278"/>
      <c r="I13" s="73">
        <v>7</v>
      </c>
      <c r="J13" s="73">
        <v>7</v>
      </c>
      <c r="K13" s="265" t="s">
        <v>117</v>
      </c>
      <c r="L13" s="267">
        <f>IF(ISERROR(VLOOKUP(K13,'KAYIT LİSTESİ'!$B$4:$H$1000,2,0)),"",(VLOOKUP(K13,'KAYIT LİSTESİ'!$B$4:$H$1000,2,0)))</f>
        <v>19</v>
      </c>
      <c r="M13" s="268">
        <f>IF(ISERROR(VLOOKUP(K13,'KAYIT LİSTESİ'!$B$4:$H$1000,4,0)),"",(VLOOKUP(K13,'KAYIT LİSTESİ'!$B$4:$H$1000,4,0)))</f>
        <v>37924</v>
      </c>
      <c r="N13" s="201" t="str">
        <f>IF(ISERROR(VLOOKUP(K13,'KAYIT LİSTESİ'!$B$4:$H$1000,5,0)),"",(VLOOKUP(K13,'KAYIT LİSTESİ'!$B$4:$H$1000,5,0)))</f>
        <v>YASEMİN SİM YÜKEB</v>
      </c>
      <c r="O13" s="269" t="str">
        <f>IF(ISERROR(VLOOKUP(K13,'KAYIT LİSTESİ'!$B$4:$H$1000,6,0)),"",(VLOOKUP(K13,'KAYIT LİSTESİ'!$B$4:$H$1000,6,0)))</f>
        <v>İSTANBUL VKV KOÇ ÖZEL ORTAOKULU</v>
      </c>
      <c r="P13" s="269"/>
    </row>
    <row r="14" spans="1:16" ht="26.25" customHeight="1">
      <c r="A14" s="73">
        <v>8</v>
      </c>
      <c r="B14" s="265" t="s">
        <v>160</v>
      </c>
      <c r="C14" s="74" t="str">
        <f>IF(ISERROR(VLOOKUP(B14,'KAYIT LİSTESİ'!$B$4:$H$1000,2,0)),"",(VLOOKUP(B14,'KAYIT LİSTESİ'!$B$4:$H$1000,2,0)))</f>
        <v/>
      </c>
      <c r="D14" s="135" t="str">
        <f>IF(ISERROR(VLOOKUP(B14,'KAYIT LİSTESİ'!$B$4:$H$1000,4,0)),"",(VLOOKUP(B14,'KAYIT LİSTESİ'!$B$4:$H$1000,4,0)))</f>
        <v/>
      </c>
      <c r="E14" s="266" t="str">
        <f>IF(ISERROR(VLOOKUP(B14,'KAYIT LİSTESİ'!$B$4:$H$1000,5,0)),"",(VLOOKUP(B14,'KAYIT LİSTESİ'!$B$4:$H$1000,5,0)))</f>
        <v/>
      </c>
      <c r="F14" s="266" t="str">
        <f>IF(ISERROR(VLOOKUP(B14,'KAYIT LİSTESİ'!$B$4:$H$1000,6,0)),"",(VLOOKUP(B14,'KAYIT LİSTESİ'!$B$4:$H$1000,6,0)))</f>
        <v/>
      </c>
      <c r="G14" s="136"/>
      <c r="H14" s="278"/>
      <c r="I14" s="73">
        <v>8</v>
      </c>
      <c r="J14" s="73">
        <v>8</v>
      </c>
      <c r="K14" s="265" t="s">
        <v>118</v>
      </c>
      <c r="L14" s="267">
        <f>IF(ISERROR(VLOOKUP(K14,'KAYIT LİSTESİ'!$B$4:$H$1000,2,0)),"",(VLOOKUP(K14,'KAYIT LİSTESİ'!$B$4:$H$1000,2,0)))</f>
        <v>31</v>
      </c>
      <c r="M14" s="268" t="str">
        <f>IF(ISERROR(VLOOKUP(K14,'KAYIT LİSTESİ'!$B$4:$H$1000,4,0)),"",(VLOOKUP(K14,'KAYIT LİSTESİ'!$B$4:$H$1000,4,0)))</f>
        <v>04.02.2003</v>
      </c>
      <c r="N14" s="201" t="str">
        <f>IF(ISERROR(VLOOKUP(K14,'KAYIT LİSTESİ'!$B$4:$H$1000,5,0)),"",(VLOOKUP(K14,'KAYIT LİSTESİ'!$B$4:$H$1000,5,0)))</f>
        <v>FULYA TÜRKEL</v>
      </c>
      <c r="O14" s="269" t="str">
        <f>IF(ISERROR(VLOOKUP(K14,'KAYIT LİSTESİ'!$B$4:$H$1000,6,0)),"",(VLOOKUP(K14,'KAYIT LİSTESİ'!$B$4:$H$1000,6,0)))</f>
        <v>KIRKLARELİ CUMHURİYET ORTAOKULU</v>
      </c>
      <c r="P14" s="269"/>
    </row>
    <row r="15" spans="1:16" ht="26.25" customHeight="1">
      <c r="A15" s="535" t="s">
        <v>17</v>
      </c>
      <c r="B15" s="536"/>
      <c r="C15" s="536"/>
      <c r="D15" s="536"/>
      <c r="E15" s="536"/>
      <c r="F15" s="536"/>
      <c r="G15" s="536"/>
      <c r="H15" s="277"/>
      <c r="I15" s="77">
        <v>9</v>
      </c>
      <c r="J15" s="73">
        <v>9</v>
      </c>
      <c r="K15" s="265" t="s">
        <v>119</v>
      </c>
      <c r="L15" s="267">
        <f>IF(ISERROR(VLOOKUP(K15,'KAYIT LİSTESİ'!$B$4:$H$1000,2,0)),"",(VLOOKUP(K15,'KAYIT LİSTESİ'!$B$4:$H$1000,2,0)))</f>
        <v>4</v>
      </c>
      <c r="M15" s="268">
        <f>IF(ISERROR(VLOOKUP(K15,'KAYIT LİSTESİ'!$B$4:$H$1000,4,0)),"",(VLOOKUP(K15,'KAYIT LİSTESİ'!$B$4:$H$1000,4,0)))</f>
        <v>37988</v>
      </c>
      <c r="N15" s="201" t="str">
        <f>IF(ISERROR(VLOOKUP(K15,'KAYIT LİSTESİ'!$B$4:$H$1000,5,0)),"",(VLOOKUP(K15,'KAYIT LİSTESİ'!$B$4:$H$1000,5,0)))</f>
        <v>SENA EYLÜL BALTA</v>
      </c>
      <c r="O15" s="269" t="str">
        <f>IF(ISERROR(VLOOKUP(K15,'KAYIT LİSTESİ'!$B$4:$H$1000,6,0)),"",(VLOOKUP(K15,'KAYIT LİSTESİ'!$B$4:$H$1000,6,0)))</f>
        <v>BARTIN MERKEZ-İMAM HATİP ORTAOKULU</v>
      </c>
      <c r="P15" s="269"/>
    </row>
    <row r="16" spans="1:16" ht="26.25" customHeight="1">
      <c r="A16" s="47" t="s">
        <v>12</v>
      </c>
      <c r="B16" s="44" t="s">
        <v>76</v>
      </c>
      <c r="C16" s="44" t="s">
        <v>75</v>
      </c>
      <c r="D16" s="45" t="s">
        <v>13</v>
      </c>
      <c r="E16" s="46" t="s">
        <v>14</v>
      </c>
      <c r="F16" s="46" t="s">
        <v>186</v>
      </c>
      <c r="G16" s="44" t="s">
        <v>310</v>
      </c>
      <c r="H16" s="277"/>
      <c r="I16" s="77">
        <v>10</v>
      </c>
      <c r="J16" s="73">
        <v>10</v>
      </c>
      <c r="K16" s="265" t="s">
        <v>120</v>
      </c>
      <c r="L16" s="267">
        <f>IF(ISERROR(VLOOKUP(K16,'KAYIT LİSTESİ'!$B$4:$H$1000,2,0)),"",(VLOOKUP(K16,'KAYIT LİSTESİ'!$B$4:$H$1000,2,0)))</f>
        <v>9</v>
      </c>
      <c r="M16" s="268">
        <f>IF(ISERROR(VLOOKUP(K16,'KAYIT LİSTESİ'!$B$4:$H$1000,4,0)),"",(VLOOKUP(K16,'KAYIT LİSTESİ'!$B$4:$H$1000,4,0)))</f>
        <v>37622</v>
      </c>
      <c r="N16" s="201" t="str">
        <f>IF(ISERROR(VLOOKUP(K16,'KAYIT LİSTESİ'!$B$4:$H$1000,5,0)),"",(VLOOKUP(K16,'KAYIT LİSTESİ'!$B$4:$H$1000,5,0)))</f>
        <v>ŞEHNAZ KIRILMAZ</v>
      </c>
      <c r="O16" s="269" t="str">
        <f>IF(ISERROR(VLOOKUP(K16,'KAYIT LİSTESİ'!$B$4:$H$1000,6,0)),"",(VLOOKUP(K16,'KAYIT LİSTESİ'!$B$4:$H$1000,6,0)))</f>
        <v>ÇANAKKALE CEVATPAŞA ORTAOKULU</v>
      </c>
      <c r="P16" s="269"/>
    </row>
    <row r="17" spans="1:16" ht="26.25" customHeight="1">
      <c r="A17" s="73">
        <v>1</v>
      </c>
      <c r="B17" s="265" t="s">
        <v>161</v>
      </c>
      <c r="C17" s="74">
        <f>IF(ISERROR(VLOOKUP(B17,'KAYIT LİSTESİ'!$B$4:$H$1000,2,0)),"",(VLOOKUP(B17,'KAYIT LİSTESİ'!$B$4:$H$1000,2,0)))</f>
        <v>28</v>
      </c>
      <c r="D17" s="135" t="str">
        <f>IF(ISERROR(VLOOKUP(B17,'KAYIT LİSTESİ'!$B$4:$H$1000,4,0)),"",(VLOOKUP(B17,'KAYIT LİSTESİ'!$B$4:$H$1000,4,0)))</f>
        <v>09.04.2004</v>
      </c>
      <c r="E17" s="266" t="str">
        <f>IF(ISERROR(VLOOKUP(B17,'KAYIT LİSTESİ'!$B$4:$H$1000,5,0)),"",(VLOOKUP(B17,'KAYIT LİSTESİ'!$B$4:$H$1000,5,0)))</f>
        <v>CEMRE KAHYA</v>
      </c>
      <c r="F17" s="266" t="str">
        <f>IF(ISERROR(VLOOKUP(B17,'KAYIT LİSTESİ'!$B$4:$H$1000,6,0)),"",(VLOOKUP(B17,'KAYIT LİSTESİ'!$B$4:$H$1000,6,0)))</f>
        <v>KIRKLARELİ CUMHURİYET ORTAOKULU</v>
      </c>
      <c r="G17" s="136"/>
      <c r="H17" s="277"/>
      <c r="I17" s="77">
        <v>11</v>
      </c>
      <c r="J17" s="73">
        <v>11</v>
      </c>
      <c r="K17" s="265" t="s">
        <v>121</v>
      </c>
      <c r="L17" s="267">
        <f>IF(ISERROR(VLOOKUP(K17,'KAYIT LİSTESİ'!$B$4:$H$1000,2,0)),"",(VLOOKUP(K17,'KAYIT LİSTESİ'!$B$4:$H$1000,2,0)))</f>
        <v>34</v>
      </c>
      <c r="M17" s="268">
        <f>IF(ISERROR(VLOOKUP(K17,'KAYIT LİSTESİ'!$B$4:$H$1000,4,0)),"",(VLOOKUP(K17,'KAYIT LİSTESİ'!$B$4:$H$1000,4,0)))</f>
        <v>37667</v>
      </c>
      <c r="N17" s="201" t="str">
        <f>IF(ISERROR(VLOOKUP(K17,'KAYIT LİSTESİ'!$B$4:$H$1000,5,0)),"",(VLOOKUP(K17,'KAYIT LİSTESİ'!$B$4:$H$1000,5,0)))</f>
        <v>BEYZA BAŞ</v>
      </c>
      <c r="O17" s="269" t="str">
        <f>IF(ISERROR(VLOOKUP(K17,'KAYIT LİSTESİ'!$B$4:$H$1000,6,0)),"",(VLOOKUP(K17,'KAYIT LİSTESİ'!$B$4:$H$1000,6,0)))</f>
        <v>SAKARYA ÜZEYİR GARİH ORTAOKULU</v>
      </c>
      <c r="P17" s="269"/>
    </row>
    <row r="18" spans="1:16" ht="26.25" customHeight="1">
      <c r="A18" s="73">
        <v>2</v>
      </c>
      <c r="B18" s="265" t="s">
        <v>162</v>
      </c>
      <c r="C18" s="74">
        <f>IF(ISERROR(VLOOKUP(B18,'KAYIT LİSTESİ'!$B$4:$H$1000,2,0)),"",(VLOOKUP(B18,'KAYIT LİSTESİ'!$B$4:$H$1000,2,0)))</f>
        <v>1</v>
      </c>
      <c r="D18" s="135">
        <f>IF(ISERROR(VLOOKUP(B18,'KAYIT LİSTESİ'!$B$4:$H$1000,4,0)),"",(VLOOKUP(B18,'KAYIT LİSTESİ'!$B$4:$H$1000,4,0)))</f>
        <v>38341</v>
      </c>
      <c r="E18" s="266" t="str">
        <f>IF(ISERROR(VLOOKUP(B18,'KAYIT LİSTESİ'!$B$4:$H$1000,5,0)),"",(VLOOKUP(B18,'KAYIT LİSTESİ'!$B$4:$H$1000,5,0)))</f>
        <v>EBRAR GEÇGEN</v>
      </c>
      <c r="F18" s="266" t="str">
        <f>IF(ISERROR(VLOOKUP(B18,'KAYIT LİSTESİ'!$B$4:$H$1000,6,0)),"",(VLOOKUP(B18,'KAYIT LİSTESİ'!$B$4:$H$1000,6,0)))</f>
        <v>BARTIN MERKEZ-İMAM HATİP ORTAOKULU</v>
      </c>
      <c r="G18" s="136"/>
      <c r="H18" s="277"/>
      <c r="I18" s="77">
        <v>12</v>
      </c>
      <c r="J18" s="73">
        <v>12</v>
      </c>
      <c r="K18" s="265" t="s">
        <v>122</v>
      </c>
      <c r="L18" s="267">
        <f>IF(ISERROR(VLOOKUP(K18,'KAYIT LİSTESİ'!$B$4:$H$1000,2,0)),"",(VLOOKUP(K18,'KAYIT LİSTESİ'!$B$4:$H$1000,2,0)))</f>
        <v>13</v>
      </c>
      <c r="M18" s="268" t="str">
        <f>IF(ISERROR(VLOOKUP(K18,'KAYIT LİSTESİ'!$B$4:$H$1000,4,0)),"",(VLOOKUP(K18,'KAYIT LİSTESİ'!$B$4:$H$1000,4,0)))</f>
        <v>10,06,2003</v>
      </c>
      <c r="N18" s="201" t="str">
        <f>IF(ISERROR(VLOOKUP(K18,'KAYIT LİSTESİ'!$B$4:$H$1000,5,0)),"",(VLOOKUP(K18,'KAYIT LİSTESİ'!$B$4:$H$1000,5,0)))</f>
        <v>SİNEM KAPLAN</v>
      </c>
      <c r="O18" s="269" t="str">
        <f>IF(ISERROR(VLOOKUP(K18,'KAYIT LİSTESİ'!$B$4:$H$1000,6,0)),"",(VLOOKUP(K18,'KAYIT LİSTESİ'!$B$4:$H$1000,6,0)))</f>
        <v>İSTANBUL FETİHTEPE ORTAOKULU BAYRAMPAŞA</v>
      </c>
      <c r="P18" s="269"/>
    </row>
    <row r="19" spans="1:16" ht="26.25" customHeight="1">
      <c r="A19" s="73">
        <v>3</v>
      </c>
      <c r="B19" s="265" t="s">
        <v>163</v>
      </c>
      <c r="C19" s="74">
        <f>IF(ISERROR(VLOOKUP(B19,'KAYIT LİSTESİ'!$B$4:$H$1000,2,0)),"",(VLOOKUP(B19,'KAYIT LİSTESİ'!$B$4:$H$1000,2,0)))</f>
        <v>7</v>
      </c>
      <c r="D19" s="135">
        <f>IF(ISERROR(VLOOKUP(B19,'KAYIT LİSTESİ'!$B$4:$H$1000,4,0)),"",(VLOOKUP(B19,'KAYIT LİSTESİ'!$B$4:$H$1000,4,0)))</f>
        <v>37987</v>
      </c>
      <c r="E19" s="266" t="str">
        <f>IF(ISERROR(VLOOKUP(B19,'KAYIT LİSTESİ'!$B$4:$H$1000,5,0)),"",(VLOOKUP(B19,'KAYIT LİSTESİ'!$B$4:$H$1000,5,0)))</f>
        <v>KÜBRA YILMAZ</v>
      </c>
      <c r="F19" s="266" t="str">
        <f>IF(ISERROR(VLOOKUP(B19,'KAYIT LİSTESİ'!$B$4:$H$1000,6,0)),"",(VLOOKUP(B19,'KAYIT LİSTESİ'!$B$4:$H$1000,6,0)))</f>
        <v>ÇANAKKALE CEVATPAŞA ORTAOKULU</v>
      </c>
      <c r="G19" s="136"/>
      <c r="H19" s="277"/>
      <c r="I19" s="77">
        <v>13</v>
      </c>
      <c r="J19" s="73">
        <v>13</v>
      </c>
      <c r="K19" s="265" t="s">
        <v>123</v>
      </c>
      <c r="L19" s="267">
        <f>IF(ISERROR(VLOOKUP(K19,'KAYIT LİSTESİ'!$B$4:$H$1000,2,0)),"",(VLOOKUP(K19,'KAYIT LİSTESİ'!$B$4:$H$1000,2,0)))</f>
        <v>25</v>
      </c>
      <c r="M19" s="268" t="str">
        <f>IF(ISERROR(VLOOKUP(K19,'KAYIT LİSTESİ'!$B$4:$H$1000,4,0)),"",(VLOOKUP(K19,'KAYIT LİSTESİ'!$B$4:$H$1000,4,0)))</f>
        <v>21,01,2003</v>
      </c>
      <c r="N19" s="201" t="str">
        <f>IF(ISERROR(VLOOKUP(K19,'KAYIT LİSTESİ'!$B$4:$H$1000,5,0)),"",(VLOOKUP(K19,'KAYIT LİSTESİ'!$B$4:$H$1000,5,0)))</f>
        <v>AZRA ÖZDEMİR</v>
      </c>
      <c r="O19" s="269" t="str">
        <f>IF(ISERROR(VLOOKUP(K19,'KAYIT LİSTESİ'!$B$4:$H$1000,6,0)),"",(VLOOKUP(K19,'KAYIT LİSTESİ'!$B$4:$H$1000,6,0)))</f>
        <v>İZMİR ZİHNİ ÜSTÜN ORTAOKULU</v>
      </c>
      <c r="P19" s="269"/>
    </row>
    <row r="20" spans="1:16" ht="26.25" customHeight="1">
      <c r="A20" s="73">
        <v>4</v>
      </c>
      <c r="B20" s="265" t="s">
        <v>164</v>
      </c>
      <c r="C20" s="74">
        <f>IF(ISERROR(VLOOKUP(B20,'KAYIT LİSTESİ'!$B$4:$H$1000,2,0)),"",(VLOOKUP(B20,'KAYIT LİSTESİ'!$B$4:$H$1000,2,0)))</f>
        <v>32</v>
      </c>
      <c r="D20" s="135">
        <f>IF(ISERROR(VLOOKUP(B20,'KAYIT LİSTESİ'!$B$4:$H$1000,4,0)),"",(VLOOKUP(B20,'KAYIT LİSTESİ'!$B$4:$H$1000,4,0)))</f>
        <v>37868</v>
      </c>
      <c r="E20" s="266" t="str">
        <f>IF(ISERROR(VLOOKUP(B20,'KAYIT LİSTESİ'!$B$4:$H$1000,5,0)),"",(VLOOKUP(B20,'KAYIT LİSTESİ'!$B$4:$H$1000,5,0)))</f>
        <v>SENA GÜMÜŞ</v>
      </c>
      <c r="F20" s="266" t="str">
        <f>IF(ISERROR(VLOOKUP(B20,'KAYIT LİSTESİ'!$B$4:$H$1000,6,0)),"",(VLOOKUP(B20,'KAYIT LİSTESİ'!$B$4:$H$1000,6,0)))</f>
        <v>SAKARYA ÜZEYİR GARİH ORTAOKULU</v>
      </c>
      <c r="G20" s="136"/>
      <c r="H20" s="277"/>
      <c r="I20" s="77">
        <v>14</v>
      </c>
      <c r="J20" s="73">
        <v>14</v>
      </c>
      <c r="K20" s="265" t="s">
        <v>124</v>
      </c>
      <c r="L20" s="267">
        <f>IF(ISERROR(VLOOKUP(K20,'KAYIT LİSTESİ'!$B$4:$H$1000,2,0)),"",(VLOOKUP(K20,'KAYIT LİSTESİ'!$B$4:$H$1000,2,0)))</f>
        <v>47</v>
      </c>
      <c r="M20" s="268">
        <f>IF(ISERROR(VLOOKUP(K20,'KAYIT LİSTESİ'!$B$4:$H$1000,4,0)),"",(VLOOKUP(K20,'KAYIT LİSTESİ'!$B$4:$H$1000,4,0)))</f>
        <v>38044</v>
      </c>
      <c r="N20" s="201" t="str">
        <f>IF(ISERROR(VLOOKUP(K20,'KAYIT LİSTESİ'!$B$4:$H$1000,5,0)),"",(VLOOKUP(K20,'KAYIT LİSTESİ'!$B$4:$H$1000,5,0)))</f>
        <v>MİRAY AKTOP</v>
      </c>
      <c r="O20" s="269" t="str">
        <f>IF(ISERROR(VLOOKUP(K20,'KAYIT LİSTESİ'!$B$4:$H$1000,6,0)),"",(VLOOKUP(K20,'KAYIT LİSTESİ'!$B$4:$H$1000,6,0)))</f>
        <v>ZONGULDAK YAYLA ORTAOKULU</v>
      </c>
      <c r="P20" s="269"/>
    </row>
    <row r="21" spans="1:16" ht="26.25" customHeight="1">
      <c r="A21" s="73">
        <v>5</v>
      </c>
      <c r="B21" s="265" t="s">
        <v>165</v>
      </c>
      <c r="C21" s="74">
        <f>IF(ISERROR(VLOOKUP(B21,'KAYIT LİSTESİ'!$B$4:$H$1000,2,0)),"",(VLOOKUP(B21,'KAYIT LİSTESİ'!$B$4:$H$1000,2,0)))</f>
        <v>12</v>
      </c>
      <c r="D21" s="135" t="str">
        <f>IF(ISERROR(VLOOKUP(B21,'KAYIT LİSTESİ'!$B$4:$H$1000,4,0)),"",(VLOOKUP(B21,'KAYIT LİSTESİ'!$B$4:$H$1000,4,0)))</f>
        <v>01,01,2003</v>
      </c>
      <c r="E21" s="266" t="str">
        <f>IF(ISERROR(VLOOKUP(B21,'KAYIT LİSTESİ'!$B$4:$H$1000,5,0)),"",(VLOOKUP(B21,'KAYIT LİSTESİ'!$B$4:$H$1000,5,0)))</f>
        <v>ÖZGE MERCAN</v>
      </c>
      <c r="F21" s="266" t="str">
        <f>IF(ISERROR(VLOOKUP(B21,'KAYIT LİSTESİ'!$B$4:$H$1000,6,0)),"",(VLOOKUP(B21,'KAYIT LİSTESİ'!$B$4:$H$1000,6,0)))</f>
        <v>İSTANBUL FETİHTEPE ORTAOKULU BAYRAMPAŞA</v>
      </c>
      <c r="G21" s="136"/>
      <c r="H21" s="277"/>
      <c r="I21" s="77">
        <v>15</v>
      </c>
      <c r="J21" s="73">
        <v>15</v>
      </c>
      <c r="K21" s="265" t="s">
        <v>125</v>
      </c>
      <c r="L21" s="267">
        <f>IF(ISERROR(VLOOKUP(K21,'KAYIT LİSTESİ'!$B$4:$H$1000,2,0)),"",(VLOOKUP(K21,'KAYIT LİSTESİ'!$B$4:$H$1000,2,0)))</f>
        <v>59</v>
      </c>
      <c r="M21" s="268">
        <f>IF(ISERROR(VLOOKUP(K21,'KAYIT LİSTESİ'!$B$4:$H$1000,4,0)),"",(VLOOKUP(K21,'KAYIT LİSTESİ'!$B$4:$H$1000,4,0)))</f>
        <v>37904</v>
      </c>
      <c r="N21" s="201" t="str">
        <f>IF(ISERROR(VLOOKUP(K21,'KAYIT LİSTESİ'!$B$4:$H$1000,5,0)),"",(VLOOKUP(K21,'KAYIT LİSTESİ'!$B$4:$H$1000,5,0)))</f>
        <v>ZEYNEP DENİZ YURDER (F)</v>
      </c>
      <c r="O21" s="269" t="str">
        <f>IF(ISERROR(VLOOKUP(K21,'KAYIT LİSTESİ'!$B$4:$H$1000,6,0)),"",(VLOOKUP(K21,'KAYIT LİSTESİ'!$B$4:$H$1000,6,0)))</f>
        <v>İSTANBUL EYÜP TURGUT ÖZAL O.O</v>
      </c>
      <c r="P21" s="269"/>
    </row>
    <row r="22" spans="1:16" ht="26.25" customHeight="1">
      <c r="A22" s="73">
        <v>6</v>
      </c>
      <c r="B22" s="265" t="s">
        <v>166</v>
      </c>
      <c r="C22" s="74">
        <f>IF(ISERROR(VLOOKUP(B22,'KAYIT LİSTESİ'!$B$4:$H$1000,2,0)),"",(VLOOKUP(B22,'KAYIT LİSTESİ'!$B$4:$H$1000,2,0)))</f>
        <v>23</v>
      </c>
      <c r="D22" s="135" t="str">
        <f>IF(ISERROR(VLOOKUP(B22,'KAYIT LİSTESİ'!$B$4:$H$1000,4,0)),"",(VLOOKUP(B22,'KAYIT LİSTESİ'!$B$4:$H$1000,4,0)))</f>
        <v>01,08,2003</v>
      </c>
      <c r="E22" s="266" t="str">
        <f>IF(ISERROR(VLOOKUP(B22,'KAYIT LİSTESİ'!$B$4:$H$1000,5,0)),"",(VLOOKUP(B22,'KAYIT LİSTESİ'!$B$4:$H$1000,5,0)))</f>
        <v>HATİCE BEYZA VATAN</v>
      </c>
      <c r="F22" s="266" t="str">
        <f>IF(ISERROR(VLOOKUP(B22,'KAYIT LİSTESİ'!$B$4:$H$1000,6,0)),"",(VLOOKUP(B22,'KAYIT LİSTESİ'!$B$4:$H$1000,6,0)))</f>
        <v>İZMİR ZİHNİ ÜSTÜN ORTAOKULU</v>
      </c>
      <c r="G22" s="136"/>
      <c r="H22" s="277"/>
      <c r="I22" s="77">
        <v>16</v>
      </c>
      <c r="J22" s="73">
        <v>16</v>
      </c>
      <c r="K22" s="265" t="s">
        <v>126</v>
      </c>
      <c r="L22" s="267">
        <f>IF(ISERROR(VLOOKUP(K22,'KAYIT LİSTESİ'!$B$4:$H$1000,2,0)),"",(VLOOKUP(K22,'KAYIT LİSTESİ'!$B$4:$H$1000,2,0)))</f>
        <v>58</v>
      </c>
      <c r="M22" s="268">
        <f>IF(ISERROR(VLOOKUP(K22,'KAYIT LİSTESİ'!$B$4:$H$1000,4,0)),"",(VLOOKUP(K22,'KAYIT LİSTESİ'!$B$4:$H$1000,4,0)))</f>
        <v>37788</v>
      </c>
      <c r="N22" s="201" t="str">
        <f>IF(ISERROR(VLOOKUP(K22,'KAYIT LİSTESİ'!$B$4:$H$1000,5,0)),"",(VLOOKUP(K22,'KAYIT LİSTESİ'!$B$4:$H$1000,5,0)))</f>
        <v>YUDUM PARÇAOĞLU (F)</v>
      </c>
      <c r="O22" s="269" t="str">
        <f>IF(ISERROR(VLOOKUP(K22,'KAYIT LİSTESİ'!$B$4:$H$1000,6,0)),"",(VLOOKUP(K22,'KAYIT LİSTESİ'!$B$4:$H$1000,6,0)))</f>
        <v>İSTANBUL ORHANGAZİ ORTAOKULU</v>
      </c>
      <c r="P22" s="269"/>
    </row>
    <row r="23" spans="1:16" ht="26.25" customHeight="1">
      <c r="A23" s="73">
        <v>7</v>
      </c>
      <c r="B23" s="265" t="s">
        <v>167</v>
      </c>
      <c r="C23" s="74">
        <f>IF(ISERROR(VLOOKUP(B23,'KAYIT LİSTESİ'!$B$4:$H$1000,2,0)),"",(VLOOKUP(B23,'KAYIT LİSTESİ'!$B$4:$H$1000,2,0)))</f>
        <v>47</v>
      </c>
      <c r="D23" s="135">
        <f>IF(ISERROR(VLOOKUP(B23,'KAYIT LİSTESİ'!$B$4:$H$1000,4,0)),"",(VLOOKUP(B23,'KAYIT LİSTESİ'!$B$4:$H$1000,4,0)))</f>
        <v>38044</v>
      </c>
      <c r="E23" s="266" t="str">
        <f>IF(ISERROR(VLOOKUP(B23,'KAYIT LİSTESİ'!$B$4:$H$1000,5,0)),"",(VLOOKUP(B23,'KAYIT LİSTESİ'!$B$4:$H$1000,5,0)))</f>
        <v>MİRAY AKTOP</v>
      </c>
      <c r="F23" s="266" t="str">
        <f>IF(ISERROR(VLOOKUP(B23,'KAYIT LİSTESİ'!$B$4:$H$1000,6,0)),"",(VLOOKUP(B23,'KAYIT LİSTESİ'!$B$4:$H$1000,6,0)))</f>
        <v>ZONGULDAK YAYLA ORTAOKULU</v>
      </c>
      <c r="G23" s="136"/>
      <c r="H23" s="277"/>
      <c r="I23" s="77">
        <v>17</v>
      </c>
      <c r="J23" s="73">
        <v>17</v>
      </c>
      <c r="K23" s="265" t="s">
        <v>127</v>
      </c>
      <c r="L23" s="267">
        <f>IF(ISERROR(VLOOKUP(K23,'KAYIT LİSTESİ'!$B$4:$H$1000,2,0)),"",(VLOOKUP(K23,'KAYIT LİSTESİ'!$B$4:$H$1000,2,0)))</f>
        <v>57</v>
      </c>
      <c r="M23" s="268">
        <f>IF(ISERROR(VLOOKUP(K23,'KAYIT LİSTESİ'!$B$4:$H$1000,4,0)),"",(VLOOKUP(K23,'KAYIT LİSTESİ'!$B$4:$H$1000,4,0)))</f>
        <v>37724</v>
      </c>
      <c r="N23" s="201" t="str">
        <f>IF(ISERROR(VLOOKUP(K23,'KAYIT LİSTESİ'!$B$4:$H$1000,5,0)),"",(VLOOKUP(K23,'KAYIT LİSTESİ'!$B$4:$H$1000,5,0)))</f>
        <v>SUDENAZ KÜTÜK (F)</v>
      </c>
      <c r="O23" s="269" t="str">
        <f>IF(ISERROR(VLOOKUP(K23,'KAYIT LİSTESİ'!$B$4:$H$1000,6,0)),"",(VLOOKUP(K23,'KAYIT LİSTESİ'!$B$4:$H$1000,6,0)))</f>
        <v>İSTANBUL PİRİ REİS ORTAOKULU</v>
      </c>
      <c r="P23" s="269"/>
    </row>
    <row r="24" spans="1:16" ht="26.25" customHeight="1">
      <c r="A24" s="73">
        <v>8</v>
      </c>
      <c r="B24" s="265" t="s">
        <v>168</v>
      </c>
      <c r="C24" s="74" t="str">
        <f>IF(ISERROR(VLOOKUP(B24,'KAYIT LİSTESİ'!$B$4:$H$1000,2,0)),"",(VLOOKUP(B24,'KAYIT LİSTESİ'!$B$4:$H$1000,2,0)))</f>
        <v/>
      </c>
      <c r="D24" s="135" t="str">
        <f>IF(ISERROR(VLOOKUP(B24,'KAYIT LİSTESİ'!$B$4:$H$1000,4,0)),"",(VLOOKUP(B24,'KAYIT LİSTESİ'!$B$4:$H$1000,4,0)))</f>
        <v/>
      </c>
      <c r="E24" s="266" t="str">
        <f>IF(ISERROR(VLOOKUP(B24,'KAYIT LİSTESİ'!$B$4:$H$1000,5,0)),"",(VLOOKUP(B24,'KAYIT LİSTESİ'!$B$4:$H$1000,5,0)))</f>
        <v/>
      </c>
      <c r="F24" s="266" t="str">
        <f>IF(ISERROR(VLOOKUP(B24,'KAYIT LİSTESİ'!$B$4:$H$1000,6,0)),"",(VLOOKUP(B24,'KAYIT LİSTESİ'!$B$4:$H$1000,6,0)))</f>
        <v/>
      </c>
      <c r="G24" s="136"/>
      <c r="H24" s="277"/>
      <c r="I24" s="77">
        <v>18</v>
      </c>
      <c r="J24" s="73">
        <v>18</v>
      </c>
      <c r="K24" s="265" t="s">
        <v>128</v>
      </c>
      <c r="L24" s="267" t="str">
        <f>IF(ISERROR(VLOOKUP(K24,'KAYIT LİSTESİ'!$B$4:$H$1000,2,0)),"",(VLOOKUP(K24,'KAYIT LİSTESİ'!$B$4:$H$1000,2,0)))</f>
        <v/>
      </c>
      <c r="M24" s="268" t="str">
        <f>IF(ISERROR(VLOOKUP(K24,'KAYIT LİSTESİ'!$B$4:$H$1000,4,0)),"",(VLOOKUP(K24,'KAYIT LİSTESİ'!$B$4:$H$1000,4,0)))</f>
        <v/>
      </c>
      <c r="N24" s="201" t="str">
        <f>IF(ISERROR(VLOOKUP(K24,'KAYIT LİSTESİ'!$B$4:$H$1000,5,0)),"",(VLOOKUP(K24,'KAYIT LİSTESİ'!$B$4:$H$1000,5,0)))</f>
        <v/>
      </c>
      <c r="O24" s="269" t="str">
        <f>IF(ISERROR(VLOOKUP(K24,'KAYIT LİSTESİ'!$B$4:$H$1000,6,0)),"",(VLOOKUP(K24,'KAYIT LİSTESİ'!$B$4:$H$1000,6,0)))</f>
        <v/>
      </c>
      <c r="P24" s="269"/>
    </row>
    <row r="25" spans="1:16" ht="26.25" customHeight="1">
      <c r="A25" s="535" t="s">
        <v>18</v>
      </c>
      <c r="B25" s="536"/>
      <c r="C25" s="536"/>
      <c r="D25" s="536"/>
      <c r="E25" s="536"/>
      <c r="F25" s="536"/>
      <c r="G25" s="536"/>
      <c r="H25" s="277"/>
      <c r="I25" s="77">
        <v>19</v>
      </c>
      <c r="J25" s="73">
        <v>19</v>
      </c>
      <c r="K25" s="265" t="s">
        <v>129</v>
      </c>
      <c r="L25" s="267" t="str">
        <f>IF(ISERROR(VLOOKUP(K25,'KAYIT LİSTESİ'!$B$4:$H$1000,2,0)),"",(VLOOKUP(K25,'KAYIT LİSTESİ'!$B$4:$H$1000,2,0)))</f>
        <v/>
      </c>
      <c r="M25" s="268" t="str">
        <f>IF(ISERROR(VLOOKUP(K25,'KAYIT LİSTESİ'!$B$4:$H$1000,4,0)),"",(VLOOKUP(K25,'KAYIT LİSTESİ'!$B$4:$H$1000,4,0)))</f>
        <v/>
      </c>
      <c r="N25" s="201" t="str">
        <f>IF(ISERROR(VLOOKUP(K25,'KAYIT LİSTESİ'!$B$4:$H$1000,5,0)),"",(VLOOKUP(K25,'KAYIT LİSTESİ'!$B$4:$H$1000,5,0)))</f>
        <v/>
      </c>
      <c r="O25" s="269" t="str">
        <f>IF(ISERROR(VLOOKUP(K25,'KAYIT LİSTESİ'!$B$4:$H$1000,6,0)),"",(VLOOKUP(K25,'KAYIT LİSTESİ'!$B$4:$H$1000,6,0)))</f>
        <v/>
      </c>
      <c r="P25" s="269"/>
    </row>
    <row r="26" spans="1:16" ht="26.25" customHeight="1">
      <c r="A26" s="47" t="s">
        <v>12</v>
      </c>
      <c r="B26" s="44" t="s">
        <v>76</v>
      </c>
      <c r="C26" s="44" t="s">
        <v>75</v>
      </c>
      <c r="D26" s="45" t="s">
        <v>13</v>
      </c>
      <c r="E26" s="46" t="s">
        <v>14</v>
      </c>
      <c r="F26" s="46" t="s">
        <v>186</v>
      </c>
      <c r="G26" s="44" t="s">
        <v>310</v>
      </c>
      <c r="H26" s="277"/>
      <c r="I26" s="77">
        <v>20</v>
      </c>
      <c r="J26" s="73">
        <v>20</v>
      </c>
      <c r="K26" s="265" t="s">
        <v>130</v>
      </c>
      <c r="L26" s="267" t="str">
        <f>IF(ISERROR(VLOOKUP(K26,'KAYIT LİSTESİ'!$B$4:$H$1000,2,0)),"",(VLOOKUP(K26,'KAYIT LİSTESİ'!$B$4:$H$1000,2,0)))</f>
        <v/>
      </c>
      <c r="M26" s="268" t="str">
        <f>IF(ISERROR(VLOOKUP(K26,'KAYIT LİSTESİ'!$B$4:$H$1000,4,0)),"",(VLOOKUP(K26,'KAYIT LİSTESİ'!$B$4:$H$1000,4,0)))</f>
        <v/>
      </c>
      <c r="N26" s="201" t="str">
        <f>IF(ISERROR(VLOOKUP(K26,'KAYIT LİSTESİ'!$B$4:$H$1000,5,0)),"",(VLOOKUP(K26,'KAYIT LİSTESİ'!$B$4:$H$1000,5,0)))</f>
        <v/>
      </c>
      <c r="O26" s="269" t="str">
        <f>IF(ISERROR(VLOOKUP(K26,'KAYIT LİSTESİ'!$B$4:$H$1000,6,0)),"",(VLOOKUP(K26,'KAYIT LİSTESİ'!$B$4:$H$1000,6,0)))</f>
        <v/>
      </c>
      <c r="P26" s="269"/>
    </row>
    <row r="27" spans="1:16" ht="26.25" customHeight="1">
      <c r="A27" s="73">
        <v>1</v>
      </c>
      <c r="B27" s="265" t="s">
        <v>169</v>
      </c>
      <c r="C27" s="74">
        <f>IF(ISERROR(VLOOKUP(B27,'KAYIT LİSTESİ'!$B$4:$H$1000,2,0)),"",(VLOOKUP(B27,'KAYIT LİSTESİ'!$B$4:$H$1000,2,0)))</f>
        <v>55</v>
      </c>
      <c r="D27" s="135">
        <f>IF(ISERROR(VLOOKUP(B27,'KAYIT LİSTESİ'!$B$4:$H$1000,4,0)),"",(VLOOKUP(B27,'KAYIT LİSTESİ'!$B$4:$H$1000,4,0)))</f>
        <v>37839</v>
      </c>
      <c r="E27" s="266" t="str">
        <f>IF(ISERROR(VLOOKUP(B27,'KAYIT LİSTESİ'!$B$4:$H$1000,5,0)),"",(VLOOKUP(B27,'KAYIT LİSTESİ'!$B$4:$H$1000,5,0)))</f>
        <v>SİYABE ECENUR TÜRKAY (F)</v>
      </c>
      <c r="F27" s="266" t="str">
        <f>IF(ISERROR(VLOOKUP(B27,'KAYIT LİSTESİ'!$B$4:$H$1000,6,0)),"",(VLOOKUP(B27,'KAYIT LİSTESİ'!$B$4:$H$1000,6,0)))</f>
        <v>İSTANBUL ÖZEL ÇEKMEKÖY OKULU</v>
      </c>
      <c r="G27" s="136"/>
      <c r="H27" s="277"/>
      <c r="I27" s="77">
        <v>21</v>
      </c>
      <c r="J27" s="73">
        <v>21</v>
      </c>
      <c r="K27" s="265" t="s">
        <v>131</v>
      </c>
      <c r="L27" s="267" t="str">
        <f>IF(ISERROR(VLOOKUP(K27,'KAYIT LİSTESİ'!$B$4:$H$1000,2,0)),"",(VLOOKUP(K27,'KAYIT LİSTESİ'!$B$4:$H$1000,2,0)))</f>
        <v/>
      </c>
      <c r="M27" s="268" t="str">
        <f>IF(ISERROR(VLOOKUP(K27,'KAYIT LİSTESİ'!$B$4:$H$1000,4,0)),"",(VLOOKUP(K27,'KAYIT LİSTESİ'!$B$4:$H$1000,4,0)))</f>
        <v/>
      </c>
      <c r="N27" s="201" t="str">
        <f>IF(ISERROR(VLOOKUP(K27,'KAYIT LİSTESİ'!$B$4:$H$1000,5,0)),"",(VLOOKUP(K27,'KAYIT LİSTESİ'!$B$4:$H$1000,5,0)))</f>
        <v/>
      </c>
      <c r="O27" s="269" t="str">
        <f>IF(ISERROR(VLOOKUP(K27,'KAYIT LİSTESİ'!$B$4:$H$1000,6,0)),"",(VLOOKUP(K27,'KAYIT LİSTESİ'!$B$4:$H$1000,6,0)))</f>
        <v/>
      </c>
      <c r="P27" s="269"/>
    </row>
    <row r="28" spans="1:16" ht="26.25" customHeight="1">
      <c r="A28" s="73">
        <v>2</v>
      </c>
      <c r="B28" s="265" t="s">
        <v>170</v>
      </c>
      <c r="C28" s="74">
        <f>IF(ISERROR(VLOOKUP(B28,'KAYIT LİSTESİ'!$B$4:$H$1000,2,0)),"",(VLOOKUP(B28,'KAYIT LİSTESİ'!$B$4:$H$1000,2,0)))</f>
        <v>61</v>
      </c>
      <c r="D28" s="135">
        <f>IF(ISERROR(VLOOKUP(B28,'KAYIT LİSTESİ'!$B$4:$H$1000,4,0)),"",(VLOOKUP(B28,'KAYIT LİSTESİ'!$B$4:$H$1000,4,0)))</f>
        <v>37870</v>
      </c>
      <c r="E28" s="266" t="str">
        <f>IF(ISERROR(VLOOKUP(B28,'KAYIT LİSTESİ'!$B$4:$H$1000,5,0)),"",(VLOOKUP(B28,'KAYIT LİSTESİ'!$B$4:$H$1000,5,0)))</f>
        <v>İREM AKBAŞ (F)</v>
      </c>
      <c r="F28" s="266" t="str">
        <f>IF(ISERROR(VLOOKUP(B28,'KAYIT LİSTESİ'!$B$4:$H$1000,6,0)),"",(VLOOKUP(B28,'KAYIT LİSTESİ'!$B$4:$H$1000,6,0)))</f>
        <v>TEKİRDAĞ HÜSEYİN PEHLİVAN İ.O.</v>
      </c>
      <c r="G28" s="136"/>
      <c r="H28" s="277"/>
      <c r="I28" s="77">
        <v>22</v>
      </c>
      <c r="J28" s="73">
        <v>22</v>
      </c>
      <c r="K28" s="265" t="s">
        <v>132</v>
      </c>
      <c r="L28" s="267" t="str">
        <f>IF(ISERROR(VLOOKUP(K28,'KAYIT LİSTESİ'!$B$4:$H$1000,2,0)),"",(VLOOKUP(K28,'KAYIT LİSTESİ'!$B$4:$H$1000,2,0)))</f>
        <v/>
      </c>
      <c r="M28" s="268" t="str">
        <f>IF(ISERROR(VLOOKUP(K28,'KAYIT LİSTESİ'!$B$4:$H$1000,4,0)),"",(VLOOKUP(K28,'KAYIT LİSTESİ'!$B$4:$H$1000,4,0)))</f>
        <v/>
      </c>
      <c r="N28" s="201" t="str">
        <f>IF(ISERROR(VLOOKUP(K28,'KAYIT LİSTESİ'!$B$4:$H$1000,5,0)),"",(VLOOKUP(K28,'KAYIT LİSTESİ'!$B$4:$H$1000,5,0)))</f>
        <v/>
      </c>
      <c r="O28" s="269" t="str">
        <f>IF(ISERROR(VLOOKUP(K28,'KAYIT LİSTESİ'!$B$4:$H$1000,6,0)),"",(VLOOKUP(K28,'KAYIT LİSTESİ'!$B$4:$H$1000,6,0)))</f>
        <v/>
      </c>
      <c r="P28" s="269"/>
    </row>
    <row r="29" spans="1:16" ht="26.25" customHeight="1">
      <c r="A29" s="73">
        <v>3</v>
      </c>
      <c r="B29" s="265" t="s">
        <v>171</v>
      </c>
      <c r="C29" s="74">
        <f>IF(ISERROR(VLOOKUP(B29,'KAYIT LİSTESİ'!$B$4:$H$1000,2,0)),"",(VLOOKUP(B29,'KAYIT LİSTESİ'!$B$4:$H$1000,2,0)))</f>
        <v>62</v>
      </c>
      <c r="D29" s="135">
        <f>IF(ISERROR(VLOOKUP(B29,'KAYIT LİSTESİ'!$B$4:$H$1000,4,0)),"",(VLOOKUP(B29,'KAYIT LİSTESİ'!$B$4:$H$1000,4,0)))</f>
        <v>37751</v>
      </c>
      <c r="E29" s="266" t="str">
        <f>IF(ISERROR(VLOOKUP(B29,'KAYIT LİSTESİ'!$B$4:$H$1000,5,0)),"",(VLOOKUP(B29,'KAYIT LİSTESİ'!$B$4:$H$1000,5,0)))</f>
        <v>SILANUR TOSUN (F)</v>
      </c>
      <c r="F29" s="266" t="str">
        <f>IF(ISERROR(VLOOKUP(B29,'KAYIT LİSTESİ'!$B$4:$H$1000,6,0)),"",(VLOOKUP(B29,'KAYIT LİSTESİ'!$B$4:$H$1000,6,0)))</f>
        <v>HEZARFEN AHMET ÇELEBİ O.O.</v>
      </c>
      <c r="G29" s="136"/>
      <c r="H29" s="277"/>
      <c r="I29" s="77">
        <v>23</v>
      </c>
      <c r="J29" s="73">
        <v>23</v>
      </c>
      <c r="K29" s="265" t="s">
        <v>133</v>
      </c>
      <c r="L29" s="267" t="str">
        <f>IF(ISERROR(VLOOKUP(K29,'KAYIT LİSTESİ'!$B$4:$H$1000,2,0)),"",(VLOOKUP(K29,'KAYIT LİSTESİ'!$B$4:$H$1000,2,0)))</f>
        <v/>
      </c>
      <c r="M29" s="268" t="str">
        <f>IF(ISERROR(VLOOKUP(K29,'KAYIT LİSTESİ'!$B$4:$H$1000,4,0)),"",(VLOOKUP(K29,'KAYIT LİSTESİ'!$B$4:$H$1000,4,0)))</f>
        <v/>
      </c>
      <c r="N29" s="201" t="str">
        <f>IF(ISERROR(VLOOKUP(K29,'KAYIT LİSTESİ'!$B$4:$H$1000,5,0)),"",(VLOOKUP(K29,'KAYIT LİSTESİ'!$B$4:$H$1000,5,0)))</f>
        <v/>
      </c>
      <c r="O29" s="269" t="str">
        <f>IF(ISERROR(VLOOKUP(K29,'KAYIT LİSTESİ'!$B$4:$H$1000,6,0)),"",(VLOOKUP(K29,'KAYIT LİSTESİ'!$B$4:$H$1000,6,0)))</f>
        <v/>
      </c>
      <c r="P29" s="269"/>
    </row>
    <row r="30" spans="1:16" ht="26.25" customHeight="1">
      <c r="A30" s="73">
        <v>4</v>
      </c>
      <c r="B30" s="265" t="s">
        <v>172</v>
      </c>
      <c r="C30" s="74" t="str">
        <f>IF(ISERROR(VLOOKUP(B30,'KAYIT LİSTESİ'!$B$4:$H$1000,2,0)),"",(VLOOKUP(B30,'KAYIT LİSTESİ'!$B$4:$H$1000,2,0)))</f>
        <v/>
      </c>
      <c r="D30" s="135" t="str">
        <f>IF(ISERROR(VLOOKUP(B30,'KAYIT LİSTESİ'!$B$4:$H$1000,4,0)),"",(VLOOKUP(B30,'KAYIT LİSTESİ'!$B$4:$H$1000,4,0)))</f>
        <v/>
      </c>
      <c r="E30" s="266" t="str">
        <f>IF(ISERROR(VLOOKUP(B30,'KAYIT LİSTESİ'!$B$4:$H$1000,5,0)),"",(VLOOKUP(B30,'KAYIT LİSTESİ'!$B$4:$H$1000,5,0)))</f>
        <v/>
      </c>
      <c r="F30" s="266" t="str">
        <f>IF(ISERROR(VLOOKUP(B30,'KAYIT LİSTESİ'!$B$4:$H$1000,6,0)),"",(VLOOKUP(B30,'KAYIT LİSTESİ'!$B$4:$H$1000,6,0)))</f>
        <v/>
      </c>
      <c r="G30" s="136"/>
      <c r="H30" s="277"/>
      <c r="I30" s="77">
        <v>24</v>
      </c>
      <c r="J30" s="73">
        <v>24</v>
      </c>
      <c r="K30" s="265" t="s">
        <v>134</v>
      </c>
      <c r="L30" s="267" t="str">
        <f>IF(ISERROR(VLOOKUP(K30,'KAYIT LİSTESİ'!$B$4:$H$1000,2,0)),"",(VLOOKUP(K30,'KAYIT LİSTESİ'!$B$4:$H$1000,2,0)))</f>
        <v/>
      </c>
      <c r="M30" s="268" t="str">
        <f>IF(ISERROR(VLOOKUP(K30,'KAYIT LİSTESİ'!$B$4:$H$1000,4,0)),"",(VLOOKUP(K30,'KAYIT LİSTESİ'!$B$4:$H$1000,4,0)))</f>
        <v/>
      </c>
      <c r="N30" s="201" t="str">
        <f>IF(ISERROR(VLOOKUP(K30,'KAYIT LİSTESİ'!$B$4:$H$1000,5,0)),"",(VLOOKUP(K30,'KAYIT LİSTESİ'!$B$4:$H$1000,5,0)))</f>
        <v/>
      </c>
      <c r="O30" s="269" t="str">
        <f>IF(ISERROR(VLOOKUP(K30,'KAYIT LİSTESİ'!$B$4:$H$1000,6,0)),"",(VLOOKUP(K30,'KAYIT LİSTESİ'!$B$4:$H$1000,6,0)))</f>
        <v/>
      </c>
      <c r="P30" s="269"/>
    </row>
    <row r="31" spans="1:16" ht="26.25" customHeight="1">
      <c r="A31" s="73">
        <v>5</v>
      </c>
      <c r="B31" s="265" t="s">
        <v>173</v>
      </c>
      <c r="C31" s="74" t="str">
        <f>IF(ISERROR(VLOOKUP(B31,'KAYIT LİSTESİ'!$B$4:$H$1000,2,0)),"",(VLOOKUP(B31,'KAYIT LİSTESİ'!$B$4:$H$1000,2,0)))</f>
        <v/>
      </c>
      <c r="D31" s="135" t="str">
        <f>IF(ISERROR(VLOOKUP(B31,'KAYIT LİSTESİ'!$B$4:$H$1000,4,0)),"",(VLOOKUP(B31,'KAYIT LİSTESİ'!$B$4:$H$1000,4,0)))</f>
        <v/>
      </c>
      <c r="E31" s="266" t="str">
        <f>IF(ISERROR(VLOOKUP(B31,'KAYIT LİSTESİ'!$B$4:$H$1000,5,0)),"",(VLOOKUP(B31,'KAYIT LİSTESİ'!$B$4:$H$1000,5,0)))</f>
        <v/>
      </c>
      <c r="F31" s="266" t="str">
        <f>IF(ISERROR(VLOOKUP(B31,'KAYIT LİSTESİ'!$B$4:$H$1000,6,0)),"",(VLOOKUP(B31,'KAYIT LİSTESİ'!$B$4:$H$1000,6,0)))</f>
        <v/>
      </c>
      <c r="G31" s="136"/>
      <c r="H31" s="277"/>
      <c r="I31" s="77">
        <v>25</v>
      </c>
      <c r="J31" s="73">
        <v>25</v>
      </c>
      <c r="K31" s="265" t="s">
        <v>135</v>
      </c>
      <c r="L31" s="267" t="str">
        <f>IF(ISERROR(VLOOKUP(K31,'KAYIT LİSTESİ'!$B$4:$H$1000,2,0)),"",(VLOOKUP(K31,'KAYIT LİSTESİ'!$B$4:$H$1000,2,0)))</f>
        <v/>
      </c>
      <c r="M31" s="268" t="str">
        <f>IF(ISERROR(VLOOKUP(K31,'KAYIT LİSTESİ'!$B$4:$H$1000,4,0)),"",(VLOOKUP(K31,'KAYIT LİSTESİ'!$B$4:$H$1000,4,0)))</f>
        <v/>
      </c>
      <c r="N31" s="201" t="str">
        <f>IF(ISERROR(VLOOKUP(K31,'KAYIT LİSTESİ'!$B$4:$H$1000,5,0)),"",(VLOOKUP(K31,'KAYIT LİSTESİ'!$B$4:$H$1000,5,0)))</f>
        <v/>
      </c>
      <c r="O31" s="269" t="str">
        <f>IF(ISERROR(VLOOKUP(K31,'KAYIT LİSTESİ'!$B$4:$H$1000,6,0)),"",(VLOOKUP(K31,'KAYIT LİSTESİ'!$B$4:$H$1000,6,0)))</f>
        <v/>
      </c>
      <c r="P31" s="269"/>
    </row>
    <row r="32" spans="1:16" ht="26.25" customHeight="1">
      <c r="A32" s="73">
        <v>6</v>
      </c>
      <c r="B32" s="265" t="s">
        <v>174</v>
      </c>
      <c r="C32" s="74" t="str">
        <f>IF(ISERROR(VLOOKUP(B32,'KAYIT LİSTESİ'!$B$4:$H$1000,2,0)),"",(VLOOKUP(B32,'KAYIT LİSTESİ'!$B$4:$H$1000,2,0)))</f>
        <v/>
      </c>
      <c r="D32" s="135" t="str">
        <f>IF(ISERROR(VLOOKUP(B32,'KAYIT LİSTESİ'!$B$4:$H$1000,4,0)),"",(VLOOKUP(B32,'KAYIT LİSTESİ'!$B$4:$H$1000,4,0)))</f>
        <v/>
      </c>
      <c r="E32" s="266" t="str">
        <f>IF(ISERROR(VLOOKUP(B32,'KAYIT LİSTESİ'!$B$4:$H$1000,5,0)),"",(VLOOKUP(B32,'KAYIT LİSTESİ'!$B$4:$H$1000,5,0)))</f>
        <v/>
      </c>
      <c r="F32" s="266" t="str">
        <f>IF(ISERROR(VLOOKUP(B32,'KAYIT LİSTESİ'!$B$4:$H$1000,6,0)),"",(VLOOKUP(B32,'KAYIT LİSTESİ'!$B$4:$H$1000,6,0)))</f>
        <v/>
      </c>
      <c r="G32" s="136"/>
      <c r="H32" s="277"/>
      <c r="J32" s="541" t="s">
        <v>312</v>
      </c>
      <c r="K32" s="541"/>
      <c r="L32" s="541"/>
      <c r="M32" s="541"/>
      <c r="N32" s="541"/>
      <c r="O32" s="541"/>
      <c r="P32" s="541"/>
    </row>
    <row r="33" spans="1:16" ht="26.25" customHeight="1">
      <c r="A33" s="73">
        <v>7</v>
      </c>
      <c r="B33" s="265" t="s">
        <v>175</v>
      </c>
      <c r="C33" s="74" t="str">
        <f>IF(ISERROR(VLOOKUP(B33,'KAYIT LİSTESİ'!$B$4:$H$1000,2,0)),"",(VLOOKUP(B33,'KAYIT LİSTESİ'!$B$4:$H$1000,2,0)))</f>
        <v/>
      </c>
      <c r="D33" s="135" t="str">
        <f>IF(ISERROR(VLOOKUP(B33,'KAYIT LİSTESİ'!$B$4:$H$1000,4,0)),"",(VLOOKUP(B33,'KAYIT LİSTESİ'!$B$4:$H$1000,4,0)))</f>
        <v/>
      </c>
      <c r="E33" s="266" t="str">
        <f>IF(ISERROR(VLOOKUP(B33,'KAYIT LİSTESİ'!$B$4:$H$1000,5,0)),"",(VLOOKUP(B33,'KAYIT LİSTESİ'!$B$4:$H$1000,5,0)))</f>
        <v/>
      </c>
      <c r="F33" s="266" t="str">
        <f>IF(ISERROR(VLOOKUP(B33,'KAYIT LİSTESİ'!$B$4:$H$1000,6,0)),"",(VLOOKUP(B33,'KAYIT LİSTESİ'!$B$4:$H$1000,6,0)))</f>
        <v/>
      </c>
      <c r="G33" s="136"/>
      <c r="H33" s="277"/>
      <c r="J33" s="540" t="s">
        <v>6</v>
      </c>
      <c r="K33" s="546"/>
      <c r="L33" s="540" t="s">
        <v>74</v>
      </c>
      <c r="M33" s="540" t="s">
        <v>21</v>
      </c>
      <c r="N33" s="540" t="s">
        <v>7</v>
      </c>
      <c r="O33" s="540" t="s">
        <v>185</v>
      </c>
      <c r="P33" s="540" t="s">
        <v>310</v>
      </c>
    </row>
    <row r="34" spans="1:16" ht="26.25" customHeight="1">
      <c r="A34" s="73">
        <v>8</v>
      </c>
      <c r="B34" s="265" t="s">
        <v>176</v>
      </c>
      <c r="C34" s="74" t="str">
        <f>IF(ISERROR(VLOOKUP(B34,'KAYIT LİSTESİ'!$B$4:$H$1000,2,0)),"",(VLOOKUP(B34,'KAYIT LİSTESİ'!$B$4:$H$1000,2,0)))</f>
        <v/>
      </c>
      <c r="D34" s="135" t="str">
        <f>IF(ISERROR(VLOOKUP(B34,'KAYIT LİSTESİ'!$B$4:$H$1000,4,0)),"",(VLOOKUP(B34,'KAYIT LİSTESİ'!$B$4:$H$1000,4,0)))</f>
        <v/>
      </c>
      <c r="E34" s="266" t="str">
        <f>IF(ISERROR(VLOOKUP(B34,'KAYIT LİSTESİ'!$B$4:$H$1000,5,0)),"",(VLOOKUP(B34,'KAYIT LİSTESİ'!$B$4:$H$1000,5,0)))</f>
        <v/>
      </c>
      <c r="F34" s="266" t="str">
        <f>IF(ISERROR(VLOOKUP(B34,'KAYIT LİSTESİ'!$B$4:$H$1000,6,0)),"",(VLOOKUP(B34,'KAYIT LİSTESİ'!$B$4:$H$1000,6,0)))</f>
        <v/>
      </c>
      <c r="G34" s="136"/>
      <c r="H34" s="277"/>
      <c r="J34" s="539"/>
      <c r="K34" s="546"/>
      <c r="L34" s="539"/>
      <c r="M34" s="539"/>
      <c r="N34" s="539"/>
      <c r="O34" s="539"/>
      <c r="P34" s="539"/>
    </row>
    <row r="35" spans="1:16" ht="26.25" customHeight="1">
      <c r="A35" s="535" t="s">
        <v>44</v>
      </c>
      <c r="B35" s="536"/>
      <c r="C35" s="536"/>
      <c r="D35" s="536"/>
      <c r="E35" s="536"/>
      <c r="F35" s="536"/>
      <c r="G35" s="536"/>
      <c r="H35" s="277"/>
      <c r="J35" s="103">
        <v>1</v>
      </c>
      <c r="K35" s="104" t="s">
        <v>227</v>
      </c>
      <c r="L35" s="105">
        <f>IF(ISERROR(VLOOKUP(K35,'KAYIT LİSTESİ'!$B$4:$H$1000,2,0)),"",(VLOOKUP(K35,'KAYIT LİSTESİ'!$B$4:$H$1000,2,0)))</f>
        <v>77</v>
      </c>
      <c r="M35" s="106">
        <f>IF(ISERROR(VLOOKUP(K35,'KAYIT LİSTESİ'!$B$4:$H$1000,4,0)),"",(VLOOKUP(K35,'KAYIT LİSTESİ'!$B$4:$H$1000,4,0)))</f>
        <v>37853</v>
      </c>
      <c r="N35" s="219" t="str">
        <f>IF(ISERROR(VLOOKUP(K35,'KAYIT LİSTESİ'!$B$4:$H$1000,5,0)),"",(VLOOKUP(K35,'KAYIT LİSTESİ'!$B$4:$H$1000,5,0)))</f>
        <v>AYŞENUR TEPE</v>
      </c>
      <c r="O35" s="219" t="str">
        <f>IF(ISERROR(VLOOKUP(K35,'KAYIT LİSTESİ'!$B$4:$H$1000,6,0)),"",(VLOOKUP(K35,'KAYIT LİSTESİ'!$B$4:$H$1000,6,0)))</f>
        <v>KOCAELİ MUSTAFA NECATİ ORTAOKULU</v>
      </c>
      <c r="P35" s="269"/>
    </row>
    <row r="36" spans="1:16" ht="26.25" customHeight="1">
      <c r="A36" s="47" t="s">
        <v>12</v>
      </c>
      <c r="B36" s="44" t="s">
        <v>76</v>
      </c>
      <c r="C36" s="44" t="s">
        <v>75</v>
      </c>
      <c r="D36" s="45" t="s">
        <v>13</v>
      </c>
      <c r="E36" s="46" t="s">
        <v>14</v>
      </c>
      <c r="F36" s="46" t="s">
        <v>186</v>
      </c>
      <c r="G36" s="44" t="s">
        <v>310</v>
      </c>
      <c r="H36" s="277"/>
      <c r="J36" s="103">
        <v>2</v>
      </c>
      <c r="K36" s="104" t="s">
        <v>228</v>
      </c>
      <c r="L36" s="105">
        <f>IF(ISERROR(VLOOKUP(K36,'KAYIT LİSTESİ'!$B$4:$H$1000,2,0)),"",(VLOOKUP(K36,'KAYIT LİSTESİ'!$B$4:$H$1000,2,0)))</f>
        <v>69</v>
      </c>
      <c r="M36" s="106">
        <f>IF(ISERROR(VLOOKUP(K36,'KAYIT LİSTESİ'!$B$4:$H$1000,4,0)),"",(VLOOKUP(K36,'KAYIT LİSTESİ'!$B$4:$H$1000,4,0)))</f>
        <v>37970</v>
      </c>
      <c r="N36" s="219" t="str">
        <f>IF(ISERROR(VLOOKUP(K36,'KAYIT LİSTESİ'!$B$4:$H$1000,5,0)),"",(VLOOKUP(K36,'KAYIT LİSTESİ'!$B$4:$H$1000,5,0)))</f>
        <v>ZEYNEP İPOĞLU</v>
      </c>
      <c r="O36" s="219" t="str">
        <f>IF(ISERROR(VLOOKUP(K36,'KAYIT LİSTESİ'!$B$4:$H$1000,6,0)),"",(VLOOKUP(K36,'KAYIT LİSTESİ'!$B$4:$H$1000,6,0)))</f>
        <v>ESKİŞEHİR ŞEHİT ALİ GAFFAR OKKAN ORTAOKULU</v>
      </c>
      <c r="P36" s="269"/>
    </row>
    <row r="37" spans="1:16" ht="26.25" customHeight="1">
      <c r="A37" s="73">
        <v>1</v>
      </c>
      <c r="B37" s="265" t="s">
        <v>177</v>
      </c>
      <c r="C37" s="74" t="str">
        <f>IF(ISERROR(VLOOKUP(B37,'KAYIT LİSTESİ'!$B$4:$H$1000,2,0)),"",(VLOOKUP(B37,'KAYIT LİSTESİ'!$B$4:$H$1000,2,0)))</f>
        <v/>
      </c>
      <c r="D37" s="135" t="str">
        <f>IF(ISERROR(VLOOKUP(B37,'KAYIT LİSTESİ'!$B$4:$H$1000,4,0)),"",(VLOOKUP(B37,'KAYIT LİSTESİ'!$B$4:$H$1000,4,0)))</f>
        <v/>
      </c>
      <c r="E37" s="266" t="str">
        <f>IF(ISERROR(VLOOKUP(B37,'KAYIT LİSTESİ'!$B$4:$H$1000,5,0)),"",(VLOOKUP(B37,'KAYIT LİSTESİ'!$B$4:$H$1000,5,0)))</f>
        <v/>
      </c>
      <c r="F37" s="266" t="str">
        <f>IF(ISERROR(VLOOKUP(B37,'KAYIT LİSTESİ'!$B$4:$H$1000,6,0)),"",(VLOOKUP(B37,'KAYIT LİSTESİ'!$B$4:$H$1000,6,0)))</f>
        <v/>
      </c>
      <c r="G37" s="136"/>
      <c r="H37" s="277"/>
      <c r="J37" s="103">
        <v>3</v>
      </c>
      <c r="K37" s="104" t="s">
        <v>229</v>
      </c>
      <c r="L37" s="105">
        <f>IF(ISERROR(VLOOKUP(K37,'KAYIT LİSTESİ'!$B$4:$H$1000,2,0)),"",(VLOOKUP(K37,'KAYIT LİSTESİ'!$B$4:$H$1000,2,0)))</f>
        <v>65</v>
      </c>
      <c r="M37" s="106">
        <f>IF(ISERROR(VLOOKUP(K37,'KAYIT LİSTESİ'!$B$4:$H$1000,4,0)),"",(VLOOKUP(K37,'KAYIT LİSTESİ'!$B$4:$H$1000,4,0)))</f>
        <v>37898</v>
      </c>
      <c r="N37" s="219" t="str">
        <f>IF(ISERROR(VLOOKUP(K37,'KAYIT LİSTESİ'!$B$4:$H$1000,5,0)),"",(VLOOKUP(K37,'KAYIT LİSTESİ'!$B$4:$H$1000,5,0)))</f>
        <v>GÖKÇE ÇİFTÇİ</v>
      </c>
      <c r="O37" s="219" t="str">
        <f>IF(ISERROR(VLOOKUP(K37,'KAYIT LİSTESİ'!$B$4:$H$1000,6,0)),"",(VLOOKUP(K37,'KAYIT LİSTESİ'!$B$4:$H$1000,6,0)))</f>
        <v>ESKİŞEHİR ORHANGAZİ ORTAOKULU</v>
      </c>
      <c r="P37" s="269"/>
    </row>
    <row r="38" spans="1:16" ht="26.25" customHeight="1">
      <c r="A38" s="73">
        <v>2</v>
      </c>
      <c r="B38" s="265" t="s">
        <v>178</v>
      </c>
      <c r="C38" s="74" t="str">
        <f>IF(ISERROR(VLOOKUP(B38,'KAYIT LİSTESİ'!$B$4:$H$1000,2,0)),"",(VLOOKUP(B38,'KAYIT LİSTESİ'!$B$4:$H$1000,2,0)))</f>
        <v/>
      </c>
      <c r="D38" s="135" t="str">
        <f>IF(ISERROR(VLOOKUP(B38,'KAYIT LİSTESİ'!$B$4:$H$1000,4,0)),"",(VLOOKUP(B38,'KAYIT LİSTESİ'!$B$4:$H$1000,4,0)))</f>
        <v/>
      </c>
      <c r="E38" s="266" t="str">
        <f>IF(ISERROR(VLOOKUP(B38,'KAYIT LİSTESİ'!$B$4:$H$1000,5,0)),"",(VLOOKUP(B38,'KAYIT LİSTESİ'!$B$4:$H$1000,5,0)))</f>
        <v/>
      </c>
      <c r="F38" s="266" t="str">
        <f>IF(ISERROR(VLOOKUP(B38,'KAYIT LİSTESİ'!$B$4:$H$1000,6,0)),"",(VLOOKUP(B38,'KAYIT LİSTESİ'!$B$4:$H$1000,6,0)))</f>
        <v/>
      </c>
      <c r="G38" s="136"/>
      <c r="H38" s="277"/>
      <c r="J38" s="103">
        <v>4</v>
      </c>
      <c r="K38" s="104" t="s">
        <v>230</v>
      </c>
      <c r="L38" s="105">
        <f>IF(ISERROR(VLOOKUP(K38,'KAYIT LİSTESİ'!$B$4:$H$1000,2,0)),"",(VLOOKUP(K38,'KAYIT LİSTESİ'!$B$4:$H$1000,2,0)))</f>
        <v>53</v>
      </c>
      <c r="M38" s="106">
        <f>IF(ISERROR(VLOOKUP(K38,'KAYIT LİSTESİ'!$B$4:$H$1000,4,0)),"",(VLOOKUP(K38,'KAYIT LİSTESİ'!$B$4:$H$1000,4,0)))</f>
        <v>38051</v>
      </c>
      <c r="N38" s="219" t="str">
        <f>IF(ISERROR(VLOOKUP(K38,'KAYIT LİSTESİ'!$B$4:$H$1000,5,0)),"",(VLOOKUP(K38,'KAYIT LİSTESİ'!$B$4:$H$1000,5,0)))</f>
        <v>SELDA ÇELİK</v>
      </c>
      <c r="O38" s="219" t="str">
        <f>IF(ISERROR(VLOOKUP(K38,'KAYIT LİSTESİ'!$B$4:$H$1000,6,0)),"",(VLOOKUP(K38,'KAYIT LİSTESİ'!$B$4:$H$1000,6,0)))</f>
        <v>EDİRNE ETSO ORTAOKULU</v>
      </c>
      <c r="P38" s="269"/>
    </row>
    <row r="39" spans="1:16" ht="26.25" customHeight="1">
      <c r="A39" s="73">
        <v>3</v>
      </c>
      <c r="B39" s="265" t="s">
        <v>179</v>
      </c>
      <c r="C39" s="74" t="str">
        <f>IF(ISERROR(VLOOKUP(B39,'KAYIT LİSTESİ'!$B$4:$H$1000,2,0)),"",(VLOOKUP(B39,'KAYIT LİSTESİ'!$B$4:$H$1000,2,0)))</f>
        <v/>
      </c>
      <c r="D39" s="135" t="str">
        <f>IF(ISERROR(VLOOKUP(B39,'KAYIT LİSTESİ'!$B$4:$H$1000,4,0)),"",(VLOOKUP(B39,'KAYIT LİSTESİ'!$B$4:$H$1000,4,0)))</f>
        <v/>
      </c>
      <c r="E39" s="266" t="str">
        <f>IF(ISERROR(VLOOKUP(B39,'KAYIT LİSTESİ'!$B$4:$H$1000,5,0)),"",(VLOOKUP(B39,'KAYIT LİSTESİ'!$B$4:$H$1000,5,0)))</f>
        <v/>
      </c>
      <c r="F39" s="266" t="str">
        <f>IF(ISERROR(VLOOKUP(B39,'KAYIT LİSTESİ'!$B$4:$H$1000,6,0)),"",(VLOOKUP(B39,'KAYIT LİSTESİ'!$B$4:$H$1000,6,0)))</f>
        <v/>
      </c>
      <c r="G39" s="136"/>
      <c r="H39" s="277"/>
      <c r="J39" s="103">
        <v>5</v>
      </c>
      <c r="K39" s="104" t="s">
        <v>231</v>
      </c>
      <c r="L39" s="105">
        <f>IF(ISERROR(VLOOKUP(K39,'KAYIT LİSTESİ'!$B$4:$H$1000,2,0)),"",(VLOOKUP(K39,'KAYIT LİSTESİ'!$B$4:$H$1000,2,0)))</f>
        <v>39</v>
      </c>
      <c r="M39" s="106">
        <f>IF(ISERROR(VLOOKUP(K39,'KAYIT LİSTESİ'!$B$4:$H$1000,4,0)),"",(VLOOKUP(K39,'KAYIT LİSTESİ'!$B$4:$H$1000,4,0)))</f>
        <v>37971</v>
      </c>
      <c r="N39" s="219" t="str">
        <f>IF(ISERROR(VLOOKUP(K39,'KAYIT LİSTESİ'!$B$4:$H$1000,5,0)),"",(VLOOKUP(K39,'KAYIT LİSTESİ'!$B$4:$H$1000,5,0)))</f>
        <v>ASİYENUR ÇEPCİOĞLU</v>
      </c>
      <c r="O39" s="219" t="str">
        <f>IF(ISERROR(VLOOKUP(K39,'KAYIT LİSTESİ'!$B$4:$H$1000,6,0)),"",(VLOOKUP(K39,'KAYIT LİSTESİ'!$B$4:$H$1000,6,0)))</f>
        <v>ÇORLU ORTAOKULU</v>
      </c>
      <c r="P39" s="269"/>
    </row>
    <row r="40" spans="1:16" ht="26.25" customHeight="1">
      <c r="A40" s="73">
        <v>4</v>
      </c>
      <c r="B40" s="265" t="s">
        <v>180</v>
      </c>
      <c r="C40" s="74" t="str">
        <f>IF(ISERROR(VLOOKUP(B40,'KAYIT LİSTESİ'!$B$4:$H$1000,2,0)),"",(VLOOKUP(B40,'KAYIT LİSTESİ'!$B$4:$H$1000,2,0)))</f>
        <v/>
      </c>
      <c r="D40" s="135" t="str">
        <f>IF(ISERROR(VLOOKUP(B40,'KAYIT LİSTESİ'!$B$4:$H$1000,4,0)),"",(VLOOKUP(B40,'KAYIT LİSTESİ'!$B$4:$H$1000,4,0)))</f>
        <v/>
      </c>
      <c r="E40" s="266" t="str">
        <f>IF(ISERROR(VLOOKUP(B40,'KAYIT LİSTESİ'!$B$4:$H$1000,5,0)),"",(VLOOKUP(B40,'KAYIT LİSTESİ'!$B$4:$H$1000,5,0)))</f>
        <v/>
      </c>
      <c r="F40" s="266" t="str">
        <f>IF(ISERROR(VLOOKUP(B40,'KAYIT LİSTESİ'!$B$4:$H$1000,6,0)),"",(VLOOKUP(B40,'KAYIT LİSTESİ'!$B$4:$H$1000,6,0)))</f>
        <v/>
      </c>
      <c r="G40" s="136"/>
      <c r="H40" s="277"/>
      <c r="J40" s="103">
        <v>6</v>
      </c>
      <c r="K40" s="104" t="s">
        <v>232</v>
      </c>
      <c r="L40" s="105">
        <f>IF(ISERROR(VLOOKUP(K40,'KAYIT LİSTESİ'!$B$4:$H$1000,2,0)),"",(VLOOKUP(K40,'KAYIT LİSTESİ'!$B$4:$H$1000,2,0)))</f>
        <v>42</v>
      </c>
      <c r="M40" s="106">
        <f>IF(ISERROR(VLOOKUP(K40,'KAYIT LİSTESİ'!$B$4:$H$1000,4,0)),"",(VLOOKUP(K40,'KAYIT LİSTESİ'!$B$4:$H$1000,4,0)))</f>
        <v>37659</v>
      </c>
      <c r="N40" s="219" t="str">
        <f>IF(ISERROR(VLOOKUP(K40,'KAYIT LİSTESİ'!$B$4:$H$1000,5,0)),"",(VLOOKUP(K40,'KAYIT LİSTESİ'!$B$4:$H$1000,5,0)))</f>
        <v>CANSU ŞAHİN</v>
      </c>
      <c r="O40" s="219" t="str">
        <f>IF(ISERROR(VLOOKUP(K40,'KAYIT LİSTESİ'!$B$4:$H$1000,6,0)),"",(VLOOKUP(K40,'KAYIT LİSTESİ'!$B$4:$H$1000,6,0)))</f>
        <v>BİLECİK TOKİ ORTAOKULU</v>
      </c>
      <c r="P40" s="269"/>
    </row>
    <row r="41" spans="1:16" ht="26.25" customHeight="1">
      <c r="A41" s="73">
        <v>5</v>
      </c>
      <c r="B41" s="265" t="s">
        <v>181</v>
      </c>
      <c r="C41" s="74" t="str">
        <f>IF(ISERROR(VLOOKUP(B41,'KAYIT LİSTESİ'!$B$4:$H$1000,2,0)),"",(VLOOKUP(B41,'KAYIT LİSTESİ'!$B$4:$H$1000,2,0)))</f>
        <v/>
      </c>
      <c r="D41" s="135" t="str">
        <f>IF(ISERROR(VLOOKUP(B41,'KAYIT LİSTESİ'!$B$4:$H$1000,4,0)),"",(VLOOKUP(B41,'KAYIT LİSTESİ'!$B$4:$H$1000,4,0)))</f>
        <v/>
      </c>
      <c r="E41" s="266" t="str">
        <f>IF(ISERROR(VLOOKUP(B41,'KAYIT LİSTESİ'!$B$4:$H$1000,5,0)),"",(VLOOKUP(B41,'KAYIT LİSTESİ'!$B$4:$H$1000,5,0)))</f>
        <v/>
      </c>
      <c r="F41" s="266" t="str">
        <f>IF(ISERROR(VLOOKUP(B41,'KAYIT LİSTESİ'!$B$4:$H$1000,6,0)),"",(VLOOKUP(B41,'KAYIT LİSTESİ'!$B$4:$H$1000,6,0)))</f>
        <v/>
      </c>
      <c r="G41" s="136"/>
      <c r="H41" s="277"/>
      <c r="J41" s="103">
        <v>7</v>
      </c>
      <c r="K41" s="104" t="s">
        <v>233</v>
      </c>
      <c r="L41" s="105">
        <f>IF(ISERROR(VLOOKUP(K41,'KAYIT LİSTESİ'!$B$4:$H$1000,2,0)),"",(VLOOKUP(K41,'KAYIT LİSTESİ'!$B$4:$H$1000,2,0)))</f>
        <v>20</v>
      </c>
      <c r="M41" s="106">
        <f>IF(ISERROR(VLOOKUP(K41,'KAYIT LİSTESİ'!$B$4:$H$1000,4,0)),"",(VLOOKUP(K41,'KAYIT LİSTESİ'!$B$4:$H$1000,4,0)))</f>
        <v>37644</v>
      </c>
      <c r="N41" s="219" t="str">
        <f>IF(ISERROR(VLOOKUP(K41,'KAYIT LİSTESİ'!$B$4:$H$1000,5,0)),"",(VLOOKUP(K41,'KAYIT LİSTESİ'!$B$4:$H$1000,5,0)))</f>
        <v>BEYZA SİPAHİ</v>
      </c>
      <c r="O41" s="219" t="str">
        <f>IF(ISERROR(VLOOKUP(K41,'KAYIT LİSTESİ'!$B$4:$H$1000,6,0)),"",(VLOOKUP(K41,'KAYIT LİSTESİ'!$B$4:$H$1000,6,0)))</f>
        <v>İSTANBUL VKV KOÇ ÖZEL ORTAOKULU</v>
      </c>
      <c r="P41" s="269"/>
    </row>
    <row r="42" spans="1:16" ht="26.25" customHeight="1">
      <c r="A42" s="73">
        <v>6</v>
      </c>
      <c r="B42" s="265" t="s">
        <v>182</v>
      </c>
      <c r="C42" s="74" t="str">
        <f>IF(ISERROR(VLOOKUP(B42,'KAYIT LİSTESİ'!$B$4:$H$1000,2,0)),"",(VLOOKUP(B42,'KAYIT LİSTESİ'!$B$4:$H$1000,2,0)))</f>
        <v/>
      </c>
      <c r="D42" s="135" t="str">
        <f>IF(ISERROR(VLOOKUP(B42,'KAYIT LİSTESİ'!$B$4:$H$1000,4,0)),"",(VLOOKUP(B42,'KAYIT LİSTESİ'!$B$4:$H$1000,4,0)))</f>
        <v/>
      </c>
      <c r="E42" s="266" t="str">
        <f>IF(ISERROR(VLOOKUP(B42,'KAYIT LİSTESİ'!$B$4:$H$1000,5,0)),"",(VLOOKUP(B42,'KAYIT LİSTESİ'!$B$4:$H$1000,5,0)))</f>
        <v/>
      </c>
      <c r="F42" s="266" t="str">
        <f>IF(ISERROR(VLOOKUP(B42,'KAYIT LİSTESİ'!$B$4:$H$1000,6,0)),"",(VLOOKUP(B42,'KAYIT LİSTESİ'!$B$4:$H$1000,6,0)))</f>
        <v/>
      </c>
      <c r="G42" s="136"/>
      <c r="H42" s="277"/>
      <c r="J42" s="103">
        <v>8</v>
      </c>
      <c r="K42" s="104" t="s">
        <v>234</v>
      </c>
      <c r="L42" s="105">
        <f>IF(ISERROR(VLOOKUP(K42,'KAYIT LİSTESİ'!$B$4:$H$1000,2,0)),"",(VLOOKUP(K42,'KAYIT LİSTESİ'!$B$4:$H$1000,2,0)))</f>
        <v>28</v>
      </c>
      <c r="M42" s="106" t="str">
        <f>IF(ISERROR(VLOOKUP(K42,'KAYIT LİSTESİ'!$B$4:$H$1000,4,0)),"",(VLOOKUP(K42,'KAYIT LİSTESİ'!$B$4:$H$1000,4,0)))</f>
        <v>09.04.2004</v>
      </c>
      <c r="N42" s="219" t="str">
        <f>IF(ISERROR(VLOOKUP(K42,'KAYIT LİSTESİ'!$B$4:$H$1000,5,0)),"",(VLOOKUP(K42,'KAYIT LİSTESİ'!$B$4:$H$1000,5,0)))</f>
        <v>CEMRE KAHYA</v>
      </c>
      <c r="O42" s="219" t="str">
        <f>IF(ISERROR(VLOOKUP(K42,'KAYIT LİSTESİ'!$B$4:$H$1000,6,0)),"",(VLOOKUP(K42,'KAYIT LİSTESİ'!$B$4:$H$1000,6,0)))</f>
        <v>KIRKLARELİ CUMHURİYET ORTAOKULU</v>
      </c>
      <c r="P42" s="269"/>
    </row>
    <row r="43" spans="1:16" ht="26.25" customHeight="1">
      <c r="A43" s="73">
        <v>7</v>
      </c>
      <c r="B43" s="265" t="s">
        <v>183</v>
      </c>
      <c r="C43" s="74" t="str">
        <f>IF(ISERROR(VLOOKUP(B43,'KAYIT LİSTESİ'!$B$4:$H$1000,2,0)),"",(VLOOKUP(B43,'KAYIT LİSTESİ'!$B$4:$H$1000,2,0)))</f>
        <v/>
      </c>
      <c r="D43" s="135" t="str">
        <f>IF(ISERROR(VLOOKUP(B43,'KAYIT LİSTESİ'!$B$4:$H$1000,4,0)),"",(VLOOKUP(B43,'KAYIT LİSTESİ'!$B$4:$H$1000,4,0)))</f>
        <v/>
      </c>
      <c r="E43" s="266" t="str">
        <f>IF(ISERROR(VLOOKUP(B43,'KAYIT LİSTESİ'!$B$4:$H$1000,5,0)),"",(VLOOKUP(B43,'KAYIT LİSTESİ'!$B$4:$H$1000,5,0)))</f>
        <v/>
      </c>
      <c r="F43" s="266" t="str">
        <f>IF(ISERROR(VLOOKUP(B43,'KAYIT LİSTESİ'!$B$4:$H$1000,6,0)),"",(VLOOKUP(B43,'KAYIT LİSTESİ'!$B$4:$H$1000,6,0)))</f>
        <v/>
      </c>
      <c r="G43" s="136"/>
      <c r="H43" s="277"/>
      <c r="J43" s="103">
        <v>9</v>
      </c>
      <c r="K43" s="104" t="s">
        <v>235</v>
      </c>
      <c r="L43" s="105">
        <f>IF(ISERROR(VLOOKUP(K43,'KAYIT LİSTESİ'!$B$4:$H$1000,2,0)),"",(VLOOKUP(K43,'KAYIT LİSTESİ'!$B$4:$H$1000,2,0)))</f>
        <v>5</v>
      </c>
      <c r="M43" s="106">
        <f>IF(ISERROR(VLOOKUP(K43,'KAYIT LİSTESİ'!$B$4:$H$1000,4,0)),"",(VLOOKUP(K43,'KAYIT LİSTESİ'!$B$4:$H$1000,4,0)))</f>
        <v>37746</v>
      </c>
      <c r="N43" s="219" t="str">
        <f>IF(ISERROR(VLOOKUP(K43,'KAYIT LİSTESİ'!$B$4:$H$1000,5,0)),"",(VLOOKUP(K43,'KAYIT LİSTESİ'!$B$4:$H$1000,5,0)))</f>
        <v>ZÜMRA ZEYNEP SEZGİN</v>
      </c>
      <c r="O43" s="219" t="str">
        <f>IF(ISERROR(VLOOKUP(K43,'KAYIT LİSTESİ'!$B$4:$H$1000,6,0)),"",(VLOOKUP(K43,'KAYIT LİSTESİ'!$B$4:$H$1000,6,0)))</f>
        <v>BARTIN MERKEZ-İMAM HATİP ORTAOKULU</v>
      </c>
      <c r="P43" s="269"/>
    </row>
    <row r="44" spans="1:16" ht="26.25" customHeight="1">
      <c r="A44" s="73">
        <v>8</v>
      </c>
      <c r="B44" s="265" t="s">
        <v>184</v>
      </c>
      <c r="C44" s="74" t="str">
        <f>IF(ISERROR(VLOOKUP(B44,'KAYIT LİSTESİ'!$B$4:$H$1000,2,0)),"",(VLOOKUP(B44,'KAYIT LİSTESİ'!$B$4:$H$1000,2,0)))</f>
        <v/>
      </c>
      <c r="D44" s="135" t="str">
        <f>IF(ISERROR(VLOOKUP(B44,'KAYIT LİSTESİ'!$B$4:$H$1000,4,0)),"",(VLOOKUP(B44,'KAYIT LİSTESİ'!$B$4:$H$1000,4,0)))</f>
        <v/>
      </c>
      <c r="E44" s="266" t="str">
        <f>IF(ISERROR(VLOOKUP(B44,'KAYIT LİSTESİ'!$B$4:$H$1000,5,0)),"",(VLOOKUP(B44,'KAYIT LİSTESİ'!$B$4:$H$1000,5,0)))</f>
        <v/>
      </c>
      <c r="F44" s="266" t="str">
        <f>IF(ISERROR(VLOOKUP(B44,'KAYIT LİSTESİ'!$B$4:$H$1000,6,0)),"",(VLOOKUP(B44,'KAYIT LİSTESİ'!$B$4:$H$1000,6,0)))</f>
        <v/>
      </c>
      <c r="G44" s="136"/>
      <c r="H44" s="277"/>
      <c r="J44" s="103">
        <v>10</v>
      </c>
      <c r="K44" s="104" t="s">
        <v>236</v>
      </c>
      <c r="L44" s="105">
        <f>IF(ISERROR(VLOOKUP(K44,'KAYIT LİSTESİ'!$B$4:$H$1000,2,0)),"",(VLOOKUP(K44,'KAYIT LİSTESİ'!$B$4:$H$1000,2,0)))</f>
        <v>9</v>
      </c>
      <c r="M44" s="106">
        <f>IF(ISERROR(VLOOKUP(K44,'KAYIT LİSTESİ'!$B$4:$H$1000,4,0)),"",(VLOOKUP(K44,'KAYIT LİSTESİ'!$B$4:$H$1000,4,0)))</f>
        <v>37622</v>
      </c>
      <c r="N44" s="219" t="str">
        <f>IF(ISERROR(VLOOKUP(K44,'KAYIT LİSTESİ'!$B$4:$H$1000,5,0)),"",(VLOOKUP(K44,'KAYIT LİSTESİ'!$B$4:$H$1000,5,0)))</f>
        <v>ŞEHNAZ KIRILMAZ</v>
      </c>
      <c r="O44" s="219" t="str">
        <f>IF(ISERROR(VLOOKUP(K44,'KAYIT LİSTESİ'!$B$4:$H$1000,6,0)),"",(VLOOKUP(K44,'KAYIT LİSTESİ'!$B$4:$H$1000,6,0)))</f>
        <v>ÇANAKKALE CEVATPAŞA ORTAOKULU</v>
      </c>
      <c r="P44" s="269"/>
    </row>
    <row r="45" spans="1:16" ht="31.5">
      <c r="A45" s="277"/>
      <c r="B45" s="277"/>
      <c r="C45" s="277"/>
      <c r="D45" s="277"/>
      <c r="E45" s="277"/>
      <c r="F45" s="277"/>
      <c r="G45" s="277"/>
      <c r="H45" s="277"/>
      <c r="J45" s="103">
        <v>11</v>
      </c>
      <c r="K45" s="104" t="s">
        <v>237</v>
      </c>
      <c r="L45" s="105">
        <f>IF(ISERROR(VLOOKUP(K45,'KAYIT LİSTESİ'!$B$4:$H$1000,2,0)),"",(VLOOKUP(K45,'KAYIT LİSTESİ'!$B$4:$H$1000,2,0)))</f>
        <v>35</v>
      </c>
      <c r="M45" s="106">
        <f>IF(ISERROR(VLOOKUP(K45,'KAYIT LİSTESİ'!$B$4:$H$1000,4,0)),"",(VLOOKUP(K45,'KAYIT LİSTESİ'!$B$4:$H$1000,4,0)))</f>
        <v>37882</v>
      </c>
      <c r="N45" s="219" t="str">
        <f>IF(ISERROR(VLOOKUP(K45,'KAYIT LİSTESİ'!$B$4:$H$1000,5,0)),"",(VLOOKUP(K45,'KAYIT LİSTESİ'!$B$4:$H$1000,5,0)))</f>
        <v>SELMA  DAVULCU</v>
      </c>
      <c r="O45" s="219" t="str">
        <f>IF(ISERROR(VLOOKUP(K45,'KAYIT LİSTESİ'!$B$4:$H$1000,6,0)),"",(VLOOKUP(K45,'KAYIT LİSTESİ'!$B$4:$H$1000,6,0)))</f>
        <v>SAKARYA ÜZEYİR GARİH ORTAOKULU</v>
      </c>
      <c r="P45" s="269"/>
    </row>
    <row r="46" spans="1:16" ht="47.25">
      <c r="A46" s="277"/>
      <c r="B46" s="277"/>
      <c r="C46" s="277"/>
      <c r="D46" s="277"/>
      <c r="E46" s="277"/>
      <c r="F46" s="277"/>
      <c r="G46" s="277"/>
      <c r="H46" s="277"/>
      <c r="J46" s="103">
        <v>12</v>
      </c>
      <c r="K46" s="104" t="s">
        <v>238</v>
      </c>
      <c r="L46" s="105">
        <f>IF(ISERROR(VLOOKUP(K46,'KAYIT LİSTESİ'!$B$4:$H$1000,2,0)),"",(VLOOKUP(K46,'KAYIT LİSTESİ'!$B$4:$H$1000,2,0)))</f>
        <v>14</v>
      </c>
      <c r="M46" s="106" t="str">
        <f>IF(ISERROR(VLOOKUP(K46,'KAYIT LİSTESİ'!$B$4:$H$1000,4,0)),"",(VLOOKUP(K46,'KAYIT LİSTESİ'!$B$4:$H$1000,4,0)))</f>
        <v>26,07,2003</v>
      </c>
      <c r="N46" s="219" t="str">
        <f>IF(ISERROR(VLOOKUP(K46,'KAYIT LİSTESİ'!$B$4:$H$1000,5,0)),"",(VLOOKUP(K46,'KAYIT LİSTESİ'!$B$4:$H$1000,5,0)))</f>
        <v>FERİDE AKSOY</v>
      </c>
      <c r="O46" s="219" t="str">
        <f>IF(ISERROR(VLOOKUP(K46,'KAYIT LİSTESİ'!$B$4:$H$1000,6,0)),"",(VLOOKUP(K46,'KAYIT LİSTESİ'!$B$4:$H$1000,6,0)))</f>
        <v>İSTANBUL FETİHTEPE ORTAOKULU BAYRAMPAŞA</v>
      </c>
      <c r="P46" s="269"/>
    </row>
    <row r="47" spans="1:16" ht="31.5">
      <c r="A47" s="277"/>
      <c r="B47" s="277"/>
      <c r="C47" s="277"/>
      <c r="D47" s="277"/>
      <c r="E47" s="277"/>
      <c r="F47" s="277"/>
      <c r="G47" s="277"/>
      <c r="H47" s="277"/>
      <c r="J47" s="103">
        <v>13</v>
      </c>
      <c r="K47" s="104" t="s">
        <v>239</v>
      </c>
      <c r="L47" s="105">
        <f>IF(ISERROR(VLOOKUP(K47,'KAYIT LİSTESİ'!$B$4:$H$1000,2,0)),"",(VLOOKUP(K47,'KAYIT LİSTESİ'!$B$4:$H$1000,2,0)))</f>
        <v>25</v>
      </c>
      <c r="M47" s="106" t="str">
        <f>IF(ISERROR(VLOOKUP(K47,'KAYIT LİSTESİ'!$B$4:$H$1000,4,0)),"",(VLOOKUP(K47,'KAYIT LİSTESİ'!$B$4:$H$1000,4,0)))</f>
        <v>21,01,2003</v>
      </c>
      <c r="N47" s="219" t="str">
        <f>IF(ISERROR(VLOOKUP(K47,'KAYIT LİSTESİ'!$B$4:$H$1000,5,0)),"",(VLOOKUP(K47,'KAYIT LİSTESİ'!$B$4:$H$1000,5,0)))</f>
        <v>AZRA ÖZDEMİR</v>
      </c>
      <c r="O47" s="219" t="str">
        <f>IF(ISERROR(VLOOKUP(K47,'KAYIT LİSTESİ'!$B$4:$H$1000,6,0)),"",(VLOOKUP(K47,'KAYIT LİSTESİ'!$B$4:$H$1000,6,0)))</f>
        <v>İZMİR ZİHNİ ÜSTÜN ORTAOKULU</v>
      </c>
      <c r="P47" s="269"/>
    </row>
    <row r="48" spans="1:16" ht="31.5">
      <c r="A48" s="277"/>
      <c r="B48" s="277"/>
      <c r="C48" s="277"/>
      <c r="D48" s="277"/>
      <c r="E48" s="277"/>
      <c r="F48" s="277"/>
      <c r="G48" s="277"/>
      <c r="H48" s="277"/>
      <c r="J48" s="103">
        <v>14</v>
      </c>
      <c r="K48" s="104" t="s">
        <v>240</v>
      </c>
      <c r="L48" s="105">
        <f>IF(ISERROR(VLOOKUP(K48,'KAYIT LİSTESİ'!$B$4:$H$1000,2,0)),"",(VLOOKUP(K48,'KAYIT LİSTESİ'!$B$4:$H$1000,2,0)))</f>
        <v>48</v>
      </c>
      <c r="M48" s="106">
        <f>IF(ISERROR(VLOOKUP(K48,'KAYIT LİSTESİ'!$B$4:$H$1000,4,0)),"",(VLOOKUP(K48,'KAYIT LİSTESİ'!$B$4:$H$1000,4,0)))</f>
        <v>37736</v>
      </c>
      <c r="N48" s="219" t="str">
        <f>IF(ISERROR(VLOOKUP(K48,'KAYIT LİSTESİ'!$B$4:$H$1000,5,0)),"",(VLOOKUP(K48,'KAYIT LİSTESİ'!$B$4:$H$1000,5,0)))</f>
        <v>FATMA CEREN ŞENOL</v>
      </c>
      <c r="O48" s="219" t="str">
        <f>IF(ISERROR(VLOOKUP(K48,'KAYIT LİSTESİ'!$B$4:$H$1000,6,0)),"",(VLOOKUP(K48,'KAYIT LİSTESİ'!$B$4:$H$1000,6,0)))</f>
        <v>ZONGULDAK YAYLA ORTAOKULU</v>
      </c>
      <c r="P48" s="269"/>
    </row>
    <row r="49" spans="1:16" ht="31.5">
      <c r="A49" s="277"/>
      <c r="B49" s="277"/>
      <c r="C49" s="277"/>
      <c r="D49" s="277"/>
      <c r="E49" s="277"/>
      <c r="F49" s="277"/>
      <c r="G49" s="277"/>
      <c r="H49" s="277"/>
      <c r="J49" s="103">
        <v>15</v>
      </c>
      <c r="K49" s="104" t="s">
        <v>241</v>
      </c>
      <c r="L49" s="105">
        <f>IF(ISERROR(VLOOKUP(K49,'KAYIT LİSTESİ'!$B$4:$H$1000,2,0)),"",(VLOOKUP(K49,'KAYIT LİSTESİ'!$B$4:$H$1000,2,0)))</f>
        <v>60</v>
      </c>
      <c r="M49" s="106">
        <f>IF(ISERROR(VLOOKUP(K49,'KAYIT LİSTESİ'!$B$4:$H$1000,4,0)),"",(VLOOKUP(K49,'KAYIT LİSTESİ'!$B$4:$H$1000,4,0)))</f>
        <v>37622</v>
      </c>
      <c r="N49" s="219" t="str">
        <f>IF(ISERROR(VLOOKUP(K49,'KAYIT LİSTESİ'!$B$4:$H$1000,5,0)),"",(VLOOKUP(K49,'KAYIT LİSTESİ'!$B$4:$H$1000,5,0)))</f>
        <v>YAĞMUR ÇIRA (F)</v>
      </c>
      <c r="O49" s="219" t="str">
        <f>IF(ISERROR(VLOOKUP(K49,'KAYIT LİSTESİ'!$B$4:$H$1000,6,0)),"",(VLOOKUP(K49,'KAYIT LİSTESİ'!$B$4:$H$1000,6,0)))</f>
        <v>İSTANBUL PAŞABAHÇE ORTAOKULU</v>
      </c>
      <c r="P49" s="269"/>
    </row>
    <row r="50" spans="1:16" ht="31.5">
      <c r="A50" s="277"/>
      <c r="B50" s="277"/>
      <c r="C50" s="277"/>
      <c r="D50" s="277"/>
      <c r="E50" s="277"/>
      <c r="F50" s="277"/>
      <c r="G50" s="277"/>
      <c r="H50" s="277"/>
      <c r="J50" s="103">
        <v>16</v>
      </c>
      <c r="K50" s="104" t="s">
        <v>242</v>
      </c>
      <c r="L50" s="105" t="str">
        <f>IF(ISERROR(VLOOKUP(K50,'KAYIT LİSTESİ'!$B$4:$H$1000,2,0)),"",(VLOOKUP(K50,'KAYIT LİSTESİ'!$B$4:$H$1000,2,0)))</f>
        <v/>
      </c>
      <c r="M50" s="106" t="str">
        <f>IF(ISERROR(VLOOKUP(K50,'KAYIT LİSTESİ'!$B$4:$H$1000,4,0)),"",(VLOOKUP(K50,'KAYIT LİSTESİ'!$B$4:$H$1000,4,0)))</f>
        <v/>
      </c>
      <c r="N50" s="219" t="str">
        <f>IF(ISERROR(VLOOKUP(K50,'KAYIT LİSTESİ'!$B$4:$H$1000,5,0)),"",(VLOOKUP(K50,'KAYIT LİSTESİ'!$B$4:$H$1000,5,0)))</f>
        <v/>
      </c>
      <c r="O50" s="219" t="str">
        <f>IF(ISERROR(VLOOKUP(K50,'KAYIT LİSTESİ'!$B$4:$H$1000,6,0)),"",(VLOOKUP(K50,'KAYIT LİSTESİ'!$B$4:$H$1000,6,0)))</f>
        <v/>
      </c>
      <c r="P50" s="269"/>
    </row>
    <row r="51" spans="1:16" ht="31.5">
      <c r="A51" s="277"/>
      <c r="B51" s="277"/>
      <c r="C51" s="277"/>
      <c r="D51" s="277"/>
      <c r="E51" s="277"/>
      <c r="F51" s="277"/>
      <c r="G51" s="277"/>
      <c r="H51" s="277"/>
      <c r="J51" s="103">
        <v>17</v>
      </c>
      <c r="K51" s="104" t="s">
        <v>243</v>
      </c>
      <c r="L51" s="105" t="str">
        <f>IF(ISERROR(VLOOKUP(K51,'KAYIT LİSTESİ'!$B$4:$H$1000,2,0)),"",(VLOOKUP(K51,'KAYIT LİSTESİ'!$B$4:$H$1000,2,0)))</f>
        <v/>
      </c>
      <c r="M51" s="106" t="str">
        <f>IF(ISERROR(VLOOKUP(K51,'KAYIT LİSTESİ'!$B$4:$H$1000,4,0)),"",(VLOOKUP(K51,'KAYIT LİSTESİ'!$B$4:$H$1000,4,0)))</f>
        <v/>
      </c>
      <c r="N51" s="219" t="str">
        <f>IF(ISERROR(VLOOKUP(K51,'KAYIT LİSTESİ'!$B$4:$H$1000,5,0)),"",(VLOOKUP(K51,'KAYIT LİSTESİ'!$B$4:$H$1000,5,0)))</f>
        <v/>
      </c>
      <c r="O51" s="219" t="str">
        <f>IF(ISERROR(VLOOKUP(K51,'KAYIT LİSTESİ'!$B$4:$H$1000,6,0)),"",(VLOOKUP(K51,'KAYIT LİSTESİ'!$B$4:$H$1000,6,0)))</f>
        <v/>
      </c>
      <c r="P51" s="269"/>
    </row>
    <row r="52" spans="1:16" ht="31.5">
      <c r="A52" s="277"/>
      <c r="B52" s="277"/>
      <c r="C52" s="277"/>
      <c r="D52" s="277"/>
      <c r="E52" s="277"/>
      <c r="F52" s="277"/>
      <c r="G52" s="277"/>
      <c r="H52" s="277"/>
      <c r="J52" s="103">
        <v>18</v>
      </c>
      <c r="K52" s="104" t="s">
        <v>244</v>
      </c>
      <c r="L52" s="105" t="str">
        <f>IF(ISERROR(VLOOKUP(K52,'KAYIT LİSTESİ'!$B$4:$H$1000,2,0)),"",(VLOOKUP(K52,'KAYIT LİSTESİ'!$B$4:$H$1000,2,0)))</f>
        <v/>
      </c>
      <c r="M52" s="106" t="str">
        <f>IF(ISERROR(VLOOKUP(K52,'KAYIT LİSTESİ'!$B$4:$H$1000,4,0)),"",(VLOOKUP(K52,'KAYIT LİSTESİ'!$B$4:$H$1000,4,0)))</f>
        <v/>
      </c>
      <c r="N52" s="219" t="str">
        <f>IF(ISERROR(VLOOKUP(K52,'KAYIT LİSTESİ'!$B$4:$H$1000,5,0)),"",(VLOOKUP(K52,'KAYIT LİSTESİ'!$B$4:$H$1000,5,0)))</f>
        <v/>
      </c>
      <c r="O52" s="219" t="str">
        <f>IF(ISERROR(VLOOKUP(K52,'KAYIT LİSTESİ'!$B$4:$H$1000,6,0)),"",(VLOOKUP(K52,'KAYIT LİSTESİ'!$B$4:$H$1000,6,0)))</f>
        <v/>
      </c>
      <c r="P52" s="269"/>
    </row>
    <row r="53" spans="1:16" ht="31.5">
      <c r="A53" s="277"/>
      <c r="B53" s="277"/>
      <c r="C53" s="277"/>
      <c r="D53" s="277"/>
      <c r="E53" s="277"/>
      <c r="F53" s="277"/>
      <c r="G53" s="277"/>
      <c r="H53" s="277"/>
      <c r="J53" s="103">
        <v>19</v>
      </c>
      <c r="K53" s="104" t="s">
        <v>245</v>
      </c>
      <c r="L53" s="105" t="str">
        <f>IF(ISERROR(VLOOKUP(K53,'KAYIT LİSTESİ'!$B$4:$H$1000,2,0)),"",(VLOOKUP(K53,'KAYIT LİSTESİ'!$B$4:$H$1000,2,0)))</f>
        <v/>
      </c>
      <c r="M53" s="106" t="str">
        <f>IF(ISERROR(VLOOKUP(K53,'KAYIT LİSTESİ'!$B$4:$H$1000,4,0)),"",(VLOOKUP(K53,'KAYIT LİSTESİ'!$B$4:$H$1000,4,0)))</f>
        <v/>
      </c>
      <c r="N53" s="219" t="str">
        <f>IF(ISERROR(VLOOKUP(K53,'KAYIT LİSTESİ'!$B$4:$H$1000,5,0)),"",(VLOOKUP(K53,'KAYIT LİSTESİ'!$B$4:$H$1000,5,0)))</f>
        <v/>
      </c>
      <c r="O53" s="219" t="str">
        <f>IF(ISERROR(VLOOKUP(K53,'KAYIT LİSTESİ'!$B$4:$H$1000,6,0)),"",(VLOOKUP(K53,'KAYIT LİSTESİ'!$B$4:$H$1000,6,0)))</f>
        <v/>
      </c>
      <c r="P53" s="269"/>
    </row>
    <row r="54" spans="1:16" ht="31.5">
      <c r="A54" s="277"/>
      <c r="B54" s="277"/>
      <c r="C54" s="277"/>
      <c r="D54" s="277"/>
      <c r="E54" s="277"/>
      <c r="F54" s="277"/>
      <c r="G54" s="277"/>
      <c r="H54" s="277"/>
      <c r="J54" s="103">
        <v>20</v>
      </c>
      <c r="K54" s="104" t="s">
        <v>246</v>
      </c>
      <c r="L54" s="105" t="str">
        <f>IF(ISERROR(VLOOKUP(K54,'KAYIT LİSTESİ'!$B$4:$H$1000,2,0)),"",(VLOOKUP(K54,'KAYIT LİSTESİ'!$B$4:$H$1000,2,0)))</f>
        <v/>
      </c>
      <c r="M54" s="106" t="str">
        <f>IF(ISERROR(VLOOKUP(K54,'KAYIT LİSTESİ'!$B$4:$H$1000,4,0)),"",(VLOOKUP(K54,'KAYIT LİSTESİ'!$B$4:$H$1000,4,0)))</f>
        <v/>
      </c>
      <c r="N54" s="219" t="str">
        <f>IF(ISERROR(VLOOKUP(K54,'KAYIT LİSTESİ'!$B$4:$H$1000,5,0)),"",(VLOOKUP(K54,'KAYIT LİSTESİ'!$B$4:$H$1000,5,0)))</f>
        <v/>
      </c>
      <c r="O54" s="219" t="str">
        <f>IF(ISERROR(VLOOKUP(K54,'KAYIT LİSTESİ'!$B$4:$H$1000,6,0)),"",(VLOOKUP(K54,'KAYIT LİSTESİ'!$B$4:$H$1000,6,0)))</f>
        <v/>
      </c>
      <c r="P54" s="269"/>
    </row>
    <row r="55" spans="1:16" ht="31.5">
      <c r="A55" s="277"/>
      <c r="B55" s="277"/>
      <c r="C55" s="277"/>
      <c r="D55" s="277"/>
      <c r="E55" s="277"/>
      <c r="F55" s="277"/>
      <c r="G55" s="277"/>
      <c r="H55" s="277"/>
      <c r="J55" s="103">
        <v>21</v>
      </c>
      <c r="K55" s="104" t="s">
        <v>247</v>
      </c>
      <c r="L55" s="105" t="str">
        <f>IF(ISERROR(VLOOKUP(K55,'KAYIT LİSTESİ'!$B$4:$H$1000,2,0)),"",(VLOOKUP(K55,'KAYIT LİSTESİ'!$B$4:$H$1000,2,0)))</f>
        <v/>
      </c>
      <c r="M55" s="106" t="str">
        <f>IF(ISERROR(VLOOKUP(K55,'KAYIT LİSTESİ'!$B$4:$H$1000,4,0)),"",(VLOOKUP(K55,'KAYIT LİSTESİ'!$B$4:$H$1000,4,0)))</f>
        <v/>
      </c>
      <c r="N55" s="219" t="str">
        <f>IF(ISERROR(VLOOKUP(K55,'KAYIT LİSTESİ'!$B$4:$H$1000,5,0)),"",(VLOOKUP(K55,'KAYIT LİSTESİ'!$B$4:$H$1000,5,0)))</f>
        <v/>
      </c>
      <c r="O55" s="219" t="str">
        <f>IF(ISERROR(VLOOKUP(K55,'KAYIT LİSTESİ'!$B$4:$H$1000,6,0)),"",(VLOOKUP(K55,'KAYIT LİSTESİ'!$B$4:$H$1000,6,0)))</f>
        <v/>
      </c>
      <c r="P55" s="269"/>
    </row>
    <row r="56" spans="1:16" ht="31.5">
      <c r="A56" s="277"/>
      <c r="B56" s="277"/>
      <c r="C56" s="277"/>
      <c r="D56" s="277"/>
      <c r="E56" s="277"/>
      <c r="F56" s="277"/>
      <c r="G56" s="277"/>
      <c r="H56" s="277"/>
      <c r="J56" s="103">
        <v>22</v>
      </c>
      <c r="K56" s="104" t="s">
        <v>248</v>
      </c>
      <c r="L56" s="105" t="str">
        <f>IF(ISERROR(VLOOKUP(K56,'KAYIT LİSTESİ'!$B$4:$H$1000,2,0)),"",(VLOOKUP(K56,'KAYIT LİSTESİ'!$B$4:$H$1000,2,0)))</f>
        <v/>
      </c>
      <c r="M56" s="106" t="str">
        <f>IF(ISERROR(VLOOKUP(K56,'KAYIT LİSTESİ'!$B$4:$H$1000,4,0)),"",(VLOOKUP(K56,'KAYIT LİSTESİ'!$B$4:$H$1000,4,0)))</f>
        <v/>
      </c>
      <c r="N56" s="219" t="str">
        <f>IF(ISERROR(VLOOKUP(K56,'KAYIT LİSTESİ'!$B$4:$H$1000,5,0)),"",(VLOOKUP(K56,'KAYIT LİSTESİ'!$B$4:$H$1000,5,0)))</f>
        <v/>
      </c>
      <c r="O56" s="219" t="str">
        <f>IF(ISERROR(VLOOKUP(K56,'KAYIT LİSTESİ'!$B$4:$H$1000,6,0)),"",(VLOOKUP(K56,'KAYIT LİSTESİ'!$B$4:$H$1000,6,0)))</f>
        <v/>
      </c>
      <c r="P56" s="269"/>
    </row>
    <row r="57" spans="1:16" ht="31.5">
      <c r="A57" s="277"/>
      <c r="B57" s="277"/>
      <c r="C57" s="277"/>
      <c r="D57" s="277"/>
      <c r="E57" s="277"/>
      <c r="F57" s="277"/>
      <c r="G57" s="277"/>
      <c r="H57" s="277"/>
      <c r="J57" s="103">
        <v>23</v>
      </c>
      <c r="K57" s="104" t="s">
        <v>249</v>
      </c>
      <c r="L57" s="105" t="str">
        <f>IF(ISERROR(VLOOKUP(K57,'KAYIT LİSTESİ'!$B$4:$H$1000,2,0)),"",(VLOOKUP(K57,'KAYIT LİSTESİ'!$B$4:$H$1000,2,0)))</f>
        <v/>
      </c>
      <c r="M57" s="106" t="str">
        <f>IF(ISERROR(VLOOKUP(K57,'KAYIT LİSTESİ'!$B$4:$H$1000,4,0)),"",(VLOOKUP(K57,'KAYIT LİSTESİ'!$B$4:$H$1000,4,0)))</f>
        <v/>
      </c>
      <c r="N57" s="219" t="str">
        <f>IF(ISERROR(VLOOKUP(K57,'KAYIT LİSTESİ'!$B$4:$H$1000,5,0)),"",(VLOOKUP(K57,'KAYIT LİSTESİ'!$B$4:$H$1000,5,0)))</f>
        <v/>
      </c>
      <c r="O57" s="219" t="str">
        <f>IF(ISERROR(VLOOKUP(K57,'KAYIT LİSTESİ'!$B$4:$H$1000,6,0)),"",(VLOOKUP(K57,'KAYIT LİSTESİ'!$B$4:$H$1000,6,0)))</f>
        <v/>
      </c>
      <c r="P57" s="269"/>
    </row>
    <row r="58" spans="1:16" ht="31.5">
      <c r="A58" s="277"/>
      <c r="B58" s="277"/>
      <c r="C58" s="277"/>
      <c r="D58" s="277"/>
      <c r="E58" s="277"/>
      <c r="F58" s="277"/>
      <c r="G58" s="277"/>
      <c r="H58" s="277"/>
      <c r="J58" s="103">
        <v>24</v>
      </c>
      <c r="K58" s="104" t="s">
        <v>250</v>
      </c>
      <c r="L58" s="105" t="str">
        <f>IF(ISERROR(VLOOKUP(K58,'KAYIT LİSTESİ'!$B$4:$H$1000,2,0)),"",(VLOOKUP(K58,'KAYIT LİSTESİ'!$B$4:$H$1000,2,0)))</f>
        <v/>
      </c>
      <c r="M58" s="106" t="str">
        <f>IF(ISERROR(VLOOKUP(K58,'KAYIT LİSTESİ'!$B$4:$H$1000,4,0)),"",(VLOOKUP(K58,'KAYIT LİSTESİ'!$B$4:$H$1000,4,0)))</f>
        <v/>
      </c>
      <c r="N58" s="219" t="str">
        <f>IF(ISERROR(VLOOKUP(K58,'KAYIT LİSTESİ'!$B$4:$H$1000,5,0)),"",(VLOOKUP(K58,'KAYIT LİSTESİ'!$B$4:$H$1000,5,0)))</f>
        <v/>
      </c>
      <c r="O58" s="219" t="str">
        <f>IF(ISERROR(VLOOKUP(K58,'KAYIT LİSTESİ'!$B$4:$H$1000,6,0)),"",(VLOOKUP(K58,'KAYIT LİSTESİ'!$B$4:$H$1000,6,0)))</f>
        <v/>
      </c>
      <c r="P58" s="269"/>
    </row>
    <row r="59" spans="1:16" ht="31.5">
      <c r="A59" s="277"/>
      <c r="B59" s="277"/>
      <c r="C59" s="277"/>
      <c r="D59" s="277"/>
      <c r="E59" s="277"/>
      <c r="F59" s="277"/>
      <c r="G59" s="277"/>
      <c r="H59" s="277"/>
      <c r="J59" s="103">
        <v>25</v>
      </c>
      <c r="K59" s="104" t="s">
        <v>251</v>
      </c>
      <c r="L59" s="105" t="str">
        <f>IF(ISERROR(VLOOKUP(K59,'KAYIT LİSTESİ'!$B$4:$H$1000,2,0)),"",(VLOOKUP(K59,'KAYIT LİSTESİ'!$B$4:$H$1000,2,0)))</f>
        <v/>
      </c>
      <c r="M59" s="106" t="str">
        <f>IF(ISERROR(VLOOKUP(K59,'KAYIT LİSTESİ'!$B$4:$H$1000,4,0)),"",(VLOOKUP(K59,'KAYIT LİSTESİ'!$B$4:$H$1000,4,0)))</f>
        <v/>
      </c>
      <c r="N59" s="219" t="str">
        <f>IF(ISERROR(VLOOKUP(K59,'KAYIT LİSTESİ'!$B$4:$H$1000,5,0)),"",(VLOOKUP(K59,'KAYIT LİSTESİ'!$B$4:$H$1000,5,0)))</f>
        <v/>
      </c>
      <c r="O59" s="219" t="str">
        <f>IF(ISERROR(VLOOKUP(K59,'KAYIT LİSTESİ'!$B$4:$H$1000,6,0)),"",(VLOOKUP(K59,'KAYIT LİSTESİ'!$B$4:$H$1000,6,0)))</f>
        <v/>
      </c>
      <c r="P59" s="269"/>
    </row>
    <row r="60" spans="1:16" ht="31.5">
      <c r="A60" s="277"/>
      <c r="B60" s="277"/>
      <c r="C60" s="277"/>
      <c r="D60" s="277"/>
      <c r="E60" s="277"/>
      <c r="F60" s="277"/>
      <c r="G60" s="277"/>
      <c r="H60" s="277"/>
      <c r="J60" s="103">
        <v>26</v>
      </c>
      <c r="K60" s="104" t="s">
        <v>252</v>
      </c>
      <c r="L60" s="105" t="str">
        <f>IF(ISERROR(VLOOKUP(K60,'KAYIT LİSTESİ'!$B$4:$H$1000,2,0)),"",(VLOOKUP(K60,'KAYIT LİSTESİ'!$B$4:$H$1000,2,0)))</f>
        <v/>
      </c>
      <c r="M60" s="106" t="str">
        <f>IF(ISERROR(VLOOKUP(K60,'KAYIT LİSTESİ'!$B$4:$H$1000,4,0)),"",(VLOOKUP(K60,'KAYIT LİSTESİ'!$B$4:$H$1000,4,0)))</f>
        <v/>
      </c>
      <c r="N60" s="219" t="str">
        <f>IF(ISERROR(VLOOKUP(K60,'KAYIT LİSTESİ'!$B$4:$H$1000,5,0)),"",(VLOOKUP(K60,'KAYIT LİSTESİ'!$B$4:$H$1000,5,0)))</f>
        <v/>
      </c>
      <c r="O60" s="219" t="str">
        <f>IF(ISERROR(VLOOKUP(K60,'KAYIT LİSTESİ'!$B$4:$H$1000,6,0)),"",(VLOOKUP(K60,'KAYIT LİSTESİ'!$B$4:$H$1000,6,0)))</f>
        <v/>
      </c>
      <c r="P60" s="269"/>
    </row>
    <row r="61" spans="1:16" ht="31.5">
      <c r="A61" s="277"/>
      <c r="B61" s="277"/>
      <c r="C61" s="277"/>
      <c r="D61" s="277"/>
      <c r="E61" s="277"/>
      <c r="F61" s="277"/>
      <c r="G61" s="277"/>
      <c r="H61" s="277"/>
      <c r="J61" s="103">
        <v>27</v>
      </c>
      <c r="K61" s="104" t="s">
        <v>253</v>
      </c>
      <c r="L61" s="105" t="str">
        <f>IF(ISERROR(VLOOKUP(K61,'KAYIT LİSTESİ'!$B$4:$H$1000,2,0)),"",(VLOOKUP(K61,'KAYIT LİSTESİ'!$B$4:$H$1000,2,0)))</f>
        <v/>
      </c>
      <c r="M61" s="106" t="str">
        <f>IF(ISERROR(VLOOKUP(K61,'KAYIT LİSTESİ'!$B$4:$H$1000,4,0)),"",(VLOOKUP(K61,'KAYIT LİSTESİ'!$B$4:$H$1000,4,0)))</f>
        <v/>
      </c>
      <c r="N61" s="219" t="str">
        <f>IF(ISERROR(VLOOKUP(K61,'KAYIT LİSTESİ'!$B$4:$H$1000,5,0)),"",(VLOOKUP(K61,'KAYIT LİSTESİ'!$B$4:$H$1000,5,0)))</f>
        <v/>
      </c>
      <c r="O61" s="219" t="str">
        <f>IF(ISERROR(VLOOKUP(K61,'KAYIT LİSTESİ'!$B$4:$H$1000,6,0)),"",(VLOOKUP(K61,'KAYIT LİSTESİ'!$B$4:$H$1000,6,0)))</f>
        <v/>
      </c>
      <c r="P61" s="269"/>
    </row>
    <row r="62" spans="1:16" ht="31.5">
      <c r="A62" s="277"/>
      <c r="B62" s="277"/>
      <c r="C62" s="277"/>
      <c r="D62" s="277"/>
      <c r="E62" s="277"/>
      <c r="F62" s="277"/>
      <c r="G62" s="277"/>
      <c r="H62" s="277"/>
      <c r="J62" s="103">
        <v>28</v>
      </c>
      <c r="K62" s="104" t="s">
        <v>254</v>
      </c>
      <c r="L62" s="105" t="str">
        <f>IF(ISERROR(VLOOKUP(K62,'KAYIT LİSTESİ'!$B$4:$H$1000,2,0)),"",(VLOOKUP(K62,'KAYIT LİSTESİ'!$B$4:$H$1000,2,0)))</f>
        <v/>
      </c>
      <c r="M62" s="106" t="str">
        <f>IF(ISERROR(VLOOKUP(K62,'KAYIT LİSTESİ'!$B$4:$H$1000,4,0)),"",(VLOOKUP(K62,'KAYIT LİSTESİ'!$B$4:$H$1000,4,0)))</f>
        <v/>
      </c>
      <c r="N62" s="219" t="str">
        <f>IF(ISERROR(VLOOKUP(K62,'KAYIT LİSTESİ'!$B$4:$H$1000,5,0)),"",(VLOOKUP(K62,'KAYIT LİSTESİ'!$B$4:$H$1000,5,0)))</f>
        <v/>
      </c>
      <c r="O62" s="219" t="str">
        <f>IF(ISERROR(VLOOKUP(K62,'KAYIT LİSTESİ'!$B$4:$H$1000,6,0)),"",(VLOOKUP(K62,'KAYIT LİSTESİ'!$B$4:$H$1000,6,0)))</f>
        <v/>
      </c>
      <c r="P62" s="269"/>
    </row>
    <row r="63" spans="1:16" ht="31.5">
      <c r="A63" s="277"/>
      <c r="B63" s="277"/>
      <c r="C63" s="277"/>
      <c r="D63" s="277"/>
      <c r="E63" s="277"/>
      <c r="F63" s="277"/>
      <c r="G63" s="277"/>
      <c r="H63" s="277"/>
      <c r="J63" s="103">
        <v>29</v>
      </c>
      <c r="K63" s="104" t="s">
        <v>255</v>
      </c>
      <c r="L63" s="105" t="str">
        <f>IF(ISERROR(VLOOKUP(K63,'KAYIT LİSTESİ'!$B$4:$H$1000,2,0)),"",(VLOOKUP(K63,'KAYIT LİSTESİ'!$B$4:$H$1000,2,0)))</f>
        <v/>
      </c>
      <c r="M63" s="106" t="str">
        <f>IF(ISERROR(VLOOKUP(K63,'KAYIT LİSTESİ'!$B$4:$H$1000,4,0)),"",(VLOOKUP(K63,'KAYIT LİSTESİ'!$B$4:$H$1000,4,0)))</f>
        <v/>
      </c>
      <c r="N63" s="219" t="str">
        <f>IF(ISERROR(VLOOKUP(K63,'KAYIT LİSTESİ'!$B$4:$H$1000,5,0)),"",(VLOOKUP(K63,'KAYIT LİSTESİ'!$B$4:$H$1000,5,0)))</f>
        <v/>
      </c>
      <c r="O63" s="219" t="str">
        <f>IF(ISERROR(VLOOKUP(K63,'KAYIT LİSTESİ'!$B$4:$H$1000,6,0)),"",(VLOOKUP(K63,'KAYIT LİSTESİ'!$B$4:$H$1000,6,0)))</f>
        <v/>
      </c>
      <c r="P63" s="269"/>
    </row>
    <row r="64" spans="1:16" ht="31.5">
      <c r="A64" s="277"/>
      <c r="B64" s="277"/>
      <c r="C64" s="277"/>
      <c r="D64" s="277"/>
      <c r="E64" s="277"/>
      <c r="F64" s="277"/>
      <c r="G64" s="277"/>
      <c r="H64" s="277"/>
      <c r="J64" s="103">
        <v>30</v>
      </c>
      <c r="K64" s="104" t="s">
        <v>256</v>
      </c>
      <c r="L64" s="105" t="str">
        <f>IF(ISERROR(VLOOKUP(K64,'KAYIT LİSTESİ'!$B$4:$H$1000,2,0)),"",(VLOOKUP(K64,'KAYIT LİSTESİ'!$B$4:$H$1000,2,0)))</f>
        <v/>
      </c>
      <c r="M64" s="106" t="str">
        <f>IF(ISERROR(VLOOKUP(K64,'KAYIT LİSTESİ'!$B$4:$H$1000,4,0)),"",(VLOOKUP(K64,'KAYIT LİSTESİ'!$B$4:$H$1000,4,0)))</f>
        <v/>
      </c>
      <c r="N64" s="219" t="str">
        <f>IF(ISERROR(VLOOKUP(K64,'KAYIT LİSTESİ'!$B$4:$H$1000,5,0)),"",(VLOOKUP(K64,'KAYIT LİSTESİ'!$B$4:$H$1000,5,0)))</f>
        <v/>
      </c>
      <c r="O64" s="219" t="str">
        <f>IF(ISERROR(VLOOKUP(K64,'KAYIT LİSTESİ'!$B$4:$H$1000,6,0)),"",(VLOOKUP(K64,'KAYIT LİSTESİ'!$B$4:$H$1000,6,0)))</f>
        <v/>
      </c>
      <c r="P64" s="269"/>
    </row>
    <row r="65" spans="1:16" ht="31.5">
      <c r="A65" s="277"/>
      <c r="B65" s="277"/>
      <c r="C65" s="277"/>
      <c r="D65" s="277"/>
      <c r="E65" s="277"/>
      <c r="F65" s="277"/>
      <c r="G65" s="277"/>
      <c r="H65" s="277"/>
      <c r="J65" s="103">
        <v>31</v>
      </c>
      <c r="K65" s="104" t="s">
        <v>257</v>
      </c>
      <c r="L65" s="105" t="str">
        <f>IF(ISERROR(VLOOKUP(K65,'KAYIT LİSTESİ'!$B$4:$H$1000,2,0)),"",(VLOOKUP(K65,'KAYIT LİSTESİ'!$B$4:$H$1000,2,0)))</f>
        <v/>
      </c>
      <c r="M65" s="106" t="str">
        <f>IF(ISERROR(VLOOKUP(K65,'KAYIT LİSTESİ'!$B$4:$H$1000,4,0)),"",(VLOOKUP(K65,'KAYIT LİSTESİ'!$B$4:$H$1000,4,0)))</f>
        <v/>
      </c>
      <c r="N65" s="219" t="str">
        <f>IF(ISERROR(VLOOKUP(K65,'KAYIT LİSTESİ'!$B$4:$H$1000,5,0)),"",(VLOOKUP(K65,'KAYIT LİSTESİ'!$B$4:$H$1000,5,0)))</f>
        <v/>
      </c>
      <c r="O65" s="219" t="str">
        <f>IF(ISERROR(VLOOKUP(K65,'KAYIT LİSTESİ'!$B$4:$H$1000,6,0)),"",(VLOOKUP(K65,'KAYIT LİSTESİ'!$B$4:$H$1000,6,0)))</f>
        <v/>
      </c>
      <c r="P65" s="269"/>
    </row>
    <row r="66" spans="1:16" ht="31.5">
      <c r="A66" s="277"/>
      <c r="B66" s="277"/>
      <c r="C66" s="277"/>
      <c r="D66" s="277"/>
      <c r="E66" s="277"/>
      <c r="F66" s="277"/>
      <c r="G66" s="277"/>
      <c r="H66" s="277"/>
      <c r="J66" s="103">
        <v>32</v>
      </c>
      <c r="K66" s="104" t="s">
        <v>258</v>
      </c>
      <c r="L66" s="105" t="str">
        <f>IF(ISERROR(VLOOKUP(K66,'KAYIT LİSTESİ'!$B$4:$H$1000,2,0)),"",(VLOOKUP(K66,'KAYIT LİSTESİ'!$B$4:$H$1000,2,0)))</f>
        <v/>
      </c>
      <c r="M66" s="106" t="str">
        <f>IF(ISERROR(VLOOKUP(K66,'KAYIT LİSTESİ'!$B$4:$H$1000,4,0)),"",(VLOOKUP(K66,'KAYIT LİSTESİ'!$B$4:$H$1000,4,0)))</f>
        <v/>
      </c>
      <c r="N66" s="219" t="str">
        <f>IF(ISERROR(VLOOKUP(K66,'KAYIT LİSTESİ'!$B$4:$H$1000,5,0)),"",(VLOOKUP(K66,'KAYIT LİSTESİ'!$B$4:$H$1000,5,0)))</f>
        <v/>
      </c>
      <c r="O66" s="219" t="str">
        <f>IF(ISERROR(VLOOKUP(K66,'KAYIT LİSTESİ'!$B$4:$H$1000,6,0)),"",(VLOOKUP(K66,'KAYIT LİSTESİ'!$B$4:$H$1000,6,0)))</f>
        <v/>
      </c>
      <c r="P66" s="269"/>
    </row>
    <row r="67" spans="1:16" ht="31.5">
      <c r="A67" s="277"/>
      <c r="B67" s="277"/>
      <c r="C67" s="277"/>
      <c r="D67" s="277"/>
      <c r="E67" s="277"/>
      <c r="F67" s="277"/>
      <c r="G67" s="277"/>
      <c r="H67" s="277"/>
      <c r="J67" s="103">
        <v>33</v>
      </c>
      <c r="K67" s="104" t="s">
        <v>259</v>
      </c>
      <c r="L67" s="105" t="str">
        <f>IF(ISERROR(VLOOKUP(K67,'KAYIT LİSTESİ'!$B$4:$H$1000,2,0)),"",(VLOOKUP(K67,'KAYIT LİSTESİ'!$B$4:$H$1000,2,0)))</f>
        <v/>
      </c>
      <c r="M67" s="106" t="str">
        <f>IF(ISERROR(VLOOKUP(K67,'KAYIT LİSTESİ'!$B$4:$H$1000,4,0)),"",(VLOOKUP(K67,'KAYIT LİSTESİ'!$B$4:$H$1000,4,0)))</f>
        <v/>
      </c>
      <c r="N67" s="219" t="str">
        <f>IF(ISERROR(VLOOKUP(K67,'KAYIT LİSTESİ'!$B$4:$H$1000,5,0)),"",(VLOOKUP(K67,'KAYIT LİSTESİ'!$B$4:$H$1000,5,0)))</f>
        <v/>
      </c>
      <c r="O67" s="219" t="str">
        <f>IF(ISERROR(VLOOKUP(K67,'KAYIT LİSTESİ'!$B$4:$H$1000,6,0)),"",(VLOOKUP(K67,'KAYIT LİSTESİ'!$B$4:$H$1000,6,0)))</f>
        <v/>
      </c>
      <c r="P67" s="269"/>
    </row>
    <row r="68" spans="1:16" ht="31.5">
      <c r="A68" s="277"/>
      <c r="B68" s="277"/>
      <c r="C68" s="277"/>
      <c r="D68" s="277"/>
      <c r="E68" s="277"/>
      <c r="F68" s="277"/>
      <c r="G68" s="277"/>
      <c r="H68" s="277"/>
      <c r="J68" s="103">
        <v>34</v>
      </c>
      <c r="K68" s="104" t="s">
        <v>260</v>
      </c>
      <c r="L68" s="105" t="str">
        <f>IF(ISERROR(VLOOKUP(K68,'KAYIT LİSTESİ'!$B$4:$H$1000,2,0)),"",(VLOOKUP(K68,'KAYIT LİSTESİ'!$B$4:$H$1000,2,0)))</f>
        <v/>
      </c>
      <c r="M68" s="106" t="str">
        <f>IF(ISERROR(VLOOKUP(K68,'KAYIT LİSTESİ'!$B$4:$H$1000,4,0)),"",(VLOOKUP(K68,'KAYIT LİSTESİ'!$B$4:$H$1000,4,0)))</f>
        <v/>
      </c>
      <c r="N68" s="219" t="str">
        <f>IF(ISERROR(VLOOKUP(K68,'KAYIT LİSTESİ'!$B$4:$H$1000,5,0)),"",(VLOOKUP(K68,'KAYIT LİSTESİ'!$B$4:$H$1000,5,0)))</f>
        <v/>
      </c>
      <c r="O68" s="219" t="str">
        <f>IF(ISERROR(VLOOKUP(K68,'KAYIT LİSTESİ'!$B$4:$H$1000,6,0)),"",(VLOOKUP(K68,'KAYIT LİSTESİ'!$B$4:$H$1000,6,0)))</f>
        <v/>
      </c>
      <c r="P68" s="269"/>
    </row>
    <row r="69" spans="1:16" ht="31.5">
      <c r="A69" s="277"/>
      <c r="B69" s="277"/>
      <c r="C69" s="277"/>
      <c r="D69" s="277"/>
      <c r="E69" s="277"/>
      <c r="F69" s="277"/>
      <c r="G69" s="277"/>
      <c r="H69" s="277"/>
      <c r="J69" s="103">
        <v>35</v>
      </c>
      <c r="K69" s="104" t="s">
        <v>261</v>
      </c>
      <c r="L69" s="105" t="str">
        <f>IF(ISERROR(VLOOKUP(K69,'KAYIT LİSTESİ'!$B$4:$H$1000,2,0)),"",(VLOOKUP(K69,'KAYIT LİSTESİ'!$B$4:$H$1000,2,0)))</f>
        <v/>
      </c>
      <c r="M69" s="106" t="str">
        <f>IF(ISERROR(VLOOKUP(K69,'KAYIT LİSTESİ'!$B$4:$H$1000,4,0)),"",(VLOOKUP(K69,'KAYIT LİSTESİ'!$B$4:$H$1000,4,0)))</f>
        <v/>
      </c>
      <c r="N69" s="219" t="str">
        <f>IF(ISERROR(VLOOKUP(K69,'KAYIT LİSTESİ'!$B$4:$H$1000,5,0)),"",(VLOOKUP(K69,'KAYIT LİSTESİ'!$B$4:$H$1000,5,0)))</f>
        <v/>
      </c>
      <c r="O69" s="219" t="str">
        <f>IF(ISERROR(VLOOKUP(K69,'KAYIT LİSTESİ'!$B$4:$H$1000,6,0)),"",(VLOOKUP(K69,'KAYIT LİSTESİ'!$B$4:$H$1000,6,0)))</f>
        <v/>
      </c>
      <c r="P69" s="269"/>
    </row>
    <row r="70" spans="1:16" ht="31.5">
      <c r="A70" s="277"/>
      <c r="B70" s="277"/>
      <c r="C70" s="277"/>
      <c r="D70" s="277"/>
      <c r="E70" s="277"/>
      <c r="F70" s="277"/>
      <c r="G70" s="277"/>
      <c r="H70" s="277"/>
      <c r="J70" s="103">
        <v>36</v>
      </c>
      <c r="K70" s="104" t="s">
        <v>262</v>
      </c>
      <c r="L70" s="105" t="str">
        <f>IF(ISERROR(VLOOKUP(K70,'KAYIT LİSTESİ'!$B$4:$H$1000,2,0)),"",(VLOOKUP(K70,'KAYIT LİSTESİ'!$B$4:$H$1000,2,0)))</f>
        <v/>
      </c>
      <c r="M70" s="106" t="str">
        <f>IF(ISERROR(VLOOKUP(K70,'KAYIT LİSTESİ'!$B$4:$H$1000,4,0)),"",(VLOOKUP(K70,'KAYIT LİSTESİ'!$B$4:$H$1000,4,0)))</f>
        <v/>
      </c>
      <c r="N70" s="219" t="str">
        <f>IF(ISERROR(VLOOKUP(K70,'KAYIT LİSTESİ'!$B$4:$H$1000,5,0)),"",(VLOOKUP(K70,'KAYIT LİSTESİ'!$B$4:$H$1000,5,0)))</f>
        <v/>
      </c>
      <c r="O70" s="219" t="str">
        <f>IF(ISERROR(VLOOKUP(K70,'KAYIT LİSTESİ'!$B$4:$H$1000,6,0)),"",(VLOOKUP(K70,'KAYIT LİSTESİ'!$B$4:$H$1000,6,0)))</f>
        <v/>
      </c>
      <c r="P70" s="269"/>
    </row>
    <row r="71" spans="1:16" ht="31.5">
      <c r="A71" s="277"/>
      <c r="B71" s="277"/>
      <c r="C71" s="277"/>
      <c r="D71" s="277"/>
      <c r="E71" s="277"/>
      <c r="F71" s="277"/>
      <c r="G71" s="277"/>
      <c r="H71" s="277"/>
      <c r="J71" s="103">
        <v>37</v>
      </c>
      <c r="K71" s="104" t="s">
        <v>263</v>
      </c>
      <c r="L71" s="105" t="str">
        <f>IF(ISERROR(VLOOKUP(K71,'KAYIT LİSTESİ'!$B$4:$H$1000,2,0)),"",(VLOOKUP(K71,'KAYIT LİSTESİ'!$B$4:$H$1000,2,0)))</f>
        <v/>
      </c>
      <c r="M71" s="106" t="str">
        <f>IF(ISERROR(VLOOKUP(K71,'KAYIT LİSTESİ'!$B$4:$H$1000,4,0)),"",(VLOOKUP(K71,'KAYIT LİSTESİ'!$B$4:$H$1000,4,0)))</f>
        <v/>
      </c>
      <c r="N71" s="219" t="str">
        <f>IF(ISERROR(VLOOKUP(K71,'KAYIT LİSTESİ'!$B$4:$H$1000,5,0)),"",(VLOOKUP(K71,'KAYIT LİSTESİ'!$B$4:$H$1000,5,0)))</f>
        <v/>
      </c>
      <c r="O71" s="219" t="str">
        <f>IF(ISERROR(VLOOKUP(K71,'KAYIT LİSTESİ'!$B$4:$H$1000,6,0)),"",(VLOOKUP(K71,'KAYIT LİSTESİ'!$B$4:$H$1000,6,0)))</f>
        <v/>
      </c>
      <c r="P71" s="269"/>
    </row>
    <row r="72" spans="1:16" ht="31.5">
      <c r="A72" s="277"/>
      <c r="B72" s="277"/>
      <c r="C72" s="277"/>
      <c r="D72" s="277"/>
      <c r="E72" s="277"/>
      <c r="F72" s="277"/>
      <c r="G72" s="277"/>
      <c r="H72" s="277"/>
      <c r="J72" s="103">
        <v>38</v>
      </c>
      <c r="K72" s="104" t="s">
        <v>264</v>
      </c>
      <c r="L72" s="105" t="str">
        <f>IF(ISERROR(VLOOKUP(K72,'KAYIT LİSTESİ'!$B$4:$H$1000,2,0)),"",(VLOOKUP(K72,'KAYIT LİSTESİ'!$B$4:$H$1000,2,0)))</f>
        <v/>
      </c>
      <c r="M72" s="106" t="str">
        <f>IF(ISERROR(VLOOKUP(K72,'KAYIT LİSTESİ'!$B$4:$H$1000,4,0)),"",(VLOOKUP(K72,'KAYIT LİSTESİ'!$B$4:$H$1000,4,0)))</f>
        <v/>
      </c>
      <c r="N72" s="219" t="str">
        <f>IF(ISERROR(VLOOKUP(K72,'KAYIT LİSTESİ'!$B$4:$H$1000,5,0)),"",(VLOOKUP(K72,'KAYIT LİSTESİ'!$B$4:$H$1000,5,0)))</f>
        <v/>
      </c>
      <c r="O72" s="219" t="str">
        <f>IF(ISERROR(VLOOKUP(K72,'KAYIT LİSTESİ'!$B$4:$H$1000,6,0)),"",(VLOOKUP(K72,'KAYIT LİSTESİ'!$B$4:$H$1000,6,0)))</f>
        <v/>
      </c>
      <c r="P72" s="269"/>
    </row>
    <row r="73" spans="1:16" ht="31.5">
      <c r="A73" s="277"/>
      <c r="B73" s="277"/>
      <c r="C73" s="277"/>
      <c r="D73" s="277"/>
      <c r="E73" s="277"/>
      <c r="F73" s="277"/>
      <c r="G73" s="277"/>
      <c r="H73" s="277"/>
      <c r="J73" s="103">
        <v>39</v>
      </c>
      <c r="K73" s="104" t="s">
        <v>265</v>
      </c>
      <c r="L73" s="105" t="str">
        <f>IF(ISERROR(VLOOKUP(K73,'KAYIT LİSTESİ'!$B$4:$H$1000,2,0)),"",(VLOOKUP(K73,'KAYIT LİSTESİ'!$B$4:$H$1000,2,0)))</f>
        <v/>
      </c>
      <c r="M73" s="106" t="str">
        <f>IF(ISERROR(VLOOKUP(K73,'KAYIT LİSTESİ'!$B$4:$H$1000,4,0)),"",(VLOOKUP(K73,'KAYIT LİSTESİ'!$B$4:$H$1000,4,0)))</f>
        <v/>
      </c>
      <c r="N73" s="219" t="str">
        <f>IF(ISERROR(VLOOKUP(K73,'KAYIT LİSTESİ'!$B$4:$H$1000,5,0)),"",(VLOOKUP(K73,'KAYIT LİSTESİ'!$B$4:$H$1000,5,0)))</f>
        <v/>
      </c>
      <c r="O73" s="219" t="str">
        <f>IF(ISERROR(VLOOKUP(K73,'KAYIT LİSTESİ'!$B$4:$H$1000,6,0)),"",(VLOOKUP(K73,'KAYIT LİSTESİ'!$B$4:$H$1000,6,0)))</f>
        <v/>
      </c>
      <c r="P73" s="269"/>
    </row>
    <row r="74" spans="1:16" ht="31.5">
      <c r="A74" s="277"/>
      <c r="B74" s="277"/>
      <c r="C74" s="277"/>
      <c r="D74" s="277"/>
      <c r="E74" s="277"/>
      <c r="F74" s="277"/>
      <c r="G74" s="277"/>
      <c r="H74" s="277"/>
      <c r="J74" s="103">
        <v>40</v>
      </c>
      <c r="K74" s="104" t="s">
        <v>266</v>
      </c>
      <c r="L74" s="105" t="str">
        <f>IF(ISERROR(VLOOKUP(K74,'KAYIT LİSTESİ'!$B$4:$H$1000,2,0)),"",(VLOOKUP(K74,'KAYIT LİSTESİ'!$B$4:$H$1000,2,0)))</f>
        <v/>
      </c>
      <c r="M74" s="106" t="str">
        <f>IF(ISERROR(VLOOKUP(K74,'KAYIT LİSTESİ'!$B$4:$H$1000,4,0)),"",(VLOOKUP(K74,'KAYIT LİSTESİ'!$B$4:$H$1000,4,0)))</f>
        <v/>
      </c>
      <c r="N74" s="219" t="str">
        <f>IF(ISERROR(VLOOKUP(K74,'KAYIT LİSTESİ'!$B$4:$H$1000,5,0)),"",(VLOOKUP(K74,'KAYIT LİSTESİ'!$B$4:$H$1000,5,0)))</f>
        <v/>
      </c>
      <c r="O74" s="219" t="str">
        <f>IF(ISERROR(VLOOKUP(K74,'KAYIT LİSTESİ'!$B$4:$H$1000,6,0)),"",(VLOOKUP(K74,'KAYIT LİSTESİ'!$B$4:$H$1000,6,0)))</f>
        <v/>
      </c>
      <c r="P74" s="269"/>
    </row>
  </sheetData>
  <mergeCells count="19">
    <mergeCell ref="P33:P34"/>
    <mergeCell ref="J32:P32"/>
    <mergeCell ref="J33:J34"/>
    <mergeCell ref="A1:P1"/>
    <mergeCell ref="A2:P2"/>
    <mergeCell ref="A3:P3"/>
    <mergeCell ref="J4:P4"/>
    <mergeCell ref="J5:P5"/>
    <mergeCell ref="K33:K34"/>
    <mergeCell ref="L33:L34"/>
    <mergeCell ref="M33:M34"/>
    <mergeCell ref="N33:N34"/>
    <mergeCell ref="O33:O34"/>
    <mergeCell ref="A35:G35"/>
    <mergeCell ref="A4:G4"/>
    <mergeCell ref="I5:I6"/>
    <mergeCell ref="A5:G5"/>
    <mergeCell ref="A15:G15"/>
    <mergeCell ref="A25:G25"/>
  </mergeCells>
  <pageMargins left="0.7" right="0.7" top="0.75" bottom="0.75" header="0.3" footer="0.3"/>
  <pageSetup paperSize="9" scale="46" orientation="portrait" r:id="rId1"/>
  <ignoredErrors>
    <ignoredError sqref="L35:O74" unlockedFormula="1"/>
  </ignoredErrors>
  <drawing r:id="rId2"/>
</worksheet>
</file>

<file path=xl/worksheets/sheet6.xml><?xml version="1.0" encoding="utf-8"?>
<worksheet xmlns="http://schemas.openxmlformats.org/spreadsheetml/2006/main" xmlns:r="http://schemas.openxmlformats.org/officeDocument/2006/relationships">
  <sheetPr codeName="Sayfa6">
    <tabColor rgb="FF7030A0"/>
  </sheetPr>
  <dimension ref="A1:AQ65536"/>
  <sheetViews>
    <sheetView view="pageBreakPreview" zoomScale="80" zoomScaleNormal="100" zoomScaleSheetLayoutView="80" workbookViewId="0">
      <selection activeCell="B8" sqref="B8"/>
    </sheetView>
  </sheetViews>
  <sheetFormatPr defaultRowHeight="12.75"/>
  <cols>
    <col min="1" max="1" width="6.7109375" style="27" customWidth="1"/>
    <col min="2" max="2" width="7.7109375" style="27" bestFit="1" customWidth="1"/>
    <col min="3" max="3" width="14.42578125" style="21" customWidth="1"/>
    <col min="4" max="4" width="20.85546875" style="50" customWidth="1"/>
    <col min="5" max="5" width="33.42578125" style="50" customWidth="1"/>
    <col min="6" max="6" width="9.28515625" style="307" customWidth="1"/>
    <col min="7" max="7" width="7.5703125" style="28" customWidth="1"/>
    <col min="8" max="8" width="2.140625" style="21" customWidth="1"/>
    <col min="9" max="9" width="4.42578125" style="27" customWidth="1"/>
    <col min="10" max="10" width="14.28515625" style="27" hidden="1" customWidth="1"/>
    <col min="11" max="11" width="6.5703125" style="27" customWidth="1"/>
    <col min="12" max="12" width="12.7109375" style="29" customWidth="1"/>
    <col min="13" max="13" width="14.7109375" style="54" bestFit="1" customWidth="1"/>
    <col min="14" max="14" width="26.85546875" style="54" customWidth="1"/>
    <col min="15" max="15" width="10.85546875" style="54" customWidth="1"/>
    <col min="16" max="16" width="12" style="307" hidden="1" customWidth="1"/>
    <col min="17" max="17" width="7.7109375" style="21" customWidth="1"/>
    <col min="18" max="18" width="5.7109375" style="21" customWidth="1"/>
    <col min="19" max="16384" width="9.140625" style="21"/>
  </cols>
  <sheetData>
    <row r="1" spans="1:43" s="10" customFormat="1" ht="53.25" customHeight="1">
      <c r="A1" s="542" t="s">
        <v>144</v>
      </c>
      <c r="B1" s="542"/>
      <c r="C1" s="542"/>
      <c r="D1" s="542"/>
      <c r="E1" s="542"/>
      <c r="F1" s="542"/>
      <c r="G1" s="542"/>
      <c r="H1" s="542"/>
      <c r="I1" s="542"/>
      <c r="J1" s="542"/>
      <c r="K1" s="542"/>
      <c r="L1" s="542"/>
      <c r="M1" s="542"/>
      <c r="N1" s="542"/>
      <c r="O1" s="542"/>
      <c r="P1" s="542"/>
      <c r="Q1" s="542"/>
    </row>
    <row r="2" spans="1:43" s="10" customFormat="1" ht="24.75" customHeight="1">
      <c r="A2" s="553" t="s">
        <v>353</v>
      </c>
      <c r="B2" s="553"/>
      <c r="C2" s="553"/>
      <c r="D2" s="553"/>
      <c r="E2" s="553"/>
      <c r="F2" s="553"/>
      <c r="G2" s="553"/>
      <c r="H2" s="553"/>
      <c r="I2" s="553"/>
      <c r="J2" s="553"/>
      <c r="K2" s="553"/>
      <c r="L2" s="553"/>
      <c r="M2" s="553"/>
      <c r="N2" s="553"/>
      <c r="O2" s="553"/>
      <c r="P2" s="553"/>
      <c r="Q2" s="553"/>
    </row>
    <row r="3" spans="1:43" s="12" customFormat="1" ht="21.75" customHeight="1">
      <c r="A3" s="554" t="s">
        <v>92</v>
      </c>
      <c r="B3" s="554"/>
      <c r="C3" s="554"/>
      <c r="D3" s="555" t="s">
        <v>145</v>
      </c>
      <c r="E3" s="555"/>
      <c r="F3" s="556" t="s">
        <v>45</v>
      </c>
      <c r="G3" s="556"/>
      <c r="H3" s="11" t="s">
        <v>77</v>
      </c>
      <c r="I3" s="550">
        <v>1434</v>
      </c>
      <c r="J3" s="550"/>
      <c r="K3" s="550"/>
      <c r="L3" s="550"/>
      <c r="M3" s="84"/>
      <c r="N3" s="548"/>
      <c r="O3" s="548"/>
      <c r="P3" s="548"/>
      <c r="Q3" s="548"/>
    </row>
    <row r="4" spans="1:43" s="12" customFormat="1" ht="17.25" customHeight="1">
      <c r="A4" s="551" t="s">
        <v>81</v>
      </c>
      <c r="B4" s="551"/>
      <c r="C4" s="551"/>
      <c r="D4" s="552" t="s">
        <v>143</v>
      </c>
      <c r="E4" s="552"/>
      <c r="F4" s="308"/>
      <c r="G4" s="33"/>
      <c r="H4" s="33"/>
      <c r="I4" s="33"/>
      <c r="J4" s="33"/>
      <c r="K4" s="33"/>
      <c r="L4" s="34"/>
      <c r="M4" s="85" t="s">
        <v>90</v>
      </c>
      <c r="N4" s="549" t="s">
        <v>355</v>
      </c>
      <c r="O4" s="549"/>
      <c r="P4" s="549"/>
      <c r="Q4" s="549"/>
    </row>
    <row r="5" spans="1:43" s="10" customFormat="1" ht="19.5" customHeight="1">
      <c r="A5" s="13"/>
      <c r="B5" s="13"/>
      <c r="C5" s="14"/>
      <c r="D5" s="15"/>
      <c r="E5" s="16"/>
      <c r="F5" s="309"/>
      <c r="G5" s="16"/>
      <c r="H5" s="16"/>
      <c r="I5" s="13"/>
      <c r="J5" s="13"/>
      <c r="K5" s="13"/>
      <c r="L5" s="17"/>
      <c r="M5" s="18"/>
      <c r="N5" s="547">
        <v>42121.403298263889</v>
      </c>
      <c r="O5" s="547"/>
      <c r="P5" s="547"/>
      <c r="Q5" s="547"/>
    </row>
    <row r="6" spans="1:43" s="19" customFormat="1" ht="24.95" customHeight="1">
      <c r="A6" s="368"/>
      <c r="B6" s="369"/>
      <c r="C6" s="370"/>
      <c r="D6" s="371"/>
      <c r="E6" s="371" t="s">
        <v>309</v>
      </c>
      <c r="F6" s="372"/>
      <c r="G6" s="373"/>
      <c r="I6" s="319" t="s">
        <v>16</v>
      </c>
      <c r="J6" s="320"/>
      <c r="K6" s="320"/>
      <c r="L6" s="320"/>
      <c r="M6" s="322" t="s">
        <v>325</v>
      </c>
      <c r="N6" s="323" t="s">
        <v>506</v>
      </c>
      <c r="O6" s="323"/>
      <c r="P6" s="320"/>
      <c r="Q6" s="321"/>
      <c r="AP6" s="391"/>
      <c r="AQ6" s="392"/>
    </row>
    <row r="7" spans="1:43" ht="26.25" customHeight="1">
      <c r="A7" s="364" t="s">
        <v>12</v>
      </c>
      <c r="B7" s="364" t="s">
        <v>75</v>
      </c>
      <c r="C7" s="367" t="s">
        <v>88</v>
      </c>
      <c r="D7" s="365" t="s">
        <v>14</v>
      </c>
      <c r="E7" s="364" t="s">
        <v>186</v>
      </c>
      <c r="F7" s="366" t="s">
        <v>15</v>
      </c>
      <c r="G7" s="365" t="s">
        <v>322</v>
      </c>
      <c r="H7" s="20"/>
      <c r="I7" s="47" t="s">
        <v>12</v>
      </c>
      <c r="J7" s="44" t="s">
        <v>76</v>
      </c>
      <c r="K7" s="44" t="s">
        <v>75</v>
      </c>
      <c r="L7" s="45" t="s">
        <v>13</v>
      </c>
      <c r="M7" s="46" t="s">
        <v>14</v>
      </c>
      <c r="N7" s="46" t="s">
        <v>186</v>
      </c>
      <c r="O7" s="390" t="s">
        <v>341</v>
      </c>
      <c r="P7" s="303" t="s">
        <v>342</v>
      </c>
      <c r="Q7" s="44" t="s">
        <v>28</v>
      </c>
      <c r="AP7" s="391"/>
      <c r="AQ7" s="393"/>
    </row>
    <row r="8" spans="1:43" s="19" customFormat="1" ht="42.75" customHeight="1">
      <c r="A8" s="23">
        <v>1</v>
      </c>
      <c r="B8" s="23">
        <v>55</v>
      </c>
      <c r="C8" s="26">
        <v>37839</v>
      </c>
      <c r="D8" s="327" t="s">
        <v>418</v>
      </c>
      <c r="E8" s="328" t="s">
        <v>415</v>
      </c>
      <c r="F8" s="304">
        <v>1412</v>
      </c>
      <c r="G8" s="403" t="s">
        <v>508</v>
      </c>
      <c r="H8" s="22"/>
      <c r="I8" s="23">
        <v>1</v>
      </c>
      <c r="J8" s="24" t="s">
        <v>153</v>
      </c>
      <c r="K8" s="25">
        <v>73</v>
      </c>
      <c r="L8" s="26">
        <v>37659</v>
      </c>
      <c r="M8" s="48" t="s">
        <v>471</v>
      </c>
      <c r="N8" s="48" t="s">
        <v>469</v>
      </c>
      <c r="O8" s="388">
        <v>1442</v>
      </c>
      <c r="P8" s="401"/>
      <c r="Q8" s="25">
        <v>1</v>
      </c>
      <c r="AP8" s="391"/>
      <c r="AQ8" s="394"/>
    </row>
    <row r="9" spans="1:43" s="19" customFormat="1" ht="42.75" customHeight="1">
      <c r="A9" s="23">
        <v>2</v>
      </c>
      <c r="B9" s="23">
        <v>62</v>
      </c>
      <c r="C9" s="26">
        <v>37751</v>
      </c>
      <c r="D9" s="327" t="s">
        <v>459</v>
      </c>
      <c r="E9" s="328" t="s">
        <v>460</v>
      </c>
      <c r="F9" s="304">
        <v>1417</v>
      </c>
      <c r="G9" s="403" t="s">
        <v>508</v>
      </c>
      <c r="H9" s="22"/>
      <c r="I9" s="23">
        <v>2</v>
      </c>
      <c r="J9" s="24" t="s">
        <v>154</v>
      </c>
      <c r="K9" s="25">
        <v>67</v>
      </c>
      <c r="L9" s="26">
        <v>37762</v>
      </c>
      <c r="M9" s="48" t="s">
        <v>486</v>
      </c>
      <c r="N9" s="48" t="s">
        <v>479</v>
      </c>
      <c r="O9" s="388">
        <v>1449</v>
      </c>
      <c r="P9" s="401"/>
      <c r="Q9" s="25">
        <v>2</v>
      </c>
      <c r="AP9" s="391"/>
      <c r="AQ9" s="394"/>
    </row>
    <row r="10" spans="1:43" s="19" customFormat="1" ht="42.75" customHeight="1" thickBot="1">
      <c r="A10" s="431">
        <v>3</v>
      </c>
      <c r="B10" s="431">
        <v>32</v>
      </c>
      <c r="C10" s="432">
        <v>37868</v>
      </c>
      <c r="D10" s="433" t="s">
        <v>410</v>
      </c>
      <c r="E10" s="434" t="s">
        <v>414</v>
      </c>
      <c r="F10" s="435">
        <v>1421</v>
      </c>
      <c r="G10" s="436">
        <v>60</v>
      </c>
      <c r="H10" s="22"/>
      <c r="I10" s="23">
        <v>3</v>
      </c>
      <c r="J10" s="24" t="s">
        <v>155</v>
      </c>
      <c r="K10" s="25">
        <v>63</v>
      </c>
      <c r="L10" s="26">
        <v>37746</v>
      </c>
      <c r="M10" s="48" t="s">
        <v>488</v>
      </c>
      <c r="N10" s="48" t="s">
        <v>493</v>
      </c>
      <c r="O10" s="388">
        <v>1671</v>
      </c>
      <c r="P10" s="401"/>
      <c r="Q10" s="25">
        <v>7</v>
      </c>
      <c r="AP10" s="391"/>
      <c r="AQ10" s="394"/>
    </row>
    <row r="11" spans="1:43" s="19" customFormat="1" ht="42.75" customHeight="1">
      <c r="A11" s="425">
        <v>4</v>
      </c>
      <c r="B11" s="425">
        <v>73</v>
      </c>
      <c r="C11" s="426">
        <v>37659</v>
      </c>
      <c r="D11" s="427" t="s">
        <v>471</v>
      </c>
      <c r="E11" s="428" t="s">
        <v>469</v>
      </c>
      <c r="F11" s="429">
        <v>1442</v>
      </c>
      <c r="G11" s="430">
        <v>56</v>
      </c>
      <c r="H11" s="22"/>
      <c r="I11" s="23">
        <v>4</v>
      </c>
      <c r="J11" s="24" t="s">
        <v>156</v>
      </c>
      <c r="K11" s="25">
        <v>51</v>
      </c>
      <c r="L11" s="26">
        <v>37845</v>
      </c>
      <c r="M11" s="48" t="s">
        <v>452</v>
      </c>
      <c r="N11" s="48" t="s">
        <v>458</v>
      </c>
      <c r="O11" s="388">
        <v>1535</v>
      </c>
      <c r="P11" s="401"/>
      <c r="Q11" s="25">
        <v>6</v>
      </c>
      <c r="AP11" s="391"/>
      <c r="AQ11" s="394"/>
    </row>
    <row r="12" spans="1:43" s="19" customFormat="1" ht="42.75" customHeight="1">
      <c r="A12" s="23">
        <v>5</v>
      </c>
      <c r="B12" s="23">
        <v>67</v>
      </c>
      <c r="C12" s="26">
        <v>37762</v>
      </c>
      <c r="D12" s="327" t="s">
        <v>486</v>
      </c>
      <c r="E12" s="328" t="s">
        <v>479</v>
      </c>
      <c r="F12" s="304">
        <v>1449</v>
      </c>
      <c r="G12" s="329">
        <v>55</v>
      </c>
      <c r="H12" s="22"/>
      <c r="I12" s="23">
        <v>5</v>
      </c>
      <c r="J12" s="24" t="s">
        <v>157</v>
      </c>
      <c r="K12" s="25">
        <v>36</v>
      </c>
      <c r="L12" s="26">
        <v>37672</v>
      </c>
      <c r="M12" s="48" t="s">
        <v>429</v>
      </c>
      <c r="N12" s="48" t="s">
        <v>433</v>
      </c>
      <c r="O12" s="388">
        <v>1499</v>
      </c>
      <c r="P12" s="401"/>
      <c r="Q12" s="25">
        <v>3</v>
      </c>
      <c r="AP12" s="391"/>
      <c r="AQ12" s="394"/>
    </row>
    <row r="13" spans="1:43" s="19" customFormat="1" ht="42.75" customHeight="1">
      <c r="A13" s="23">
        <v>6</v>
      </c>
      <c r="B13" s="23">
        <v>36</v>
      </c>
      <c r="C13" s="26">
        <v>37672</v>
      </c>
      <c r="D13" s="327" t="s">
        <v>429</v>
      </c>
      <c r="E13" s="328" t="s">
        <v>433</v>
      </c>
      <c r="F13" s="304">
        <v>1499</v>
      </c>
      <c r="G13" s="329">
        <v>47</v>
      </c>
      <c r="H13" s="22"/>
      <c r="I13" s="23">
        <v>6</v>
      </c>
      <c r="J13" s="24" t="s">
        <v>158</v>
      </c>
      <c r="K13" s="25">
        <v>41</v>
      </c>
      <c r="L13" s="26">
        <v>37622</v>
      </c>
      <c r="M13" s="48" t="s">
        <v>434</v>
      </c>
      <c r="N13" s="48" t="s">
        <v>437</v>
      </c>
      <c r="O13" s="388">
        <v>1527</v>
      </c>
      <c r="P13" s="401"/>
      <c r="Q13" s="25">
        <v>5</v>
      </c>
      <c r="AP13" s="391"/>
      <c r="AQ13" s="394"/>
    </row>
    <row r="14" spans="1:43" s="19" customFormat="1" ht="42.75" customHeight="1">
      <c r="A14" s="23">
        <v>7</v>
      </c>
      <c r="B14" s="23">
        <v>17</v>
      </c>
      <c r="C14" s="26">
        <v>37792</v>
      </c>
      <c r="D14" s="327" t="s">
        <v>384</v>
      </c>
      <c r="E14" s="328" t="s">
        <v>390</v>
      </c>
      <c r="F14" s="304">
        <v>1500</v>
      </c>
      <c r="G14" s="329">
        <v>47</v>
      </c>
      <c r="H14" s="22"/>
      <c r="I14" s="23">
        <v>7</v>
      </c>
      <c r="J14" s="24" t="s">
        <v>159</v>
      </c>
      <c r="K14" s="25">
        <v>17</v>
      </c>
      <c r="L14" s="26">
        <v>37792</v>
      </c>
      <c r="M14" s="48" t="s">
        <v>384</v>
      </c>
      <c r="N14" s="48" t="s">
        <v>390</v>
      </c>
      <c r="O14" s="388">
        <v>1500</v>
      </c>
      <c r="P14" s="401"/>
      <c r="Q14" s="25">
        <v>4</v>
      </c>
      <c r="AP14" s="391"/>
      <c r="AQ14" s="394"/>
    </row>
    <row r="15" spans="1:43" s="19" customFormat="1" ht="42.75" customHeight="1">
      <c r="A15" s="23">
        <v>8</v>
      </c>
      <c r="B15" s="23">
        <v>47</v>
      </c>
      <c r="C15" s="26">
        <v>38044</v>
      </c>
      <c r="D15" s="327" t="s">
        <v>438</v>
      </c>
      <c r="E15" s="328" t="s">
        <v>442</v>
      </c>
      <c r="F15" s="304">
        <v>1503</v>
      </c>
      <c r="G15" s="329">
        <v>47</v>
      </c>
      <c r="H15" s="22"/>
      <c r="I15" s="23">
        <v>8</v>
      </c>
      <c r="J15" s="24" t="s">
        <v>160</v>
      </c>
      <c r="K15" s="25" t="s">
        <v>539</v>
      </c>
      <c r="L15" s="26" t="s">
        <v>539</v>
      </c>
      <c r="M15" s="48" t="s">
        <v>539</v>
      </c>
      <c r="N15" s="48" t="s">
        <v>539</v>
      </c>
      <c r="O15" s="388" t="s">
        <v>540</v>
      </c>
      <c r="P15" s="401"/>
      <c r="Q15" s="25"/>
      <c r="AP15" s="391"/>
      <c r="AQ15" s="394"/>
    </row>
    <row r="16" spans="1:43" s="19" customFormat="1" ht="42.75" customHeight="1">
      <c r="A16" s="23">
        <v>9</v>
      </c>
      <c r="B16" s="23">
        <v>12</v>
      </c>
      <c r="C16" s="26" t="s">
        <v>375</v>
      </c>
      <c r="D16" s="327" t="s">
        <v>376</v>
      </c>
      <c r="E16" s="328" t="s">
        <v>383</v>
      </c>
      <c r="F16" s="304">
        <v>1512</v>
      </c>
      <c r="G16" s="329">
        <v>46</v>
      </c>
      <c r="H16" s="22"/>
      <c r="I16" s="319" t="s">
        <v>17</v>
      </c>
      <c r="J16" s="320"/>
      <c r="K16" s="320"/>
      <c r="L16" s="320"/>
      <c r="M16" s="322" t="s">
        <v>325</v>
      </c>
      <c r="N16" s="323" t="s">
        <v>507</v>
      </c>
      <c r="O16" s="323"/>
      <c r="P16" s="320"/>
      <c r="Q16" s="321"/>
      <c r="AP16" s="391"/>
      <c r="AQ16" s="394"/>
    </row>
    <row r="17" spans="1:43" s="19" customFormat="1" ht="42.75" customHeight="1">
      <c r="A17" s="23">
        <v>10</v>
      </c>
      <c r="B17" s="23">
        <v>41</v>
      </c>
      <c r="C17" s="26">
        <v>37622</v>
      </c>
      <c r="D17" s="327" t="s">
        <v>434</v>
      </c>
      <c r="E17" s="328" t="s">
        <v>437</v>
      </c>
      <c r="F17" s="304">
        <v>1527</v>
      </c>
      <c r="G17" s="329">
        <v>44</v>
      </c>
      <c r="H17" s="22"/>
      <c r="I17" s="47" t="s">
        <v>12</v>
      </c>
      <c r="J17" s="44" t="s">
        <v>76</v>
      </c>
      <c r="K17" s="44" t="s">
        <v>75</v>
      </c>
      <c r="L17" s="45" t="s">
        <v>13</v>
      </c>
      <c r="M17" s="46" t="s">
        <v>14</v>
      </c>
      <c r="N17" s="46" t="s">
        <v>186</v>
      </c>
      <c r="O17" s="390" t="s">
        <v>339</v>
      </c>
      <c r="P17" s="303" t="s">
        <v>15</v>
      </c>
      <c r="Q17" s="44" t="s">
        <v>28</v>
      </c>
      <c r="AP17" s="391"/>
      <c r="AQ17" s="394"/>
    </row>
    <row r="18" spans="1:43" s="19" customFormat="1" ht="42.75" customHeight="1">
      <c r="A18" s="23">
        <v>11</v>
      </c>
      <c r="B18" s="23">
        <v>51</v>
      </c>
      <c r="C18" s="26">
        <v>37845</v>
      </c>
      <c r="D18" s="327" t="s">
        <v>452</v>
      </c>
      <c r="E18" s="328" t="s">
        <v>458</v>
      </c>
      <c r="F18" s="304">
        <v>1535</v>
      </c>
      <c r="G18" s="329">
        <v>43</v>
      </c>
      <c r="H18" s="22"/>
      <c r="I18" s="23">
        <v>1</v>
      </c>
      <c r="J18" s="24" t="s">
        <v>161</v>
      </c>
      <c r="K18" s="25">
        <v>28</v>
      </c>
      <c r="L18" s="26" t="s">
        <v>399</v>
      </c>
      <c r="M18" s="48" t="s">
        <v>400</v>
      </c>
      <c r="N18" s="48" t="s">
        <v>409</v>
      </c>
      <c r="O18" s="388">
        <v>1620</v>
      </c>
      <c r="P18" s="304"/>
      <c r="Q18" s="25">
        <v>6</v>
      </c>
      <c r="AP18" s="391"/>
      <c r="AQ18" s="394"/>
    </row>
    <row r="19" spans="1:43" s="19" customFormat="1" ht="42.75" customHeight="1">
      <c r="A19" s="23">
        <v>12</v>
      </c>
      <c r="B19" s="23">
        <v>23</v>
      </c>
      <c r="C19" s="26" t="s">
        <v>391</v>
      </c>
      <c r="D19" s="327" t="s">
        <v>392</v>
      </c>
      <c r="E19" s="328" t="s">
        <v>398</v>
      </c>
      <c r="F19" s="304">
        <v>1543</v>
      </c>
      <c r="G19" s="329">
        <v>43</v>
      </c>
      <c r="H19" s="22"/>
      <c r="I19" s="23">
        <v>2</v>
      </c>
      <c r="J19" s="24" t="s">
        <v>162</v>
      </c>
      <c r="K19" s="25">
        <v>1</v>
      </c>
      <c r="L19" s="26">
        <v>38341</v>
      </c>
      <c r="M19" s="48" t="s">
        <v>361</v>
      </c>
      <c r="N19" s="48" t="s">
        <v>368</v>
      </c>
      <c r="O19" s="388">
        <v>1678</v>
      </c>
      <c r="P19" s="304"/>
      <c r="Q19" s="25">
        <v>7</v>
      </c>
      <c r="AP19" s="391"/>
      <c r="AQ19" s="394"/>
    </row>
    <row r="20" spans="1:43" s="19" customFormat="1" ht="42.75" customHeight="1">
      <c r="A20" s="23">
        <v>13</v>
      </c>
      <c r="B20" s="23">
        <v>7</v>
      </c>
      <c r="C20" s="26">
        <v>37987</v>
      </c>
      <c r="D20" s="327" t="s">
        <v>369</v>
      </c>
      <c r="E20" s="328" t="s">
        <v>374</v>
      </c>
      <c r="F20" s="304">
        <v>1613</v>
      </c>
      <c r="G20" s="329">
        <v>37</v>
      </c>
      <c r="H20" s="22"/>
      <c r="I20" s="23">
        <v>3</v>
      </c>
      <c r="J20" s="24" t="s">
        <v>163</v>
      </c>
      <c r="K20" s="25">
        <v>7</v>
      </c>
      <c r="L20" s="26">
        <v>37987</v>
      </c>
      <c r="M20" s="48" t="s">
        <v>369</v>
      </c>
      <c r="N20" s="48"/>
      <c r="O20" s="388">
        <v>1613</v>
      </c>
      <c r="P20" s="304"/>
      <c r="Q20" s="25">
        <v>5</v>
      </c>
      <c r="AP20" s="391"/>
      <c r="AQ20" s="394"/>
    </row>
    <row r="21" spans="1:43" s="19" customFormat="1" ht="42.75" customHeight="1">
      <c r="A21" s="23">
        <v>14</v>
      </c>
      <c r="B21" s="23">
        <v>28</v>
      </c>
      <c r="C21" s="26" t="s">
        <v>399</v>
      </c>
      <c r="D21" s="327" t="s">
        <v>400</v>
      </c>
      <c r="E21" s="328" t="s">
        <v>409</v>
      </c>
      <c r="F21" s="304">
        <v>1620</v>
      </c>
      <c r="G21" s="329">
        <v>37</v>
      </c>
      <c r="H21" s="22"/>
      <c r="I21" s="23">
        <v>4</v>
      </c>
      <c r="J21" s="24" t="s">
        <v>164</v>
      </c>
      <c r="K21" s="25">
        <v>32</v>
      </c>
      <c r="L21" s="26">
        <v>37868</v>
      </c>
      <c r="M21" s="48" t="s">
        <v>410</v>
      </c>
      <c r="N21" s="48" t="s">
        <v>414</v>
      </c>
      <c r="O21" s="388">
        <v>1421</v>
      </c>
      <c r="P21" s="304"/>
      <c r="Q21" s="25">
        <v>1</v>
      </c>
      <c r="AP21" s="391"/>
      <c r="AQ21" s="394"/>
    </row>
    <row r="22" spans="1:43" s="19" customFormat="1" ht="42.75" customHeight="1">
      <c r="A22" s="23">
        <v>15</v>
      </c>
      <c r="B22" s="23">
        <v>61</v>
      </c>
      <c r="C22" s="26">
        <v>37870</v>
      </c>
      <c r="D22" s="327" t="s">
        <v>420</v>
      </c>
      <c r="E22" s="328" t="s">
        <v>416</v>
      </c>
      <c r="F22" s="304">
        <v>1634</v>
      </c>
      <c r="G22" s="403" t="s">
        <v>508</v>
      </c>
      <c r="H22" s="22"/>
      <c r="I22" s="23">
        <v>5</v>
      </c>
      <c r="J22" s="24" t="s">
        <v>165</v>
      </c>
      <c r="K22" s="25">
        <v>12</v>
      </c>
      <c r="L22" s="26" t="s">
        <v>375</v>
      </c>
      <c r="M22" s="48" t="s">
        <v>376</v>
      </c>
      <c r="N22" s="48" t="s">
        <v>383</v>
      </c>
      <c r="O22" s="388">
        <v>1512</v>
      </c>
      <c r="P22" s="304"/>
      <c r="Q22" s="25">
        <v>3</v>
      </c>
      <c r="AP22" s="391"/>
      <c r="AQ22" s="394"/>
    </row>
    <row r="23" spans="1:43" s="19" customFormat="1" ht="42.75" customHeight="1">
      <c r="A23" s="23">
        <v>16</v>
      </c>
      <c r="B23" s="23">
        <v>63</v>
      </c>
      <c r="C23" s="26">
        <v>37746</v>
      </c>
      <c r="D23" s="327" t="s">
        <v>488</v>
      </c>
      <c r="E23" s="328" t="s">
        <v>493</v>
      </c>
      <c r="F23" s="304">
        <v>1671</v>
      </c>
      <c r="G23" s="329">
        <v>33</v>
      </c>
      <c r="H23" s="22"/>
      <c r="I23" s="23">
        <v>6</v>
      </c>
      <c r="J23" s="24" t="s">
        <v>166</v>
      </c>
      <c r="K23" s="25">
        <v>23</v>
      </c>
      <c r="L23" s="26" t="s">
        <v>391</v>
      </c>
      <c r="M23" s="48" t="s">
        <v>392</v>
      </c>
      <c r="N23" s="48" t="s">
        <v>398</v>
      </c>
      <c r="O23" s="388">
        <v>1543</v>
      </c>
      <c r="P23" s="304"/>
      <c r="Q23" s="25">
        <v>4</v>
      </c>
      <c r="AP23" s="391"/>
      <c r="AQ23" s="394"/>
    </row>
    <row r="24" spans="1:43" s="19" customFormat="1" ht="42.75" customHeight="1">
      <c r="A24" s="23">
        <v>17</v>
      </c>
      <c r="B24" s="23">
        <v>1</v>
      </c>
      <c r="C24" s="26">
        <v>38341</v>
      </c>
      <c r="D24" s="327" t="s">
        <v>361</v>
      </c>
      <c r="E24" s="328" t="s">
        <v>368</v>
      </c>
      <c r="F24" s="304">
        <v>1678</v>
      </c>
      <c r="G24" s="329">
        <v>33</v>
      </c>
      <c r="H24" s="22"/>
      <c r="I24" s="23">
        <v>7</v>
      </c>
      <c r="J24" s="24" t="s">
        <v>167</v>
      </c>
      <c r="K24" s="25">
        <v>47</v>
      </c>
      <c r="L24" s="26">
        <v>38044</v>
      </c>
      <c r="M24" s="48" t="s">
        <v>438</v>
      </c>
      <c r="N24" s="48" t="s">
        <v>442</v>
      </c>
      <c r="O24" s="388">
        <v>1503</v>
      </c>
      <c r="P24" s="304"/>
      <c r="Q24" s="25">
        <v>2</v>
      </c>
      <c r="AP24" s="391"/>
      <c r="AQ24" s="394"/>
    </row>
    <row r="25" spans="1:43" s="19" customFormat="1" ht="42.75" customHeight="1">
      <c r="A25" s="23" t="s">
        <v>508</v>
      </c>
      <c r="B25" s="23"/>
      <c r="C25" s="26"/>
      <c r="D25" s="327"/>
      <c r="E25" s="328"/>
      <c r="F25" s="304"/>
      <c r="G25" s="329" t="s">
        <v>541</v>
      </c>
      <c r="H25" s="22"/>
      <c r="I25" s="23">
        <v>8</v>
      </c>
      <c r="J25" s="24" t="s">
        <v>168</v>
      </c>
      <c r="K25" s="25" t="s">
        <v>539</v>
      </c>
      <c r="L25" s="26" t="s">
        <v>539</v>
      </c>
      <c r="M25" s="48" t="s">
        <v>539</v>
      </c>
      <c r="N25" s="48" t="s">
        <v>539</v>
      </c>
      <c r="O25" s="388" t="s">
        <v>540</v>
      </c>
      <c r="P25" s="304"/>
      <c r="Q25" s="25"/>
      <c r="AP25" s="391"/>
      <c r="AQ25" s="394"/>
    </row>
    <row r="26" spans="1:43" s="19" customFormat="1" ht="42.75" customHeight="1">
      <c r="A26" s="23"/>
      <c r="B26" s="23"/>
      <c r="C26" s="26"/>
      <c r="D26" s="327"/>
      <c r="E26" s="328"/>
      <c r="F26" s="304"/>
      <c r="G26" s="329" t="s">
        <v>541</v>
      </c>
      <c r="H26" s="22"/>
      <c r="I26" s="319" t="s">
        <v>18</v>
      </c>
      <c r="J26" s="320"/>
      <c r="K26" s="320"/>
      <c r="L26" s="320"/>
      <c r="M26" s="322" t="s">
        <v>325</v>
      </c>
      <c r="N26" s="323"/>
      <c r="O26" s="323"/>
      <c r="P26" s="320"/>
      <c r="Q26" s="321"/>
      <c r="AP26" s="391"/>
      <c r="AQ26" s="394"/>
    </row>
    <row r="27" spans="1:43" s="19" customFormat="1" ht="42.75" customHeight="1">
      <c r="A27" s="23"/>
      <c r="B27" s="23"/>
      <c r="C27" s="26"/>
      <c r="D27" s="327"/>
      <c r="E27" s="328"/>
      <c r="F27" s="304"/>
      <c r="G27" s="329" t="s">
        <v>541</v>
      </c>
      <c r="H27" s="22"/>
      <c r="I27" s="47" t="s">
        <v>12</v>
      </c>
      <c r="J27" s="44" t="s">
        <v>76</v>
      </c>
      <c r="K27" s="44" t="s">
        <v>75</v>
      </c>
      <c r="L27" s="45" t="s">
        <v>13</v>
      </c>
      <c r="M27" s="46" t="s">
        <v>14</v>
      </c>
      <c r="N27" s="46" t="s">
        <v>186</v>
      </c>
      <c r="O27" s="46"/>
      <c r="P27" s="303" t="s">
        <v>15</v>
      </c>
      <c r="Q27" s="44" t="s">
        <v>28</v>
      </c>
      <c r="AP27" s="391"/>
      <c r="AQ27" s="394"/>
    </row>
    <row r="28" spans="1:43" s="19" customFormat="1" ht="42.75" customHeight="1">
      <c r="A28" s="23"/>
      <c r="B28" s="23"/>
      <c r="C28" s="26"/>
      <c r="D28" s="327"/>
      <c r="E28" s="328"/>
      <c r="F28" s="304"/>
      <c r="G28" s="329" t="s">
        <v>541</v>
      </c>
      <c r="H28" s="22"/>
      <c r="I28" s="23">
        <v>1</v>
      </c>
      <c r="J28" s="24" t="s">
        <v>169</v>
      </c>
      <c r="K28" s="25">
        <v>55</v>
      </c>
      <c r="L28" s="26">
        <v>37839</v>
      </c>
      <c r="M28" s="48" t="s">
        <v>418</v>
      </c>
      <c r="N28" s="48" t="s">
        <v>415</v>
      </c>
      <c r="O28" s="388">
        <v>1412</v>
      </c>
      <c r="P28" s="304"/>
      <c r="Q28" s="25">
        <v>1</v>
      </c>
      <c r="AP28" s="391"/>
      <c r="AQ28" s="394"/>
    </row>
    <row r="29" spans="1:43" s="19" customFormat="1" ht="42.75" customHeight="1">
      <c r="A29" s="23"/>
      <c r="B29" s="23"/>
      <c r="C29" s="26"/>
      <c r="D29" s="327"/>
      <c r="E29" s="328"/>
      <c r="F29" s="304"/>
      <c r="G29" s="329" t="s">
        <v>541</v>
      </c>
      <c r="H29" s="22"/>
      <c r="I29" s="23">
        <v>2</v>
      </c>
      <c r="J29" s="24" t="s">
        <v>170</v>
      </c>
      <c r="K29" s="25">
        <v>61</v>
      </c>
      <c r="L29" s="26">
        <v>37870</v>
      </c>
      <c r="M29" s="48" t="s">
        <v>420</v>
      </c>
      <c r="N29" s="48" t="s">
        <v>416</v>
      </c>
      <c r="O29" s="388">
        <v>1634</v>
      </c>
      <c r="P29" s="304"/>
      <c r="Q29" s="25">
        <v>3</v>
      </c>
      <c r="AP29" s="391"/>
      <c r="AQ29" s="394"/>
    </row>
    <row r="30" spans="1:43" s="19" customFormat="1" ht="42.75" customHeight="1">
      <c r="A30" s="23"/>
      <c r="B30" s="23"/>
      <c r="C30" s="26"/>
      <c r="D30" s="327"/>
      <c r="E30" s="328"/>
      <c r="F30" s="304"/>
      <c r="G30" s="329" t="s">
        <v>541</v>
      </c>
      <c r="H30" s="22"/>
      <c r="I30" s="23">
        <v>3</v>
      </c>
      <c r="J30" s="24" t="s">
        <v>171</v>
      </c>
      <c r="K30" s="25">
        <v>62</v>
      </c>
      <c r="L30" s="26">
        <v>37751</v>
      </c>
      <c r="M30" s="48" t="s">
        <v>459</v>
      </c>
      <c r="N30" s="48" t="s">
        <v>460</v>
      </c>
      <c r="O30" s="388">
        <v>1417</v>
      </c>
      <c r="P30" s="304"/>
      <c r="Q30" s="25">
        <v>2</v>
      </c>
      <c r="AP30" s="391"/>
      <c r="AQ30" s="394"/>
    </row>
    <row r="31" spans="1:43" s="19" customFormat="1" ht="42.75" customHeight="1">
      <c r="A31" s="23"/>
      <c r="B31" s="23"/>
      <c r="C31" s="26"/>
      <c r="D31" s="327"/>
      <c r="E31" s="328"/>
      <c r="F31" s="304"/>
      <c r="G31" s="329" t="s">
        <v>541</v>
      </c>
      <c r="H31" s="22"/>
      <c r="I31" s="23">
        <v>4</v>
      </c>
      <c r="J31" s="24" t="s">
        <v>172</v>
      </c>
      <c r="K31" s="25" t="s">
        <v>539</v>
      </c>
      <c r="L31" s="26" t="s">
        <v>539</v>
      </c>
      <c r="M31" s="48" t="s">
        <v>539</v>
      </c>
      <c r="N31" s="48" t="s">
        <v>539</v>
      </c>
      <c r="O31" s="388" t="s">
        <v>540</v>
      </c>
      <c r="P31" s="304"/>
      <c r="Q31" s="25"/>
      <c r="AP31" s="391"/>
      <c r="AQ31" s="394"/>
    </row>
    <row r="32" spans="1:43" s="19" customFormat="1" ht="42.75" customHeight="1">
      <c r="A32" s="23"/>
      <c r="B32" s="23"/>
      <c r="C32" s="26"/>
      <c r="D32" s="327"/>
      <c r="E32" s="328"/>
      <c r="F32" s="304"/>
      <c r="G32" s="329" t="s">
        <v>541</v>
      </c>
      <c r="H32" s="22"/>
      <c r="I32" s="23">
        <v>5</v>
      </c>
      <c r="J32" s="24" t="s">
        <v>173</v>
      </c>
      <c r="K32" s="25" t="s">
        <v>539</v>
      </c>
      <c r="L32" s="26" t="s">
        <v>539</v>
      </c>
      <c r="M32" s="48" t="s">
        <v>539</v>
      </c>
      <c r="N32" s="48" t="s">
        <v>539</v>
      </c>
      <c r="O32" s="388" t="s">
        <v>540</v>
      </c>
      <c r="P32" s="304"/>
      <c r="Q32" s="25"/>
      <c r="AP32" s="391"/>
      <c r="AQ32" s="394"/>
    </row>
    <row r="33" spans="1:43" s="19" customFormat="1" ht="42.75" customHeight="1">
      <c r="A33" s="23"/>
      <c r="B33" s="23"/>
      <c r="C33" s="26"/>
      <c r="D33" s="327"/>
      <c r="E33" s="328"/>
      <c r="F33" s="304"/>
      <c r="G33" s="329" t="s">
        <v>541</v>
      </c>
      <c r="H33" s="22"/>
      <c r="I33" s="23">
        <v>6</v>
      </c>
      <c r="J33" s="24" t="s">
        <v>174</v>
      </c>
      <c r="K33" s="25" t="s">
        <v>539</v>
      </c>
      <c r="L33" s="26" t="s">
        <v>539</v>
      </c>
      <c r="M33" s="48" t="s">
        <v>539</v>
      </c>
      <c r="N33" s="48" t="s">
        <v>539</v>
      </c>
      <c r="O33" s="388" t="s">
        <v>540</v>
      </c>
      <c r="P33" s="304"/>
      <c r="Q33" s="25"/>
      <c r="AP33" s="391"/>
      <c r="AQ33" s="394"/>
    </row>
    <row r="34" spans="1:43" s="19" customFormat="1" ht="42.75" customHeight="1">
      <c r="A34" s="23"/>
      <c r="B34" s="23"/>
      <c r="C34" s="26"/>
      <c r="D34" s="327"/>
      <c r="E34" s="328"/>
      <c r="F34" s="304"/>
      <c r="G34" s="329" t="s">
        <v>541</v>
      </c>
      <c r="H34" s="22"/>
      <c r="I34" s="23">
        <v>7</v>
      </c>
      <c r="J34" s="24" t="s">
        <v>175</v>
      </c>
      <c r="K34" s="25" t="s">
        <v>539</v>
      </c>
      <c r="L34" s="26" t="s">
        <v>539</v>
      </c>
      <c r="M34" s="48" t="s">
        <v>539</v>
      </c>
      <c r="N34" s="48" t="s">
        <v>539</v>
      </c>
      <c r="O34" s="388" t="s">
        <v>540</v>
      </c>
      <c r="P34" s="304"/>
      <c r="Q34" s="25"/>
      <c r="AP34" s="391"/>
      <c r="AQ34" s="394"/>
    </row>
    <row r="35" spans="1:43" s="19" customFormat="1" ht="42.75" customHeight="1">
      <c r="A35" s="23"/>
      <c r="B35" s="23"/>
      <c r="C35" s="26"/>
      <c r="D35" s="327"/>
      <c r="E35" s="328"/>
      <c r="F35" s="304"/>
      <c r="G35" s="329" t="s">
        <v>541</v>
      </c>
      <c r="H35" s="22"/>
      <c r="I35" s="23">
        <v>8</v>
      </c>
      <c r="J35" s="24" t="s">
        <v>176</v>
      </c>
      <c r="K35" s="25" t="s">
        <v>539</v>
      </c>
      <c r="L35" s="26" t="s">
        <v>539</v>
      </c>
      <c r="M35" s="48" t="s">
        <v>539</v>
      </c>
      <c r="N35" s="48" t="s">
        <v>539</v>
      </c>
      <c r="O35" s="388" t="s">
        <v>540</v>
      </c>
      <c r="P35" s="304"/>
      <c r="Q35" s="25"/>
      <c r="AP35" s="391"/>
      <c r="AQ35" s="394"/>
    </row>
    <row r="36" spans="1:43" s="19" customFormat="1" ht="29.25" hidden="1" customHeight="1">
      <c r="A36" s="23">
        <v>29</v>
      </c>
      <c r="B36" s="23"/>
      <c r="C36" s="26"/>
      <c r="D36" s="327"/>
      <c r="E36" s="328"/>
      <c r="F36" s="304"/>
      <c r="G36" s="329" t="s">
        <v>541</v>
      </c>
      <c r="H36" s="22"/>
      <c r="I36" s="319" t="s">
        <v>44</v>
      </c>
      <c r="J36" s="320"/>
      <c r="K36" s="320"/>
      <c r="L36" s="320"/>
      <c r="M36" s="322" t="s">
        <v>325</v>
      </c>
      <c r="N36" s="323"/>
      <c r="O36" s="323"/>
      <c r="P36" s="320"/>
      <c r="Q36" s="321"/>
      <c r="AQ36" s="394"/>
    </row>
    <row r="37" spans="1:43" s="19" customFormat="1" ht="29.25" hidden="1" customHeight="1">
      <c r="A37" s="23">
        <v>30</v>
      </c>
      <c r="B37" s="23"/>
      <c r="C37" s="26"/>
      <c r="D37" s="327"/>
      <c r="E37" s="328"/>
      <c r="F37" s="304"/>
      <c r="G37" s="329" t="s">
        <v>541</v>
      </c>
      <c r="H37" s="22"/>
      <c r="I37" s="47" t="s">
        <v>12</v>
      </c>
      <c r="J37" s="44" t="s">
        <v>76</v>
      </c>
      <c r="K37" s="44" t="s">
        <v>75</v>
      </c>
      <c r="L37" s="45" t="s">
        <v>13</v>
      </c>
      <c r="M37" s="46" t="s">
        <v>14</v>
      </c>
      <c r="N37" s="46" t="s">
        <v>186</v>
      </c>
      <c r="O37" s="46"/>
      <c r="P37" s="303" t="s">
        <v>15</v>
      </c>
      <c r="Q37" s="44" t="s">
        <v>28</v>
      </c>
      <c r="AQ37" s="394"/>
    </row>
    <row r="38" spans="1:43" s="19" customFormat="1" ht="29.25" hidden="1" customHeight="1">
      <c r="A38" s="23">
        <v>31</v>
      </c>
      <c r="B38" s="23"/>
      <c r="C38" s="26"/>
      <c r="D38" s="327"/>
      <c r="E38" s="328"/>
      <c r="F38" s="304"/>
      <c r="G38" s="329" t="s">
        <v>541</v>
      </c>
      <c r="H38" s="22"/>
      <c r="I38" s="23">
        <v>1</v>
      </c>
      <c r="J38" s="24" t="s">
        <v>177</v>
      </c>
      <c r="K38" s="25" t="s">
        <v>539</v>
      </c>
      <c r="L38" s="26" t="s">
        <v>539</v>
      </c>
      <c r="M38" s="48" t="s">
        <v>539</v>
      </c>
      <c r="N38" s="48" t="s">
        <v>539</v>
      </c>
      <c r="O38" s="388" t="s">
        <v>540</v>
      </c>
      <c r="P38" s="304"/>
      <c r="Q38" s="25"/>
      <c r="AQ38" s="394"/>
    </row>
    <row r="39" spans="1:43" s="19" customFormat="1" ht="29.25" hidden="1" customHeight="1">
      <c r="A39" s="23">
        <v>32</v>
      </c>
      <c r="B39" s="23"/>
      <c r="C39" s="26"/>
      <c r="D39" s="327"/>
      <c r="E39" s="328"/>
      <c r="F39" s="304"/>
      <c r="G39" s="329" t="s">
        <v>541</v>
      </c>
      <c r="H39" s="22"/>
      <c r="I39" s="23">
        <v>2</v>
      </c>
      <c r="J39" s="24" t="s">
        <v>178</v>
      </c>
      <c r="K39" s="25" t="s">
        <v>539</v>
      </c>
      <c r="L39" s="26" t="s">
        <v>539</v>
      </c>
      <c r="M39" s="48" t="s">
        <v>539</v>
      </c>
      <c r="N39" s="48" t="s">
        <v>539</v>
      </c>
      <c r="O39" s="388" t="s">
        <v>540</v>
      </c>
      <c r="P39" s="304"/>
      <c r="Q39" s="25"/>
    </row>
    <row r="40" spans="1:43" s="19" customFormat="1" ht="29.25" hidden="1" customHeight="1">
      <c r="A40" s="23">
        <v>33</v>
      </c>
      <c r="B40" s="23"/>
      <c r="C40" s="26"/>
      <c r="D40" s="327"/>
      <c r="E40" s="328"/>
      <c r="F40" s="304"/>
      <c r="G40" s="329" t="s">
        <v>541</v>
      </c>
      <c r="H40" s="22"/>
      <c r="I40" s="23">
        <v>3</v>
      </c>
      <c r="J40" s="24" t="s">
        <v>179</v>
      </c>
      <c r="K40" s="25" t="s">
        <v>539</v>
      </c>
      <c r="L40" s="26" t="s">
        <v>539</v>
      </c>
      <c r="M40" s="48" t="s">
        <v>539</v>
      </c>
      <c r="N40" s="48" t="s">
        <v>539</v>
      </c>
      <c r="O40" s="388" t="s">
        <v>540</v>
      </c>
      <c r="P40" s="304"/>
      <c r="Q40" s="25"/>
    </row>
    <row r="41" spans="1:43" s="19" customFormat="1" ht="29.25" hidden="1" customHeight="1">
      <c r="A41" s="23">
        <v>34</v>
      </c>
      <c r="B41" s="23"/>
      <c r="C41" s="26"/>
      <c r="D41" s="327"/>
      <c r="E41" s="328"/>
      <c r="F41" s="304"/>
      <c r="G41" s="329" t="s">
        <v>541</v>
      </c>
      <c r="H41" s="22"/>
      <c r="I41" s="23">
        <v>4</v>
      </c>
      <c r="J41" s="24" t="s">
        <v>180</v>
      </c>
      <c r="K41" s="25" t="s">
        <v>539</v>
      </c>
      <c r="L41" s="26" t="s">
        <v>539</v>
      </c>
      <c r="M41" s="48" t="s">
        <v>539</v>
      </c>
      <c r="N41" s="48" t="s">
        <v>539</v>
      </c>
      <c r="O41" s="388" t="s">
        <v>540</v>
      </c>
      <c r="P41" s="304"/>
      <c r="Q41" s="25"/>
    </row>
    <row r="42" spans="1:43" s="19" customFormat="1" ht="29.25" hidden="1" customHeight="1">
      <c r="A42" s="23">
        <v>35</v>
      </c>
      <c r="B42" s="23"/>
      <c r="C42" s="26"/>
      <c r="D42" s="327"/>
      <c r="E42" s="328"/>
      <c r="F42" s="304"/>
      <c r="G42" s="329" t="s">
        <v>541</v>
      </c>
      <c r="H42" s="22"/>
      <c r="I42" s="23">
        <v>5</v>
      </c>
      <c r="J42" s="24" t="s">
        <v>181</v>
      </c>
      <c r="K42" s="25" t="s">
        <v>539</v>
      </c>
      <c r="L42" s="26" t="s">
        <v>539</v>
      </c>
      <c r="M42" s="48" t="s">
        <v>539</v>
      </c>
      <c r="N42" s="48" t="s">
        <v>539</v>
      </c>
      <c r="O42" s="388" t="s">
        <v>540</v>
      </c>
      <c r="P42" s="304"/>
      <c r="Q42" s="25"/>
    </row>
    <row r="43" spans="1:43" s="19" customFormat="1" ht="29.25" hidden="1" customHeight="1">
      <c r="A43" s="23">
        <v>36</v>
      </c>
      <c r="B43" s="23"/>
      <c r="C43" s="26"/>
      <c r="D43" s="327"/>
      <c r="E43" s="328"/>
      <c r="F43" s="304"/>
      <c r="G43" s="329" t="s">
        <v>541</v>
      </c>
      <c r="H43" s="22"/>
      <c r="I43" s="23">
        <v>6</v>
      </c>
      <c r="J43" s="24" t="s">
        <v>182</v>
      </c>
      <c r="K43" s="25" t="s">
        <v>539</v>
      </c>
      <c r="L43" s="26" t="s">
        <v>539</v>
      </c>
      <c r="M43" s="48" t="s">
        <v>539</v>
      </c>
      <c r="N43" s="48" t="s">
        <v>539</v>
      </c>
      <c r="O43" s="388" t="s">
        <v>540</v>
      </c>
      <c r="P43" s="304"/>
      <c r="Q43" s="25"/>
    </row>
    <row r="44" spans="1:43" s="19" customFormat="1" ht="29.25" hidden="1" customHeight="1">
      <c r="A44" s="23">
        <v>37</v>
      </c>
      <c r="B44" s="23"/>
      <c r="C44" s="26"/>
      <c r="D44" s="327"/>
      <c r="E44" s="328"/>
      <c r="F44" s="304"/>
      <c r="G44" s="329" t="s">
        <v>541</v>
      </c>
      <c r="H44" s="22"/>
      <c r="I44" s="23">
        <v>7</v>
      </c>
      <c r="J44" s="24" t="s">
        <v>183</v>
      </c>
      <c r="K44" s="25" t="s">
        <v>539</v>
      </c>
      <c r="L44" s="26" t="s">
        <v>539</v>
      </c>
      <c r="M44" s="48" t="s">
        <v>539</v>
      </c>
      <c r="N44" s="48" t="s">
        <v>539</v>
      </c>
      <c r="O44" s="388" t="s">
        <v>540</v>
      </c>
      <c r="P44" s="304"/>
      <c r="Q44" s="25"/>
    </row>
    <row r="45" spans="1:43" s="19" customFormat="1" ht="29.25" hidden="1" customHeight="1">
      <c r="A45" s="23">
        <v>38</v>
      </c>
      <c r="B45" s="23"/>
      <c r="C45" s="26"/>
      <c r="D45" s="327"/>
      <c r="E45" s="328"/>
      <c r="F45" s="304"/>
      <c r="G45" s="329" t="s">
        <v>541</v>
      </c>
      <c r="H45" s="22"/>
      <c r="I45" s="23">
        <v>8</v>
      </c>
      <c r="J45" s="24" t="s">
        <v>184</v>
      </c>
      <c r="K45" s="25" t="s">
        <v>539</v>
      </c>
      <c r="L45" s="26" t="s">
        <v>539</v>
      </c>
      <c r="M45" s="48" t="s">
        <v>539</v>
      </c>
      <c r="N45" s="48" t="s">
        <v>539</v>
      </c>
      <c r="O45" s="388" t="s">
        <v>540</v>
      </c>
      <c r="P45" s="304"/>
      <c r="Q45" s="25"/>
    </row>
    <row r="46" spans="1:43" ht="13.5" customHeight="1">
      <c r="A46" s="36"/>
      <c r="B46" s="36"/>
      <c r="C46" s="37"/>
      <c r="D46" s="55"/>
      <c r="E46" s="38"/>
      <c r="F46" s="310"/>
      <c r="G46" s="39"/>
      <c r="I46" s="40"/>
      <c r="J46" s="41"/>
      <c r="K46" s="42"/>
      <c r="L46" s="43"/>
      <c r="M46" s="51"/>
      <c r="N46" s="51"/>
      <c r="O46" s="51"/>
      <c r="P46" s="305"/>
      <c r="Q46" s="42"/>
    </row>
    <row r="47" spans="1:43" ht="14.25" customHeight="1">
      <c r="A47" s="30" t="s">
        <v>19</v>
      </c>
      <c r="B47" s="30"/>
      <c r="C47" s="30"/>
      <c r="D47" s="56"/>
      <c r="E47" s="49" t="s">
        <v>0</v>
      </c>
      <c r="F47" s="311" t="s">
        <v>1</v>
      </c>
      <c r="G47" s="27"/>
      <c r="H47" s="31" t="s">
        <v>2</v>
      </c>
      <c r="I47" s="31"/>
      <c r="J47" s="31"/>
      <c r="K47" s="31"/>
      <c r="M47" s="52" t="s">
        <v>3</v>
      </c>
      <c r="N47" s="53" t="s">
        <v>3</v>
      </c>
      <c r="O47" s="53"/>
      <c r="P47" s="306" t="s">
        <v>3</v>
      </c>
      <c r="Q47" s="30"/>
      <c r="R47" s="32"/>
    </row>
    <row r="65536" spans="1:1">
      <c r="A65536" s="27" t="s">
        <v>340</v>
      </c>
    </row>
  </sheetData>
  <sortState ref="B20:G21">
    <sortCondition ref="B20:B21"/>
  </sortState>
  <mergeCells count="11">
    <mergeCell ref="A1:Q1"/>
    <mergeCell ref="A2:Q2"/>
    <mergeCell ref="A3:C3"/>
    <mergeCell ref="D3:E3"/>
    <mergeCell ref="F3:G3"/>
    <mergeCell ref="N5:Q5"/>
    <mergeCell ref="N3:Q3"/>
    <mergeCell ref="N4:Q4"/>
    <mergeCell ref="I3:L3"/>
    <mergeCell ref="A4:C4"/>
    <mergeCell ref="D4:E4"/>
  </mergeCells>
  <conditionalFormatting sqref="E1:E1048576 N1:N1048576 O1:O7 O26:O27 O36:O37 O46:O65536 O16:O17">
    <cfRule type="containsText" dxfId="12" priority="3" stopIfTrue="1" operator="containsText" text="FERDİ">
      <formula>NOT(ISERROR(SEARCH("FERDİ",E1)))</formula>
    </cfRule>
  </conditionalFormatting>
  <conditionalFormatting sqref="E8:E22">
    <cfRule type="containsText" dxfId="11" priority="1" stopIfTrue="1" operator="containsText" text="FERDİ">
      <formula>NOT(ISERROR(SEARCH("FERDİ",E8)))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Sayfa7">
    <tabColor rgb="FF7030A0"/>
  </sheetPr>
  <dimension ref="A1:M65536"/>
  <sheetViews>
    <sheetView view="pageBreakPreview" topLeftCell="A16" zoomScale="90" zoomScaleNormal="100" zoomScaleSheetLayoutView="90" workbookViewId="0">
      <selection activeCell="B8" sqref="B8"/>
    </sheetView>
  </sheetViews>
  <sheetFormatPr defaultRowHeight="12.75"/>
  <cols>
    <col min="1" max="1" width="6" style="97" customWidth="1"/>
    <col min="2" max="2" width="10.28515625" style="97" hidden="1" customWidth="1"/>
    <col min="3" max="3" width="9" style="97" customWidth="1"/>
    <col min="4" max="4" width="13.5703125" style="98" customWidth="1"/>
    <col min="5" max="5" width="21.28515625" style="97" customWidth="1"/>
    <col min="6" max="6" width="31.140625" style="3" customWidth="1"/>
    <col min="7" max="10" width="10.140625" style="3" customWidth="1"/>
    <col min="11" max="11" width="10.140625" style="99" customWidth="1"/>
    <col min="12" max="12" width="10.140625" style="97" customWidth="1"/>
    <col min="13" max="13" width="9.140625" style="3" customWidth="1"/>
    <col min="14" max="16384" width="9.140625" style="3"/>
  </cols>
  <sheetData>
    <row r="1" spans="1:13" ht="48.75" customHeight="1">
      <c r="A1" s="561" t="s">
        <v>144</v>
      </c>
      <c r="B1" s="561"/>
      <c r="C1" s="561"/>
      <c r="D1" s="561"/>
      <c r="E1" s="561"/>
      <c r="F1" s="561"/>
      <c r="G1" s="561"/>
      <c r="H1" s="561"/>
      <c r="I1" s="561"/>
      <c r="J1" s="561"/>
      <c r="K1" s="561"/>
      <c r="L1" s="561"/>
      <c r="M1" s="561"/>
    </row>
    <row r="2" spans="1:13" ht="25.5" customHeight="1">
      <c r="A2" s="562" t="s">
        <v>353</v>
      </c>
      <c r="B2" s="562"/>
      <c r="C2" s="562"/>
      <c r="D2" s="562"/>
      <c r="E2" s="562"/>
      <c r="F2" s="562"/>
      <c r="G2" s="562"/>
      <c r="H2" s="562"/>
      <c r="I2" s="562"/>
      <c r="J2" s="562"/>
      <c r="K2" s="562"/>
      <c r="L2" s="562"/>
      <c r="M2" s="562"/>
    </row>
    <row r="3" spans="1:13" s="4" customFormat="1" ht="27" customHeight="1">
      <c r="A3" s="566" t="s">
        <v>92</v>
      </c>
      <c r="B3" s="566"/>
      <c r="C3" s="566"/>
      <c r="D3" s="567" t="s">
        <v>148</v>
      </c>
      <c r="E3" s="567"/>
      <c r="F3" s="100" t="s">
        <v>89</v>
      </c>
      <c r="G3" s="360">
        <v>420</v>
      </c>
      <c r="H3" s="275"/>
      <c r="I3" s="221"/>
      <c r="J3" s="324"/>
      <c r="K3" s="324"/>
      <c r="L3" s="324"/>
      <c r="M3" s="324"/>
    </row>
    <row r="4" spans="1:13" s="4" customFormat="1" ht="17.25" customHeight="1">
      <c r="A4" s="564" t="s">
        <v>93</v>
      </c>
      <c r="B4" s="564"/>
      <c r="C4" s="564"/>
      <c r="D4" s="565" t="s">
        <v>143</v>
      </c>
      <c r="E4" s="565"/>
      <c r="F4" s="101"/>
      <c r="G4" s="276"/>
      <c r="H4" s="276"/>
      <c r="I4" s="325" t="s">
        <v>91</v>
      </c>
      <c r="J4" s="568" t="s">
        <v>357</v>
      </c>
      <c r="K4" s="568"/>
      <c r="L4" s="568"/>
      <c r="M4" s="276"/>
    </row>
    <row r="5" spans="1:13" ht="21" customHeight="1">
      <c r="A5" s="5"/>
      <c r="B5" s="5"/>
      <c r="C5" s="5"/>
      <c r="D5" s="9"/>
      <c r="E5" s="6"/>
      <c r="F5" s="7"/>
      <c r="G5" s="8"/>
      <c r="H5" s="8"/>
      <c r="I5" s="8"/>
      <c r="J5" s="8"/>
      <c r="K5" s="563">
        <v>42121.403298263889</v>
      </c>
      <c r="L5" s="563"/>
    </row>
    <row r="6" spans="1:13" ht="15.75" customHeight="1">
      <c r="A6" s="376"/>
      <c r="B6" s="377"/>
      <c r="C6" s="378"/>
      <c r="D6" s="378"/>
      <c r="E6" s="377" t="s">
        <v>314</v>
      </c>
      <c r="F6" s="379"/>
      <c r="G6" s="560" t="s">
        <v>36</v>
      </c>
      <c r="H6" s="560"/>
      <c r="I6" s="560"/>
      <c r="J6" s="560"/>
      <c r="K6" s="559" t="s">
        <v>8</v>
      </c>
      <c r="L6" s="559" t="s">
        <v>142</v>
      </c>
      <c r="M6" s="559" t="s">
        <v>326</v>
      </c>
    </row>
    <row r="7" spans="1:13" ht="24.75" customHeight="1">
      <c r="A7" s="374" t="s">
        <v>6</v>
      </c>
      <c r="B7" s="374"/>
      <c r="C7" s="375" t="s">
        <v>74</v>
      </c>
      <c r="D7" s="375" t="s">
        <v>95</v>
      </c>
      <c r="E7" s="374" t="s">
        <v>7</v>
      </c>
      <c r="F7" s="380" t="s">
        <v>185</v>
      </c>
      <c r="G7" s="102">
        <v>1</v>
      </c>
      <c r="H7" s="102">
        <v>2</v>
      </c>
      <c r="I7" s="102">
        <v>3</v>
      </c>
      <c r="J7" s="102">
        <v>4</v>
      </c>
      <c r="K7" s="559"/>
      <c r="L7" s="559"/>
      <c r="M7" s="559"/>
    </row>
    <row r="8" spans="1:13" s="91" customFormat="1" ht="43.5" customHeight="1">
      <c r="A8" s="103">
        <v>1</v>
      </c>
      <c r="B8" s="104" t="s">
        <v>188</v>
      </c>
      <c r="C8" s="105">
        <v>69</v>
      </c>
      <c r="D8" s="106">
        <v>37970</v>
      </c>
      <c r="E8" s="219" t="s">
        <v>481</v>
      </c>
      <c r="F8" s="219" t="s">
        <v>479</v>
      </c>
      <c r="G8" s="200">
        <v>457</v>
      </c>
      <c r="H8" s="200" t="s">
        <v>509</v>
      </c>
      <c r="I8" s="200">
        <v>440</v>
      </c>
      <c r="J8" s="264">
        <v>425</v>
      </c>
      <c r="K8" s="331">
        <v>457</v>
      </c>
      <c r="L8" s="332">
        <v>69</v>
      </c>
      <c r="M8" s="326"/>
    </row>
    <row r="9" spans="1:13" s="91" customFormat="1" ht="43.5" customHeight="1">
      <c r="A9" s="103">
        <v>2</v>
      </c>
      <c r="B9" s="104" t="s">
        <v>198</v>
      </c>
      <c r="C9" s="105">
        <v>13</v>
      </c>
      <c r="D9" s="106" t="s">
        <v>377</v>
      </c>
      <c r="E9" s="219" t="s">
        <v>378</v>
      </c>
      <c r="F9" s="219" t="s">
        <v>383</v>
      </c>
      <c r="G9" s="200">
        <v>424</v>
      </c>
      <c r="H9" s="200">
        <v>420</v>
      </c>
      <c r="I9" s="200" t="s">
        <v>509</v>
      </c>
      <c r="J9" s="264">
        <v>440</v>
      </c>
      <c r="K9" s="331">
        <v>440</v>
      </c>
      <c r="L9" s="332">
        <v>63</v>
      </c>
      <c r="M9" s="326"/>
    </row>
    <row r="10" spans="1:13" s="91" customFormat="1" ht="43.5" customHeight="1">
      <c r="A10" s="103">
        <v>3</v>
      </c>
      <c r="B10" s="104" t="s">
        <v>197</v>
      </c>
      <c r="C10" s="105">
        <v>34</v>
      </c>
      <c r="D10" s="106">
        <v>37667</v>
      </c>
      <c r="E10" s="219" t="s">
        <v>412</v>
      </c>
      <c r="F10" s="219" t="s">
        <v>414</v>
      </c>
      <c r="G10" s="200">
        <v>394</v>
      </c>
      <c r="H10" s="200">
        <v>437</v>
      </c>
      <c r="I10" s="200">
        <v>436</v>
      </c>
      <c r="J10" s="264">
        <v>403</v>
      </c>
      <c r="K10" s="331">
        <v>437</v>
      </c>
      <c r="L10" s="332">
        <v>62</v>
      </c>
      <c r="M10" s="326"/>
    </row>
    <row r="11" spans="1:13" s="91" customFormat="1" ht="43.5" customHeight="1">
      <c r="A11" s="103">
        <v>4</v>
      </c>
      <c r="B11" s="104" t="s">
        <v>199</v>
      </c>
      <c r="C11" s="105">
        <v>23</v>
      </c>
      <c r="D11" s="106" t="s">
        <v>391</v>
      </c>
      <c r="E11" s="219" t="s">
        <v>395</v>
      </c>
      <c r="F11" s="219" t="s">
        <v>398</v>
      </c>
      <c r="G11" s="200">
        <v>410</v>
      </c>
      <c r="H11" s="200">
        <v>428</v>
      </c>
      <c r="I11" s="200">
        <v>419</v>
      </c>
      <c r="J11" s="264">
        <v>433</v>
      </c>
      <c r="K11" s="331">
        <v>433</v>
      </c>
      <c r="L11" s="332">
        <v>61</v>
      </c>
      <c r="M11" s="326"/>
    </row>
    <row r="12" spans="1:13" s="91" customFormat="1" ht="43.5" customHeight="1">
      <c r="A12" s="103">
        <v>5</v>
      </c>
      <c r="B12" s="104" t="s">
        <v>202</v>
      </c>
      <c r="C12" s="105">
        <v>55</v>
      </c>
      <c r="D12" s="106">
        <v>37839</v>
      </c>
      <c r="E12" s="219" t="s">
        <v>418</v>
      </c>
      <c r="F12" s="219" t="s">
        <v>415</v>
      </c>
      <c r="G12" s="200">
        <v>432</v>
      </c>
      <c r="H12" s="200">
        <v>420</v>
      </c>
      <c r="I12" s="200">
        <v>415</v>
      </c>
      <c r="J12" s="264" t="s">
        <v>509</v>
      </c>
      <c r="K12" s="331">
        <v>432</v>
      </c>
      <c r="L12" s="404" t="s">
        <v>508</v>
      </c>
      <c r="M12" s="326"/>
    </row>
    <row r="13" spans="1:13" s="91" customFormat="1" ht="43.5" customHeight="1" thickBot="1">
      <c r="A13" s="415">
        <v>6</v>
      </c>
      <c r="B13" s="416" t="s">
        <v>201</v>
      </c>
      <c r="C13" s="417">
        <v>56</v>
      </c>
      <c r="D13" s="418">
        <v>37711</v>
      </c>
      <c r="E13" s="419" t="s">
        <v>419</v>
      </c>
      <c r="F13" s="419" t="s">
        <v>417</v>
      </c>
      <c r="G13" s="420">
        <v>402</v>
      </c>
      <c r="H13" s="420">
        <v>401</v>
      </c>
      <c r="I13" s="420">
        <v>403</v>
      </c>
      <c r="J13" s="421">
        <v>427</v>
      </c>
      <c r="K13" s="422">
        <v>427</v>
      </c>
      <c r="L13" s="423" t="s">
        <v>508</v>
      </c>
      <c r="M13" s="424"/>
    </row>
    <row r="14" spans="1:13" s="91" customFormat="1" ht="43.5" customHeight="1">
      <c r="A14" s="405">
        <v>7</v>
      </c>
      <c r="B14" s="406" t="s">
        <v>193</v>
      </c>
      <c r="C14" s="407">
        <v>17</v>
      </c>
      <c r="D14" s="408">
        <v>37792</v>
      </c>
      <c r="E14" s="409" t="s">
        <v>384</v>
      </c>
      <c r="F14" s="409" t="s">
        <v>390</v>
      </c>
      <c r="G14" s="410">
        <v>394</v>
      </c>
      <c r="H14" s="410">
        <v>375</v>
      </c>
      <c r="I14" s="410">
        <v>417</v>
      </c>
      <c r="J14" s="411">
        <v>386</v>
      </c>
      <c r="K14" s="412">
        <v>417</v>
      </c>
      <c r="L14" s="413">
        <v>55</v>
      </c>
      <c r="M14" s="414"/>
    </row>
    <row r="15" spans="1:13" s="91" customFormat="1" ht="43.5" customHeight="1">
      <c r="A15" s="103">
        <v>8</v>
      </c>
      <c r="B15" s="104" t="s">
        <v>189</v>
      </c>
      <c r="C15" s="105">
        <v>65</v>
      </c>
      <c r="D15" s="106">
        <v>37898</v>
      </c>
      <c r="E15" s="219" t="s">
        <v>490</v>
      </c>
      <c r="F15" s="219" t="s">
        <v>493</v>
      </c>
      <c r="G15" s="200">
        <v>390</v>
      </c>
      <c r="H15" s="200">
        <v>333</v>
      </c>
      <c r="I15" s="200">
        <v>380</v>
      </c>
      <c r="J15" s="264">
        <v>406</v>
      </c>
      <c r="K15" s="331">
        <v>406</v>
      </c>
      <c r="L15" s="332">
        <v>52</v>
      </c>
      <c r="M15" s="326"/>
    </row>
    <row r="16" spans="1:13" s="91" customFormat="1" ht="43.5" customHeight="1">
      <c r="A16" s="103">
        <v>9</v>
      </c>
      <c r="B16" s="104" t="s">
        <v>200</v>
      </c>
      <c r="C16" s="105">
        <v>49</v>
      </c>
      <c r="D16" s="106">
        <v>37756</v>
      </c>
      <c r="E16" s="219" t="s">
        <v>440</v>
      </c>
      <c r="F16" s="219" t="s">
        <v>442</v>
      </c>
      <c r="G16" s="200">
        <v>405</v>
      </c>
      <c r="H16" s="200">
        <v>393</v>
      </c>
      <c r="I16" s="200">
        <v>396</v>
      </c>
      <c r="J16" s="264">
        <v>397</v>
      </c>
      <c r="K16" s="331">
        <v>405</v>
      </c>
      <c r="L16" s="332">
        <v>51</v>
      </c>
      <c r="M16" s="326"/>
    </row>
    <row r="17" spans="1:13" s="91" customFormat="1" ht="43.5" customHeight="1">
      <c r="A17" s="103">
        <v>10</v>
      </c>
      <c r="B17" s="104" t="s">
        <v>192</v>
      </c>
      <c r="C17" s="105">
        <v>42</v>
      </c>
      <c r="D17" s="106">
        <v>37659</v>
      </c>
      <c r="E17" s="219" t="s">
        <v>435</v>
      </c>
      <c r="F17" s="219" t="s">
        <v>437</v>
      </c>
      <c r="G17" s="200">
        <v>392</v>
      </c>
      <c r="H17" s="200">
        <v>384</v>
      </c>
      <c r="I17" s="200" t="s">
        <v>509</v>
      </c>
      <c r="J17" s="264">
        <v>385</v>
      </c>
      <c r="K17" s="331">
        <v>392</v>
      </c>
      <c r="L17" s="332">
        <v>48</v>
      </c>
      <c r="M17" s="326"/>
    </row>
    <row r="18" spans="1:13" s="91" customFormat="1" ht="43.5" customHeight="1">
      <c r="A18" s="103">
        <v>11</v>
      </c>
      <c r="B18" s="104" t="s">
        <v>187</v>
      </c>
      <c r="C18" s="105">
        <v>75</v>
      </c>
      <c r="D18" s="106">
        <v>37760</v>
      </c>
      <c r="E18" s="219" t="s">
        <v>473</v>
      </c>
      <c r="F18" s="219" t="s">
        <v>469</v>
      </c>
      <c r="G18" s="200">
        <v>375</v>
      </c>
      <c r="H18" s="200">
        <v>384</v>
      </c>
      <c r="I18" s="200">
        <v>376</v>
      </c>
      <c r="J18" s="264">
        <v>387</v>
      </c>
      <c r="K18" s="331">
        <v>387</v>
      </c>
      <c r="L18" s="332">
        <v>46</v>
      </c>
      <c r="M18" s="326"/>
    </row>
    <row r="19" spans="1:13" s="91" customFormat="1" ht="43.5" customHeight="1">
      <c r="A19" s="103">
        <v>12</v>
      </c>
      <c r="B19" s="104" t="s">
        <v>190</v>
      </c>
      <c r="C19" s="105">
        <v>51</v>
      </c>
      <c r="D19" s="106">
        <v>37845</v>
      </c>
      <c r="E19" s="219" t="s">
        <v>452</v>
      </c>
      <c r="F19" s="219" t="s">
        <v>458</v>
      </c>
      <c r="G19" s="200" t="s">
        <v>509</v>
      </c>
      <c r="H19" s="200">
        <v>377</v>
      </c>
      <c r="I19" s="200">
        <v>333</v>
      </c>
      <c r="J19" s="264" t="s">
        <v>509</v>
      </c>
      <c r="K19" s="331">
        <v>377</v>
      </c>
      <c r="L19" s="332">
        <v>44</v>
      </c>
      <c r="M19" s="326"/>
    </row>
    <row r="20" spans="1:13" s="91" customFormat="1" ht="43.5" customHeight="1">
      <c r="A20" s="103">
        <v>13</v>
      </c>
      <c r="B20" s="104" t="s">
        <v>191</v>
      </c>
      <c r="C20" s="105">
        <v>38</v>
      </c>
      <c r="D20" s="106">
        <v>38183</v>
      </c>
      <c r="E20" s="219" t="s">
        <v>431</v>
      </c>
      <c r="F20" s="219" t="s">
        <v>433</v>
      </c>
      <c r="G20" s="200">
        <v>367</v>
      </c>
      <c r="H20" s="200">
        <v>373</v>
      </c>
      <c r="I20" s="200">
        <v>373</v>
      </c>
      <c r="J20" s="264" t="s">
        <v>509</v>
      </c>
      <c r="K20" s="331">
        <v>373</v>
      </c>
      <c r="L20" s="332">
        <v>43</v>
      </c>
      <c r="M20" s="326"/>
    </row>
    <row r="21" spans="1:13" s="91" customFormat="1" ht="43.5" customHeight="1">
      <c r="A21" s="103">
        <v>14</v>
      </c>
      <c r="B21" s="104" t="s">
        <v>194</v>
      </c>
      <c r="C21" s="105">
        <v>30</v>
      </c>
      <c r="D21" s="106" t="s">
        <v>403</v>
      </c>
      <c r="E21" s="219" t="s">
        <v>404</v>
      </c>
      <c r="F21" s="219" t="s">
        <v>409</v>
      </c>
      <c r="G21" s="200">
        <v>353</v>
      </c>
      <c r="H21" s="200" t="s">
        <v>509</v>
      </c>
      <c r="I21" s="200">
        <v>339</v>
      </c>
      <c r="J21" s="264">
        <v>358</v>
      </c>
      <c r="K21" s="331">
        <v>358</v>
      </c>
      <c r="L21" s="332">
        <v>39</v>
      </c>
      <c r="M21" s="326"/>
    </row>
    <row r="22" spans="1:13" s="91" customFormat="1" ht="43.5" customHeight="1">
      <c r="A22" s="103">
        <v>15</v>
      </c>
      <c r="B22" s="104" t="s">
        <v>196</v>
      </c>
      <c r="C22" s="105">
        <v>11</v>
      </c>
      <c r="D22" s="106">
        <v>37622</v>
      </c>
      <c r="E22" s="219" t="s">
        <v>461</v>
      </c>
      <c r="F22" s="219" t="s">
        <v>374</v>
      </c>
      <c r="G22" s="200">
        <v>353</v>
      </c>
      <c r="H22" s="200">
        <v>348</v>
      </c>
      <c r="I22" s="200">
        <v>340</v>
      </c>
      <c r="J22" s="264">
        <v>357</v>
      </c>
      <c r="K22" s="331">
        <v>357</v>
      </c>
      <c r="L22" s="332">
        <v>39</v>
      </c>
      <c r="M22" s="326"/>
    </row>
    <row r="23" spans="1:13" s="91" customFormat="1" ht="43.5" customHeight="1">
      <c r="A23" s="103">
        <v>16</v>
      </c>
      <c r="B23" s="104" t="s">
        <v>195</v>
      </c>
      <c r="C23" s="105">
        <v>3</v>
      </c>
      <c r="D23" s="106">
        <v>38053</v>
      </c>
      <c r="E23" s="219" t="s">
        <v>363</v>
      </c>
      <c r="F23" s="219" t="s">
        <v>368</v>
      </c>
      <c r="G23" s="200">
        <v>312</v>
      </c>
      <c r="H23" s="200">
        <v>295</v>
      </c>
      <c r="I23" s="200" t="s">
        <v>509</v>
      </c>
      <c r="J23" s="264">
        <v>310</v>
      </c>
      <c r="K23" s="331">
        <v>312</v>
      </c>
      <c r="L23" s="332">
        <v>28</v>
      </c>
      <c r="M23" s="326"/>
    </row>
    <row r="24" spans="1:13" s="91" customFormat="1" ht="43.5" customHeight="1">
      <c r="A24" s="103" t="s">
        <v>508</v>
      </c>
      <c r="B24" s="104" t="s">
        <v>203</v>
      </c>
      <c r="C24" s="105" t="s">
        <v>539</v>
      </c>
      <c r="D24" s="106" t="s">
        <v>539</v>
      </c>
      <c r="E24" s="219" t="s">
        <v>539</v>
      </c>
      <c r="F24" s="219" t="s">
        <v>539</v>
      </c>
      <c r="G24" s="200"/>
      <c r="H24" s="200"/>
      <c r="I24" s="200"/>
      <c r="J24" s="264"/>
      <c r="K24" s="331" t="s">
        <v>539</v>
      </c>
      <c r="L24" s="332" t="s">
        <v>539</v>
      </c>
      <c r="M24" s="326"/>
    </row>
    <row r="25" spans="1:13" s="91" customFormat="1" ht="43.5" customHeight="1">
      <c r="A25" s="103"/>
      <c r="B25" s="104" t="s">
        <v>204</v>
      </c>
      <c r="C25" s="105" t="s">
        <v>539</v>
      </c>
      <c r="D25" s="106" t="s">
        <v>539</v>
      </c>
      <c r="E25" s="219" t="s">
        <v>539</v>
      </c>
      <c r="F25" s="219" t="s">
        <v>539</v>
      </c>
      <c r="G25" s="200"/>
      <c r="H25" s="200"/>
      <c r="I25" s="200"/>
      <c r="J25" s="264"/>
      <c r="K25" s="331" t="s">
        <v>539</v>
      </c>
      <c r="L25" s="332" t="s">
        <v>539</v>
      </c>
      <c r="M25" s="326"/>
    </row>
    <row r="26" spans="1:13" s="91" customFormat="1" ht="43.5" customHeight="1">
      <c r="A26" s="103"/>
      <c r="B26" s="104" t="s">
        <v>205</v>
      </c>
      <c r="C26" s="105" t="s">
        <v>539</v>
      </c>
      <c r="D26" s="106" t="s">
        <v>539</v>
      </c>
      <c r="E26" s="219" t="s">
        <v>539</v>
      </c>
      <c r="F26" s="219" t="s">
        <v>539</v>
      </c>
      <c r="G26" s="200"/>
      <c r="H26" s="200"/>
      <c r="I26" s="200"/>
      <c r="J26" s="264"/>
      <c r="K26" s="331" t="s">
        <v>539</v>
      </c>
      <c r="L26" s="332" t="s">
        <v>539</v>
      </c>
      <c r="M26" s="326"/>
    </row>
    <row r="27" spans="1:13" s="91" customFormat="1" ht="43.5" customHeight="1">
      <c r="A27" s="103"/>
      <c r="B27" s="104" t="s">
        <v>206</v>
      </c>
      <c r="C27" s="105" t="s">
        <v>539</v>
      </c>
      <c r="D27" s="106" t="s">
        <v>539</v>
      </c>
      <c r="E27" s="219" t="s">
        <v>539</v>
      </c>
      <c r="F27" s="219" t="s">
        <v>539</v>
      </c>
      <c r="G27" s="200"/>
      <c r="H27" s="200"/>
      <c r="I27" s="200"/>
      <c r="J27" s="264"/>
      <c r="K27" s="331" t="s">
        <v>539</v>
      </c>
      <c r="L27" s="332" t="s">
        <v>539</v>
      </c>
      <c r="M27" s="326"/>
    </row>
    <row r="28" spans="1:13" s="91" customFormat="1" ht="43.5" customHeight="1">
      <c r="A28" s="103"/>
      <c r="B28" s="104" t="s">
        <v>207</v>
      </c>
      <c r="C28" s="105" t="s">
        <v>539</v>
      </c>
      <c r="D28" s="106" t="s">
        <v>539</v>
      </c>
      <c r="E28" s="219" t="s">
        <v>539</v>
      </c>
      <c r="F28" s="219" t="s">
        <v>539</v>
      </c>
      <c r="G28" s="200"/>
      <c r="H28" s="200"/>
      <c r="I28" s="200"/>
      <c r="J28" s="264"/>
      <c r="K28" s="331" t="s">
        <v>539</v>
      </c>
      <c r="L28" s="332" t="s">
        <v>539</v>
      </c>
      <c r="M28" s="326"/>
    </row>
    <row r="29" spans="1:13" s="91" customFormat="1" ht="43.5" customHeight="1">
      <c r="A29" s="103"/>
      <c r="B29" s="104" t="s">
        <v>208</v>
      </c>
      <c r="C29" s="105" t="s">
        <v>539</v>
      </c>
      <c r="D29" s="106" t="s">
        <v>539</v>
      </c>
      <c r="E29" s="219" t="s">
        <v>539</v>
      </c>
      <c r="F29" s="219" t="s">
        <v>539</v>
      </c>
      <c r="G29" s="200"/>
      <c r="H29" s="200"/>
      <c r="I29" s="200"/>
      <c r="J29" s="264"/>
      <c r="K29" s="331" t="s">
        <v>539</v>
      </c>
      <c r="L29" s="332" t="s">
        <v>539</v>
      </c>
      <c r="M29" s="326"/>
    </row>
    <row r="30" spans="1:13" s="91" customFormat="1" ht="43.5" customHeight="1">
      <c r="A30" s="103"/>
      <c r="B30" s="104" t="s">
        <v>209</v>
      </c>
      <c r="C30" s="105" t="s">
        <v>539</v>
      </c>
      <c r="D30" s="106" t="s">
        <v>539</v>
      </c>
      <c r="E30" s="219" t="s">
        <v>539</v>
      </c>
      <c r="F30" s="219" t="s">
        <v>539</v>
      </c>
      <c r="G30" s="200"/>
      <c r="H30" s="200"/>
      <c r="I30" s="200"/>
      <c r="J30" s="264"/>
      <c r="K30" s="331" t="s">
        <v>539</v>
      </c>
      <c r="L30" s="332" t="s">
        <v>539</v>
      </c>
      <c r="M30" s="326"/>
    </row>
    <row r="31" spans="1:13" s="91" customFormat="1" ht="24" hidden="1" customHeight="1">
      <c r="A31" s="103">
        <v>24</v>
      </c>
      <c r="B31" s="104" t="s">
        <v>210</v>
      </c>
      <c r="C31" s="105" t="s">
        <v>539</v>
      </c>
      <c r="D31" s="106" t="s">
        <v>539</v>
      </c>
      <c r="E31" s="219" t="s">
        <v>539</v>
      </c>
      <c r="F31" s="219" t="s">
        <v>539</v>
      </c>
      <c r="G31" s="200"/>
      <c r="H31" s="200"/>
      <c r="I31" s="200"/>
      <c r="J31" s="264"/>
      <c r="K31" s="331" t="s">
        <v>539</v>
      </c>
      <c r="L31" s="332" t="s">
        <v>539</v>
      </c>
      <c r="M31" s="326"/>
    </row>
    <row r="32" spans="1:13" s="91" customFormat="1" ht="24" hidden="1" customHeight="1">
      <c r="A32" s="103">
        <v>25</v>
      </c>
      <c r="B32" s="104" t="s">
        <v>211</v>
      </c>
      <c r="C32" s="105" t="s">
        <v>539</v>
      </c>
      <c r="D32" s="106" t="s">
        <v>539</v>
      </c>
      <c r="E32" s="219" t="s">
        <v>539</v>
      </c>
      <c r="F32" s="219" t="s">
        <v>539</v>
      </c>
      <c r="G32" s="200"/>
      <c r="H32" s="200"/>
      <c r="I32" s="200"/>
      <c r="J32" s="264"/>
      <c r="K32" s="331" t="s">
        <v>539</v>
      </c>
      <c r="L32" s="332" t="s">
        <v>539</v>
      </c>
      <c r="M32" s="326"/>
    </row>
    <row r="33" spans="1:13" s="91" customFormat="1" ht="24" hidden="1" customHeight="1">
      <c r="A33" s="103">
        <v>26</v>
      </c>
      <c r="B33" s="104" t="s">
        <v>212</v>
      </c>
      <c r="C33" s="105" t="s">
        <v>539</v>
      </c>
      <c r="D33" s="106" t="s">
        <v>539</v>
      </c>
      <c r="E33" s="219" t="s">
        <v>539</v>
      </c>
      <c r="F33" s="219" t="s">
        <v>539</v>
      </c>
      <c r="G33" s="200"/>
      <c r="H33" s="200"/>
      <c r="I33" s="200"/>
      <c r="J33" s="264"/>
      <c r="K33" s="331" t="s">
        <v>539</v>
      </c>
      <c r="L33" s="332" t="s">
        <v>539</v>
      </c>
      <c r="M33" s="326"/>
    </row>
    <row r="34" spans="1:13" s="91" customFormat="1" ht="24" hidden="1" customHeight="1">
      <c r="A34" s="103">
        <v>27</v>
      </c>
      <c r="B34" s="104" t="s">
        <v>213</v>
      </c>
      <c r="C34" s="105" t="s">
        <v>539</v>
      </c>
      <c r="D34" s="106" t="s">
        <v>539</v>
      </c>
      <c r="E34" s="219" t="s">
        <v>539</v>
      </c>
      <c r="F34" s="219" t="s">
        <v>539</v>
      </c>
      <c r="G34" s="200"/>
      <c r="H34" s="200"/>
      <c r="I34" s="200"/>
      <c r="J34" s="264"/>
      <c r="K34" s="331" t="s">
        <v>539</v>
      </c>
      <c r="L34" s="332" t="s">
        <v>539</v>
      </c>
      <c r="M34" s="326"/>
    </row>
    <row r="35" spans="1:13" s="91" customFormat="1" ht="24" hidden="1" customHeight="1">
      <c r="A35" s="103">
        <v>28</v>
      </c>
      <c r="B35" s="104" t="s">
        <v>214</v>
      </c>
      <c r="C35" s="105" t="s">
        <v>539</v>
      </c>
      <c r="D35" s="106" t="s">
        <v>539</v>
      </c>
      <c r="E35" s="219" t="s">
        <v>539</v>
      </c>
      <c r="F35" s="219" t="s">
        <v>539</v>
      </c>
      <c r="G35" s="200"/>
      <c r="H35" s="200"/>
      <c r="I35" s="200"/>
      <c r="J35" s="264"/>
      <c r="K35" s="331" t="s">
        <v>539</v>
      </c>
      <c r="L35" s="332" t="s">
        <v>539</v>
      </c>
      <c r="M35" s="326"/>
    </row>
    <row r="36" spans="1:13" s="91" customFormat="1" ht="24" hidden="1" customHeight="1">
      <c r="A36" s="103">
        <v>29</v>
      </c>
      <c r="B36" s="104" t="s">
        <v>215</v>
      </c>
      <c r="C36" s="105" t="s">
        <v>539</v>
      </c>
      <c r="D36" s="106" t="s">
        <v>539</v>
      </c>
      <c r="E36" s="219" t="s">
        <v>539</v>
      </c>
      <c r="F36" s="219" t="s">
        <v>539</v>
      </c>
      <c r="G36" s="200"/>
      <c r="H36" s="200"/>
      <c r="I36" s="200"/>
      <c r="J36" s="264"/>
      <c r="K36" s="331" t="s">
        <v>539</v>
      </c>
      <c r="L36" s="332" t="s">
        <v>539</v>
      </c>
      <c r="M36" s="326"/>
    </row>
    <row r="37" spans="1:13" s="91" customFormat="1" ht="24" hidden="1" customHeight="1">
      <c r="A37" s="103">
        <v>30</v>
      </c>
      <c r="B37" s="104" t="s">
        <v>216</v>
      </c>
      <c r="C37" s="105" t="s">
        <v>539</v>
      </c>
      <c r="D37" s="106" t="s">
        <v>539</v>
      </c>
      <c r="E37" s="219" t="s">
        <v>539</v>
      </c>
      <c r="F37" s="219" t="s">
        <v>539</v>
      </c>
      <c r="G37" s="200"/>
      <c r="H37" s="200"/>
      <c r="I37" s="200"/>
      <c r="J37" s="264"/>
      <c r="K37" s="331" t="s">
        <v>539</v>
      </c>
      <c r="L37" s="332" t="s">
        <v>539</v>
      </c>
      <c r="M37" s="326"/>
    </row>
    <row r="38" spans="1:13" s="91" customFormat="1" ht="24" hidden="1" customHeight="1">
      <c r="A38" s="103">
        <v>31</v>
      </c>
      <c r="B38" s="104" t="s">
        <v>217</v>
      </c>
      <c r="C38" s="105" t="s">
        <v>539</v>
      </c>
      <c r="D38" s="106" t="s">
        <v>539</v>
      </c>
      <c r="E38" s="219" t="s">
        <v>539</v>
      </c>
      <c r="F38" s="219" t="s">
        <v>539</v>
      </c>
      <c r="G38" s="200"/>
      <c r="H38" s="200"/>
      <c r="I38" s="200"/>
      <c r="J38" s="264"/>
      <c r="K38" s="331" t="s">
        <v>539</v>
      </c>
      <c r="L38" s="332" t="s">
        <v>539</v>
      </c>
      <c r="M38" s="326"/>
    </row>
    <row r="39" spans="1:13" s="91" customFormat="1" ht="24" hidden="1" customHeight="1">
      <c r="A39" s="103">
        <v>32</v>
      </c>
      <c r="B39" s="104" t="s">
        <v>218</v>
      </c>
      <c r="C39" s="105" t="s">
        <v>539</v>
      </c>
      <c r="D39" s="106" t="s">
        <v>539</v>
      </c>
      <c r="E39" s="219" t="s">
        <v>539</v>
      </c>
      <c r="F39" s="219" t="s">
        <v>539</v>
      </c>
      <c r="G39" s="200"/>
      <c r="H39" s="200"/>
      <c r="I39" s="200"/>
      <c r="J39" s="264"/>
      <c r="K39" s="331" t="s">
        <v>539</v>
      </c>
      <c r="L39" s="332" t="s">
        <v>539</v>
      </c>
      <c r="M39" s="326"/>
    </row>
    <row r="40" spans="1:13" s="91" customFormat="1" ht="24" hidden="1" customHeight="1">
      <c r="A40" s="103">
        <v>33</v>
      </c>
      <c r="B40" s="104" t="s">
        <v>219</v>
      </c>
      <c r="C40" s="105" t="s">
        <v>539</v>
      </c>
      <c r="D40" s="106" t="s">
        <v>539</v>
      </c>
      <c r="E40" s="219" t="s">
        <v>539</v>
      </c>
      <c r="F40" s="219" t="s">
        <v>539</v>
      </c>
      <c r="G40" s="200"/>
      <c r="H40" s="200"/>
      <c r="I40" s="200"/>
      <c r="J40" s="264"/>
      <c r="K40" s="331" t="s">
        <v>539</v>
      </c>
      <c r="L40" s="332" t="s">
        <v>539</v>
      </c>
      <c r="M40" s="326"/>
    </row>
    <row r="41" spans="1:13" s="91" customFormat="1" ht="24" hidden="1" customHeight="1">
      <c r="A41" s="103">
        <v>34</v>
      </c>
      <c r="B41" s="104" t="s">
        <v>220</v>
      </c>
      <c r="C41" s="105" t="s">
        <v>539</v>
      </c>
      <c r="D41" s="106" t="s">
        <v>539</v>
      </c>
      <c r="E41" s="219" t="s">
        <v>539</v>
      </c>
      <c r="F41" s="219" t="s">
        <v>539</v>
      </c>
      <c r="G41" s="200"/>
      <c r="H41" s="200"/>
      <c r="I41" s="200"/>
      <c r="J41" s="264"/>
      <c r="K41" s="331" t="s">
        <v>539</v>
      </c>
      <c r="L41" s="332" t="s">
        <v>539</v>
      </c>
      <c r="M41" s="326"/>
    </row>
    <row r="42" spans="1:13" s="91" customFormat="1" ht="24" hidden="1" customHeight="1">
      <c r="A42" s="103">
        <v>35</v>
      </c>
      <c r="B42" s="104" t="s">
        <v>221</v>
      </c>
      <c r="C42" s="105" t="s">
        <v>539</v>
      </c>
      <c r="D42" s="106" t="s">
        <v>539</v>
      </c>
      <c r="E42" s="219" t="s">
        <v>539</v>
      </c>
      <c r="F42" s="219" t="s">
        <v>539</v>
      </c>
      <c r="G42" s="200"/>
      <c r="H42" s="200"/>
      <c r="I42" s="200"/>
      <c r="J42" s="264"/>
      <c r="K42" s="331" t="s">
        <v>539</v>
      </c>
      <c r="L42" s="332" t="s">
        <v>539</v>
      </c>
      <c r="M42" s="326"/>
    </row>
    <row r="43" spans="1:13" s="91" customFormat="1" ht="24" hidden="1" customHeight="1">
      <c r="A43" s="103">
        <v>36</v>
      </c>
      <c r="B43" s="104" t="s">
        <v>222</v>
      </c>
      <c r="C43" s="105" t="s">
        <v>539</v>
      </c>
      <c r="D43" s="106" t="s">
        <v>539</v>
      </c>
      <c r="E43" s="219" t="s">
        <v>539</v>
      </c>
      <c r="F43" s="219" t="s">
        <v>539</v>
      </c>
      <c r="G43" s="200"/>
      <c r="H43" s="200"/>
      <c r="I43" s="200"/>
      <c r="J43" s="264"/>
      <c r="K43" s="331" t="s">
        <v>539</v>
      </c>
      <c r="L43" s="332" t="s">
        <v>539</v>
      </c>
      <c r="M43" s="326"/>
    </row>
    <row r="44" spans="1:13" s="91" customFormat="1" ht="24" hidden="1" customHeight="1">
      <c r="A44" s="103">
        <v>37</v>
      </c>
      <c r="B44" s="104" t="s">
        <v>223</v>
      </c>
      <c r="C44" s="105" t="s">
        <v>539</v>
      </c>
      <c r="D44" s="106" t="s">
        <v>539</v>
      </c>
      <c r="E44" s="219" t="s">
        <v>539</v>
      </c>
      <c r="F44" s="219" t="s">
        <v>539</v>
      </c>
      <c r="G44" s="200"/>
      <c r="H44" s="200"/>
      <c r="I44" s="200"/>
      <c r="J44" s="264"/>
      <c r="K44" s="331" t="s">
        <v>539</v>
      </c>
      <c r="L44" s="332" t="s">
        <v>539</v>
      </c>
      <c r="M44" s="326"/>
    </row>
    <row r="45" spans="1:13" s="91" customFormat="1" ht="24" hidden="1" customHeight="1">
      <c r="A45" s="103">
        <v>38</v>
      </c>
      <c r="B45" s="104" t="s">
        <v>224</v>
      </c>
      <c r="C45" s="105" t="s">
        <v>539</v>
      </c>
      <c r="D45" s="106" t="s">
        <v>539</v>
      </c>
      <c r="E45" s="219" t="s">
        <v>539</v>
      </c>
      <c r="F45" s="219" t="s">
        <v>539</v>
      </c>
      <c r="G45" s="200"/>
      <c r="H45" s="200"/>
      <c r="I45" s="200"/>
      <c r="J45" s="264"/>
      <c r="K45" s="331" t="s">
        <v>539</v>
      </c>
      <c r="L45" s="332" t="s">
        <v>539</v>
      </c>
      <c r="M45" s="326"/>
    </row>
    <row r="46" spans="1:13" s="91" customFormat="1" ht="24" hidden="1" customHeight="1">
      <c r="A46" s="103">
        <v>39</v>
      </c>
      <c r="B46" s="104" t="s">
        <v>225</v>
      </c>
      <c r="C46" s="105" t="s">
        <v>539</v>
      </c>
      <c r="D46" s="106" t="s">
        <v>539</v>
      </c>
      <c r="E46" s="219" t="s">
        <v>539</v>
      </c>
      <c r="F46" s="219" t="s">
        <v>539</v>
      </c>
      <c r="G46" s="200"/>
      <c r="H46" s="200"/>
      <c r="I46" s="200"/>
      <c r="J46" s="264"/>
      <c r="K46" s="331" t="s">
        <v>539</v>
      </c>
      <c r="L46" s="332" t="s">
        <v>539</v>
      </c>
      <c r="M46" s="326"/>
    </row>
    <row r="47" spans="1:13" s="91" customFormat="1" ht="24" hidden="1" customHeight="1">
      <c r="A47" s="103">
        <v>40</v>
      </c>
      <c r="B47" s="104" t="s">
        <v>226</v>
      </c>
      <c r="C47" s="105" t="s">
        <v>539</v>
      </c>
      <c r="D47" s="106" t="s">
        <v>539</v>
      </c>
      <c r="E47" s="219" t="s">
        <v>539</v>
      </c>
      <c r="F47" s="219" t="s">
        <v>539</v>
      </c>
      <c r="G47" s="200"/>
      <c r="H47" s="200"/>
      <c r="I47" s="200"/>
      <c r="J47" s="264"/>
      <c r="K47" s="331" t="s">
        <v>539</v>
      </c>
      <c r="L47" s="332" t="s">
        <v>539</v>
      </c>
      <c r="M47" s="326"/>
    </row>
    <row r="48" spans="1:13" s="94" customFormat="1" ht="9" customHeight="1">
      <c r="A48" s="92"/>
      <c r="B48" s="92"/>
      <c r="C48" s="92"/>
      <c r="D48" s="93"/>
      <c r="E48" s="92"/>
      <c r="K48" s="95"/>
      <c r="L48" s="92"/>
    </row>
    <row r="49" spans="1:12" s="94" customFormat="1" ht="25.5" customHeight="1">
      <c r="A49" s="557" t="s">
        <v>4</v>
      </c>
      <c r="B49" s="557"/>
      <c r="C49" s="557"/>
      <c r="D49" s="557"/>
      <c r="E49" s="96" t="s">
        <v>0</v>
      </c>
      <c r="F49" s="96" t="s">
        <v>1</v>
      </c>
      <c r="G49" s="558" t="s">
        <v>2</v>
      </c>
      <c r="H49" s="558"/>
      <c r="I49" s="558"/>
      <c r="J49" s="558"/>
      <c r="K49" s="558" t="s">
        <v>3</v>
      </c>
      <c r="L49" s="558"/>
    </row>
    <row r="65536" spans="1:1" ht="38.25">
      <c r="A65536" s="97" t="s">
        <v>340</v>
      </c>
    </row>
  </sheetData>
  <sortState ref="A8:L23">
    <sortCondition descending="1" ref="L8:L23"/>
  </sortState>
  <mergeCells count="15">
    <mergeCell ref="M6:M7"/>
    <mergeCell ref="G6:J6"/>
    <mergeCell ref="A1:M1"/>
    <mergeCell ref="A2:M2"/>
    <mergeCell ref="K5:L5"/>
    <mergeCell ref="A4:C4"/>
    <mergeCell ref="D4:E4"/>
    <mergeCell ref="A3:C3"/>
    <mergeCell ref="D3:E3"/>
    <mergeCell ref="J4:L4"/>
    <mergeCell ref="A49:D49"/>
    <mergeCell ref="G49:J49"/>
    <mergeCell ref="K49:L49"/>
    <mergeCell ref="K6:K7"/>
    <mergeCell ref="L6:L7"/>
  </mergeCells>
  <conditionalFormatting sqref="F1:F1048576">
    <cfRule type="containsText" dxfId="10" priority="2" stopIfTrue="1" operator="containsText" text="FERDİ">
      <formula>NOT(ISERROR(SEARCH("FERDİ",F1)))</formula>
    </cfRule>
  </conditionalFormatting>
  <conditionalFormatting sqref="F8:F11">
    <cfRule type="containsText" dxfId="9" priority="1" stopIfTrue="1" operator="containsText" text="FERDİ">
      <formula>NOT(ISERROR(SEARCH("FERDİ",F8)))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sheetPr codeName="Sayfa8">
    <tabColor rgb="FF7030A0"/>
  </sheetPr>
  <dimension ref="A1:M65536"/>
  <sheetViews>
    <sheetView view="pageBreakPreview" zoomScale="106" zoomScaleNormal="100" zoomScaleSheetLayoutView="106" workbookViewId="0">
      <selection activeCell="B8" sqref="B8"/>
    </sheetView>
  </sheetViews>
  <sheetFormatPr defaultRowHeight="12.75"/>
  <cols>
    <col min="1" max="1" width="6" style="97" customWidth="1"/>
    <col min="2" max="2" width="15.5703125" style="97" hidden="1" customWidth="1"/>
    <col min="3" max="3" width="7" style="97" customWidth="1"/>
    <col min="4" max="4" width="13.5703125" style="98" customWidth="1"/>
    <col min="5" max="5" width="15.85546875" style="97" bestFit="1" customWidth="1"/>
    <col min="6" max="6" width="31.28515625" style="3" customWidth="1"/>
    <col min="7" max="10" width="10" style="3" customWidth="1"/>
    <col min="11" max="11" width="9.140625" style="99" customWidth="1"/>
    <col min="12" max="12" width="10.85546875" style="97" bestFit="1" customWidth="1"/>
    <col min="13" max="13" width="8.42578125" style="3" customWidth="1"/>
    <col min="14" max="16384" width="9.140625" style="3"/>
  </cols>
  <sheetData>
    <row r="1" spans="1:13" ht="48.75" customHeight="1">
      <c r="A1" s="561" t="s">
        <v>144</v>
      </c>
      <c r="B1" s="561"/>
      <c r="C1" s="561"/>
      <c r="D1" s="561"/>
      <c r="E1" s="561"/>
      <c r="F1" s="561"/>
      <c r="G1" s="561"/>
      <c r="H1" s="561"/>
      <c r="I1" s="561"/>
      <c r="J1" s="561"/>
      <c r="K1" s="561"/>
      <c r="L1" s="561"/>
      <c r="M1" s="561"/>
    </row>
    <row r="2" spans="1:13" ht="25.5" customHeight="1">
      <c r="A2" s="562" t="s">
        <v>353</v>
      </c>
      <c r="B2" s="562"/>
      <c r="C2" s="562"/>
      <c r="D2" s="562"/>
      <c r="E2" s="562"/>
      <c r="F2" s="562"/>
      <c r="G2" s="562"/>
      <c r="H2" s="562"/>
      <c r="I2" s="562"/>
      <c r="J2" s="562"/>
      <c r="K2" s="562"/>
      <c r="L2" s="562"/>
      <c r="M2" s="562"/>
    </row>
    <row r="3" spans="1:13" s="4" customFormat="1" ht="27" customHeight="1">
      <c r="A3" s="566" t="s">
        <v>92</v>
      </c>
      <c r="B3" s="566"/>
      <c r="C3" s="566"/>
      <c r="D3" s="567" t="s">
        <v>146</v>
      </c>
      <c r="E3" s="567"/>
      <c r="F3" s="218" t="s">
        <v>89</v>
      </c>
      <c r="G3" s="570">
        <v>4600</v>
      </c>
      <c r="H3" s="570"/>
      <c r="I3" s="221"/>
      <c r="J3" s="324"/>
      <c r="K3" s="324"/>
      <c r="L3" s="324"/>
      <c r="M3" s="324"/>
    </row>
    <row r="4" spans="1:13" s="4" customFormat="1" ht="17.25" customHeight="1">
      <c r="A4" s="564" t="s">
        <v>93</v>
      </c>
      <c r="B4" s="564"/>
      <c r="C4" s="564"/>
      <c r="D4" s="565" t="s">
        <v>143</v>
      </c>
      <c r="E4" s="565"/>
      <c r="F4" s="101"/>
      <c r="G4" s="230"/>
      <c r="H4" s="230"/>
      <c r="I4" s="223" t="s">
        <v>91</v>
      </c>
      <c r="J4" s="568" t="s">
        <v>356</v>
      </c>
      <c r="K4" s="568"/>
      <c r="L4" s="568"/>
      <c r="M4" s="230"/>
    </row>
    <row r="5" spans="1:13" ht="15" customHeight="1">
      <c r="A5" s="5"/>
      <c r="B5" s="5"/>
      <c r="C5" s="5"/>
      <c r="D5" s="9"/>
      <c r="E5" s="6"/>
      <c r="F5" s="7"/>
      <c r="G5" s="8"/>
      <c r="H5" s="8"/>
      <c r="I5" s="8"/>
      <c r="J5" s="8"/>
      <c r="K5" s="563">
        <v>42121.403298263889</v>
      </c>
      <c r="L5" s="563"/>
    </row>
    <row r="6" spans="1:13" ht="16.5" customHeight="1">
      <c r="A6" s="376"/>
      <c r="B6" s="377"/>
      <c r="C6" s="378"/>
      <c r="D6" s="378"/>
      <c r="E6" s="377" t="s">
        <v>312</v>
      </c>
      <c r="F6" s="379"/>
      <c r="G6" s="560" t="s">
        <v>327</v>
      </c>
      <c r="H6" s="560"/>
      <c r="I6" s="560"/>
      <c r="J6" s="560"/>
      <c r="K6" s="559" t="s">
        <v>8</v>
      </c>
      <c r="L6" s="559" t="s">
        <v>142</v>
      </c>
      <c r="M6" s="569" t="s">
        <v>9</v>
      </c>
    </row>
    <row r="7" spans="1:13" ht="36" customHeight="1">
      <c r="A7" s="380" t="s">
        <v>6</v>
      </c>
      <c r="B7" s="374"/>
      <c r="C7" s="381" t="s">
        <v>74</v>
      </c>
      <c r="D7" s="375" t="s">
        <v>338</v>
      </c>
      <c r="E7" s="374" t="s">
        <v>7</v>
      </c>
      <c r="F7" s="380" t="s">
        <v>185</v>
      </c>
      <c r="G7" s="217">
        <v>1</v>
      </c>
      <c r="H7" s="217">
        <v>2</v>
      </c>
      <c r="I7" s="217">
        <v>3</v>
      </c>
      <c r="J7" s="217">
        <v>4</v>
      </c>
      <c r="K7" s="559"/>
      <c r="L7" s="559"/>
      <c r="M7" s="569"/>
    </row>
    <row r="8" spans="1:13" s="91" customFormat="1" ht="32.25" customHeight="1">
      <c r="A8" s="103">
        <v>1</v>
      </c>
      <c r="B8" s="104" t="s">
        <v>237</v>
      </c>
      <c r="C8" s="105">
        <v>35</v>
      </c>
      <c r="D8" s="106">
        <v>37882</v>
      </c>
      <c r="E8" s="219" t="s">
        <v>413</v>
      </c>
      <c r="F8" s="219" t="s">
        <v>414</v>
      </c>
      <c r="G8" s="200">
        <v>5190</v>
      </c>
      <c r="H8" s="200">
        <v>4815</v>
      </c>
      <c r="I8" s="200">
        <v>4737</v>
      </c>
      <c r="J8" s="264">
        <v>4860</v>
      </c>
      <c r="K8" s="331">
        <v>5190</v>
      </c>
      <c r="L8" s="332">
        <v>71</v>
      </c>
      <c r="M8" s="326"/>
    </row>
    <row r="9" spans="1:13" s="91" customFormat="1" ht="32.25" customHeight="1">
      <c r="A9" s="103">
        <v>2</v>
      </c>
      <c r="B9" s="104" t="s">
        <v>235</v>
      </c>
      <c r="C9" s="105">
        <v>5</v>
      </c>
      <c r="D9" s="106">
        <v>37746</v>
      </c>
      <c r="E9" s="219" t="s">
        <v>365</v>
      </c>
      <c r="F9" s="219" t="s">
        <v>368</v>
      </c>
      <c r="G9" s="200">
        <v>3396</v>
      </c>
      <c r="H9" s="200">
        <v>4544</v>
      </c>
      <c r="I9" s="200">
        <v>3891</v>
      </c>
      <c r="J9" s="264">
        <v>3196</v>
      </c>
      <c r="K9" s="331">
        <v>4544</v>
      </c>
      <c r="L9" s="332">
        <v>56</v>
      </c>
      <c r="M9" s="326"/>
    </row>
    <row r="10" spans="1:13" s="91" customFormat="1" ht="32.25" customHeight="1">
      <c r="A10" s="103">
        <v>3</v>
      </c>
      <c r="B10" s="104" t="s">
        <v>227</v>
      </c>
      <c r="C10" s="105">
        <v>77</v>
      </c>
      <c r="D10" s="106">
        <v>37853</v>
      </c>
      <c r="E10" s="219" t="s">
        <v>475</v>
      </c>
      <c r="F10" s="219" t="s">
        <v>469</v>
      </c>
      <c r="G10" s="200">
        <v>3841</v>
      </c>
      <c r="H10" s="200">
        <v>3972</v>
      </c>
      <c r="I10" s="200">
        <v>4254</v>
      </c>
      <c r="J10" s="264">
        <v>4272</v>
      </c>
      <c r="K10" s="331">
        <v>4272</v>
      </c>
      <c r="L10" s="332">
        <v>51</v>
      </c>
      <c r="M10" s="326"/>
    </row>
    <row r="11" spans="1:13" s="91" customFormat="1" ht="32.25" customHeight="1">
      <c r="A11" s="103">
        <v>4</v>
      </c>
      <c r="B11" s="104" t="s">
        <v>236</v>
      </c>
      <c r="C11" s="105">
        <v>9</v>
      </c>
      <c r="D11" s="106">
        <v>37622</v>
      </c>
      <c r="E11" s="219" t="s">
        <v>371</v>
      </c>
      <c r="F11" s="219" t="s">
        <v>374</v>
      </c>
      <c r="G11" s="200">
        <v>4158</v>
      </c>
      <c r="H11" s="200">
        <v>3782</v>
      </c>
      <c r="I11" s="200">
        <v>3926</v>
      </c>
      <c r="J11" s="264">
        <v>4177</v>
      </c>
      <c r="K11" s="331">
        <v>4177</v>
      </c>
      <c r="L11" s="332">
        <v>49</v>
      </c>
      <c r="M11" s="326"/>
    </row>
    <row r="12" spans="1:13" s="91" customFormat="1" ht="32.25" customHeight="1">
      <c r="A12" s="103">
        <v>5</v>
      </c>
      <c r="B12" s="104" t="s">
        <v>240</v>
      </c>
      <c r="C12" s="105">
        <v>48</v>
      </c>
      <c r="D12" s="106">
        <v>37736</v>
      </c>
      <c r="E12" s="219" t="s">
        <v>439</v>
      </c>
      <c r="F12" s="219" t="s">
        <v>442</v>
      </c>
      <c r="G12" s="200">
        <v>3798</v>
      </c>
      <c r="H12" s="200">
        <v>2658</v>
      </c>
      <c r="I12" s="200">
        <v>3380</v>
      </c>
      <c r="J12" s="264">
        <v>3059</v>
      </c>
      <c r="K12" s="331">
        <v>3798</v>
      </c>
      <c r="L12" s="332">
        <v>41</v>
      </c>
      <c r="M12" s="326"/>
    </row>
    <row r="13" spans="1:13" s="91" customFormat="1" ht="32.25" customHeight="1">
      <c r="A13" s="103">
        <v>6</v>
      </c>
      <c r="B13" s="104" t="s">
        <v>229</v>
      </c>
      <c r="C13" s="105">
        <v>65</v>
      </c>
      <c r="D13" s="106">
        <v>37898</v>
      </c>
      <c r="E13" s="219" t="s">
        <v>490</v>
      </c>
      <c r="F13" s="219" t="s">
        <v>493</v>
      </c>
      <c r="G13" s="200" t="s">
        <v>509</v>
      </c>
      <c r="H13" s="200">
        <v>3385</v>
      </c>
      <c r="I13" s="200">
        <v>3633</v>
      </c>
      <c r="J13" s="264">
        <v>3644</v>
      </c>
      <c r="K13" s="331">
        <v>3644</v>
      </c>
      <c r="L13" s="332">
        <v>38</v>
      </c>
      <c r="M13" s="326"/>
    </row>
    <row r="14" spans="1:13" s="91" customFormat="1" ht="32.25" customHeight="1">
      <c r="A14" s="103">
        <v>7</v>
      </c>
      <c r="B14" s="104" t="s">
        <v>238</v>
      </c>
      <c r="C14" s="105">
        <v>14</v>
      </c>
      <c r="D14" s="106" t="s">
        <v>379</v>
      </c>
      <c r="E14" s="219" t="s">
        <v>380</v>
      </c>
      <c r="F14" s="219" t="s">
        <v>383</v>
      </c>
      <c r="G14" s="200">
        <v>3636</v>
      </c>
      <c r="H14" s="200">
        <v>3321</v>
      </c>
      <c r="I14" s="200">
        <v>3439</v>
      </c>
      <c r="J14" s="264">
        <v>3310</v>
      </c>
      <c r="K14" s="331">
        <v>3636</v>
      </c>
      <c r="L14" s="332">
        <v>38</v>
      </c>
      <c r="M14" s="326"/>
    </row>
    <row r="15" spans="1:13" s="91" customFormat="1" ht="32.25" customHeight="1">
      <c r="A15" s="103">
        <v>8</v>
      </c>
      <c r="B15" s="104" t="s">
        <v>230</v>
      </c>
      <c r="C15" s="105">
        <v>53</v>
      </c>
      <c r="D15" s="106">
        <v>38051</v>
      </c>
      <c r="E15" s="219" t="s">
        <v>454</v>
      </c>
      <c r="F15" s="219" t="s">
        <v>458</v>
      </c>
      <c r="G15" s="200">
        <v>3541</v>
      </c>
      <c r="H15" s="200">
        <v>3570</v>
      </c>
      <c r="I15" s="200">
        <v>3584</v>
      </c>
      <c r="J15" s="264" t="s">
        <v>509</v>
      </c>
      <c r="K15" s="331">
        <v>3584</v>
      </c>
      <c r="L15" s="332">
        <v>37</v>
      </c>
      <c r="M15" s="326"/>
    </row>
    <row r="16" spans="1:13" s="91" customFormat="1" ht="32.25" customHeight="1">
      <c r="A16" s="103">
        <v>9</v>
      </c>
      <c r="B16" s="104" t="s">
        <v>233</v>
      </c>
      <c r="C16" s="105">
        <v>20</v>
      </c>
      <c r="D16" s="106">
        <v>37644</v>
      </c>
      <c r="E16" s="219" t="s">
        <v>387</v>
      </c>
      <c r="F16" s="219" t="s">
        <v>390</v>
      </c>
      <c r="G16" s="200">
        <v>3498</v>
      </c>
      <c r="H16" s="200">
        <v>3217</v>
      </c>
      <c r="I16" s="200">
        <v>2916</v>
      </c>
      <c r="J16" s="264">
        <v>3479</v>
      </c>
      <c r="K16" s="331">
        <v>3498</v>
      </c>
      <c r="L16" s="332">
        <v>35</v>
      </c>
      <c r="M16" s="326"/>
    </row>
    <row r="17" spans="1:13" s="91" customFormat="1" ht="32.25" customHeight="1">
      <c r="A17" s="103">
        <v>10</v>
      </c>
      <c r="B17" s="104" t="s">
        <v>231</v>
      </c>
      <c r="C17" s="105">
        <v>39</v>
      </c>
      <c r="D17" s="106">
        <v>37971</v>
      </c>
      <c r="E17" s="219" t="s">
        <v>432</v>
      </c>
      <c r="F17" s="219" t="s">
        <v>433</v>
      </c>
      <c r="G17" s="200">
        <v>2997</v>
      </c>
      <c r="H17" s="200">
        <v>3080</v>
      </c>
      <c r="I17" s="200">
        <v>3473</v>
      </c>
      <c r="J17" s="264">
        <v>3162</v>
      </c>
      <c r="K17" s="331">
        <v>3473</v>
      </c>
      <c r="L17" s="332">
        <v>35</v>
      </c>
      <c r="M17" s="326"/>
    </row>
    <row r="18" spans="1:13" s="91" customFormat="1" ht="32.25" customHeight="1">
      <c r="A18" s="103">
        <v>11</v>
      </c>
      <c r="B18" s="104" t="s">
        <v>228</v>
      </c>
      <c r="C18" s="105">
        <v>69</v>
      </c>
      <c r="D18" s="106">
        <v>37970</v>
      </c>
      <c r="E18" s="219" t="s">
        <v>481</v>
      </c>
      <c r="F18" s="219" t="s">
        <v>479</v>
      </c>
      <c r="G18" s="200" t="s">
        <v>509</v>
      </c>
      <c r="H18" s="200">
        <v>3328</v>
      </c>
      <c r="I18" s="200">
        <v>3346</v>
      </c>
      <c r="J18" s="264">
        <v>3232</v>
      </c>
      <c r="K18" s="331">
        <v>3346</v>
      </c>
      <c r="L18" s="332">
        <v>32</v>
      </c>
      <c r="M18" s="326"/>
    </row>
    <row r="19" spans="1:13" s="91" customFormat="1" ht="32.25" customHeight="1">
      <c r="A19" s="103">
        <v>12</v>
      </c>
      <c r="B19" s="104" t="s">
        <v>232</v>
      </c>
      <c r="C19" s="105">
        <v>42</v>
      </c>
      <c r="D19" s="106">
        <v>37659</v>
      </c>
      <c r="E19" s="219" t="s">
        <v>435</v>
      </c>
      <c r="F19" s="219" t="s">
        <v>437</v>
      </c>
      <c r="G19" s="200">
        <v>3002</v>
      </c>
      <c r="H19" s="200">
        <v>3116</v>
      </c>
      <c r="I19" s="200">
        <v>3319</v>
      </c>
      <c r="J19" s="264">
        <v>2989</v>
      </c>
      <c r="K19" s="331">
        <v>3319</v>
      </c>
      <c r="L19" s="332">
        <v>32</v>
      </c>
      <c r="M19" s="326"/>
    </row>
    <row r="20" spans="1:13" s="91" customFormat="1" ht="32.25" customHeight="1">
      <c r="A20" s="103">
        <v>13</v>
      </c>
      <c r="B20" s="104" t="s">
        <v>234</v>
      </c>
      <c r="C20" s="105">
        <v>28</v>
      </c>
      <c r="D20" s="106" t="s">
        <v>399</v>
      </c>
      <c r="E20" s="219" t="s">
        <v>400</v>
      </c>
      <c r="F20" s="219" t="s">
        <v>409</v>
      </c>
      <c r="G20" s="200" t="s">
        <v>509</v>
      </c>
      <c r="H20" s="200">
        <v>2790</v>
      </c>
      <c r="I20" s="200">
        <v>2725</v>
      </c>
      <c r="J20" s="264">
        <v>2143</v>
      </c>
      <c r="K20" s="331">
        <v>2790</v>
      </c>
      <c r="L20" s="332">
        <v>22</v>
      </c>
      <c r="M20" s="326"/>
    </row>
    <row r="21" spans="1:13" s="91" customFormat="1" ht="32.25" customHeight="1">
      <c r="A21" s="103">
        <v>14</v>
      </c>
      <c r="B21" s="104" t="s">
        <v>239</v>
      </c>
      <c r="C21" s="105">
        <v>25</v>
      </c>
      <c r="D21" s="106" t="s">
        <v>396</v>
      </c>
      <c r="E21" s="219" t="s">
        <v>397</v>
      </c>
      <c r="F21" s="219" t="s">
        <v>398</v>
      </c>
      <c r="G21" s="200" t="s">
        <v>509</v>
      </c>
      <c r="H21" s="200">
        <v>2318</v>
      </c>
      <c r="I21" s="200" t="s">
        <v>509</v>
      </c>
      <c r="J21" s="264" t="s">
        <v>509</v>
      </c>
      <c r="K21" s="331">
        <v>2318</v>
      </c>
      <c r="L21" s="332">
        <v>13</v>
      </c>
      <c r="M21" s="326"/>
    </row>
    <row r="22" spans="1:13" s="91" customFormat="1" ht="32.25" customHeight="1">
      <c r="A22" s="103">
        <v>15</v>
      </c>
      <c r="B22" s="104" t="s">
        <v>241</v>
      </c>
      <c r="C22" s="105">
        <v>60</v>
      </c>
      <c r="D22" s="106">
        <v>37622</v>
      </c>
      <c r="E22" s="219" t="s">
        <v>422</v>
      </c>
      <c r="F22" s="219" t="s">
        <v>421</v>
      </c>
      <c r="G22" s="200"/>
      <c r="H22" s="200"/>
      <c r="I22" s="200"/>
      <c r="J22" s="264"/>
      <c r="K22" s="331" t="s">
        <v>334</v>
      </c>
      <c r="L22" s="332">
        <v>0</v>
      </c>
      <c r="M22" s="326"/>
    </row>
    <row r="23" spans="1:13" s="91" customFormat="1" ht="32.25" customHeight="1">
      <c r="A23" s="103" t="s">
        <v>508</v>
      </c>
      <c r="B23" s="104" t="s">
        <v>242</v>
      </c>
      <c r="C23" s="105" t="s">
        <v>539</v>
      </c>
      <c r="D23" s="106" t="s">
        <v>539</v>
      </c>
      <c r="E23" s="219" t="s">
        <v>539</v>
      </c>
      <c r="F23" s="219" t="s">
        <v>539</v>
      </c>
      <c r="G23" s="200"/>
      <c r="H23" s="200"/>
      <c r="I23" s="200"/>
      <c r="J23" s="216"/>
      <c r="K23" s="331" t="s">
        <v>539</v>
      </c>
      <c r="L23" s="332" t="s">
        <v>539</v>
      </c>
      <c r="M23" s="326"/>
    </row>
    <row r="24" spans="1:13" s="91" customFormat="1" ht="32.25" customHeight="1">
      <c r="A24" s="103"/>
      <c r="B24" s="104" t="s">
        <v>243</v>
      </c>
      <c r="C24" s="105" t="s">
        <v>539</v>
      </c>
      <c r="D24" s="106" t="s">
        <v>539</v>
      </c>
      <c r="E24" s="219" t="s">
        <v>539</v>
      </c>
      <c r="F24" s="219" t="s">
        <v>539</v>
      </c>
      <c r="G24" s="200"/>
      <c r="H24" s="200"/>
      <c r="I24" s="200"/>
      <c r="J24" s="216"/>
      <c r="K24" s="331" t="s">
        <v>539</v>
      </c>
      <c r="L24" s="332" t="s">
        <v>539</v>
      </c>
      <c r="M24" s="326"/>
    </row>
    <row r="25" spans="1:13" s="91" customFormat="1" ht="32.25" customHeight="1">
      <c r="A25" s="103"/>
      <c r="B25" s="104" t="s">
        <v>244</v>
      </c>
      <c r="C25" s="105" t="s">
        <v>539</v>
      </c>
      <c r="D25" s="106" t="s">
        <v>539</v>
      </c>
      <c r="E25" s="219" t="s">
        <v>539</v>
      </c>
      <c r="F25" s="219" t="s">
        <v>539</v>
      </c>
      <c r="G25" s="200"/>
      <c r="H25" s="200"/>
      <c r="I25" s="200"/>
      <c r="J25" s="216"/>
      <c r="K25" s="331" t="s">
        <v>539</v>
      </c>
      <c r="L25" s="332" t="s">
        <v>539</v>
      </c>
      <c r="M25" s="326"/>
    </row>
    <row r="26" spans="1:13" s="91" customFormat="1" ht="32.25" customHeight="1">
      <c r="A26" s="103"/>
      <c r="B26" s="104" t="s">
        <v>245</v>
      </c>
      <c r="C26" s="105" t="s">
        <v>539</v>
      </c>
      <c r="D26" s="106" t="s">
        <v>539</v>
      </c>
      <c r="E26" s="219" t="s">
        <v>539</v>
      </c>
      <c r="F26" s="219" t="s">
        <v>539</v>
      </c>
      <c r="G26" s="200"/>
      <c r="H26" s="200"/>
      <c r="I26" s="200"/>
      <c r="J26" s="216"/>
      <c r="K26" s="331" t="s">
        <v>539</v>
      </c>
      <c r="L26" s="332" t="s">
        <v>539</v>
      </c>
      <c r="M26" s="326"/>
    </row>
    <row r="27" spans="1:13" s="91" customFormat="1" ht="32.25" customHeight="1">
      <c r="A27" s="103"/>
      <c r="B27" s="104" t="s">
        <v>246</v>
      </c>
      <c r="C27" s="105" t="s">
        <v>539</v>
      </c>
      <c r="D27" s="106" t="s">
        <v>539</v>
      </c>
      <c r="E27" s="219" t="s">
        <v>539</v>
      </c>
      <c r="F27" s="219" t="s">
        <v>539</v>
      </c>
      <c r="G27" s="200"/>
      <c r="H27" s="200"/>
      <c r="I27" s="200"/>
      <c r="J27" s="216"/>
      <c r="K27" s="331" t="s">
        <v>539</v>
      </c>
      <c r="L27" s="332" t="s">
        <v>539</v>
      </c>
      <c r="M27" s="326"/>
    </row>
    <row r="28" spans="1:13" s="91" customFormat="1" ht="32.25" customHeight="1">
      <c r="A28" s="103"/>
      <c r="B28" s="104" t="s">
        <v>247</v>
      </c>
      <c r="C28" s="105" t="s">
        <v>539</v>
      </c>
      <c r="D28" s="106" t="s">
        <v>539</v>
      </c>
      <c r="E28" s="219" t="s">
        <v>539</v>
      </c>
      <c r="F28" s="219" t="s">
        <v>539</v>
      </c>
      <c r="G28" s="200"/>
      <c r="H28" s="200"/>
      <c r="I28" s="200"/>
      <c r="J28" s="216"/>
      <c r="K28" s="331" t="s">
        <v>539</v>
      </c>
      <c r="L28" s="332" t="s">
        <v>539</v>
      </c>
      <c r="M28" s="326"/>
    </row>
    <row r="29" spans="1:13" s="91" customFormat="1" ht="32.25" customHeight="1">
      <c r="A29" s="103"/>
      <c r="B29" s="104" t="s">
        <v>248</v>
      </c>
      <c r="C29" s="105" t="s">
        <v>539</v>
      </c>
      <c r="D29" s="106" t="s">
        <v>539</v>
      </c>
      <c r="E29" s="219" t="s">
        <v>539</v>
      </c>
      <c r="F29" s="219" t="s">
        <v>539</v>
      </c>
      <c r="G29" s="200"/>
      <c r="H29" s="200"/>
      <c r="I29" s="200"/>
      <c r="J29" s="216"/>
      <c r="K29" s="331" t="s">
        <v>539</v>
      </c>
      <c r="L29" s="332" t="s">
        <v>539</v>
      </c>
      <c r="M29" s="326"/>
    </row>
    <row r="30" spans="1:13" s="91" customFormat="1" ht="32.25" customHeight="1">
      <c r="A30" s="103"/>
      <c r="B30" s="104" t="s">
        <v>249</v>
      </c>
      <c r="C30" s="105" t="s">
        <v>539</v>
      </c>
      <c r="D30" s="106" t="s">
        <v>539</v>
      </c>
      <c r="E30" s="219" t="s">
        <v>539</v>
      </c>
      <c r="F30" s="219" t="s">
        <v>539</v>
      </c>
      <c r="G30" s="200"/>
      <c r="H30" s="200"/>
      <c r="I30" s="200"/>
      <c r="J30" s="216"/>
      <c r="K30" s="331" t="s">
        <v>539</v>
      </c>
      <c r="L30" s="332" t="s">
        <v>539</v>
      </c>
      <c r="M30" s="326"/>
    </row>
    <row r="31" spans="1:13" s="91" customFormat="1" ht="32.25" customHeight="1">
      <c r="A31" s="103"/>
      <c r="B31" s="104" t="s">
        <v>250</v>
      </c>
      <c r="C31" s="105" t="s">
        <v>539</v>
      </c>
      <c r="D31" s="106" t="s">
        <v>539</v>
      </c>
      <c r="E31" s="219" t="s">
        <v>539</v>
      </c>
      <c r="F31" s="219" t="s">
        <v>539</v>
      </c>
      <c r="G31" s="200"/>
      <c r="H31" s="200"/>
      <c r="I31" s="200"/>
      <c r="J31" s="216"/>
      <c r="K31" s="331" t="s">
        <v>539</v>
      </c>
      <c r="L31" s="332" t="s">
        <v>539</v>
      </c>
      <c r="M31" s="326"/>
    </row>
    <row r="32" spans="1:13" s="91" customFormat="1" ht="32.25" customHeight="1">
      <c r="A32" s="103"/>
      <c r="B32" s="104" t="s">
        <v>251</v>
      </c>
      <c r="C32" s="105" t="s">
        <v>539</v>
      </c>
      <c r="D32" s="106" t="s">
        <v>539</v>
      </c>
      <c r="E32" s="219" t="s">
        <v>539</v>
      </c>
      <c r="F32" s="219" t="s">
        <v>539</v>
      </c>
      <c r="G32" s="200"/>
      <c r="H32" s="200"/>
      <c r="I32" s="200"/>
      <c r="J32" s="216"/>
      <c r="K32" s="331" t="s">
        <v>539</v>
      </c>
      <c r="L32" s="332" t="s">
        <v>539</v>
      </c>
      <c r="M32" s="326"/>
    </row>
    <row r="33" spans="1:13" s="91" customFormat="1" ht="32.25" customHeight="1">
      <c r="A33" s="103"/>
      <c r="B33" s="104" t="s">
        <v>252</v>
      </c>
      <c r="C33" s="105" t="s">
        <v>539</v>
      </c>
      <c r="D33" s="106" t="s">
        <v>539</v>
      </c>
      <c r="E33" s="219" t="s">
        <v>539</v>
      </c>
      <c r="F33" s="219" t="s">
        <v>539</v>
      </c>
      <c r="G33" s="200"/>
      <c r="H33" s="200"/>
      <c r="I33" s="200"/>
      <c r="J33" s="216"/>
      <c r="K33" s="331" t="s">
        <v>539</v>
      </c>
      <c r="L33" s="332" t="s">
        <v>539</v>
      </c>
      <c r="M33" s="326"/>
    </row>
    <row r="34" spans="1:13" s="91" customFormat="1" ht="32.25" customHeight="1">
      <c r="A34" s="103"/>
      <c r="B34" s="104" t="s">
        <v>253</v>
      </c>
      <c r="C34" s="105" t="s">
        <v>539</v>
      </c>
      <c r="D34" s="106" t="s">
        <v>539</v>
      </c>
      <c r="E34" s="219" t="s">
        <v>539</v>
      </c>
      <c r="F34" s="219" t="s">
        <v>539</v>
      </c>
      <c r="G34" s="200"/>
      <c r="H34" s="200"/>
      <c r="I34" s="200"/>
      <c r="J34" s="216"/>
      <c r="K34" s="331" t="s">
        <v>539</v>
      </c>
      <c r="L34" s="332" t="s">
        <v>539</v>
      </c>
      <c r="M34" s="326"/>
    </row>
    <row r="35" spans="1:13" s="91" customFormat="1" ht="32.25" customHeight="1">
      <c r="A35" s="103"/>
      <c r="B35" s="104" t="s">
        <v>254</v>
      </c>
      <c r="C35" s="105" t="s">
        <v>539</v>
      </c>
      <c r="D35" s="106" t="s">
        <v>539</v>
      </c>
      <c r="E35" s="219" t="s">
        <v>539</v>
      </c>
      <c r="F35" s="219" t="s">
        <v>539</v>
      </c>
      <c r="G35" s="200"/>
      <c r="H35" s="200"/>
      <c r="I35" s="200"/>
      <c r="J35" s="216"/>
      <c r="K35" s="331" t="s">
        <v>539</v>
      </c>
      <c r="L35" s="332" t="s">
        <v>539</v>
      </c>
      <c r="M35" s="326"/>
    </row>
    <row r="36" spans="1:13" s="91" customFormat="1" ht="32.25" customHeight="1">
      <c r="A36" s="103"/>
      <c r="B36" s="104" t="s">
        <v>255</v>
      </c>
      <c r="C36" s="105" t="s">
        <v>539</v>
      </c>
      <c r="D36" s="106" t="s">
        <v>539</v>
      </c>
      <c r="E36" s="219" t="s">
        <v>539</v>
      </c>
      <c r="F36" s="219" t="s">
        <v>539</v>
      </c>
      <c r="G36" s="200"/>
      <c r="H36" s="200"/>
      <c r="I36" s="200"/>
      <c r="J36" s="216"/>
      <c r="K36" s="331" t="s">
        <v>539</v>
      </c>
      <c r="L36" s="332" t="s">
        <v>539</v>
      </c>
      <c r="M36" s="326"/>
    </row>
    <row r="37" spans="1:13" s="91" customFormat="1" ht="32.25" customHeight="1">
      <c r="A37" s="103"/>
      <c r="B37" s="104" t="s">
        <v>256</v>
      </c>
      <c r="C37" s="105" t="s">
        <v>539</v>
      </c>
      <c r="D37" s="106" t="s">
        <v>539</v>
      </c>
      <c r="E37" s="219" t="s">
        <v>539</v>
      </c>
      <c r="F37" s="219" t="s">
        <v>539</v>
      </c>
      <c r="G37" s="200"/>
      <c r="H37" s="200"/>
      <c r="I37" s="200"/>
      <c r="J37" s="216"/>
      <c r="K37" s="331" t="s">
        <v>539</v>
      </c>
      <c r="L37" s="332" t="s">
        <v>539</v>
      </c>
      <c r="M37" s="326"/>
    </row>
    <row r="38" spans="1:13" s="91" customFormat="1" ht="24" hidden="1" customHeight="1">
      <c r="A38" s="103">
        <v>31</v>
      </c>
      <c r="B38" s="104" t="s">
        <v>257</v>
      </c>
      <c r="C38" s="105" t="s">
        <v>539</v>
      </c>
      <c r="D38" s="106" t="s">
        <v>539</v>
      </c>
      <c r="E38" s="219" t="s">
        <v>539</v>
      </c>
      <c r="F38" s="219" t="s">
        <v>539</v>
      </c>
      <c r="G38" s="200"/>
      <c r="H38" s="200"/>
      <c r="I38" s="200"/>
      <c r="J38" s="216"/>
      <c r="K38" s="331" t="s">
        <v>539</v>
      </c>
      <c r="L38" s="332" t="s">
        <v>539</v>
      </c>
      <c r="M38" s="326"/>
    </row>
    <row r="39" spans="1:13" s="91" customFormat="1" ht="24" hidden="1" customHeight="1">
      <c r="A39" s="103">
        <v>32</v>
      </c>
      <c r="B39" s="104" t="s">
        <v>258</v>
      </c>
      <c r="C39" s="105" t="s">
        <v>539</v>
      </c>
      <c r="D39" s="106" t="s">
        <v>539</v>
      </c>
      <c r="E39" s="219" t="s">
        <v>539</v>
      </c>
      <c r="F39" s="219" t="s">
        <v>539</v>
      </c>
      <c r="G39" s="200"/>
      <c r="H39" s="200"/>
      <c r="I39" s="200"/>
      <c r="J39" s="216"/>
      <c r="K39" s="331" t="s">
        <v>539</v>
      </c>
      <c r="L39" s="332" t="s">
        <v>539</v>
      </c>
      <c r="M39" s="326"/>
    </row>
    <row r="40" spans="1:13" s="91" customFormat="1" ht="24" hidden="1" customHeight="1">
      <c r="A40" s="103">
        <v>33</v>
      </c>
      <c r="B40" s="104" t="s">
        <v>259</v>
      </c>
      <c r="C40" s="105" t="s">
        <v>539</v>
      </c>
      <c r="D40" s="106" t="s">
        <v>539</v>
      </c>
      <c r="E40" s="219" t="s">
        <v>539</v>
      </c>
      <c r="F40" s="219" t="s">
        <v>539</v>
      </c>
      <c r="G40" s="200"/>
      <c r="H40" s="200"/>
      <c r="I40" s="200"/>
      <c r="J40" s="216"/>
      <c r="K40" s="331" t="s">
        <v>539</v>
      </c>
      <c r="L40" s="332" t="s">
        <v>539</v>
      </c>
      <c r="M40" s="326"/>
    </row>
    <row r="41" spans="1:13" s="91" customFormat="1" ht="24" hidden="1" customHeight="1">
      <c r="A41" s="103">
        <v>34</v>
      </c>
      <c r="B41" s="104" t="s">
        <v>260</v>
      </c>
      <c r="C41" s="105" t="s">
        <v>539</v>
      </c>
      <c r="D41" s="106" t="s">
        <v>539</v>
      </c>
      <c r="E41" s="219" t="s">
        <v>539</v>
      </c>
      <c r="F41" s="219" t="s">
        <v>539</v>
      </c>
      <c r="G41" s="200"/>
      <c r="H41" s="200"/>
      <c r="I41" s="200"/>
      <c r="J41" s="216"/>
      <c r="K41" s="331" t="s">
        <v>539</v>
      </c>
      <c r="L41" s="332" t="s">
        <v>539</v>
      </c>
      <c r="M41" s="326"/>
    </row>
    <row r="42" spans="1:13" s="91" customFormat="1" ht="24" hidden="1" customHeight="1">
      <c r="A42" s="103">
        <v>35</v>
      </c>
      <c r="B42" s="104" t="s">
        <v>261</v>
      </c>
      <c r="C42" s="105" t="s">
        <v>539</v>
      </c>
      <c r="D42" s="106" t="s">
        <v>539</v>
      </c>
      <c r="E42" s="219" t="s">
        <v>539</v>
      </c>
      <c r="F42" s="219" t="s">
        <v>539</v>
      </c>
      <c r="G42" s="200"/>
      <c r="H42" s="200"/>
      <c r="I42" s="200"/>
      <c r="J42" s="216"/>
      <c r="K42" s="331" t="s">
        <v>539</v>
      </c>
      <c r="L42" s="332" t="s">
        <v>539</v>
      </c>
      <c r="M42" s="326"/>
    </row>
    <row r="43" spans="1:13" s="91" customFormat="1" ht="24" hidden="1" customHeight="1">
      <c r="A43" s="103">
        <v>36</v>
      </c>
      <c r="B43" s="104" t="s">
        <v>262</v>
      </c>
      <c r="C43" s="105" t="s">
        <v>539</v>
      </c>
      <c r="D43" s="106" t="s">
        <v>539</v>
      </c>
      <c r="E43" s="219" t="s">
        <v>539</v>
      </c>
      <c r="F43" s="219" t="s">
        <v>539</v>
      </c>
      <c r="G43" s="200"/>
      <c r="H43" s="200"/>
      <c r="I43" s="200"/>
      <c r="J43" s="216"/>
      <c r="K43" s="331" t="s">
        <v>539</v>
      </c>
      <c r="L43" s="332" t="s">
        <v>539</v>
      </c>
      <c r="M43" s="326"/>
    </row>
    <row r="44" spans="1:13" s="91" customFormat="1" ht="24" hidden="1" customHeight="1">
      <c r="A44" s="103">
        <v>37</v>
      </c>
      <c r="B44" s="104" t="s">
        <v>263</v>
      </c>
      <c r="C44" s="105" t="s">
        <v>539</v>
      </c>
      <c r="D44" s="106" t="s">
        <v>539</v>
      </c>
      <c r="E44" s="219" t="s">
        <v>539</v>
      </c>
      <c r="F44" s="219" t="s">
        <v>539</v>
      </c>
      <c r="G44" s="200"/>
      <c r="H44" s="200"/>
      <c r="I44" s="200"/>
      <c r="J44" s="216"/>
      <c r="K44" s="331" t="s">
        <v>539</v>
      </c>
      <c r="L44" s="332" t="s">
        <v>539</v>
      </c>
      <c r="M44" s="326"/>
    </row>
    <row r="45" spans="1:13" s="91" customFormat="1" ht="24" hidden="1" customHeight="1">
      <c r="A45" s="103">
        <v>38</v>
      </c>
      <c r="B45" s="104" t="s">
        <v>264</v>
      </c>
      <c r="C45" s="105" t="s">
        <v>539</v>
      </c>
      <c r="D45" s="106" t="s">
        <v>539</v>
      </c>
      <c r="E45" s="219" t="s">
        <v>539</v>
      </c>
      <c r="F45" s="219" t="s">
        <v>539</v>
      </c>
      <c r="G45" s="200"/>
      <c r="H45" s="200"/>
      <c r="I45" s="200"/>
      <c r="J45" s="216"/>
      <c r="K45" s="331" t="s">
        <v>539</v>
      </c>
      <c r="L45" s="332" t="s">
        <v>539</v>
      </c>
      <c r="M45" s="326"/>
    </row>
    <row r="46" spans="1:13" s="91" customFormat="1" ht="24" hidden="1" customHeight="1">
      <c r="A46" s="103">
        <v>39</v>
      </c>
      <c r="B46" s="104" t="s">
        <v>265</v>
      </c>
      <c r="C46" s="105" t="s">
        <v>539</v>
      </c>
      <c r="D46" s="106" t="s">
        <v>539</v>
      </c>
      <c r="E46" s="219" t="s">
        <v>539</v>
      </c>
      <c r="F46" s="219" t="s">
        <v>539</v>
      </c>
      <c r="G46" s="200"/>
      <c r="H46" s="200"/>
      <c r="I46" s="200"/>
      <c r="J46" s="216"/>
      <c r="K46" s="331" t="s">
        <v>539</v>
      </c>
      <c r="L46" s="332" t="s">
        <v>539</v>
      </c>
      <c r="M46" s="326"/>
    </row>
    <row r="47" spans="1:13" s="91" customFormat="1" ht="24" hidden="1" customHeight="1">
      <c r="A47" s="103">
        <v>40</v>
      </c>
      <c r="B47" s="104" t="s">
        <v>266</v>
      </c>
      <c r="C47" s="105" t="s">
        <v>539</v>
      </c>
      <c r="D47" s="106" t="s">
        <v>539</v>
      </c>
      <c r="E47" s="219" t="s">
        <v>539</v>
      </c>
      <c r="F47" s="219" t="s">
        <v>539</v>
      </c>
      <c r="G47" s="200"/>
      <c r="H47" s="200"/>
      <c r="I47" s="200"/>
      <c r="J47" s="216"/>
      <c r="K47" s="331" t="s">
        <v>539</v>
      </c>
      <c r="L47" s="332" t="s">
        <v>539</v>
      </c>
      <c r="M47" s="326"/>
    </row>
    <row r="48" spans="1:13" s="94" customFormat="1" ht="9" customHeight="1">
      <c r="A48" s="92"/>
      <c r="B48" s="92"/>
      <c r="C48" s="92"/>
      <c r="D48" s="93"/>
      <c r="E48" s="92"/>
      <c r="K48" s="95"/>
      <c r="L48" s="92"/>
    </row>
    <row r="49" spans="1:12" s="94" customFormat="1" ht="25.5" customHeight="1">
      <c r="A49" s="557" t="s">
        <v>4</v>
      </c>
      <c r="B49" s="557"/>
      <c r="C49" s="557"/>
      <c r="D49" s="557"/>
      <c r="E49" s="96" t="s">
        <v>0</v>
      </c>
      <c r="F49" s="96" t="s">
        <v>1</v>
      </c>
      <c r="G49" s="558" t="s">
        <v>2</v>
      </c>
      <c r="H49" s="558"/>
      <c r="I49" s="558"/>
      <c r="J49" s="558"/>
      <c r="K49" s="558" t="s">
        <v>3</v>
      </c>
      <c r="L49" s="558"/>
    </row>
    <row r="65536" spans="1:1" ht="38.25">
      <c r="A65536" s="97" t="s">
        <v>340</v>
      </c>
    </row>
  </sheetData>
  <sortState ref="A16:L17">
    <sortCondition descending="1" ref="K16:K17"/>
  </sortState>
  <mergeCells count="16">
    <mergeCell ref="D3:E3"/>
    <mergeCell ref="M6:M7"/>
    <mergeCell ref="K6:K7"/>
    <mergeCell ref="A1:M1"/>
    <mergeCell ref="A2:M2"/>
    <mergeCell ref="L6:L7"/>
    <mergeCell ref="A4:C4"/>
    <mergeCell ref="J4:L4"/>
    <mergeCell ref="D4:E4"/>
    <mergeCell ref="G3:H3"/>
    <mergeCell ref="A3:C3"/>
    <mergeCell ref="A49:D49"/>
    <mergeCell ref="G49:J49"/>
    <mergeCell ref="K49:L49"/>
    <mergeCell ref="K5:L5"/>
    <mergeCell ref="G6:J6"/>
  </mergeCells>
  <conditionalFormatting sqref="F1:F1048576">
    <cfRule type="containsText" dxfId="8" priority="3" stopIfTrue="1" operator="containsText" text="FERDİ">
      <formula>NOT(ISERROR(SEARCH("FERDİ",F1)))</formula>
    </cfRule>
  </conditionalFormatting>
  <conditionalFormatting sqref="F8:F22">
    <cfRule type="containsText" dxfId="7" priority="2" stopIfTrue="1" operator="containsText" text="FERDİ">
      <formula>NOT(ISERROR(SEARCH("FERDİ",F8)))</formula>
    </cfRule>
  </conditionalFormatting>
  <conditionalFormatting sqref="F8:F11">
    <cfRule type="containsText" dxfId="6" priority="1" stopIfTrue="1" operator="containsText" text="FERDİ">
      <formula>NOT(ISERROR(SEARCH("FERDİ",F8)))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sheetPr codeName="Sayfa9">
    <tabColor rgb="FF00B0F0"/>
    <pageSetUpPr fitToPage="1"/>
  </sheetPr>
  <dimension ref="A1:S86"/>
  <sheetViews>
    <sheetView tabSelected="1" view="pageBreakPreview" zoomScale="60" zoomScaleNormal="100" workbookViewId="0">
      <selection activeCell="R21" sqref="R21"/>
    </sheetView>
  </sheetViews>
  <sheetFormatPr defaultRowHeight="12.75"/>
  <cols>
    <col min="2" max="2" width="51.28515625" customWidth="1"/>
    <col min="3" max="3" width="10.85546875" style="316" customWidth="1"/>
    <col min="4" max="4" width="9.7109375" customWidth="1"/>
    <col min="5" max="5" width="11.7109375" customWidth="1"/>
    <col min="6" max="6" width="12.42578125" customWidth="1"/>
    <col min="7" max="7" width="12.85546875" customWidth="1"/>
    <col min="8" max="8" width="9.140625" customWidth="1"/>
    <col min="9" max="9" width="12.42578125" customWidth="1"/>
    <col min="10" max="10" width="13.140625" hidden="1" customWidth="1"/>
    <col min="11" max="11" width="13.140625" style="314" customWidth="1"/>
    <col min="12" max="12" width="11.7109375" customWidth="1"/>
    <col min="13" max="13" width="11.28515625" customWidth="1"/>
    <col min="14" max="14" width="11.7109375" customWidth="1"/>
    <col min="15" max="15" width="11.7109375" style="314" customWidth="1"/>
    <col min="16" max="16" width="13.7109375" customWidth="1"/>
    <col min="17" max="17" width="11.5703125" customWidth="1"/>
    <col min="18" max="18" width="11.7109375" customWidth="1"/>
  </cols>
  <sheetData>
    <row r="1" spans="1:19" ht="57.75" customHeight="1">
      <c r="A1" s="573" t="s">
        <v>144</v>
      </c>
      <c r="B1" s="573"/>
      <c r="C1" s="573"/>
      <c r="D1" s="573"/>
      <c r="E1" s="573"/>
      <c r="F1" s="573"/>
      <c r="G1" s="573"/>
      <c r="H1" s="573"/>
      <c r="I1" s="573"/>
      <c r="J1" s="573"/>
      <c r="K1" s="573"/>
      <c r="L1" s="573"/>
      <c r="M1" s="573"/>
      <c r="N1" s="573"/>
      <c r="O1" s="573"/>
      <c r="P1" s="573"/>
      <c r="Q1" s="573"/>
      <c r="R1" s="573"/>
      <c r="S1" s="573"/>
    </row>
    <row r="2" spans="1:19" ht="27.75" customHeight="1">
      <c r="A2" s="574" t="s">
        <v>353</v>
      </c>
      <c r="B2" s="574"/>
      <c r="C2" s="574"/>
      <c r="D2" s="574"/>
      <c r="E2" s="574"/>
      <c r="F2" s="574"/>
      <c r="G2" s="574"/>
      <c r="H2" s="574"/>
      <c r="I2" s="574"/>
      <c r="J2" s="574"/>
      <c r="K2" s="574"/>
      <c r="L2" s="574"/>
      <c r="M2" s="574"/>
      <c r="N2" s="574"/>
      <c r="O2" s="574"/>
      <c r="P2" s="574"/>
      <c r="Q2" s="574"/>
      <c r="R2" s="574"/>
      <c r="S2" s="574"/>
    </row>
    <row r="3" spans="1:19" ht="23.25" customHeight="1">
      <c r="A3" s="571" t="s">
        <v>317</v>
      </c>
      <c r="B3" s="571"/>
      <c r="C3" s="571"/>
      <c r="D3" s="571"/>
      <c r="E3" s="571"/>
      <c r="F3" s="571"/>
      <c r="G3" s="571"/>
      <c r="H3" s="571"/>
      <c r="I3" s="571"/>
      <c r="J3" s="571"/>
      <c r="K3" s="571"/>
      <c r="L3" s="571"/>
      <c r="M3" s="571"/>
      <c r="N3" s="571"/>
      <c r="O3" s="571"/>
      <c r="P3" s="571"/>
      <c r="Q3" s="571"/>
      <c r="R3" s="571"/>
      <c r="S3" s="571"/>
    </row>
    <row r="4" spans="1:19" ht="23.25" customHeight="1">
      <c r="A4" s="571" t="s">
        <v>143</v>
      </c>
      <c r="B4" s="571"/>
      <c r="C4" s="571"/>
      <c r="D4" s="571"/>
      <c r="E4" s="571"/>
      <c r="F4" s="571"/>
      <c r="G4" s="571"/>
      <c r="H4" s="571"/>
      <c r="I4" s="571"/>
      <c r="J4" s="571"/>
      <c r="K4" s="571"/>
      <c r="L4" s="571"/>
      <c r="M4" s="571"/>
      <c r="N4" s="571"/>
      <c r="O4" s="571"/>
      <c r="P4" s="571"/>
      <c r="Q4" s="571"/>
      <c r="R4" s="571"/>
      <c r="S4" s="571"/>
    </row>
    <row r="5" spans="1:19" ht="23.25" customHeight="1">
      <c r="A5" s="302"/>
      <c r="B5" s="302"/>
      <c r="C5" s="302"/>
      <c r="D5" s="302"/>
      <c r="E5" s="302"/>
      <c r="F5" s="302"/>
      <c r="G5" s="302"/>
      <c r="H5" s="302"/>
      <c r="I5" s="302"/>
      <c r="J5" s="302"/>
      <c r="K5" s="302"/>
      <c r="L5" s="302"/>
      <c r="M5" s="302"/>
      <c r="N5" s="302"/>
      <c r="O5" s="302"/>
      <c r="P5" s="577">
        <v>42121.403298263889</v>
      </c>
      <c r="Q5" s="571"/>
      <c r="R5" s="571"/>
      <c r="S5" s="571"/>
    </row>
    <row r="6" spans="1:19" ht="36.75" customHeight="1">
      <c r="A6" s="576" t="s">
        <v>318</v>
      </c>
      <c r="B6" s="576" t="s">
        <v>185</v>
      </c>
      <c r="C6" s="572" t="s">
        <v>309</v>
      </c>
      <c r="D6" s="572"/>
      <c r="E6" s="572" t="s">
        <v>314</v>
      </c>
      <c r="F6" s="572"/>
      <c r="G6" s="572" t="s">
        <v>312</v>
      </c>
      <c r="H6" s="572"/>
      <c r="I6" s="575" t="s">
        <v>319</v>
      </c>
      <c r="J6" s="253"/>
      <c r="K6" s="572" t="s">
        <v>313</v>
      </c>
      <c r="L6" s="572"/>
      <c r="M6" s="572" t="s">
        <v>311</v>
      </c>
      <c r="N6" s="572"/>
      <c r="O6" s="572" t="s">
        <v>315</v>
      </c>
      <c r="P6" s="572"/>
      <c r="Q6" s="575" t="s">
        <v>320</v>
      </c>
      <c r="R6" s="575" t="s">
        <v>321</v>
      </c>
      <c r="S6" s="252"/>
    </row>
    <row r="7" spans="1:19" ht="27" customHeight="1">
      <c r="A7" s="576"/>
      <c r="B7" s="576"/>
      <c r="C7" s="315" t="s">
        <v>27</v>
      </c>
      <c r="D7" s="255" t="s">
        <v>142</v>
      </c>
      <c r="E7" s="254" t="s">
        <v>27</v>
      </c>
      <c r="F7" s="255" t="s">
        <v>142</v>
      </c>
      <c r="G7" s="254" t="s">
        <v>27</v>
      </c>
      <c r="H7" s="255" t="s">
        <v>142</v>
      </c>
      <c r="I7" s="575"/>
      <c r="J7" s="256"/>
      <c r="K7" s="313" t="s">
        <v>27</v>
      </c>
      <c r="L7" s="255" t="s">
        <v>142</v>
      </c>
      <c r="M7" s="254" t="s">
        <v>27</v>
      </c>
      <c r="N7" s="255" t="s">
        <v>142</v>
      </c>
      <c r="O7" s="313" t="s">
        <v>27</v>
      </c>
      <c r="P7" s="255" t="s">
        <v>142</v>
      </c>
      <c r="Q7" s="575"/>
      <c r="R7" s="575"/>
      <c r="S7" s="252"/>
    </row>
    <row r="8" spans="1:19" ht="26.25" customHeight="1">
      <c r="A8" s="258">
        <v>1</v>
      </c>
      <c r="B8" s="398" t="s">
        <v>414</v>
      </c>
      <c r="C8" s="259">
        <v>1421</v>
      </c>
      <c r="D8" s="317">
        <v>60</v>
      </c>
      <c r="E8" s="362">
        <v>437</v>
      </c>
      <c r="F8" s="363">
        <v>62</v>
      </c>
      <c r="G8" s="259">
        <v>5190</v>
      </c>
      <c r="H8" s="317">
        <v>71</v>
      </c>
      <c r="I8" s="260">
        <v>193</v>
      </c>
      <c r="J8" s="257"/>
      <c r="K8" s="261">
        <v>24497</v>
      </c>
      <c r="L8" s="317">
        <v>36</v>
      </c>
      <c r="M8" s="362">
        <v>132</v>
      </c>
      <c r="N8" s="363">
        <v>52</v>
      </c>
      <c r="O8" s="261">
        <v>10020</v>
      </c>
      <c r="P8" s="317">
        <v>72</v>
      </c>
      <c r="Q8" s="318">
        <v>160</v>
      </c>
      <c r="R8" s="318">
        <v>353</v>
      </c>
      <c r="S8" s="252"/>
    </row>
    <row r="9" spans="1:19" ht="26.25" customHeight="1">
      <c r="A9" s="258">
        <v>2</v>
      </c>
      <c r="B9" s="398" t="s">
        <v>479</v>
      </c>
      <c r="C9" s="259">
        <v>1449</v>
      </c>
      <c r="D9" s="317">
        <v>55</v>
      </c>
      <c r="E9" s="362">
        <v>457</v>
      </c>
      <c r="F9" s="363">
        <v>69</v>
      </c>
      <c r="G9" s="259">
        <v>3346</v>
      </c>
      <c r="H9" s="317">
        <v>32</v>
      </c>
      <c r="I9" s="260">
        <v>156</v>
      </c>
      <c r="J9" s="257"/>
      <c r="K9" s="261">
        <v>24242</v>
      </c>
      <c r="L9" s="317">
        <v>39</v>
      </c>
      <c r="M9" s="362">
        <v>126</v>
      </c>
      <c r="N9" s="363">
        <v>46</v>
      </c>
      <c r="O9" s="261">
        <v>5774</v>
      </c>
      <c r="P9" s="317">
        <v>80</v>
      </c>
      <c r="Q9" s="318">
        <v>165</v>
      </c>
      <c r="R9" s="318">
        <v>321</v>
      </c>
      <c r="S9" s="252"/>
    </row>
    <row r="10" spans="1:19" ht="26.25" customHeight="1">
      <c r="A10" s="258">
        <v>3</v>
      </c>
      <c r="B10" s="398" t="s">
        <v>469</v>
      </c>
      <c r="C10" s="259">
        <v>1442</v>
      </c>
      <c r="D10" s="317">
        <v>56</v>
      </c>
      <c r="E10" s="362">
        <v>387</v>
      </c>
      <c r="F10" s="363">
        <v>46</v>
      </c>
      <c r="G10" s="259">
        <v>4272</v>
      </c>
      <c r="H10" s="317">
        <v>51</v>
      </c>
      <c r="I10" s="260">
        <v>153</v>
      </c>
      <c r="J10" s="257"/>
      <c r="K10" s="261">
        <v>24461</v>
      </c>
      <c r="L10" s="317">
        <v>37</v>
      </c>
      <c r="M10" s="362">
        <v>129</v>
      </c>
      <c r="N10" s="363">
        <v>49</v>
      </c>
      <c r="O10" s="261">
        <v>10002</v>
      </c>
      <c r="P10" s="317">
        <v>72</v>
      </c>
      <c r="Q10" s="318">
        <v>158</v>
      </c>
      <c r="R10" s="318">
        <v>311</v>
      </c>
      <c r="S10" s="252"/>
    </row>
    <row r="11" spans="1:19" ht="26.25" customHeight="1">
      <c r="A11" s="258">
        <v>4</v>
      </c>
      <c r="B11" s="398" t="s">
        <v>383</v>
      </c>
      <c r="C11" s="259">
        <v>1512</v>
      </c>
      <c r="D11" s="317">
        <v>46</v>
      </c>
      <c r="E11" s="362">
        <v>440</v>
      </c>
      <c r="F11" s="363">
        <v>63</v>
      </c>
      <c r="G11" s="259">
        <v>3636</v>
      </c>
      <c r="H11" s="317">
        <v>38</v>
      </c>
      <c r="I11" s="260">
        <v>147</v>
      </c>
      <c r="J11" s="257"/>
      <c r="K11" s="261">
        <v>30026</v>
      </c>
      <c r="L11" s="317">
        <v>21</v>
      </c>
      <c r="M11" s="362">
        <v>126</v>
      </c>
      <c r="N11" s="363">
        <v>46</v>
      </c>
      <c r="O11" s="261">
        <v>10112</v>
      </c>
      <c r="P11" s="317">
        <v>69</v>
      </c>
      <c r="Q11" s="318">
        <v>136</v>
      </c>
      <c r="R11" s="318">
        <v>283</v>
      </c>
      <c r="S11" s="252"/>
    </row>
    <row r="12" spans="1:19" ht="26.25" customHeight="1">
      <c r="A12" s="258">
        <v>5</v>
      </c>
      <c r="B12" s="398" t="s">
        <v>390</v>
      </c>
      <c r="C12" s="259">
        <v>1500</v>
      </c>
      <c r="D12" s="317">
        <v>47</v>
      </c>
      <c r="E12" s="362">
        <v>417</v>
      </c>
      <c r="F12" s="363">
        <v>55</v>
      </c>
      <c r="G12" s="259">
        <v>3498</v>
      </c>
      <c r="H12" s="317">
        <v>35</v>
      </c>
      <c r="I12" s="260">
        <v>137</v>
      </c>
      <c r="J12" s="257"/>
      <c r="K12" s="261">
        <v>30112</v>
      </c>
      <c r="L12" s="317">
        <v>21</v>
      </c>
      <c r="M12" s="362">
        <v>123</v>
      </c>
      <c r="N12" s="363">
        <v>43</v>
      </c>
      <c r="O12" s="261">
        <v>5949</v>
      </c>
      <c r="P12" s="317">
        <v>74</v>
      </c>
      <c r="Q12" s="318">
        <v>138</v>
      </c>
      <c r="R12" s="318">
        <v>275</v>
      </c>
      <c r="S12" s="252"/>
    </row>
    <row r="13" spans="1:19" ht="26.25" customHeight="1">
      <c r="A13" s="258">
        <v>6</v>
      </c>
      <c r="B13" s="398" t="s">
        <v>442</v>
      </c>
      <c r="C13" s="259">
        <v>1503</v>
      </c>
      <c r="D13" s="317">
        <v>47</v>
      </c>
      <c r="E13" s="362">
        <v>405</v>
      </c>
      <c r="F13" s="363">
        <v>51</v>
      </c>
      <c r="G13" s="259">
        <v>3798</v>
      </c>
      <c r="H13" s="317">
        <v>41</v>
      </c>
      <c r="I13" s="260">
        <v>139</v>
      </c>
      <c r="J13" s="257"/>
      <c r="K13" s="261">
        <v>25729</v>
      </c>
      <c r="L13" s="317">
        <v>23</v>
      </c>
      <c r="M13" s="362">
        <v>123</v>
      </c>
      <c r="N13" s="363">
        <v>43</v>
      </c>
      <c r="O13" s="261">
        <v>10177</v>
      </c>
      <c r="P13" s="317">
        <v>67</v>
      </c>
      <c r="Q13" s="318">
        <v>133</v>
      </c>
      <c r="R13" s="318">
        <v>272</v>
      </c>
      <c r="S13" s="252"/>
    </row>
    <row r="14" spans="1:19" ht="26.25" customHeight="1">
      <c r="A14" s="258">
        <v>8</v>
      </c>
      <c r="B14" s="398" t="s">
        <v>398</v>
      </c>
      <c r="C14" s="259">
        <v>1543</v>
      </c>
      <c r="D14" s="317">
        <v>43</v>
      </c>
      <c r="E14" s="362">
        <v>433</v>
      </c>
      <c r="F14" s="363">
        <v>61</v>
      </c>
      <c r="G14" s="259">
        <v>2318</v>
      </c>
      <c r="H14" s="317">
        <v>13</v>
      </c>
      <c r="I14" s="260">
        <v>117</v>
      </c>
      <c r="J14" s="257"/>
      <c r="K14" s="261">
        <v>30104</v>
      </c>
      <c r="L14" s="317">
        <v>21</v>
      </c>
      <c r="M14" s="362">
        <v>129</v>
      </c>
      <c r="N14" s="363">
        <v>49</v>
      </c>
      <c r="O14" s="261">
        <v>10042</v>
      </c>
      <c r="P14" s="437">
        <v>71</v>
      </c>
      <c r="Q14" s="318">
        <v>141</v>
      </c>
      <c r="R14" s="318">
        <v>258</v>
      </c>
      <c r="S14" s="252"/>
    </row>
    <row r="15" spans="1:19" ht="26.25" customHeight="1">
      <c r="A15" s="258">
        <v>7</v>
      </c>
      <c r="B15" s="398" t="s">
        <v>433</v>
      </c>
      <c r="C15" s="259">
        <v>1499</v>
      </c>
      <c r="D15" s="317">
        <v>47</v>
      </c>
      <c r="E15" s="362">
        <v>373</v>
      </c>
      <c r="F15" s="363">
        <v>43</v>
      </c>
      <c r="G15" s="259">
        <v>3473</v>
      </c>
      <c r="H15" s="317">
        <v>35</v>
      </c>
      <c r="I15" s="260">
        <v>125</v>
      </c>
      <c r="J15" s="257"/>
      <c r="K15" s="261">
        <v>25327</v>
      </c>
      <c r="L15" s="317">
        <v>27</v>
      </c>
      <c r="M15" s="362">
        <v>120</v>
      </c>
      <c r="N15" s="363">
        <v>40</v>
      </c>
      <c r="O15" s="261">
        <v>10191</v>
      </c>
      <c r="P15" s="442">
        <v>66</v>
      </c>
      <c r="Q15" s="318">
        <v>133</v>
      </c>
      <c r="R15" s="318">
        <v>258</v>
      </c>
      <c r="S15" s="252"/>
    </row>
    <row r="16" spans="1:19" ht="26.25" customHeight="1">
      <c r="A16" s="258">
        <v>9</v>
      </c>
      <c r="B16" s="398" t="s">
        <v>437</v>
      </c>
      <c r="C16" s="259">
        <v>1527</v>
      </c>
      <c r="D16" s="317">
        <v>44</v>
      </c>
      <c r="E16" s="362">
        <v>392</v>
      </c>
      <c r="F16" s="441">
        <v>48</v>
      </c>
      <c r="G16" s="259">
        <v>3319</v>
      </c>
      <c r="H16" s="317">
        <v>32</v>
      </c>
      <c r="I16" s="260">
        <v>124</v>
      </c>
      <c r="J16" s="257"/>
      <c r="K16" s="261">
        <v>24403</v>
      </c>
      <c r="L16" s="317">
        <v>37</v>
      </c>
      <c r="M16" s="362">
        <v>105</v>
      </c>
      <c r="N16" s="363">
        <v>25</v>
      </c>
      <c r="O16" s="261">
        <v>10041</v>
      </c>
      <c r="P16" s="317">
        <v>71</v>
      </c>
      <c r="Q16" s="318">
        <v>133</v>
      </c>
      <c r="R16" s="318">
        <v>257</v>
      </c>
      <c r="S16" s="252"/>
    </row>
    <row r="17" spans="1:19" ht="26.25" customHeight="1">
      <c r="A17" s="258">
        <v>10</v>
      </c>
      <c r="B17" s="398" t="s">
        <v>374</v>
      </c>
      <c r="C17" s="259">
        <v>1613</v>
      </c>
      <c r="D17" s="317">
        <v>37</v>
      </c>
      <c r="E17" s="362">
        <v>357</v>
      </c>
      <c r="F17" s="363">
        <v>39</v>
      </c>
      <c r="G17" s="259">
        <v>4177</v>
      </c>
      <c r="H17" s="442">
        <v>49</v>
      </c>
      <c r="I17" s="260">
        <v>125</v>
      </c>
      <c r="J17" s="257"/>
      <c r="K17" s="261">
        <v>25435</v>
      </c>
      <c r="L17" s="317">
        <v>26</v>
      </c>
      <c r="M17" s="362">
        <v>115</v>
      </c>
      <c r="N17" s="363">
        <v>35</v>
      </c>
      <c r="O17" s="261">
        <v>10383</v>
      </c>
      <c r="P17" s="317">
        <v>60</v>
      </c>
      <c r="Q17" s="318">
        <v>121</v>
      </c>
      <c r="R17" s="318">
        <v>246</v>
      </c>
      <c r="S17" s="252"/>
    </row>
    <row r="18" spans="1:19" ht="26.25" customHeight="1">
      <c r="A18" s="258">
        <v>11</v>
      </c>
      <c r="B18" s="398" t="s">
        <v>493</v>
      </c>
      <c r="C18" s="259">
        <v>1671</v>
      </c>
      <c r="D18" s="317">
        <v>33</v>
      </c>
      <c r="E18" s="362">
        <v>406</v>
      </c>
      <c r="F18" s="363">
        <v>52</v>
      </c>
      <c r="G18" s="259">
        <v>3644</v>
      </c>
      <c r="H18" s="317">
        <v>38</v>
      </c>
      <c r="I18" s="260">
        <v>123</v>
      </c>
      <c r="J18" s="257"/>
      <c r="K18" s="261">
        <v>30070</v>
      </c>
      <c r="L18" s="317">
        <v>21</v>
      </c>
      <c r="M18" s="362">
        <v>110</v>
      </c>
      <c r="N18" s="363">
        <v>30</v>
      </c>
      <c r="O18" s="261">
        <v>10437</v>
      </c>
      <c r="P18" s="317">
        <v>58</v>
      </c>
      <c r="Q18" s="318">
        <v>109</v>
      </c>
      <c r="R18" s="318">
        <v>232</v>
      </c>
      <c r="S18" s="252"/>
    </row>
    <row r="19" spans="1:19" ht="26.25" customHeight="1">
      <c r="A19" s="258">
        <v>12</v>
      </c>
      <c r="B19" s="398" t="s">
        <v>458</v>
      </c>
      <c r="C19" s="259">
        <v>1535</v>
      </c>
      <c r="D19" s="317">
        <v>43</v>
      </c>
      <c r="E19" s="362">
        <v>377</v>
      </c>
      <c r="F19" s="363">
        <v>44</v>
      </c>
      <c r="G19" s="259">
        <v>3584</v>
      </c>
      <c r="H19" s="317">
        <v>37</v>
      </c>
      <c r="I19" s="260">
        <v>124</v>
      </c>
      <c r="J19" s="257"/>
      <c r="K19" s="261">
        <v>25720</v>
      </c>
      <c r="L19" s="317">
        <v>23</v>
      </c>
      <c r="M19" s="362">
        <v>105</v>
      </c>
      <c r="N19" s="363">
        <v>25</v>
      </c>
      <c r="O19" s="261">
        <v>10524</v>
      </c>
      <c r="P19" s="317">
        <v>55</v>
      </c>
      <c r="Q19" s="318">
        <v>103</v>
      </c>
      <c r="R19" s="318">
        <v>227</v>
      </c>
      <c r="S19" s="252"/>
    </row>
    <row r="20" spans="1:19" ht="26.25" customHeight="1">
      <c r="A20" s="258">
        <v>13</v>
      </c>
      <c r="B20" s="398" t="s">
        <v>368</v>
      </c>
      <c r="C20" s="259">
        <v>1678</v>
      </c>
      <c r="D20" s="317">
        <v>33</v>
      </c>
      <c r="E20" s="362">
        <v>312</v>
      </c>
      <c r="F20" s="363">
        <v>28</v>
      </c>
      <c r="G20" s="259">
        <v>4544</v>
      </c>
      <c r="H20" s="442">
        <v>56</v>
      </c>
      <c r="I20" s="260">
        <v>117</v>
      </c>
      <c r="J20" s="257"/>
      <c r="K20" s="261">
        <v>33003</v>
      </c>
      <c r="L20" s="317">
        <v>9</v>
      </c>
      <c r="M20" s="362">
        <v>100</v>
      </c>
      <c r="N20" s="363">
        <v>20</v>
      </c>
      <c r="O20" s="261">
        <v>10688</v>
      </c>
      <c r="P20" s="317">
        <v>50</v>
      </c>
      <c r="Q20" s="318">
        <v>59</v>
      </c>
      <c r="R20" s="318">
        <v>196</v>
      </c>
      <c r="S20" s="252"/>
    </row>
    <row r="21" spans="1:19" ht="26.25" customHeight="1">
      <c r="A21" s="258">
        <v>14</v>
      </c>
      <c r="B21" s="398" t="s">
        <v>409</v>
      </c>
      <c r="C21" s="259">
        <v>1620</v>
      </c>
      <c r="D21" s="317">
        <v>37</v>
      </c>
      <c r="E21" s="362">
        <v>358</v>
      </c>
      <c r="F21" s="363">
        <v>39</v>
      </c>
      <c r="G21" s="259">
        <v>2790</v>
      </c>
      <c r="H21" s="317">
        <v>22</v>
      </c>
      <c r="I21" s="260">
        <v>98</v>
      </c>
      <c r="J21" s="257"/>
      <c r="K21" s="261">
        <v>41277</v>
      </c>
      <c r="L21" s="317">
        <v>0</v>
      </c>
      <c r="M21" s="362">
        <v>110</v>
      </c>
      <c r="N21" s="363">
        <v>30</v>
      </c>
      <c r="O21" s="261">
        <v>10434</v>
      </c>
      <c r="P21" s="317">
        <v>58</v>
      </c>
      <c r="Q21" s="318">
        <v>88</v>
      </c>
      <c r="R21" s="318">
        <v>186</v>
      </c>
      <c r="S21" s="252"/>
    </row>
    <row r="22" spans="1:19" ht="26.25" customHeight="1">
      <c r="A22" s="258"/>
      <c r="B22" s="398"/>
      <c r="C22" s="259" t="s">
        <v>539</v>
      </c>
      <c r="D22" s="317" t="s">
        <v>539</v>
      </c>
      <c r="E22" s="362" t="s">
        <v>539</v>
      </c>
      <c r="F22" s="363" t="s">
        <v>539</v>
      </c>
      <c r="G22" s="259" t="s">
        <v>539</v>
      </c>
      <c r="H22" s="317" t="s">
        <v>539</v>
      </c>
      <c r="I22" s="260">
        <v>0</v>
      </c>
      <c r="J22" s="257"/>
      <c r="K22" s="261" t="s">
        <v>539</v>
      </c>
      <c r="L22" s="317" t="s">
        <v>539</v>
      </c>
      <c r="M22" s="362" t="s">
        <v>539</v>
      </c>
      <c r="N22" s="363" t="s">
        <v>539</v>
      </c>
      <c r="O22" s="261" t="s">
        <v>539</v>
      </c>
      <c r="P22" s="317" t="s">
        <v>539</v>
      </c>
      <c r="Q22" s="318">
        <v>0</v>
      </c>
      <c r="R22" s="318">
        <v>0</v>
      </c>
      <c r="S22" s="252"/>
    </row>
    <row r="23" spans="1:19" ht="26.25" customHeight="1">
      <c r="A23" s="258"/>
      <c r="B23" s="398"/>
      <c r="C23" s="259" t="s">
        <v>539</v>
      </c>
      <c r="D23" s="317" t="s">
        <v>539</v>
      </c>
      <c r="E23" s="362" t="s">
        <v>539</v>
      </c>
      <c r="F23" s="363" t="s">
        <v>539</v>
      </c>
      <c r="G23" s="259" t="s">
        <v>539</v>
      </c>
      <c r="H23" s="317" t="s">
        <v>539</v>
      </c>
      <c r="I23" s="260">
        <v>0</v>
      </c>
      <c r="J23" s="257"/>
      <c r="K23" s="261" t="s">
        <v>539</v>
      </c>
      <c r="L23" s="317" t="s">
        <v>539</v>
      </c>
      <c r="M23" s="362" t="s">
        <v>539</v>
      </c>
      <c r="N23" s="363" t="s">
        <v>539</v>
      </c>
      <c r="O23" s="261" t="s">
        <v>539</v>
      </c>
      <c r="P23" s="317" t="s">
        <v>539</v>
      </c>
      <c r="Q23" s="318">
        <v>0</v>
      </c>
      <c r="R23" s="318">
        <v>0</v>
      </c>
      <c r="S23" s="252"/>
    </row>
    <row r="24" spans="1:19" ht="26.25" customHeight="1">
      <c r="A24" s="258"/>
      <c r="B24" s="263"/>
      <c r="C24" s="259" t="s">
        <v>539</v>
      </c>
      <c r="D24" s="317" t="s">
        <v>539</v>
      </c>
      <c r="E24" s="362" t="s">
        <v>539</v>
      </c>
      <c r="F24" s="363" t="s">
        <v>539</v>
      </c>
      <c r="G24" s="259" t="s">
        <v>539</v>
      </c>
      <c r="H24" s="317" t="s">
        <v>539</v>
      </c>
      <c r="I24" s="260">
        <v>0</v>
      </c>
      <c r="J24" s="257"/>
      <c r="K24" s="261" t="s">
        <v>539</v>
      </c>
      <c r="L24" s="317" t="s">
        <v>539</v>
      </c>
      <c r="M24" s="362" t="s">
        <v>539</v>
      </c>
      <c r="N24" s="363" t="s">
        <v>539</v>
      </c>
      <c r="O24" s="261" t="s">
        <v>539</v>
      </c>
      <c r="P24" s="317" t="s">
        <v>539</v>
      </c>
      <c r="Q24" s="318">
        <v>0</v>
      </c>
      <c r="R24" s="318">
        <v>0</v>
      </c>
      <c r="S24" s="252"/>
    </row>
    <row r="25" spans="1:19" ht="26.25" customHeight="1">
      <c r="A25" s="258"/>
      <c r="B25" s="263"/>
      <c r="C25" s="259" t="s">
        <v>539</v>
      </c>
      <c r="D25" s="317" t="s">
        <v>539</v>
      </c>
      <c r="E25" s="362" t="s">
        <v>539</v>
      </c>
      <c r="F25" s="363" t="s">
        <v>539</v>
      </c>
      <c r="G25" s="259" t="s">
        <v>539</v>
      </c>
      <c r="H25" s="317" t="s">
        <v>539</v>
      </c>
      <c r="I25" s="260">
        <v>0</v>
      </c>
      <c r="J25" s="257"/>
      <c r="K25" s="261" t="s">
        <v>539</v>
      </c>
      <c r="L25" s="317" t="s">
        <v>539</v>
      </c>
      <c r="M25" s="362" t="s">
        <v>539</v>
      </c>
      <c r="N25" s="363" t="s">
        <v>539</v>
      </c>
      <c r="O25" s="261" t="s">
        <v>539</v>
      </c>
      <c r="P25" s="317" t="s">
        <v>539</v>
      </c>
      <c r="Q25" s="318">
        <v>0</v>
      </c>
      <c r="R25" s="318">
        <v>0</v>
      </c>
      <c r="S25" s="252"/>
    </row>
    <row r="26" spans="1:19" ht="26.25" customHeight="1">
      <c r="A26" s="258"/>
      <c r="B26" s="263"/>
      <c r="C26" s="259" t="s">
        <v>539</v>
      </c>
      <c r="D26" s="317" t="s">
        <v>539</v>
      </c>
      <c r="E26" s="362" t="s">
        <v>539</v>
      </c>
      <c r="F26" s="363" t="s">
        <v>539</v>
      </c>
      <c r="G26" s="259" t="s">
        <v>539</v>
      </c>
      <c r="H26" s="317" t="s">
        <v>539</v>
      </c>
      <c r="I26" s="260">
        <v>0</v>
      </c>
      <c r="J26" s="257"/>
      <c r="K26" s="261" t="s">
        <v>539</v>
      </c>
      <c r="L26" s="317" t="s">
        <v>539</v>
      </c>
      <c r="M26" s="362" t="s">
        <v>539</v>
      </c>
      <c r="N26" s="363" t="s">
        <v>539</v>
      </c>
      <c r="O26" s="261" t="s">
        <v>539</v>
      </c>
      <c r="P26" s="317" t="s">
        <v>539</v>
      </c>
      <c r="Q26" s="318">
        <v>0</v>
      </c>
      <c r="R26" s="318">
        <v>0</v>
      </c>
      <c r="S26" s="252"/>
    </row>
    <row r="27" spans="1:19" ht="26.25" customHeight="1">
      <c r="A27" s="258"/>
      <c r="B27" s="263"/>
      <c r="C27" s="259" t="s">
        <v>539</v>
      </c>
      <c r="D27" s="317" t="s">
        <v>539</v>
      </c>
      <c r="E27" s="362" t="s">
        <v>539</v>
      </c>
      <c r="F27" s="363" t="s">
        <v>539</v>
      </c>
      <c r="G27" s="259" t="s">
        <v>539</v>
      </c>
      <c r="H27" s="317" t="s">
        <v>539</v>
      </c>
      <c r="I27" s="260">
        <v>0</v>
      </c>
      <c r="J27" s="257"/>
      <c r="K27" s="261" t="s">
        <v>539</v>
      </c>
      <c r="L27" s="317" t="s">
        <v>539</v>
      </c>
      <c r="M27" s="362" t="s">
        <v>539</v>
      </c>
      <c r="N27" s="363" t="s">
        <v>539</v>
      </c>
      <c r="O27" s="261" t="s">
        <v>539</v>
      </c>
      <c r="P27" s="317" t="s">
        <v>539</v>
      </c>
      <c r="Q27" s="318">
        <v>0</v>
      </c>
      <c r="R27" s="318">
        <v>0</v>
      </c>
      <c r="S27" s="252"/>
    </row>
    <row r="28" spans="1:19" ht="26.25" customHeight="1">
      <c r="A28" s="258"/>
      <c r="B28" s="263"/>
      <c r="C28" s="259" t="s">
        <v>539</v>
      </c>
      <c r="D28" s="317" t="s">
        <v>539</v>
      </c>
      <c r="E28" s="362" t="s">
        <v>539</v>
      </c>
      <c r="F28" s="363" t="s">
        <v>539</v>
      </c>
      <c r="G28" s="259" t="s">
        <v>539</v>
      </c>
      <c r="H28" s="317" t="s">
        <v>539</v>
      </c>
      <c r="I28" s="260">
        <v>0</v>
      </c>
      <c r="J28" s="257"/>
      <c r="K28" s="261" t="s">
        <v>539</v>
      </c>
      <c r="L28" s="317" t="s">
        <v>539</v>
      </c>
      <c r="M28" s="362" t="s">
        <v>539</v>
      </c>
      <c r="N28" s="363" t="s">
        <v>539</v>
      </c>
      <c r="O28" s="261" t="s">
        <v>539</v>
      </c>
      <c r="P28" s="317" t="s">
        <v>539</v>
      </c>
      <c r="Q28" s="318">
        <v>0</v>
      </c>
      <c r="R28" s="318">
        <v>0</v>
      </c>
      <c r="S28" s="252"/>
    </row>
    <row r="29" spans="1:19" ht="26.25" customHeight="1">
      <c r="A29" s="258"/>
      <c r="B29" s="263"/>
      <c r="C29" s="259" t="s">
        <v>539</v>
      </c>
      <c r="D29" s="317" t="s">
        <v>539</v>
      </c>
      <c r="E29" s="362" t="s">
        <v>539</v>
      </c>
      <c r="F29" s="363" t="s">
        <v>539</v>
      </c>
      <c r="G29" s="259" t="s">
        <v>539</v>
      </c>
      <c r="H29" s="317" t="s">
        <v>539</v>
      </c>
      <c r="I29" s="260">
        <v>0</v>
      </c>
      <c r="J29" s="257"/>
      <c r="K29" s="261" t="s">
        <v>539</v>
      </c>
      <c r="L29" s="317" t="s">
        <v>539</v>
      </c>
      <c r="M29" s="362" t="s">
        <v>539</v>
      </c>
      <c r="N29" s="363" t="s">
        <v>539</v>
      </c>
      <c r="O29" s="261" t="s">
        <v>539</v>
      </c>
      <c r="P29" s="317" t="s">
        <v>539</v>
      </c>
      <c r="Q29" s="318">
        <v>0</v>
      </c>
      <c r="R29" s="318">
        <v>0</v>
      </c>
    </row>
    <row r="30" spans="1:19" ht="26.25" customHeight="1">
      <c r="A30" s="258"/>
      <c r="B30" s="263"/>
      <c r="C30" s="259" t="s">
        <v>539</v>
      </c>
      <c r="D30" s="317" t="s">
        <v>539</v>
      </c>
      <c r="E30" s="362" t="s">
        <v>539</v>
      </c>
      <c r="F30" s="363" t="s">
        <v>539</v>
      </c>
      <c r="G30" s="259" t="s">
        <v>539</v>
      </c>
      <c r="H30" s="317" t="s">
        <v>539</v>
      </c>
      <c r="I30" s="260">
        <v>0</v>
      </c>
      <c r="J30" s="257"/>
      <c r="K30" s="261" t="s">
        <v>539</v>
      </c>
      <c r="L30" s="317" t="s">
        <v>539</v>
      </c>
      <c r="M30" s="362" t="s">
        <v>539</v>
      </c>
      <c r="N30" s="363" t="s">
        <v>539</v>
      </c>
      <c r="O30" s="261" t="s">
        <v>539</v>
      </c>
      <c r="P30" s="317" t="s">
        <v>539</v>
      </c>
      <c r="Q30" s="318">
        <v>0</v>
      </c>
      <c r="R30" s="318">
        <v>0</v>
      </c>
    </row>
    <row r="31" spans="1:19" ht="26.25" customHeight="1">
      <c r="A31" s="258"/>
      <c r="B31" s="263"/>
      <c r="C31" s="259" t="s">
        <v>539</v>
      </c>
      <c r="D31" s="317" t="s">
        <v>539</v>
      </c>
      <c r="E31" s="362" t="s">
        <v>539</v>
      </c>
      <c r="F31" s="363" t="s">
        <v>539</v>
      </c>
      <c r="G31" s="259" t="s">
        <v>539</v>
      </c>
      <c r="H31" s="317" t="s">
        <v>539</v>
      </c>
      <c r="I31" s="260">
        <v>0</v>
      </c>
      <c r="J31" s="257"/>
      <c r="K31" s="261" t="s">
        <v>539</v>
      </c>
      <c r="L31" s="317" t="s">
        <v>539</v>
      </c>
      <c r="M31" s="362" t="s">
        <v>539</v>
      </c>
      <c r="N31" s="363" t="s">
        <v>539</v>
      </c>
      <c r="O31" s="261" t="s">
        <v>539</v>
      </c>
      <c r="P31" s="317" t="s">
        <v>539</v>
      </c>
      <c r="Q31" s="318">
        <v>0</v>
      </c>
      <c r="R31" s="318">
        <v>0</v>
      </c>
    </row>
    <row r="32" spans="1:19" ht="26.25" customHeight="1">
      <c r="A32" s="258"/>
      <c r="B32" s="263"/>
      <c r="C32" s="259" t="s">
        <v>539</v>
      </c>
      <c r="D32" s="317" t="s">
        <v>539</v>
      </c>
      <c r="E32" s="362" t="s">
        <v>539</v>
      </c>
      <c r="F32" s="363" t="s">
        <v>539</v>
      </c>
      <c r="G32" s="259" t="s">
        <v>539</v>
      </c>
      <c r="H32" s="317" t="s">
        <v>539</v>
      </c>
      <c r="I32" s="260">
        <v>0</v>
      </c>
      <c r="J32" s="257"/>
      <c r="K32" s="261" t="s">
        <v>539</v>
      </c>
      <c r="L32" s="317" t="s">
        <v>539</v>
      </c>
      <c r="M32" s="362" t="s">
        <v>539</v>
      </c>
      <c r="N32" s="363" t="s">
        <v>539</v>
      </c>
      <c r="O32" s="261" t="s">
        <v>539</v>
      </c>
      <c r="P32" s="317" t="s">
        <v>539</v>
      </c>
      <c r="Q32" s="318">
        <v>0</v>
      </c>
      <c r="R32" s="318">
        <v>0</v>
      </c>
    </row>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2.5" customHeight="1"/>
    <row r="69" ht="50.25" customHeight="1"/>
    <row r="70" ht="50.25" customHeight="1"/>
    <row r="71" ht="50.25" customHeight="1"/>
    <row r="72" ht="50.25" customHeight="1"/>
    <row r="73" ht="50.25" customHeight="1"/>
    <row r="74" ht="50.25" customHeight="1"/>
    <row r="75" ht="50.25" customHeight="1"/>
    <row r="76" ht="50.25" customHeight="1"/>
    <row r="79" ht="61.5" customHeight="1"/>
    <row r="80" ht="61.5" customHeight="1"/>
    <row r="81" ht="61.5" customHeight="1"/>
    <row r="82" ht="61.5" customHeight="1"/>
    <row r="83" ht="61.5" customHeight="1"/>
    <row r="84" ht="61.5" customHeight="1"/>
    <row r="85" ht="61.5" customHeight="1"/>
    <row r="86" ht="61.5" customHeight="1"/>
  </sheetData>
  <sortState ref="A14:R15">
    <sortCondition descending="1" ref="A14:A15"/>
  </sortState>
  <mergeCells count="16">
    <mergeCell ref="A4:S4"/>
    <mergeCell ref="O6:P6"/>
    <mergeCell ref="A1:S1"/>
    <mergeCell ref="A2:S2"/>
    <mergeCell ref="A3:S3"/>
    <mergeCell ref="I6:I7"/>
    <mergeCell ref="Q6:Q7"/>
    <mergeCell ref="R6:R7"/>
    <mergeCell ref="A6:A7"/>
    <mergeCell ref="B6:B7"/>
    <mergeCell ref="C6:D6"/>
    <mergeCell ref="E6:F6"/>
    <mergeCell ref="P5:S5"/>
    <mergeCell ref="G6:H6"/>
    <mergeCell ref="K6:L6"/>
    <mergeCell ref="M6:N6"/>
  </mergeCells>
  <conditionalFormatting sqref="B8:B11">
    <cfRule type="containsText" dxfId="5" priority="1" stopIfTrue="1" operator="containsText" text="FERDİ">
      <formula>NOT(ISERROR(SEARCH("FERDİ",B8)))</formula>
    </cfRule>
  </conditionalFormatting>
  <hyperlinks>
    <hyperlink ref="A3:S3" location="'YARIŞMA PROGRAMI'!A1" display="GENEL PUAN TABLOSU"/>
  </hyperlinks>
  <pageMargins left="0.70866141732283472" right="0.70866141732283472" top="0.74803149606299213" bottom="0.74803149606299213"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14</vt:i4>
      </vt:variant>
      <vt:variant>
        <vt:lpstr>Adlandırılmış Aralıklar</vt:lpstr>
      </vt:variant>
      <vt:variant>
        <vt:i4>9</vt:i4>
      </vt:variant>
    </vt:vector>
  </HeadingPairs>
  <TitlesOfParts>
    <vt:vector size="23" baseType="lpstr">
      <vt:lpstr>PUANLAR</vt:lpstr>
      <vt:lpstr>YARIŞMA BİLGİLERİ</vt:lpstr>
      <vt:lpstr>YARIŞMA PROGRAMI</vt:lpstr>
      <vt:lpstr>KAYIT LİSTESİ</vt:lpstr>
      <vt:lpstr>1.Gün Start Listesi</vt:lpstr>
      <vt:lpstr>100m.</vt:lpstr>
      <vt:lpstr>Uzun</vt:lpstr>
      <vt:lpstr>FırlatmaTopu</vt:lpstr>
      <vt:lpstr>Genel Puan Tablosu</vt:lpstr>
      <vt:lpstr>2.Gün Start Listesi </vt:lpstr>
      <vt:lpstr>800m.</vt:lpstr>
      <vt:lpstr>Yüksek</vt:lpstr>
      <vt:lpstr>4x100m.</vt:lpstr>
      <vt:lpstr>ALMANAK TOPLU SONUÇ</vt:lpstr>
      <vt:lpstr>'100m.'!Yazdırma_Alanı</vt:lpstr>
      <vt:lpstr>'4x100m.'!Yazdırma_Alanı</vt:lpstr>
      <vt:lpstr>'800m.'!Yazdırma_Alanı</vt:lpstr>
      <vt:lpstr>FırlatmaTopu!Yazdırma_Alanı</vt:lpstr>
      <vt:lpstr>'Genel Puan Tablosu'!Yazdırma_Alanı</vt:lpstr>
      <vt:lpstr>'KAYIT LİSTESİ'!Yazdırma_Alanı</vt:lpstr>
      <vt:lpstr>Uzun!Yazdırma_Alanı</vt:lpstr>
      <vt:lpstr>Yüksek!Yazdırma_Alanı</vt:lpstr>
      <vt:lpstr>'KAYIT LİSTESİ'!Yazdırma_Başlıkları</vt:lpstr>
    </vt:vector>
  </TitlesOfParts>
  <Manager>celalkayaoz@hotmail.com</Manager>
  <Company>MHK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 KAYAÖZ</dc:creator>
  <cp:lastModifiedBy>Islamuyar</cp:lastModifiedBy>
  <cp:lastPrinted>2015-04-26T10:35:10Z</cp:lastPrinted>
  <dcterms:created xsi:type="dcterms:W3CDTF">2004-05-10T13:01:28Z</dcterms:created>
  <dcterms:modified xsi:type="dcterms:W3CDTF">2015-04-27T07:53:30Z</dcterms:modified>
</cp:coreProperties>
</file>