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30" windowWidth="15480" windowHeight="9225" tabRatio="939" activeTab="17"/>
  </bookViews>
  <sheets>
    <sheet name="YARIŞMA BİLGİLERİ" sheetId="1" r:id="rId1"/>
    <sheet name="Program" sheetId="2" r:id="rId2"/>
    <sheet name="Event" sheetId="3" r:id="rId3"/>
    <sheet name="takım kayıt" sheetId="4" state="hidden" r:id="rId4"/>
    <sheet name="Girls Start List" sheetId="5" r:id="rId5"/>
    <sheet name="100m." sheetId="6" r:id="rId6"/>
    <sheet name="DT" sheetId="7" r:id="rId7"/>
    <sheet name="300m." sheetId="8" r:id="rId8"/>
    <sheet name="SP" sheetId="9" r:id="rId9"/>
    <sheet name="LJ" sheetId="10" r:id="rId10"/>
    <sheet name="1500m." sheetId="11" r:id="rId11"/>
    <sheet name="Total Point" sheetId="12" r:id="rId12"/>
    <sheet name="2 Day Start Listesi " sheetId="13" state="hidden" r:id="rId13"/>
    <sheet name="100m.Hurdles" sheetId="14" r:id="rId14"/>
    <sheet name="800m." sheetId="15" r:id="rId15"/>
    <sheet name="JT" sheetId="16" r:id="rId16"/>
    <sheet name="HJ" sheetId="17" r:id="rId17"/>
    <sheet name="4x100m." sheetId="18" r:id="rId18"/>
  </sheets>
  <externalReferences>
    <externalReference r:id="rId21"/>
    <externalReference r:id="rId22"/>
  </externalReferences>
  <definedNames>
    <definedName name="_xlnm._FilterDatabase" localSheetId="2" hidden="1">'Event'!$A$3:$L$67</definedName>
    <definedName name="_xlnm._FilterDatabase" localSheetId="3" hidden="1">'takım kayıt'!$A$3:$L$124</definedName>
    <definedName name="_xlfn.IFERROR" hidden="1">#NAME?</definedName>
    <definedName name="Excel_BuiltIn__FilterDatabase_3" localSheetId="2">#REF!</definedName>
    <definedName name="Excel_BuiltIn__FilterDatabase_3" localSheetId="3">#REF!</definedName>
    <definedName name="Excel_BuiltIn__FilterDatabase_3">#REF!</definedName>
    <definedName name="Excel_BuiltIn__FilterDatabase_3_1">#N/A</definedName>
    <definedName name="Excel_BuiltIn_Print_Area_11" localSheetId="5">#REF!</definedName>
    <definedName name="Excel_BuiltIn_Print_Area_11" localSheetId="13">#REF!</definedName>
    <definedName name="Excel_BuiltIn_Print_Area_11" localSheetId="10">#REF!</definedName>
    <definedName name="Excel_BuiltIn_Print_Area_11" localSheetId="12">#REF!</definedName>
    <definedName name="Excel_BuiltIn_Print_Area_11" localSheetId="7">#REF!</definedName>
    <definedName name="Excel_BuiltIn_Print_Area_11" localSheetId="17">#REF!</definedName>
    <definedName name="Excel_BuiltIn_Print_Area_11" localSheetId="14">#REF!</definedName>
    <definedName name="Excel_BuiltIn_Print_Area_11" localSheetId="6">#REF!</definedName>
    <definedName name="Excel_BuiltIn_Print_Area_11" localSheetId="2">#REF!</definedName>
    <definedName name="Excel_BuiltIn_Print_Area_11" localSheetId="16">#REF!</definedName>
    <definedName name="Excel_BuiltIn_Print_Area_11" localSheetId="15">#REF!</definedName>
    <definedName name="Excel_BuiltIn_Print_Area_11" localSheetId="9">#REF!</definedName>
    <definedName name="Excel_BuiltIn_Print_Area_11" localSheetId="8">#REF!</definedName>
    <definedName name="Excel_BuiltIn_Print_Area_11" localSheetId="3">#REF!</definedName>
    <definedName name="Excel_BuiltIn_Print_Area_11" localSheetId="11">#REF!</definedName>
    <definedName name="Excel_BuiltIn_Print_Area_11">#REF!</definedName>
    <definedName name="Excel_BuiltIn_Print_Area_111">#N/A</definedName>
    <definedName name="Excel_BuiltIn_Print_Area_11_16">#N/A</definedName>
    <definedName name="Excel_BuiltIn_Print_Area_11_29">#N/A</definedName>
    <definedName name="Excel_BuiltIn_Print_Area_11_31">#N/A</definedName>
    <definedName name="Excel_BuiltIn_Print_Area_12" localSheetId="5">#REF!</definedName>
    <definedName name="Excel_BuiltIn_Print_Area_12" localSheetId="13">#REF!</definedName>
    <definedName name="Excel_BuiltIn_Print_Area_12" localSheetId="10">#REF!</definedName>
    <definedName name="Excel_BuiltIn_Print_Area_12" localSheetId="12">#REF!</definedName>
    <definedName name="Excel_BuiltIn_Print_Area_12" localSheetId="7">#REF!</definedName>
    <definedName name="Excel_BuiltIn_Print_Area_12" localSheetId="17">#REF!</definedName>
    <definedName name="Excel_BuiltIn_Print_Area_12" localSheetId="14">#REF!</definedName>
    <definedName name="Excel_BuiltIn_Print_Area_12" localSheetId="6">#REF!</definedName>
    <definedName name="Excel_BuiltIn_Print_Area_12" localSheetId="2">#REF!</definedName>
    <definedName name="Excel_BuiltIn_Print_Area_12" localSheetId="16">#REF!</definedName>
    <definedName name="Excel_BuiltIn_Print_Area_12" localSheetId="15">#REF!</definedName>
    <definedName name="Excel_BuiltIn_Print_Area_12" localSheetId="9">#REF!</definedName>
    <definedName name="Excel_BuiltIn_Print_Area_12" localSheetId="8">#REF!</definedName>
    <definedName name="Excel_BuiltIn_Print_Area_12" localSheetId="3">#REF!</definedName>
    <definedName name="Excel_BuiltIn_Print_Area_12" localSheetId="11">#REF!</definedName>
    <definedName name="Excel_BuiltIn_Print_Area_12">#REF!</definedName>
    <definedName name="Excel_BuiltIn_Print_Area_121">#N/A</definedName>
    <definedName name="Excel_BuiltIn_Print_Area_12_16">#N/A</definedName>
    <definedName name="Excel_BuiltIn_Print_Area_12_29">#N/A</definedName>
    <definedName name="Excel_BuiltIn_Print_Area_12_31">#N/A</definedName>
    <definedName name="Excel_BuiltIn_Print_Area_13" localSheetId="5">#REF!</definedName>
    <definedName name="Excel_BuiltIn_Print_Area_13" localSheetId="13">#REF!</definedName>
    <definedName name="Excel_BuiltIn_Print_Area_13" localSheetId="10">#REF!</definedName>
    <definedName name="Excel_BuiltIn_Print_Area_13" localSheetId="12">#REF!</definedName>
    <definedName name="Excel_BuiltIn_Print_Area_13" localSheetId="7">#REF!</definedName>
    <definedName name="Excel_BuiltIn_Print_Area_13" localSheetId="17">#REF!</definedName>
    <definedName name="Excel_BuiltIn_Print_Area_13" localSheetId="14">#REF!</definedName>
    <definedName name="Excel_BuiltIn_Print_Area_13" localSheetId="6">#REF!</definedName>
    <definedName name="Excel_BuiltIn_Print_Area_13" localSheetId="2">#REF!</definedName>
    <definedName name="Excel_BuiltIn_Print_Area_13" localSheetId="16">#REF!</definedName>
    <definedName name="Excel_BuiltIn_Print_Area_13" localSheetId="15">#REF!</definedName>
    <definedName name="Excel_BuiltIn_Print_Area_13" localSheetId="9">#REF!</definedName>
    <definedName name="Excel_BuiltIn_Print_Area_13" localSheetId="8">#REF!</definedName>
    <definedName name="Excel_BuiltIn_Print_Area_13" localSheetId="3">#REF!</definedName>
    <definedName name="Excel_BuiltIn_Print_Area_13" localSheetId="11">#REF!</definedName>
    <definedName name="Excel_BuiltIn_Print_Area_13">#REF!</definedName>
    <definedName name="Excel_BuiltIn_Print_Area_131">#N/A</definedName>
    <definedName name="Excel_BuiltIn_Print_Area_13_16">#N/A</definedName>
    <definedName name="Excel_BuiltIn_Print_Area_13_29">#N/A</definedName>
    <definedName name="Excel_BuiltIn_Print_Area_13_31">#N/A</definedName>
    <definedName name="Excel_BuiltIn_Print_Area_16" localSheetId="5">#REF!</definedName>
    <definedName name="Excel_BuiltIn_Print_Area_16" localSheetId="13">#REF!</definedName>
    <definedName name="Excel_BuiltIn_Print_Area_16" localSheetId="10">#REF!</definedName>
    <definedName name="Excel_BuiltIn_Print_Area_16" localSheetId="12">#REF!</definedName>
    <definedName name="Excel_BuiltIn_Print_Area_16" localSheetId="7">#REF!</definedName>
    <definedName name="Excel_BuiltIn_Print_Area_16" localSheetId="17">#REF!</definedName>
    <definedName name="Excel_BuiltIn_Print_Area_16" localSheetId="14">#REF!</definedName>
    <definedName name="Excel_BuiltIn_Print_Area_16" localSheetId="6">#REF!</definedName>
    <definedName name="Excel_BuiltIn_Print_Area_16" localSheetId="2">#REF!</definedName>
    <definedName name="Excel_BuiltIn_Print_Area_16" localSheetId="16">#REF!</definedName>
    <definedName name="Excel_BuiltIn_Print_Area_16" localSheetId="15">#REF!</definedName>
    <definedName name="Excel_BuiltIn_Print_Area_16" localSheetId="9">#REF!</definedName>
    <definedName name="Excel_BuiltIn_Print_Area_16" localSheetId="8">#REF!</definedName>
    <definedName name="Excel_BuiltIn_Print_Area_16" localSheetId="3">#REF!</definedName>
    <definedName name="Excel_BuiltIn_Print_Area_16" localSheetId="11">#REF!</definedName>
    <definedName name="Excel_BuiltIn_Print_Area_16">#REF!</definedName>
    <definedName name="Excel_BuiltIn_Print_Area_161">#N/A</definedName>
    <definedName name="Excel_BuiltIn_Print_Area_16_16">#N/A</definedName>
    <definedName name="Excel_BuiltIn_Print_Area_16_29">#N/A</definedName>
    <definedName name="Excel_BuiltIn_Print_Area_16_31">#N/A</definedName>
    <definedName name="Excel_BuiltIn_Print_Area_19" localSheetId="5">#REF!</definedName>
    <definedName name="Excel_BuiltIn_Print_Area_19" localSheetId="13">#REF!</definedName>
    <definedName name="Excel_BuiltIn_Print_Area_19" localSheetId="10">#REF!</definedName>
    <definedName name="Excel_BuiltIn_Print_Area_19" localSheetId="12">#REF!</definedName>
    <definedName name="Excel_BuiltIn_Print_Area_19" localSheetId="7">#REF!</definedName>
    <definedName name="Excel_BuiltIn_Print_Area_19" localSheetId="17">#REF!</definedName>
    <definedName name="Excel_BuiltIn_Print_Area_19" localSheetId="14">#REF!</definedName>
    <definedName name="Excel_BuiltIn_Print_Area_19" localSheetId="6">#REF!</definedName>
    <definedName name="Excel_BuiltIn_Print_Area_19" localSheetId="2">#REF!</definedName>
    <definedName name="Excel_BuiltIn_Print_Area_19" localSheetId="16">#REF!</definedName>
    <definedName name="Excel_BuiltIn_Print_Area_19" localSheetId="15">#REF!</definedName>
    <definedName name="Excel_BuiltIn_Print_Area_19" localSheetId="9">#REF!</definedName>
    <definedName name="Excel_BuiltIn_Print_Area_19" localSheetId="8">#REF!</definedName>
    <definedName name="Excel_BuiltIn_Print_Area_19" localSheetId="3">#REF!</definedName>
    <definedName name="Excel_BuiltIn_Print_Area_19" localSheetId="11">#REF!</definedName>
    <definedName name="Excel_BuiltIn_Print_Area_19">#REF!</definedName>
    <definedName name="Excel_BuiltIn_Print_Area_191">#N/A</definedName>
    <definedName name="Excel_BuiltIn_Print_Area_19_16">#N/A</definedName>
    <definedName name="Excel_BuiltIn_Print_Area_19_29">#N/A</definedName>
    <definedName name="Excel_BuiltIn_Print_Area_19_31">#N/A</definedName>
    <definedName name="Excel_BuiltIn_Print_Area_20" localSheetId="5">#REF!</definedName>
    <definedName name="Excel_BuiltIn_Print_Area_20" localSheetId="13">#REF!</definedName>
    <definedName name="Excel_BuiltIn_Print_Area_20" localSheetId="10">#REF!</definedName>
    <definedName name="Excel_BuiltIn_Print_Area_20" localSheetId="12">#REF!</definedName>
    <definedName name="Excel_BuiltIn_Print_Area_20" localSheetId="7">#REF!</definedName>
    <definedName name="Excel_BuiltIn_Print_Area_20" localSheetId="17">#REF!</definedName>
    <definedName name="Excel_BuiltIn_Print_Area_20" localSheetId="14">#REF!</definedName>
    <definedName name="Excel_BuiltIn_Print_Area_20" localSheetId="6">#REF!</definedName>
    <definedName name="Excel_BuiltIn_Print_Area_20" localSheetId="2">#REF!</definedName>
    <definedName name="Excel_BuiltIn_Print_Area_20" localSheetId="16">#REF!</definedName>
    <definedName name="Excel_BuiltIn_Print_Area_20" localSheetId="15">#REF!</definedName>
    <definedName name="Excel_BuiltIn_Print_Area_20" localSheetId="9">#REF!</definedName>
    <definedName name="Excel_BuiltIn_Print_Area_20" localSheetId="8">#REF!</definedName>
    <definedName name="Excel_BuiltIn_Print_Area_20" localSheetId="3">#REF!</definedName>
    <definedName name="Excel_BuiltIn_Print_Area_20" localSheetId="11">#REF!</definedName>
    <definedName name="Excel_BuiltIn_Print_Area_20">#REF!</definedName>
    <definedName name="Excel_BuiltIn_Print_Area_201">#N/A</definedName>
    <definedName name="Excel_BuiltIn_Print_Area_20_16">#N/A</definedName>
    <definedName name="Excel_BuiltIn_Print_Area_20_29">#N/A</definedName>
    <definedName name="Excel_BuiltIn_Print_Area_20_31">#N/A</definedName>
    <definedName name="Excel_BuiltIn_Print_Area_21" localSheetId="5">#REF!</definedName>
    <definedName name="Excel_BuiltIn_Print_Area_21" localSheetId="13">#REF!</definedName>
    <definedName name="Excel_BuiltIn_Print_Area_21" localSheetId="10">#REF!</definedName>
    <definedName name="Excel_BuiltIn_Print_Area_21" localSheetId="12">#REF!</definedName>
    <definedName name="Excel_BuiltIn_Print_Area_21" localSheetId="7">#REF!</definedName>
    <definedName name="Excel_BuiltIn_Print_Area_21" localSheetId="17">#REF!</definedName>
    <definedName name="Excel_BuiltIn_Print_Area_21" localSheetId="14">#REF!</definedName>
    <definedName name="Excel_BuiltIn_Print_Area_21" localSheetId="6">#REF!</definedName>
    <definedName name="Excel_BuiltIn_Print_Area_21" localSheetId="2">#REF!</definedName>
    <definedName name="Excel_BuiltIn_Print_Area_21" localSheetId="16">#REF!</definedName>
    <definedName name="Excel_BuiltIn_Print_Area_21" localSheetId="15">#REF!</definedName>
    <definedName name="Excel_BuiltIn_Print_Area_21" localSheetId="9">#REF!</definedName>
    <definedName name="Excel_BuiltIn_Print_Area_21" localSheetId="8">#REF!</definedName>
    <definedName name="Excel_BuiltIn_Print_Area_21" localSheetId="3">#REF!</definedName>
    <definedName name="Excel_BuiltIn_Print_Area_21" localSheetId="11">#REF!</definedName>
    <definedName name="Excel_BuiltIn_Print_Area_21">#REF!</definedName>
    <definedName name="Excel_BuiltIn_Print_Area_211">#N/A</definedName>
    <definedName name="Excel_BuiltIn_Print_Area_21_16">#N/A</definedName>
    <definedName name="Excel_BuiltIn_Print_Area_21_29">#N/A</definedName>
    <definedName name="Excel_BuiltIn_Print_Area_21_31">#N/A</definedName>
    <definedName name="Excel_BuiltIn_Print_Area_4" localSheetId="5">#REF!</definedName>
    <definedName name="Excel_BuiltIn_Print_Area_4" localSheetId="13">#REF!</definedName>
    <definedName name="Excel_BuiltIn_Print_Area_4" localSheetId="10">#REF!</definedName>
    <definedName name="Excel_BuiltIn_Print_Area_4" localSheetId="12">#REF!</definedName>
    <definedName name="Excel_BuiltIn_Print_Area_4" localSheetId="7">#REF!</definedName>
    <definedName name="Excel_BuiltIn_Print_Area_4" localSheetId="17">#REF!</definedName>
    <definedName name="Excel_BuiltIn_Print_Area_4" localSheetId="14">#REF!</definedName>
    <definedName name="Excel_BuiltIn_Print_Area_4" localSheetId="6">#REF!</definedName>
    <definedName name="Excel_BuiltIn_Print_Area_4" localSheetId="2">#REF!</definedName>
    <definedName name="Excel_BuiltIn_Print_Area_4" localSheetId="16">#REF!</definedName>
    <definedName name="Excel_BuiltIn_Print_Area_4" localSheetId="15">#REF!</definedName>
    <definedName name="Excel_BuiltIn_Print_Area_4" localSheetId="9">#REF!</definedName>
    <definedName name="Excel_BuiltIn_Print_Area_4" localSheetId="8">#REF!</definedName>
    <definedName name="Excel_BuiltIn_Print_Area_4" localSheetId="3">#REF!</definedName>
    <definedName name="Excel_BuiltIn_Print_Area_4" localSheetId="11">#REF!</definedName>
    <definedName name="Excel_BuiltIn_Print_Area_4">#REF!</definedName>
    <definedName name="Excel_BuiltIn_Print_Area_41">#N/A</definedName>
    <definedName name="Excel_BuiltIn_Print_Area_4_16">#N/A</definedName>
    <definedName name="Excel_BuiltIn_Print_Area_4_29">#N/A</definedName>
    <definedName name="Excel_BuiltIn_Print_Area_4_31">#N/A</definedName>
    <definedName name="Excel_BuiltIn_Print_Area_5" localSheetId="5">#REF!</definedName>
    <definedName name="Excel_BuiltIn_Print_Area_5" localSheetId="13">#REF!</definedName>
    <definedName name="Excel_BuiltIn_Print_Area_5" localSheetId="10">#REF!</definedName>
    <definedName name="Excel_BuiltIn_Print_Area_5" localSheetId="12">#REF!</definedName>
    <definedName name="Excel_BuiltIn_Print_Area_5" localSheetId="7">#REF!</definedName>
    <definedName name="Excel_BuiltIn_Print_Area_5" localSheetId="17">#REF!</definedName>
    <definedName name="Excel_BuiltIn_Print_Area_5" localSheetId="14">#REF!</definedName>
    <definedName name="Excel_BuiltIn_Print_Area_5" localSheetId="6">#REF!</definedName>
    <definedName name="Excel_BuiltIn_Print_Area_5" localSheetId="2">#REF!</definedName>
    <definedName name="Excel_BuiltIn_Print_Area_5" localSheetId="16">#REF!</definedName>
    <definedName name="Excel_BuiltIn_Print_Area_5" localSheetId="15">#REF!</definedName>
    <definedName name="Excel_BuiltIn_Print_Area_5" localSheetId="9">#REF!</definedName>
    <definedName name="Excel_BuiltIn_Print_Area_5" localSheetId="8">#REF!</definedName>
    <definedName name="Excel_BuiltIn_Print_Area_5" localSheetId="3">#REF!</definedName>
    <definedName name="Excel_BuiltIn_Print_Area_5" localSheetId="11">#REF!</definedName>
    <definedName name="Excel_BuiltIn_Print_Area_5">#REF!</definedName>
    <definedName name="Excel_BuiltIn_Print_Area_51">#N/A</definedName>
    <definedName name="Excel_BuiltIn_Print_Area_5_16">#N/A</definedName>
    <definedName name="Excel_BuiltIn_Print_Area_5_29">#N/A</definedName>
    <definedName name="Excel_BuiltIn_Print_Area_5_31">#N/A</definedName>
    <definedName name="Excel_BuiltIn_Print_Area_9" localSheetId="5">#REF!</definedName>
    <definedName name="Excel_BuiltIn_Print_Area_9" localSheetId="13">#REF!</definedName>
    <definedName name="Excel_BuiltIn_Print_Area_9" localSheetId="10">#REF!</definedName>
    <definedName name="Excel_BuiltIn_Print_Area_9" localSheetId="12">#REF!</definedName>
    <definedName name="Excel_BuiltIn_Print_Area_9" localSheetId="7">#REF!</definedName>
    <definedName name="Excel_BuiltIn_Print_Area_9" localSheetId="17">#REF!</definedName>
    <definedName name="Excel_BuiltIn_Print_Area_9" localSheetId="14">#REF!</definedName>
    <definedName name="Excel_BuiltIn_Print_Area_9" localSheetId="6">#REF!</definedName>
    <definedName name="Excel_BuiltIn_Print_Area_9" localSheetId="2">#REF!</definedName>
    <definedName name="Excel_BuiltIn_Print_Area_9" localSheetId="16">#REF!</definedName>
    <definedName name="Excel_BuiltIn_Print_Area_9" localSheetId="15">#REF!</definedName>
    <definedName name="Excel_BuiltIn_Print_Area_9" localSheetId="9">#REF!</definedName>
    <definedName name="Excel_BuiltIn_Print_Area_9" localSheetId="8">#REF!</definedName>
    <definedName name="Excel_BuiltIn_Print_Area_9" localSheetId="3">#REF!</definedName>
    <definedName name="Excel_BuiltIn_Print_Area_9" localSheetId="11">#REF!</definedName>
    <definedName name="Excel_BuiltIn_Print_Area_9">#REF!</definedName>
    <definedName name="Excel_BuiltIn_Print_Area_91">#N/A</definedName>
    <definedName name="Excel_BuiltIn_Print_Area_9_16">#N/A</definedName>
    <definedName name="Excel_BuiltIn_Print_Area_9_29">#N/A</definedName>
    <definedName name="Excel_BuiltIn_Print_Area_9_31">#N/A</definedName>
    <definedName name="_xlnm.Print_Area" localSheetId="5">'100m.'!$A$1:$P$37</definedName>
    <definedName name="_xlnm.Print_Area" localSheetId="13">'100m.Hurdles'!$A$1:$P$37</definedName>
    <definedName name="_xlnm.Print_Area" localSheetId="10">'1500m.'!$A$1:$P$35</definedName>
    <definedName name="_xlnm.Print_Area" localSheetId="12">'2 Day Start Listesi '!$A$1:$O$70</definedName>
    <definedName name="_xlnm.Print_Area" localSheetId="7">'300m.'!$A$1:$P$37</definedName>
    <definedName name="_xlnm.Print_Area" localSheetId="17">'4x100m.'!$A$1:$P$27</definedName>
    <definedName name="_xlnm.Print_Area" localSheetId="14">'800m.'!$A$1:$P$37</definedName>
    <definedName name="_xlnm.Print_Area" localSheetId="6">'DT'!$A$1:$M$29</definedName>
    <definedName name="_xlnm.Print_Area" localSheetId="2">'Event'!$A$1:$L$67</definedName>
    <definedName name="_xlnm.Print_Area" localSheetId="4">'Girls Start List'!$A$1:$P$63</definedName>
    <definedName name="_xlnm.Print_Area" localSheetId="16">'HJ'!$A$1:$BQ$22</definedName>
    <definedName name="_xlnm.Print_Area" localSheetId="15">'JT'!$A$1:$M$27</definedName>
    <definedName name="_xlnm.Print_Area" localSheetId="9">'LJ'!$A$1:$M$29</definedName>
    <definedName name="_xlnm.Print_Area" localSheetId="8">'SP'!$A$1:$M$29</definedName>
    <definedName name="_xlnm.Print_Area" localSheetId="3">'takım kayıt'!$A$1:$L$124</definedName>
    <definedName name="_xlnm.Print_Area" localSheetId="11">'Total Point'!$A$1:$O$23</definedName>
    <definedName name="_xlnm.Print_Titles" localSheetId="2">'Event'!$1:$3</definedName>
    <definedName name="_xlnm.Print_Titles" localSheetId="3">'takım kayıt'!$1:$3</definedName>
    <definedName name="_xlnm.Print_Titles" localSheetId="11">'Total Point'!$1:$2</definedName>
  </definedNames>
  <calcPr fullCalcOnLoad="1"/>
</workbook>
</file>

<file path=xl/sharedStrings.xml><?xml version="1.0" encoding="utf-8"?>
<sst xmlns="http://schemas.openxmlformats.org/spreadsheetml/2006/main" count="2994" uniqueCount="619">
  <si>
    <t>Baş Hakem</t>
  </si>
  <si>
    <t>Lider</t>
  </si>
  <si>
    <t>Sekreter</t>
  </si>
  <si>
    <t>Hakem</t>
  </si>
  <si>
    <t>Müsabaka 
Direktörü</t>
  </si>
  <si>
    <t>KLASMAN</t>
  </si>
  <si>
    <t>Müsabakalar Direktörü</t>
  </si>
  <si>
    <t>Müsabaka Direktörü</t>
  </si>
  <si>
    <t>S.N.</t>
  </si>
  <si>
    <t>SERİ-KULVAR FORMÜLÜ</t>
  </si>
  <si>
    <t>800M-1-1</t>
  </si>
  <si>
    <t>800M-1-2</t>
  </si>
  <si>
    <t>800M-1-3</t>
  </si>
  <si>
    <t>800M-1-4</t>
  </si>
  <si>
    <t>800M-1-5</t>
  </si>
  <si>
    <t>800M-1-6</t>
  </si>
  <si>
    <t>800M-2-1</t>
  </si>
  <si>
    <t>800M-2-2</t>
  </si>
  <si>
    <t>800M-2-3</t>
  </si>
  <si>
    <t>800M-2-4</t>
  </si>
  <si>
    <t>800M-2-5</t>
  </si>
  <si>
    <t>800M-2-6</t>
  </si>
  <si>
    <t>800M-3-1</t>
  </si>
  <si>
    <t>800M-3-2</t>
  </si>
  <si>
    <t>800M-3-3</t>
  </si>
  <si>
    <t>800M-3-4</t>
  </si>
  <si>
    <t>800M-3-5</t>
  </si>
  <si>
    <t>800M-3-6</t>
  </si>
  <si>
    <t>Formül</t>
  </si>
  <si>
    <t>Yarışma Adı :</t>
  </si>
  <si>
    <t>Yarışmanın Yapıldığı İl :</t>
  </si>
  <si>
    <t>Kategori :</t>
  </si>
  <si>
    <t>Tarih :</t>
  </si>
  <si>
    <t>Yarışma Bilgileri</t>
  </si>
  <si>
    <t>Katılan Sporcu Sayısı :</t>
  </si>
  <si>
    <t>800M</t>
  </si>
  <si>
    <t>100M</t>
  </si>
  <si>
    <t>4X100M</t>
  </si>
  <si>
    <t>100M-1-1</t>
  </si>
  <si>
    <t>100M-1-2</t>
  </si>
  <si>
    <t>100M-1-3</t>
  </si>
  <si>
    <t>100M-1-4</t>
  </si>
  <si>
    <t>100M-1-5</t>
  </si>
  <si>
    <t>100M-1-6</t>
  </si>
  <si>
    <t>100M-1-7</t>
  </si>
  <si>
    <t>100M-1-8</t>
  </si>
  <si>
    <t>100M-2-1</t>
  </si>
  <si>
    <t>100M-2-2</t>
  </si>
  <si>
    <t>100M-2-3</t>
  </si>
  <si>
    <t>100M-2-4</t>
  </si>
  <si>
    <t>100M-2-5</t>
  </si>
  <si>
    <t>100M-2-6</t>
  </si>
  <si>
    <t>100M-2-7</t>
  </si>
  <si>
    <t>100M-2-8</t>
  </si>
  <si>
    <t>100M-3-1</t>
  </si>
  <si>
    <t>100M-3-2</t>
  </si>
  <si>
    <t>100M-3-3</t>
  </si>
  <si>
    <t>100M-3-4</t>
  </si>
  <si>
    <t>100M-3-5</t>
  </si>
  <si>
    <t>100M-3-6</t>
  </si>
  <si>
    <t>100M-3-7</t>
  </si>
  <si>
    <t>100M-3-8</t>
  </si>
  <si>
    <t>800M-1-7</t>
  </si>
  <si>
    <t>800M-1-8</t>
  </si>
  <si>
    <t>800M-2-7</t>
  </si>
  <si>
    <t>800M-2-8</t>
  </si>
  <si>
    <t>800M-3-7</t>
  </si>
  <si>
    <t>800M-3-8</t>
  </si>
  <si>
    <t>4X100M-1-1</t>
  </si>
  <si>
    <t>4X100M-1-2</t>
  </si>
  <si>
    <t>4X100M-1-3</t>
  </si>
  <si>
    <t>4X100M-1-4</t>
  </si>
  <si>
    <t>4X100M-1-5</t>
  </si>
  <si>
    <t>4X100M-1-6</t>
  </si>
  <si>
    <t>4X100M-1-7</t>
  </si>
  <si>
    <t>4X100M-1-8</t>
  </si>
  <si>
    <t>4X100M-2-1</t>
  </si>
  <si>
    <t>4X100M-2-2</t>
  </si>
  <si>
    <t>4X100M-2-3</t>
  </si>
  <si>
    <t>4X100M-2-4</t>
  </si>
  <si>
    <t>4X100M-2-5</t>
  </si>
  <si>
    <t>4X100M-2-6</t>
  </si>
  <si>
    <t>4X100M-2-7</t>
  </si>
  <si>
    <t>4X100M-2-8</t>
  </si>
  <si>
    <t>SIRA</t>
  </si>
  <si>
    <t>1500M-1-1</t>
  </si>
  <si>
    <t>1500M-1-2</t>
  </si>
  <si>
    <t>1500M-1-3</t>
  </si>
  <si>
    <t>1500M-1-4</t>
  </si>
  <si>
    <t>1500M-1-5</t>
  </si>
  <si>
    <t>1500M-1-6</t>
  </si>
  <si>
    <t>1500M-1-7</t>
  </si>
  <si>
    <t>1500M-1-8</t>
  </si>
  <si>
    <t>1500M-1-9</t>
  </si>
  <si>
    <t>1500M-1-10</t>
  </si>
  <si>
    <t>1500M-1-11</t>
  </si>
  <si>
    <t>1500M-1-12</t>
  </si>
  <si>
    <t>1500M-2-1</t>
  </si>
  <si>
    <t>1500M-2-2</t>
  </si>
  <si>
    <t>1500M-2-3</t>
  </si>
  <si>
    <t>1500M-2-4</t>
  </si>
  <si>
    <t>1500M-2-5</t>
  </si>
  <si>
    <t>1500M-2-6</t>
  </si>
  <si>
    <t>1500M-2-7</t>
  </si>
  <si>
    <t>1500M-2-8</t>
  </si>
  <si>
    <t>1500M-2-9</t>
  </si>
  <si>
    <t>1500M-2-10</t>
  </si>
  <si>
    <t>1500M-2-11</t>
  </si>
  <si>
    <t>1500M-2-12</t>
  </si>
  <si>
    <t>1500M</t>
  </si>
  <si>
    <t>300M-1-1</t>
  </si>
  <si>
    <t>300M-1-2</t>
  </si>
  <si>
    <t>300M-1-3</t>
  </si>
  <si>
    <t>300M-1-4</t>
  </si>
  <si>
    <t>300M-1-5</t>
  </si>
  <si>
    <t>300M-1-6</t>
  </si>
  <si>
    <t>300M-1-7</t>
  </si>
  <si>
    <t>300M-1-8</t>
  </si>
  <si>
    <t>300M-2-1</t>
  </si>
  <si>
    <t>300M-2-2</t>
  </si>
  <si>
    <t>300M-2-3</t>
  </si>
  <si>
    <t>300M-2-4</t>
  </si>
  <si>
    <t>300M-2-5</t>
  </si>
  <si>
    <t>300M-2-6</t>
  </si>
  <si>
    <t>300M-2-7</t>
  </si>
  <si>
    <t>300M-2-8</t>
  </si>
  <si>
    <t>300M-3-1</t>
  </si>
  <si>
    <t>300M-3-2</t>
  </si>
  <si>
    <t>300M-3-3</t>
  </si>
  <si>
    <t>300M-3-4</t>
  </si>
  <si>
    <t>300M-3-5</t>
  </si>
  <si>
    <t>300M-3-6</t>
  </si>
  <si>
    <t>300M-3-7</t>
  </si>
  <si>
    <t>300M-3-8</t>
  </si>
  <si>
    <t>300M</t>
  </si>
  <si>
    <t>3 Kg.</t>
  </si>
  <si>
    <t>Ağırlık</t>
  </si>
  <si>
    <t>Ağırlık:</t>
  </si>
  <si>
    <t>750 gr.</t>
  </si>
  <si>
    <t>400 gr.</t>
  </si>
  <si>
    <t>13.74/13.5</t>
  </si>
  <si>
    <t>5:12.14/5:12.0</t>
  </si>
  <si>
    <t>17.74/17.5</t>
  </si>
  <si>
    <t>2:29.14/2:29.0</t>
  </si>
  <si>
    <t>46.64/46.4</t>
  </si>
  <si>
    <t>Konya-Turkey</t>
  </si>
  <si>
    <t>Turkish Atletics Federation</t>
  </si>
  <si>
    <t>HIGH JUMP</t>
  </si>
  <si>
    <t>SHOT PUT</t>
  </si>
  <si>
    <t>100 M.</t>
  </si>
  <si>
    <t>1500 M.</t>
  </si>
  <si>
    <t>100 M.HURDLES</t>
  </si>
  <si>
    <t>300 M.</t>
  </si>
  <si>
    <t>DISCUS THROW</t>
  </si>
  <si>
    <t>JAVELIN THROW</t>
  </si>
  <si>
    <t>800 M.</t>
  </si>
  <si>
    <t>LONG JUMP</t>
  </si>
  <si>
    <t>4X100 M.</t>
  </si>
  <si>
    <t>1.DAY POINT</t>
  </si>
  <si>
    <t>TOTAL POINT 1.DAY RESULT</t>
  </si>
  <si>
    <t>TOTAL POINT 2.DAY RESULT</t>
  </si>
  <si>
    <t>2.DAY POINT</t>
  </si>
  <si>
    <t>RESULT</t>
  </si>
  <si>
    <t>NATION</t>
  </si>
  <si>
    <t>RANK</t>
  </si>
  <si>
    <t>BIB NUMBER</t>
  </si>
  <si>
    <t>YOB</t>
  </si>
  <si>
    <t>NAME SURNAME</t>
  </si>
  <si>
    <t>BARAJ RESULTSİ</t>
  </si>
  <si>
    <t>POINT</t>
  </si>
  <si>
    <t>HEAT 1</t>
  </si>
  <si>
    <t>HEAT 2</t>
  </si>
  <si>
    <t>HEAT 3</t>
  </si>
  <si>
    <t>SERIES COMING</t>
  </si>
  <si>
    <t>THROWS</t>
  </si>
  <si>
    <t>JUMPS</t>
  </si>
  <si>
    <t>100M.HURDLES</t>
  </si>
  <si>
    <t>Event</t>
  </si>
  <si>
    <t>SB</t>
  </si>
  <si>
    <t>Series</t>
  </si>
  <si>
    <t>Thorow-
Jump</t>
  </si>
  <si>
    <t>2 DAY GIRLS START LIST</t>
  </si>
  <si>
    <t>4x100 M.</t>
  </si>
  <si>
    <t>1.DAY</t>
  </si>
  <si>
    <t>EVENT</t>
  </si>
  <si>
    <t>RECORD</t>
  </si>
  <si>
    <t>2.DAY</t>
  </si>
  <si>
    <t>100 M.Hurdles-Engelli</t>
  </si>
  <si>
    <t>High Jump-Yüksek Atlama</t>
  </si>
  <si>
    <t>Shot Put-Gülle Atma</t>
  </si>
  <si>
    <t>Long Jump-Uzun Atlama</t>
  </si>
  <si>
    <t>Discus Throw-Disk Atma</t>
  </si>
  <si>
    <t>Javelin Thorow-Cirit Atma</t>
  </si>
  <si>
    <t>100 METRE HURDLES</t>
  </si>
  <si>
    <t>JAVELIN THOROW</t>
  </si>
  <si>
    <t>100M.hurdles-1-1</t>
  </si>
  <si>
    <t>100M.hurdles-1-2</t>
  </si>
  <si>
    <t>100M.hurdles-1-3</t>
  </si>
  <si>
    <t>100M.hurdles-1-4</t>
  </si>
  <si>
    <t>100M.hurdles-1-5</t>
  </si>
  <si>
    <t>100M.hurdles-1-6</t>
  </si>
  <si>
    <t>100M.hurdles-1-7</t>
  </si>
  <si>
    <t>100M.hurdles-1-8</t>
  </si>
  <si>
    <t>100M.hurdles-2-1</t>
  </si>
  <si>
    <t>100M.hurdles-2-2</t>
  </si>
  <si>
    <t>100M.hurdles-2-3</t>
  </si>
  <si>
    <t>100M.hurdles-2-4</t>
  </si>
  <si>
    <t>100M.hurdles-2-5</t>
  </si>
  <si>
    <t>100M.hurdles-2-6</t>
  </si>
  <si>
    <t>100M.hurdles-2-7</t>
  </si>
  <si>
    <t>100M.hurdles-2-8</t>
  </si>
  <si>
    <t>hıgh jump-1</t>
  </si>
  <si>
    <t>hıgh jump-2</t>
  </si>
  <si>
    <t>hıgh jump-3</t>
  </si>
  <si>
    <t>hıgh jump-4</t>
  </si>
  <si>
    <t>hıgh jump-5</t>
  </si>
  <si>
    <t>hıgh jump-6</t>
  </si>
  <si>
    <t>hıgh jump-7</t>
  </si>
  <si>
    <t>hıgh jump-8</t>
  </si>
  <si>
    <t>hıgh jump-9</t>
  </si>
  <si>
    <t>hıgh jump-10</t>
  </si>
  <si>
    <t>hıgh jump-11</t>
  </si>
  <si>
    <t>hıgh jump-12</t>
  </si>
  <si>
    <t>hıgh jump-13</t>
  </si>
  <si>
    <t>hıgh jump-14</t>
  </si>
  <si>
    <t>hıgh jump-15</t>
  </si>
  <si>
    <t>shot put-1</t>
  </si>
  <si>
    <t>shot put-2</t>
  </si>
  <si>
    <t>shot put-3</t>
  </si>
  <si>
    <t>shot put-4</t>
  </si>
  <si>
    <t>shot put-5</t>
  </si>
  <si>
    <t>shot put-6</t>
  </si>
  <si>
    <t>shot put-7</t>
  </si>
  <si>
    <t>shot put-8</t>
  </si>
  <si>
    <t>shot put-9</t>
  </si>
  <si>
    <t>shot put-10</t>
  </si>
  <si>
    <t>shot put-11</t>
  </si>
  <si>
    <t>shot put-12</t>
  </si>
  <si>
    <t>shot put-13</t>
  </si>
  <si>
    <t>shot put-14</t>
  </si>
  <si>
    <t>shot put-15</t>
  </si>
  <si>
    <t>shot put-16</t>
  </si>
  <si>
    <t>shot put-17</t>
  </si>
  <si>
    <t>shot put-18</t>
  </si>
  <si>
    <t>shot put-19</t>
  </si>
  <si>
    <t>shot put-20</t>
  </si>
  <si>
    <t>long jump-1</t>
  </si>
  <si>
    <t>long jump-2</t>
  </si>
  <si>
    <t>long jump-3</t>
  </si>
  <si>
    <t>long jump-4</t>
  </si>
  <si>
    <t>long jump-5</t>
  </si>
  <si>
    <t>long jump-6</t>
  </si>
  <si>
    <t>long jump-7</t>
  </si>
  <si>
    <t>long jump-8</t>
  </si>
  <si>
    <t>long jump-9</t>
  </si>
  <si>
    <t>long jump-10</t>
  </si>
  <si>
    <t>long jump-11</t>
  </si>
  <si>
    <t>long jump-12</t>
  </si>
  <si>
    <t>long jump-13</t>
  </si>
  <si>
    <t>long jump-14</t>
  </si>
  <si>
    <t>long jump-15</t>
  </si>
  <si>
    <t>long jump-16</t>
  </si>
  <si>
    <t>long jump-17</t>
  </si>
  <si>
    <t>long jump-18</t>
  </si>
  <si>
    <t>long jump-19</t>
  </si>
  <si>
    <t>long jump-20</t>
  </si>
  <si>
    <t>javelın throw-1</t>
  </si>
  <si>
    <t>javelın throw-2</t>
  </si>
  <si>
    <t>javelın throw-3</t>
  </si>
  <si>
    <t>javelın throw-4</t>
  </si>
  <si>
    <t>javelın throw-5</t>
  </si>
  <si>
    <t>javelın throw-6</t>
  </si>
  <si>
    <t>javelın throw-7</t>
  </si>
  <si>
    <t>javelın throw-8</t>
  </si>
  <si>
    <t>javelın throw-9</t>
  </si>
  <si>
    <t>javelın throw-10</t>
  </si>
  <si>
    <t>javelın throw-11</t>
  </si>
  <si>
    <t>javelın throw-12</t>
  </si>
  <si>
    <t>javelın throw-13</t>
  </si>
  <si>
    <t>javelın throw-14</t>
  </si>
  <si>
    <t>javelın throw-15</t>
  </si>
  <si>
    <t>javelın throw-16</t>
  </si>
  <si>
    <t>javelın throw-17</t>
  </si>
  <si>
    <t>javelın throw-18</t>
  </si>
  <si>
    <t>javelın throw-19</t>
  </si>
  <si>
    <t>javelın throw-20</t>
  </si>
  <si>
    <t>javelın throw-21</t>
  </si>
  <si>
    <t>javelın throw-22</t>
  </si>
  <si>
    <t>javelın throw-23</t>
  </si>
  <si>
    <t>javelın throw-24</t>
  </si>
  <si>
    <t>javelın throw-25</t>
  </si>
  <si>
    <t>TIME</t>
  </si>
  <si>
    <t>Date-Time:</t>
  </si>
  <si>
    <t>Event:</t>
  </si>
  <si>
    <t>Categori :</t>
  </si>
  <si>
    <t>Categori:</t>
  </si>
  <si>
    <t xml:space="preserve">Categori : </t>
  </si>
  <si>
    <t xml:space="preserve">Categori :      </t>
  </si>
  <si>
    <t>Event Program</t>
  </si>
  <si>
    <t>Line</t>
  </si>
  <si>
    <t>LINE</t>
  </si>
  <si>
    <t>START CONTROL</t>
  </si>
  <si>
    <t>Girls-Kızlar</t>
  </si>
  <si>
    <t>ALBANIA</t>
  </si>
  <si>
    <t>BOSNIA AND HERZEGOVINA</t>
  </si>
  <si>
    <t>BULGARIA</t>
  </si>
  <si>
    <t>22</t>
  </si>
  <si>
    <t>2000</t>
  </si>
  <si>
    <t>ZEHRA BÜYÜKDİŞİKİTLİ</t>
  </si>
  <si>
    <t>23</t>
  </si>
  <si>
    <t>1999</t>
  </si>
  <si>
    <t>ŞERİFE KÜÇÜKBAĞCI</t>
  </si>
  <si>
    <t>24</t>
  </si>
  <si>
    <t>YONCA KUTLUK</t>
  </si>
  <si>
    <t>25</t>
  </si>
  <si>
    <t>YEŞİM İTMEÇ</t>
  </si>
  <si>
    <t>26</t>
  </si>
  <si>
    <t>HATİCE GÜRÇAY</t>
  </si>
  <si>
    <t>27</t>
  </si>
  <si>
    <t>ESRA ERKEÇ</t>
  </si>
  <si>
    <t>28</t>
  </si>
  <si>
    <t>HABİBE TOKAY</t>
  </si>
  <si>
    <t>29</t>
  </si>
  <si>
    <t>BEYZANUR ÇELİK</t>
  </si>
  <si>
    <t>30</t>
  </si>
  <si>
    <t>2001</t>
  </si>
  <si>
    <t>RABİA TEZCAN</t>
  </si>
  <si>
    <t>31
28
27
22</t>
  </si>
  <si>
    <t>1999
1999
2000
2000</t>
  </si>
  <si>
    <t>MEDİNE SEZER
HABİBE TOKAY
ESRA ERKEÇ
ZEHRA BÜYÜKDİŞİKİTLİ</t>
  </si>
  <si>
    <t>KONYA-TURKEY</t>
  </si>
  <si>
    <t>MACEDONIA</t>
  </si>
  <si>
    <t>MIREA ANDREEA FLORINA</t>
  </si>
  <si>
    <t>ROMANIA</t>
  </si>
  <si>
    <t>BALINT NOEMI</t>
  </si>
  <si>
    <t>BOGOS DIANA</t>
  </si>
  <si>
    <t>MOCANU IASMINA</t>
  </si>
  <si>
    <t>MIKLOS ANDREA</t>
  </si>
  <si>
    <t>TIGANASU IOANA DIANA</t>
  </si>
  <si>
    <t>AMZUCU ADINA</t>
  </si>
  <si>
    <t>VRABIE RALUCA</t>
  </si>
  <si>
    <t>ANITEI GEORGIANA</t>
  </si>
  <si>
    <t>FRINTU PAULA TEODORA</t>
  </si>
  <si>
    <t>TURKEY</t>
  </si>
  <si>
    <t>BERİVAN ALPER</t>
  </si>
  <si>
    <t>ALEYNA ÇAKMAK</t>
  </si>
  <si>
    <t>EMİNE AKBİNGÖL</t>
  </si>
  <si>
    <t>GÜLSÜM TUNÇ</t>
  </si>
  <si>
    <t>YAREN KURTAY</t>
  </si>
  <si>
    <t>NURSENA ŞENGÖZ</t>
  </si>
  <si>
    <t>ŞEYMA OCAK</t>
  </si>
  <si>
    <t>SEVCAN ERKAN</t>
  </si>
  <si>
    <t>MÜNEVVER HACI</t>
  </si>
  <si>
    <t>AYBUKE BİNGÖL</t>
  </si>
  <si>
    <t>61
62</t>
  </si>
  <si>
    <t>BAŞAK GÜL
BERİVAN ÇAĞLAR DALKILIÇ</t>
  </si>
  <si>
    <t>2000
2000</t>
  </si>
  <si>
    <t>PAOLA  SHYLE</t>
  </si>
  <si>
    <t>ONİSA   DAJA</t>
  </si>
  <si>
    <t>NAZE  THOMAJ</t>
  </si>
  <si>
    <t>JOANA   HAZİSLLARİ</t>
  </si>
  <si>
    <t/>
  </si>
  <si>
    <t>ENEİDA   HASANAJ</t>
  </si>
  <si>
    <t>AJLA REIZBEGOVIC</t>
  </si>
  <si>
    <t>DANA BULJUGIC</t>
  </si>
  <si>
    <t>SASKA JELICIC</t>
  </si>
  <si>
    <t>ANJA TREBOVAC</t>
  </si>
  <si>
    <t>DZENİTA PORCA</t>
  </si>
  <si>
    <t>EMİLİJA KUSIC</t>
  </si>
  <si>
    <t>LAMİJA PASALIC</t>
  </si>
  <si>
    <t>MEDİHA SALKIC</t>
  </si>
  <si>
    <t>MİLİCA JOVIC</t>
  </si>
  <si>
    <t>KATARİNA LEMEZ</t>
  </si>
  <si>
    <t>NİKOL PETROVA</t>
  </si>
  <si>
    <t>SİLVİYA GEORGİEVA</t>
  </si>
  <si>
    <t>ANGELA KANEVA</t>
  </si>
  <si>
    <t>PRESLAVA PACHEMANOVA</t>
  </si>
  <si>
    <t>GABRİELA DİMİTROVA</t>
  </si>
  <si>
    <t>HRİSTİNA TRAJKOVSKA</t>
  </si>
  <si>
    <t>ANESA HAJDARI</t>
  </si>
  <si>
    <t>BOJANA NASEVSKA</t>
  </si>
  <si>
    <t>MARİJA KUZEVSKA</t>
  </si>
  <si>
    <t>SARA AJETI</t>
  </si>
  <si>
    <t>BESİJANA MUSTAFA</t>
  </si>
  <si>
    <t>ANGELİNA STANOJKOVIKJ</t>
  </si>
  <si>
    <t>GIRLS START LIST</t>
  </si>
  <si>
    <t>32
63
39
40</t>
  </si>
  <si>
    <t>Hristina trajkovska
Ajshe HALILI
Sanja TIMCHEVSKA
Hristina MIHAJLOVSKA</t>
  </si>
  <si>
    <t>ZANA   KREKA</t>
  </si>
  <si>
    <t>100 M. HEAT 1</t>
  </si>
  <si>
    <t>100 M. HEAT 2</t>
  </si>
  <si>
    <t>5.İnternational Rumi Children Games Sport</t>
  </si>
  <si>
    <t>21-22 April 2015</t>
  </si>
  <si>
    <t>21 April 2015 - 15.00</t>
  </si>
  <si>
    <t>21 April 2015 - 15.40</t>
  </si>
  <si>
    <t>21 April 2015 - 16.20</t>
  </si>
  <si>
    <t>21 April 2015 - 16.00</t>
  </si>
  <si>
    <t>22 April 2015 - 15.40</t>
  </si>
  <si>
    <t>22 April 2015 - 15.00</t>
  </si>
  <si>
    <t>22 April 2015 - 15.20</t>
  </si>
  <si>
    <t>22 April 2015 - 16.20</t>
  </si>
  <si>
    <t>22 April 2015 - 16.40</t>
  </si>
  <si>
    <t>DİLARA YENİ</t>
  </si>
  <si>
    <t>MELEK YOK</t>
  </si>
  <si>
    <t>ZEHRA KÜBRA BÜYÜKDİŞİKTLİ</t>
  </si>
  <si>
    <t>BEYZA NUR ÇELİK</t>
  </si>
  <si>
    <t>TANIA ASENOVA</t>
  </si>
  <si>
    <t>LILYANA GEORGIEVA</t>
  </si>
  <si>
    <t>NIKOL ANDONOVA</t>
  </si>
  <si>
    <t>Lenka Kovačovicová NMNV</t>
  </si>
  <si>
    <t xml:space="preserve">Emma Zapletalová  </t>
  </si>
  <si>
    <t xml:space="preserve"> Sophia Zápotočná </t>
  </si>
  <si>
    <t xml:space="preserve">Karin Suranová </t>
  </si>
  <si>
    <t xml:space="preserve">Ema Dudíková </t>
  </si>
  <si>
    <t xml:space="preserve">Romana Králikova  </t>
  </si>
  <si>
    <t xml:space="preserve">Daniela    Vojtasová  
</t>
  </si>
  <si>
    <t xml:space="preserve">Júlia Hanuliaková </t>
  </si>
  <si>
    <t xml:space="preserve">Ester Sabová </t>
  </si>
  <si>
    <t>Arijana DIZDAREVIC</t>
  </si>
  <si>
    <t>Aleksandra ROLJIC</t>
  </si>
  <si>
    <t>Katarina LEMEZ</t>
  </si>
  <si>
    <t>Anja TREBOVAC</t>
  </si>
  <si>
    <t>Anja COLAKOVIC</t>
  </si>
  <si>
    <t>Sara LUCIC</t>
  </si>
  <si>
    <t>Dzenita MUHIC</t>
  </si>
  <si>
    <t>Milica JOVIC</t>
  </si>
  <si>
    <t>HAVVA HÜDAN</t>
  </si>
  <si>
    <t>AYŞE BACI</t>
  </si>
  <si>
    <t xml:space="preserve">ASYA KOÇAK </t>
  </si>
  <si>
    <t>MİLENAY GÜNSOY</t>
  </si>
  <si>
    <t>ZEYNEP SÜNGÜ</t>
  </si>
  <si>
    <t>İLAYDA ALTUN</t>
  </si>
  <si>
    <t>ZELİHA ERSÖZ</t>
  </si>
  <si>
    <t>Yaprak ALPER</t>
  </si>
  <si>
    <t>Mizgin AY</t>
  </si>
  <si>
    <t>Medine ÖKTEN</t>
  </si>
  <si>
    <t>Şevval AYAZ</t>
  </si>
  <si>
    <t>Rümeysa ÖKDEM</t>
  </si>
  <si>
    <t>Gizem AKGÖZ</t>
  </si>
  <si>
    <t>SEVCEN ERTEN</t>
  </si>
  <si>
    <t>Münevver HANCI</t>
  </si>
  <si>
    <t>Aybüke BİNGÖL</t>
  </si>
  <si>
    <t xml:space="preserve">Lenka Kovačovicová </t>
  </si>
  <si>
    <t>Mubina HASANBASIC</t>
  </si>
  <si>
    <t>Sladana JAGODIC</t>
  </si>
  <si>
    <t>KONYA</t>
  </si>
  <si>
    <t>BUL</t>
  </si>
  <si>
    <t>SVK</t>
  </si>
  <si>
    <t>BIH</t>
  </si>
  <si>
    <t>KKTC</t>
  </si>
  <si>
    <t>TUR</t>
  </si>
  <si>
    <t>SVK OC</t>
  </si>
  <si>
    <t>BIH OC</t>
  </si>
  <si>
    <t>100m</t>
  </si>
  <si>
    <t>300m</t>
  </si>
  <si>
    <t>800m</t>
  </si>
  <si>
    <t>1500m</t>
  </si>
  <si>
    <t>100m Hurdles</t>
  </si>
  <si>
    <t>High Jump</t>
  </si>
  <si>
    <t>Long Jump</t>
  </si>
  <si>
    <t>Shot Put</t>
  </si>
  <si>
    <t>Javelin Thorow</t>
  </si>
  <si>
    <t>Discus Throw</t>
  </si>
  <si>
    <t>4x100m</t>
  </si>
  <si>
    <t>4.49.84</t>
  </si>
  <si>
    <t>2:19.30</t>
  </si>
  <si>
    <t>4:41.20</t>
  </si>
  <si>
    <t xml:space="preserve"> </t>
  </si>
  <si>
    <t>47.20</t>
  </si>
  <si>
    <t>37.25</t>
  </si>
  <si>
    <t>-</t>
  </si>
  <si>
    <t>1</t>
  </si>
  <si>
    <t>4</t>
  </si>
  <si>
    <t>3</t>
  </si>
  <si>
    <t>5</t>
  </si>
  <si>
    <t>2</t>
  </si>
  <si>
    <t>6</t>
  </si>
  <si>
    <t>8</t>
  </si>
  <si>
    <t>2001
2000
2002
2000</t>
  </si>
  <si>
    <t>56
47
50
52</t>
  </si>
  <si>
    <t>2001
2000
2000
2001</t>
  </si>
  <si>
    <t>SUAY BADEOĞLU
HAVVA HÜDAN
MİLENAY GÜNSOY
ZEYNEP SÜNGÜ</t>
  </si>
  <si>
    <t>Discus Throw-1</t>
  </si>
  <si>
    <t>Discus Throw-2</t>
  </si>
  <si>
    <t>Discus Throw-3</t>
  </si>
  <si>
    <t>Discus Throw-4</t>
  </si>
  <si>
    <t>Discus Throw-5</t>
  </si>
  <si>
    <t>Discus Throw-6</t>
  </si>
  <si>
    <t>Discus Throw-7</t>
  </si>
  <si>
    <t>Discus Throw-8</t>
  </si>
  <si>
    <t>Discus Throw-9</t>
  </si>
  <si>
    <t>Discus Throw-10</t>
  </si>
  <si>
    <t>Discus Throw-11</t>
  </si>
  <si>
    <t>Discus Throw-12</t>
  </si>
  <si>
    <t>Discus Throw-13</t>
  </si>
  <si>
    <t>Discus Throw-14</t>
  </si>
  <si>
    <t>Discus Throw-15</t>
  </si>
  <si>
    <t>Discus Throw-16</t>
  </si>
  <si>
    <t>Discus Throw-17</t>
  </si>
  <si>
    <t>Discus Throw-18</t>
  </si>
  <si>
    <t>Discus Throw-19</t>
  </si>
  <si>
    <t>Discus Throw-20</t>
  </si>
  <si>
    <t>100m Hurdles-1-4</t>
  </si>
  <si>
    <t>100m Hurdles-1-1</t>
  </si>
  <si>
    <t>100m Hurdles-1-2</t>
  </si>
  <si>
    <t>100m Hurdles-1-3</t>
  </si>
  <si>
    <t>100m Hurdles-1-5</t>
  </si>
  <si>
    <t>100m Hurdles-1-6</t>
  </si>
  <si>
    <t>100m Hurdles-1-7</t>
  </si>
  <si>
    <t>100m Hurdles-1-8</t>
  </si>
  <si>
    <t>100m Hurdles-2-1</t>
  </si>
  <si>
    <t>100m Hurdles-2-2</t>
  </si>
  <si>
    <t>100m Hurdles-2-3</t>
  </si>
  <si>
    <t>100m Hurdles-2-4</t>
  </si>
  <si>
    <t>100m Hurdles-2-5</t>
  </si>
  <si>
    <t>100m Hurdles-2-6</t>
  </si>
  <si>
    <t>100m Hurdles-2-7</t>
  </si>
  <si>
    <t>100m Hurdles-2-8</t>
  </si>
  <si>
    <t>100m Hurdles-3-1</t>
  </si>
  <si>
    <t>100m Hurdles-3-2</t>
  </si>
  <si>
    <t>100m Hurdles-3-3</t>
  </si>
  <si>
    <t>100m Hurdles-3-4</t>
  </si>
  <si>
    <t>100m Hurdles-3-5</t>
  </si>
  <si>
    <t>100m Hurdles-3-6</t>
  </si>
  <si>
    <t>100m Hurdles-3-7</t>
  </si>
  <si>
    <t>100m Hurdles-3-8</t>
  </si>
  <si>
    <t>High Jump-1</t>
  </si>
  <si>
    <t>High Jump-2</t>
  </si>
  <si>
    <t>High Jump-3</t>
  </si>
  <si>
    <t>High Jump-4</t>
  </si>
  <si>
    <t>High Jump-5</t>
  </si>
  <si>
    <t>High Jump-6</t>
  </si>
  <si>
    <t>High Jump-7</t>
  </si>
  <si>
    <t>High Jump-8</t>
  </si>
  <si>
    <t>High Jump-9</t>
  </si>
  <si>
    <t>High Jump-10</t>
  </si>
  <si>
    <t>High Jump-11</t>
  </si>
  <si>
    <t>High Jump-12</t>
  </si>
  <si>
    <t>Javelin Thorow-1</t>
  </si>
  <si>
    <t>Javelin Thorow-2</t>
  </si>
  <si>
    <t>Javelin Thorow-3</t>
  </si>
  <si>
    <t>Javelin Thorow-4</t>
  </si>
  <si>
    <t>Javelin Thorow-5</t>
  </si>
  <si>
    <t>Javelin Thorow-6</t>
  </si>
  <si>
    <t>Javelin Thorow-7</t>
  </si>
  <si>
    <t>Javelin Thorow-8</t>
  </si>
  <si>
    <t>Javelin Thorow-9</t>
  </si>
  <si>
    <t>Javelin Thorow-10</t>
  </si>
  <si>
    <t>Javelin Thorow-11</t>
  </si>
  <si>
    <t>Javelin Thorow-12</t>
  </si>
  <si>
    <t>Javelin Thorow-13</t>
  </si>
  <si>
    <t>Javelin Thorow-14</t>
  </si>
  <si>
    <t>Javelin Thorow-15</t>
  </si>
  <si>
    <t>Javelin Thorow-16</t>
  </si>
  <si>
    <t>Javelin Thorow-17</t>
  </si>
  <si>
    <t>Javelin Thorow-18</t>
  </si>
  <si>
    <t>100 METRE HURDLES  HEAT-1</t>
  </si>
  <si>
    <t>Katılan Takım Sayısı :</t>
  </si>
  <si>
    <t>2002
2002
2000
2000</t>
  </si>
  <si>
    <t>MERYEM TEMİZ</t>
  </si>
  <si>
    <t>SUDE SARAÇ</t>
  </si>
  <si>
    <t>-1.8</t>
  </si>
  <si>
    <t>X</t>
  </si>
  <si>
    <t>Rüzgar/Wind/Wind:</t>
  </si>
  <si>
    <t>Rüzgar/Wind</t>
  </si>
  <si>
    <t>1
4
6
68</t>
  </si>
  <si>
    <t>FEYZA YASEMİN AYHAN</t>
  </si>
  <si>
    <t>HATİCE OKAY
HAVVA BERA KARA
ZEHRA KÜBRA BÜYÜKDİŞİKTLİ
FEYZA YASEMİN AYHAN</t>
  </si>
  <si>
    <t>BIH oc</t>
  </si>
  <si>
    <t>DNS</t>
  </si>
  <si>
    <t>57
58
63
61</t>
  </si>
  <si>
    <t>2000
2000
2001
2000</t>
  </si>
  <si>
    <t>Yaprak ALPER
Mizgin AY
GİZEM AKGÖZ
ŞEVVAL AYAZ</t>
  </si>
  <si>
    <t>Arijana DIZDAREVIC
Aleksandra ROLJIC
Anja COLAKOVIC
Katarina LEMEZ</t>
  </si>
  <si>
    <t xml:space="preserve">Lenka Kovačovicová
Emma Zapletalová  
Ema Dudíková
Sophia Zápotočná </t>
  </si>
  <si>
    <t>23
14
24
15</t>
  </si>
  <si>
    <t>38
39
42
40</t>
  </si>
  <si>
    <t>2000
2001
2001
2000</t>
  </si>
  <si>
    <t>O</t>
  </si>
  <si>
    <t>100m-1-1</t>
  </si>
  <si>
    <t>100m-1-2</t>
  </si>
  <si>
    <t>100m-1-4</t>
  </si>
  <si>
    <t>100m-1-6</t>
  </si>
  <si>
    <t>100m-1-3</t>
  </si>
  <si>
    <t>100m-1-5</t>
  </si>
  <si>
    <t>1500m-1-5</t>
  </si>
  <si>
    <t>1500m-1-6</t>
  </si>
  <si>
    <t>1500m-1-1</t>
  </si>
  <si>
    <t>1500m-1-2</t>
  </si>
  <si>
    <t>1500m-1-3</t>
  </si>
  <si>
    <t>1500m-1-4</t>
  </si>
  <si>
    <t>800m-1-8</t>
  </si>
  <si>
    <t>300m-1-1</t>
  </si>
  <si>
    <t>300m-1-2</t>
  </si>
  <si>
    <t>300m-1-5</t>
  </si>
  <si>
    <t>300m-1-3</t>
  </si>
  <si>
    <t>300m-1-4</t>
  </si>
  <si>
    <t>4x100m-1-5</t>
  </si>
  <si>
    <t>4x100m-1-3</t>
  </si>
  <si>
    <t>4x100m-1-6</t>
  </si>
  <si>
    <t>4x100m-1-4</t>
  </si>
  <si>
    <t>4x100m-1-2</t>
  </si>
  <si>
    <t>800m-1-4</t>
  </si>
  <si>
    <t>800m-1-1</t>
  </si>
  <si>
    <t>800m-1-2</t>
  </si>
  <si>
    <t>800m-1-5</t>
  </si>
  <si>
    <t>800m-1-6</t>
  </si>
  <si>
    <t>800m-1-3</t>
  </si>
  <si>
    <t>Long Jump-1</t>
  </si>
  <si>
    <t>Long Jump-5</t>
  </si>
  <si>
    <t>Long Jump-6</t>
  </si>
  <si>
    <t>Long Jump-2</t>
  </si>
  <si>
    <t>Long Jump-3</t>
  </si>
  <si>
    <t>Long Jump-4</t>
  </si>
  <si>
    <t>Shot Put-1</t>
  </si>
  <si>
    <t>Shot Put-2</t>
  </si>
  <si>
    <t>Shot Put-3</t>
  </si>
  <si>
    <t>Shot Put-4</t>
  </si>
  <si>
    <t>Shot Put-5</t>
  </si>
</sst>
</file>

<file path=xl/styles.xml><?xml version="1.0" encoding="utf-8"?>
<styleSheet xmlns="http://schemas.openxmlformats.org/spreadsheetml/2006/main">
  <numFmts count="6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[$-41F]d\ mmmm\ yyyy;@"/>
    <numFmt numFmtId="181" formatCode="[$-41F]d\ mmmm\ yyyy\ h:mm;@"/>
    <numFmt numFmtId="182" formatCode="[$-41F]dd\ mmmm\ yyyy\ dddd"/>
    <numFmt numFmtId="183" formatCode="mmm/yyyy"/>
    <numFmt numFmtId="184" formatCode="[$-F800]dddd\,\ mmmm\ dd\,\ yyyy"/>
    <numFmt numFmtId="185" formatCode="0.000"/>
    <numFmt numFmtId="186" formatCode="0.0"/>
    <numFmt numFmtId="187" formatCode="&quot;Evet&quot;;&quot;Evet&quot;;&quot;Hayır&quot;"/>
    <numFmt numFmtId="188" formatCode="&quot;Doğru&quot;;&quot;Doğru&quot;;&quot;Yanlış&quot;"/>
    <numFmt numFmtId="189" formatCode="&quot;Açık&quot;;&quot;Açık&quot;;&quot;Kapalı&quot;"/>
    <numFmt numFmtId="190" formatCode="hh:mm;@"/>
    <numFmt numFmtId="191" formatCode="[$-41F]dddd\,\ mmmm\ dd\,\ yyyy"/>
    <numFmt numFmtId="192" formatCode="0.0000"/>
    <numFmt numFmtId="193" formatCode="#\ ?/4"/>
    <numFmt numFmtId="194" formatCode="0\,00"/>
    <numFmt numFmtId="195" formatCode="00\,00"/>
    <numFmt numFmtId="196" formatCode="00\:00"/>
    <numFmt numFmtId="197" formatCode="00\:00\:00"/>
    <numFmt numFmtId="198" formatCode="0\:00\:00"/>
    <numFmt numFmtId="199" formatCode="[$-41F]d\ mmmm\ yy;@"/>
    <numFmt numFmtId="200" formatCode="[$-41F]d\ mmmm;@"/>
    <numFmt numFmtId="201" formatCode="d/m/yy;@"/>
    <numFmt numFmtId="202" formatCode="\."/>
    <numFmt numFmtId="203" formatCode="00\.00"/>
    <numFmt numFmtId="204" formatCode="[$€-2]\ #,##0.00_);[Red]\([$€-2]\ #,##0.00\)"/>
    <numFmt numFmtId="205" formatCode="#,000"/>
    <numFmt numFmtId="206" formatCode="0\:00\.00"/>
    <numFmt numFmtId="207" formatCode="0\.00"/>
    <numFmt numFmtId="208" formatCode="dd/mm/yyyy;@"/>
    <numFmt numFmtId="209" formatCode="[$-F400]h:mm:ss\ AM/PM"/>
    <numFmt numFmtId="210" formatCode="00\:00\.00"/>
    <numFmt numFmtId="211" formatCode="dddd&quot;, &quot;mmmm\ dd&quot;, &quot;yyyy"/>
    <numFmt numFmtId="212" formatCode="mm/yy"/>
    <numFmt numFmtId="213" formatCode="dd/mm/yyyy"/>
    <numFmt numFmtId="214" formatCode="dd/mmm"/>
    <numFmt numFmtId="215" formatCode="dd/mm/yy\ hh:mm"/>
    <numFmt numFmtId="216" formatCode="#,##0\ _Y_T_L"/>
    <numFmt numFmtId="217" formatCode="0,000"/>
    <numFmt numFmtId="218" formatCode="00000"/>
    <numFmt numFmtId="219" formatCode="[$-41F]d\ mmmm\ yyyy\ dddd"/>
    <numFmt numFmtId="220" formatCode="[$¥€-2]\ #,##0.00_);[Red]\([$€-2]\ #,##0.00\)"/>
    <numFmt numFmtId="221" formatCode="0\:00\.0"/>
  </numFmts>
  <fonts count="121">
    <font>
      <sz val="10"/>
      <name val="Arial"/>
      <family val="0"/>
    </font>
    <font>
      <sz val="8"/>
      <name val="Arial"/>
      <family val="2"/>
    </font>
    <font>
      <sz val="10"/>
      <name val="Arial Tu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mbria"/>
      <family val="1"/>
    </font>
    <font>
      <b/>
      <sz val="20"/>
      <name val="Cambria"/>
      <family val="1"/>
    </font>
    <font>
      <b/>
      <sz val="16"/>
      <name val="Cambria"/>
      <family val="1"/>
    </font>
    <font>
      <b/>
      <sz val="12"/>
      <name val="Cambria"/>
      <family val="1"/>
    </font>
    <font>
      <sz val="11"/>
      <name val="Cambria"/>
      <family val="1"/>
    </font>
    <font>
      <b/>
      <sz val="22"/>
      <name val="Cambria"/>
      <family val="1"/>
    </font>
    <font>
      <b/>
      <sz val="10"/>
      <name val="Cambria"/>
      <family val="1"/>
    </font>
    <font>
      <b/>
      <sz val="11"/>
      <name val="Cambria"/>
      <family val="1"/>
    </font>
    <font>
      <b/>
      <sz val="12"/>
      <color indexed="10"/>
      <name val="Cambria"/>
      <family val="1"/>
    </font>
    <font>
      <b/>
      <sz val="16"/>
      <color indexed="56"/>
      <name val="Cambria"/>
      <family val="1"/>
    </font>
    <font>
      <b/>
      <sz val="12"/>
      <color indexed="8"/>
      <name val="Cambria"/>
      <family val="1"/>
    </font>
    <font>
      <b/>
      <sz val="14"/>
      <color indexed="56"/>
      <name val="Cambria"/>
      <family val="1"/>
    </font>
    <font>
      <b/>
      <sz val="13"/>
      <name val="Cambria"/>
      <family val="1"/>
    </font>
    <font>
      <sz val="16"/>
      <name val="Cambria"/>
      <family val="1"/>
    </font>
    <font>
      <b/>
      <sz val="14"/>
      <name val="Cambria"/>
      <family val="1"/>
    </font>
    <font>
      <b/>
      <sz val="18"/>
      <name val="Cambria"/>
      <family val="1"/>
    </font>
    <font>
      <sz val="25"/>
      <name val="Cambria"/>
      <family val="1"/>
    </font>
    <font>
      <u val="single"/>
      <sz val="8.5"/>
      <color indexed="12"/>
      <name val="Arial"/>
      <family val="2"/>
    </font>
    <font>
      <b/>
      <sz val="11"/>
      <color indexed="10"/>
      <name val="Cambria"/>
      <family val="1"/>
    </font>
    <font>
      <sz val="8"/>
      <name val="Cambria"/>
      <family val="1"/>
    </font>
    <font>
      <sz val="10"/>
      <color indexed="8"/>
      <name val="Cambria"/>
      <family val="1"/>
    </font>
    <font>
      <sz val="11"/>
      <color indexed="10"/>
      <name val="Cambria"/>
      <family val="1"/>
    </font>
    <font>
      <b/>
      <sz val="10"/>
      <color indexed="56"/>
      <name val="Cambria"/>
      <family val="1"/>
    </font>
    <font>
      <b/>
      <sz val="9"/>
      <color indexed="56"/>
      <name val="Cambria"/>
      <family val="1"/>
    </font>
    <font>
      <b/>
      <sz val="15"/>
      <color indexed="10"/>
      <name val="Cambria"/>
      <family val="1"/>
    </font>
    <font>
      <b/>
      <sz val="15"/>
      <name val="Cambria"/>
      <family val="1"/>
    </font>
    <font>
      <sz val="12"/>
      <name val="Cambria"/>
      <family val="1"/>
    </font>
    <font>
      <sz val="15"/>
      <name val="Cambria"/>
      <family val="1"/>
    </font>
    <font>
      <sz val="14"/>
      <name val="Cambria"/>
      <family val="1"/>
    </font>
    <font>
      <b/>
      <sz val="12"/>
      <color indexed="56"/>
      <name val="Cambria"/>
      <family val="1"/>
    </font>
    <font>
      <sz val="11"/>
      <color indexed="8"/>
      <name val="Cambria"/>
      <family val="1"/>
    </font>
    <font>
      <b/>
      <sz val="12"/>
      <color indexed="21"/>
      <name val="Cambria"/>
      <family val="1"/>
    </font>
    <font>
      <b/>
      <sz val="10"/>
      <color indexed="10"/>
      <name val="Cambria"/>
      <family val="1"/>
    </font>
    <font>
      <b/>
      <sz val="14"/>
      <color indexed="10"/>
      <name val="Cambria"/>
      <family val="1"/>
    </font>
    <font>
      <b/>
      <sz val="11"/>
      <color indexed="8"/>
      <name val="Cambria"/>
      <family val="1"/>
    </font>
    <font>
      <b/>
      <sz val="10"/>
      <color indexed="8"/>
      <name val="Cambria"/>
      <family val="1"/>
    </font>
    <font>
      <sz val="16"/>
      <color indexed="10"/>
      <name val="Cambria"/>
      <family val="1"/>
    </font>
    <font>
      <b/>
      <sz val="16"/>
      <color indexed="10"/>
      <name val="Cambria"/>
      <family val="1"/>
    </font>
    <font>
      <b/>
      <sz val="11"/>
      <color indexed="23"/>
      <name val="Cambria"/>
      <family val="1"/>
    </font>
    <font>
      <sz val="16"/>
      <color indexed="8"/>
      <name val="Cambria"/>
      <family val="1"/>
    </font>
    <font>
      <sz val="22"/>
      <name val="Cambria"/>
      <family val="1"/>
    </font>
    <font>
      <b/>
      <sz val="22"/>
      <color indexed="10"/>
      <name val="Cambria"/>
      <family val="1"/>
    </font>
    <font>
      <b/>
      <sz val="20"/>
      <color indexed="10"/>
      <name val="Cambria"/>
      <family val="1"/>
    </font>
    <font>
      <sz val="20"/>
      <name val="Cambria"/>
      <family val="1"/>
    </font>
    <font>
      <sz val="20"/>
      <color indexed="10"/>
      <name val="Cambria"/>
      <family val="1"/>
    </font>
    <font>
      <sz val="20"/>
      <color indexed="8"/>
      <name val="Cambria"/>
      <family val="1"/>
    </font>
    <font>
      <sz val="24"/>
      <name val="Cambria"/>
      <family val="1"/>
    </font>
    <font>
      <b/>
      <sz val="18"/>
      <color indexed="10"/>
      <name val="Cambria"/>
      <family val="1"/>
    </font>
    <font>
      <sz val="25"/>
      <color indexed="10"/>
      <name val="Cambria"/>
      <family val="1"/>
    </font>
    <font>
      <sz val="25"/>
      <color indexed="8"/>
      <name val="Cambria"/>
      <family val="1"/>
    </font>
    <font>
      <b/>
      <sz val="25"/>
      <color indexed="10"/>
      <name val="Cambria"/>
      <family val="1"/>
    </font>
    <font>
      <b/>
      <sz val="18"/>
      <color indexed="8"/>
      <name val="Cambria"/>
      <family val="1"/>
    </font>
    <font>
      <b/>
      <sz val="12"/>
      <color indexed="30"/>
      <name val="Cambria"/>
      <family val="1"/>
    </font>
    <font>
      <b/>
      <sz val="22"/>
      <color indexed="30"/>
      <name val="Cambria"/>
      <family val="1"/>
    </font>
    <font>
      <b/>
      <sz val="16"/>
      <color indexed="8"/>
      <name val="Cambria"/>
      <family val="1"/>
    </font>
    <font>
      <b/>
      <sz val="13"/>
      <color indexed="8"/>
      <name val="Cambria"/>
      <family val="1"/>
    </font>
    <font>
      <b/>
      <u val="single"/>
      <sz val="12"/>
      <color indexed="10"/>
      <name val="Cambria"/>
      <family val="1"/>
    </font>
    <font>
      <b/>
      <u val="single"/>
      <sz val="12"/>
      <color indexed="10"/>
      <name val="Arial"/>
      <family val="2"/>
    </font>
    <font>
      <b/>
      <u val="single"/>
      <sz val="15"/>
      <color indexed="10"/>
      <name val="Cambria"/>
      <family val="1"/>
    </font>
    <font>
      <b/>
      <sz val="15"/>
      <color indexed="8"/>
      <name val="Cambria"/>
      <family val="1"/>
    </font>
    <font>
      <b/>
      <sz val="11"/>
      <color indexed="9"/>
      <name val="Cambria"/>
      <family val="1"/>
    </font>
    <font>
      <sz val="8"/>
      <name val="Tahoma"/>
      <family val="2"/>
    </font>
    <font>
      <u val="single"/>
      <sz val="8.5"/>
      <color theme="10"/>
      <name val="Arial"/>
      <family val="2"/>
    </font>
    <font>
      <sz val="10"/>
      <color theme="1"/>
      <name val="Cambria"/>
      <family val="1"/>
    </font>
    <font>
      <sz val="11"/>
      <color rgb="FFFF0000"/>
      <name val="Cambria"/>
      <family val="1"/>
    </font>
    <font>
      <b/>
      <sz val="10"/>
      <color rgb="FF002060"/>
      <name val="Cambria"/>
      <family val="1"/>
    </font>
    <font>
      <b/>
      <sz val="9"/>
      <color rgb="FF002060"/>
      <name val="Cambria"/>
      <family val="1"/>
    </font>
    <font>
      <b/>
      <sz val="12"/>
      <color rgb="FF002060"/>
      <name val="Cambria"/>
      <family val="1"/>
    </font>
    <font>
      <b/>
      <sz val="12"/>
      <color theme="1"/>
      <name val="Cambria"/>
      <family val="1"/>
    </font>
    <font>
      <b/>
      <sz val="12"/>
      <color rgb="FFFF0000"/>
      <name val="Cambria"/>
      <family val="1"/>
    </font>
    <font>
      <b/>
      <sz val="10"/>
      <color rgb="FFFF0000"/>
      <name val="Cambria"/>
      <family val="1"/>
    </font>
    <font>
      <b/>
      <sz val="14"/>
      <color rgb="FFFF0000"/>
      <name val="Cambria"/>
      <family val="1"/>
    </font>
    <font>
      <b/>
      <sz val="14"/>
      <color rgb="FF002060"/>
      <name val="Cambria"/>
      <family val="1"/>
    </font>
    <font>
      <b/>
      <sz val="11"/>
      <color theme="1"/>
      <name val="Cambria"/>
      <family val="1"/>
    </font>
    <font>
      <b/>
      <sz val="10"/>
      <color theme="1"/>
      <name val="Cambria"/>
      <family val="1"/>
    </font>
    <font>
      <sz val="16"/>
      <color rgb="FFFF0000"/>
      <name val="Cambria"/>
      <family val="1"/>
    </font>
    <font>
      <b/>
      <sz val="16"/>
      <color rgb="FFFF0000"/>
      <name val="Cambria"/>
      <family val="1"/>
    </font>
    <font>
      <b/>
      <sz val="11"/>
      <color theme="1" tint="0.49998000264167786"/>
      <name val="Cambria"/>
      <family val="1"/>
    </font>
    <font>
      <b/>
      <sz val="11"/>
      <color rgb="FFFF0000"/>
      <name val="Cambria"/>
      <family val="1"/>
    </font>
    <font>
      <sz val="16"/>
      <color theme="1"/>
      <name val="Cambria"/>
      <family val="1"/>
    </font>
    <font>
      <b/>
      <sz val="22"/>
      <color rgb="FFFF0000"/>
      <name val="Cambria"/>
      <family val="1"/>
    </font>
    <font>
      <b/>
      <sz val="20"/>
      <color rgb="FFFF0000"/>
      <name val="Cambria"/>
      <family val="1"/>
    </font>
    <font>
      <sz val="20"/>
      <color rgb="FFFF0000"/>
      <name val="Cambria"/>
      <family val="1"/>
    </font>
    <font>
      <sz val="20"/>
      <color theme="1"/>
      <name val="Cambria"/>
      <family val="1"/>
    </font>
    <font>
      <b/>
      <sz val="18"/>
      <color rgb="FFFF0000"/>
      <name val="Cambria"/>
      <family val="1"/>
    </font>
    <font>
      <sz val="25"/>
      <color rgb="FFFF0000"/>
      <name val="Cambria"/>
      <family val="1"/>
    </font>
    <font>
      <sz val="25"/>
      <color theme="1"/>
      <name val="Cambria"/>
      <family val="1"/>
    </font>
    <font>
      <b/>
      <sz val="25"/>
      <color rgb="FFFF0000"/>
      <name val="Cambria"/>
      <family val="1"/>
    </font>
    <font>
      <b/>
      <sz val="18"/>
      <color theme="1"/>
      <name val="Cambria"/>
      <family val="1"/>
    </font>
    <font>
      <b/>
      <sz val="12"/>
      <color rgb="FF0070C0"/>
      <name val="Cambria"/>
      <family val="1"/>
    </font>
    <font>
      <b/>
      <sz val="22"/>
      <color rgb="FF0070C0"/>
      <name val="Cambria"/>
      <family val="1"/>
    </font>
    <font>
      <b/>
      <sz val="13"/>
      <color theme="1"/>
      <name val="Cambria"/>
      <family val="1"/>
    </font>
    <font>
      <b/>
      <u val="single"/>
      <sz val="12"/>
      <color rgb="FFFF0000"/>
      <name val="Cambria"/>
      <family val="1"/>
    </font>
    <font>
      <b/>
      <u val="single"/>
      <sz val="12"/>
      <color rgb="FFFF0000"/>
      <name val="Arial"/>
      <family val="2"/>
    </font>
    <font>
      <b/>
      <sz val="16"/>
      <color theme="1"/>
      <name val="Cambria"/>
      <family val="1"/>
    </font>
    <font>
      <b/>
      <sz val="18"/>
      <color rgb="FF002060"/>
      <name val="Cambria"/>
      <family val="1"/>
    </font>
    <font>
      <b/>
      <sz val="15"/>
      <color rgb="FFFF0000"/>
      <name val="Cambria"/>
      <family val="1"/>
    </font>
    <font>
      <b/>
      <u val="single"/>
      <sz val="15"/>
      <color rgb="FFFF0000"/>
      <name val="Cambria"/>
      <family val="1"/>
    </font>
    <font>
      <b/>
      <sz val="11"/>
      <color theme="0"/>
      <name val="Cambria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F1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EF6F0"/>
        <bgColor indexed="64"/>
      </patternFill>
    </fill>
    <fill>
      <patternFill patternType="solid">
        <fgColor rgb="FFE2F2F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E7F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DotDot"/>
      <bottom style="dashDotDot"/>
    </border>
    <border>
      <left>
        <color indexed="63"/>
      </left>
      <right style="thin"/>
      <top style="dashDotDot"/>
      <bottom style="dashDotDot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dashDotDot"/>
      <right>
        <color indexed="63"/>
      </right>
      <top style="dashDotDot"/>
      <bottom style="dashDotDot"/>
    </border>
    <border>
      <left style="thin"/>
      <right>
        <color indexed="63"/>
      </right>
      <top>
        <color indexed="63"/>
      </top>
      <bottom style="dashDotDot"/>
    </border>
    <border>
      <left>
        <color indexed="63"/>
      </left>
      <right>
        <color indexed="63"/>
      </right>
      <top>
        <color indexed="63"/>
      </top>
      <bottom style="dashDotDot"/>
    </border>
    <border>
      <left>
        <color indexed="63"/>
      </left>
      <right style="dashDotDot"/>
      <top>
        <color indexed="63"/>
      </top>
      <bottom style="dashDotDot"/>
    </border>
    <border>
      <left style="thin"/>
      <right>
        <color indexed="63"/>
      </right>
      <top style="dashDot"/>
      <bottom style="dashDotDot"/>
    </border>
    <border>
      <left>
        <color indexed="63"/>
      </left>
      <right>
        <color indexed="63"/>
      </right>
      <top style="dashDot"/>
      <bottom style="dashDotDot"/>
    </border>
    <border>
      <left>
        <color indexed="63"/>
      </left>
      <right style="thin"/>
      <top style="dashDot"/>
      <bottom style="dashDotDot"/>
    </border>
    <border>
      <left style="thin"/>
      <right>
        <color indexed="63"/>
      </right>
      <top style="dashDotDot"/>
      <bottom>
        <color indexed="63"/>
      </bottom>
    </border>
    <border>
      <left>
        <color indexed="63"/>
      </left>
      <right>
        <color indexed="63"/>
      </right>
      <top style="dashDotDot"/>
      <bottom>
        <color indexed="63"/>
      </bottom>
    </border>
    <border>
      <left>
        <color indexed="63"/>
      </left>
      <right style="dashDotDot"/>
      <top style="dashDotDot"/>
      <bottom>
        <color indexed="63"/>
      </bottom>
    </border>
    <border>
      <left>
        <color indexed="63"/>
      </left>
      <right style="dashDotDot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dashDot"/>
      <bottom style="dashDot"/>
    </border>
    <border>
      <left>
        <color indexed="63"/>
      </left>
      <right>
        <color indexed="63"/>
      </right>
      <top style="dashDot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7" borderId="6" applyNumberFormat="0" applyAlignment="0" applyProtection="0"/>
    <xf numFmtId="0" fontId="15" fillId="16" borderId="6" applyNumberFormat="0" applyAlignment="0" applyProtection="0"/>
    <xf numFmtId="0" fontId="16" fillId="17" borderId="7" applyNumberFormat="0" applyAlignment="0" applyProtection="0"/>
    <xf numFmtId="0" fontId="17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0" fillId="0" borderId="0">
      <alignment/>
      <protection/>
    </xf>
    <xf numFmtId="0" fontId="2" fillId="18" borderId="8" applyNumberFormat="0" applyFont="0" applyAlignment="0" applyProtection="0"/>
    <xf numFmtId="0" fontId="19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514">
    <xf numFmtId="0" fontId="0" fillId="0" borderId="0" xfId="0" applyAlignment="1">
      <alignment/>
    </xf>
    <xf numFmtId="0" fontId="22" fillId="0" borderId="0" xfId="0" applyFont="1" applyAlignment="1">
      <alignment/>
    </xf>
    <xf numFmtId="0" fontId="28" fillId="0" borderId="0" xfId="53" applyFont="1" applyAlignment="1" applyProtection="1">
      <alignment wrapText="1"/>
      <protection locked="0"/>
    </xf>
    <xf numFmtId="0" fontId="28" fillId="0" borderId="0" xfId="53" applyFont="1" applyAlignment="1" applyProtection="1">
      <alignment vertical="center" wrapText="1"/>
      <protection locked="0"/>
    </xf>
    <xf numFmtId="0" fontId="28" fillId="24" borderId="0" xfId="53" applyFont="1" applyFill="1" applyBorder="1" applyAlignment="1" applyProtection="1">
      <alignment horizontal="left" vertical="center" wrapText="1"/>
      <protection locked="0"/>
    </xf>
    <xf numFmtId="0" fontId="29" fillId="24" borderId="0" xfId="53" applyFont="1" applyFill="1" applyBorder="1" applyAlignment="1" applyProtection="1">
      <alignment vertical="center" wrapText="1"/>
      <protection locked="0"/>
    </xf>
    <xf numFmtId="0" fontId="28" fillId="24" borderId="0" xfId="53" applyFont="1" applyFill="1" applyBorder="1" applyAlignment="1" applyProtection="1">
      <alignment wrapText="1"/>
      <protection locked="0"/>
    </xf>
    <xf numFmtId="0" fontId="28" fillId="24" borderId="0" xfId="53" applyFont="1" applyFill="1" applyBorder="1" applyAlignment="1" applyProtection="1">
      <alignment horizontal="left" wrapText="1"/>
      <protection locked="0"/>
    </xf>
    <xf numFmtId="0" fontId="28" fillId="0" borderId="0" xfId="53" applyFont="1" applyAlignment="1" applyProtection="1">
      <alignment wrapText="1"/>
      <protection locked="0"/>
    </xf>
    <xf numFmtId="0" fontId="40" fillId="18" borderId="10" xfId="53" applyFont="1" applyFill="1" applyBorder="1" applyAlignment="1" applyProtection="1">
      <alignment vertical="center" wrapText="1"/>
      <protection locked="0"/>
    </xf>
    <xf numFmtId="0" fontId="28" fillId="0" borderId="0" xfId="53" applyFont="1" applyAlignment="1" applyProtection="1">
      <alignment vertical="center" wrapText="1"/>
      <protection locked="0"/>
    </xf>
    <xf numFmtId="0" fontId="28" fillId="24" borderId="0" xfId="53" applyFont="1" applyFill="1" applyBorder="1" applyAlignment="1" applyProtection="1">
      <alignment horizontal="left" vertical="center" wrapText="1"/>
      <protection locked="0"/>
    </xf>
    <xf numFmtId="0" fontId="28" fillId="24" borderId="0" xfId="53" applyFont="1" applyFill="1" applyBorder="1" applyAlignment="1" applyProtection="1">
      <alignment wrapText="1"/>
      <protection locked="0"/>
    </xf>
    <xf numFmtId="0" fontId="28" fillId="24" borderId="0" xfId="53" applyFont="1" applyFill="1" applyBorder="1" applyAlignment="1" applyProtection="1">
      <alignment horizontal="left" wrapText="1"/>
      <protection locked="0"/>
    </xf>
    <xf numFmtId="0" fontId="29" fillId="24" borderId="0" xfId="53" applyNumberFormat="1" applyFont="1" applyFill="1" applyBorder="1" applyAlignment="1" applyProtection="1">
      <alignment horizontal="right" vertical="center" wrapText="1"/>
      <protection locked="0"/>
    </xf>
    <xf numFmtId="0" fontId="22" fillId="0" borderId="0" xfId="53" applyFont="1" applyFill="1" applyAlignment="1">
      <alignment vertical="center"/>
      <protection/>
    </xf>
    <xf numFmtId="0" fontId="22" fillId="0" borderId="0" xfId="53" applyFont="1" applyFill="1" applyAlignment="1">
      <alignment horizontal="center" vertical="center"/>
      <protection/>
    </xf>
    <xf numFmtId="0" fontId="22" fillId="0" borderId="0" xfId="53" applyFont="1" applyFill="1">
      <alignment/>
      <protection/>
    </xf>
    <xf numFmtId="0" fontId="41" fillId="0" borderId="0" xfId="53" applyFont="1" applyFill="1" applyAlignment="1">
      <alignment vertical="center"/>
      <protection/>
    </xf>
    <xf numFmtId="0" fontId="22" fillId="0" borderId="0" xfId="53" applyFont="1" applyFill="1" applyAlignment="1">
      <alignment horizontal="center"/>
      <protection/>
    </xf>
    <xf numFmtId="0" fontId="28" fillId="0" borderId="0" xfId="53" applyFont="1" applyFill="1" applyAlignment="1">
      <alignment horizontal="center"/>
      <protection/>
    </xf>
    <xf numFmtId="0" fontId="22" fillId="0" borderId="0" xfId="53" applyFont="1" applyFill="1" applyBorder="1" applyAlignment="1">
      <alignment/>
      <protection/>
    </xf>
    <xf numFmtId="0" fontId="22" fillId="0" borderId="0" xfId="53" applyFont="1" applyFill="1" applyAlignment="1">
      <alignment/>
      <protection/>
    </xf>
    <xf numFmtId="2" fontId="22" fillId="0" borderId="0" xfId="53" applyNumberFormat="1" applyFont="1" applyFill="1" applyBorder="1" applyAlignment="1">
      <alignment horizontal="center"/>
      <protection/>
    </xf>
    <xf numFmtId="0" fontId="29" fillId="25" borderId="11" xfId="53" applyFont="1" applyFill="1" applyBorder="1" applyAlignment="1" applyProtection="1">
      <alignment vertical="center" wrapText="1"/>
      <protection locked="0"/>
    </xf>
    <xf numFmtId="0" fontId="22" fillId="0" borderId="0" xfId="0" applyFont="1" applyAlignment="1">
      <alignment vertical="center"/>
    </xf>
    <xf numFmtId="0" fontId="22" fillId="0" borderId="0" xfId="53" applyFont="1" applyFill="1" applyBorder="1" applyAlignment="1">
      <alignment horizontal="center" vertical="center"/>
      <protection/>
    </xf>
    <xf numFmtId="0" fontId="85" fillId="0" borderId="0" xfId="53" applyFont="1" applyFill="1" applyBorder="1" applyAlignment="1">
      <alignment horizontal="center" vertical="center" wrapText="1"/>
      <protection/>
    </xf>
    <xf numFmtId="203" fontId="22" fillId="0" borderId="0" xfId="53" applyNumberFormat="1" applyFont="1" applyFill="1" applyBorder="1" applyAlignment="1">
      <alignment horizontal="center" vertical="center"/>
      <protection/>
    </xf>
    <xf numFmtId="1" fontId="22" fillId="0" borderId="0" xfId="53" applyNumberFormat="1" applyFont="1" applyFill="1" applyBorder="1" applyAlignment="1">
      <alignment horizontal="center" vertical="center"/>
      <protection/>
    </xf>
    <xf numFmtId="0" fontId="26" fillId="0" borderId="0" xfId="53" applyFont="1" applyFill="1" applyBorder="1" applyAlignment="1">
      <alignment horizontal="center" vertical="center"/>
      <protection/>
    </xf>
    <xf numFmtId="0" fontId="86" fillId="0" borderId="0" xfId="53" applyFont="1" applyFill="1" applyBorder="1" applyAlignment="1">
      <alignment horizontal="center" vertical="center"/>
      <protection/>
    </xf>
    <xf numFmtId="1" fontId="26" fillId="0" borderId="0" xfId="53" applyNumberFormat="1" applyFont="1" applyFill="1" applyBorder="1" applyAlignment="1">
      <alignment horizontal="center" vertical="center"/>
      <protection/>
    </xf>
    <xf numFmtId="203" fontId="26" fillId="0" borderId="0" xfId="53" applyNumberFormat="1" applyFont="1" applyFill="1" applyBorder="1" applyAlignment="1">
      <alignment horizontal="center" vertical="center"/>
      <protection/>
    </xf>
    <xf numFmtId="0" fontId="22" fillId="0" borderId="0" xfId="53" applyFont="1" applyFill="1" applyAlignment="1">
      <alignment horizontal="left"/>
      <protection/>
    </xf>
    <xf numFmtId="0" fontId="87" fillId="25" borderId="12" xfId="53" applyFont="1" applyFill="1" applyBorder="1" applyAlignment="1">
      <alignment horizontal="center" vertical="center" wrapText="1"/>
      <protection/>
    </xf>
    <xf numFmtId="0" fontId="87" fillId="25" borderId="12" xfId="53" applyNumberFormat="1" applyFont="1" applyFill="1" applyBorder="1" applyAlignment="1">
      <alignment horizontal="center" vertical="center" wrapText="1"/>
      <protection/>
    </xf>
    <xf numFmtId="0" fontId="88" fillId="25" borderId="12" xfId="53" applyFont="1" applyFill="1" applyBorder="1" applyAlignment="1">
      <alignment horizontal="center" vertical="center" wrapText="1"/>
      <protection/>
    </xf>
    <xf numFmtId="0" fontId="22" fillId="0" borderId="0" xfId="53" applyFont="1" applyFill="1" applyAlignment="1">
      <alignment horizontal="left" wrapText="1"/>
      <protection/>
    </xf>
    <xf numFmtId="0" fontId="22" fillId="0" borderId="0" xfId="53" applyFont="1" applyFill="1" applyAlignment="1">
      <alignment wrapText="1"/>
      <protection/>
    </xf>
    <xf numFmtId="0" fontId="26" fillId="0" borderId="0" xfId="53" applyNumberFormat="1" applyFont="1" applyFill="1" applyBorder="1" applyAlignment="1">
      <alignment horizontal="left" vertical="center" wrapText="1"/>
      <protection/>
    </xf>
    <xf numFmtId="0" fontId="22" fillId="0" borderId="0" xfId="53" applyNumberFormat="1" applyFont="1" applyFill="1" applyBorder="1" applyAlignment="1">
      <alignment horizontal="center" wrapText="1"/>
      <protection/>
    </xf>
    <xf numFmtId="0" fontId="22" fillId="0" borderId="0" xfId="53" applyNumberFormat="1" applyFont="1" applyFill="1" applyBorder="1" applyAlignment="1">
      <alignment horizontal="left" wrapText="1"/>
      <protection/>
    </xf>
    <xf numFmtId="0" fontId="22" fillId="0" borderId="0" xfId="53" applyNumberFormat="1" applyFont="1" applyFill="1" applyAlignment="1">
      <alignment horizontal="center" wrapText="1"/>
      <protection/>
    </xf>
    <xf numFmtId="0" fontId="22" fillId="0" borderId="0" xfId="53" applyFont="1" applyFill="1" applyBorder="1" applyAlignment="1">
      <alignment horizontal="center" vertical="center" wrapText="1"/>
      <protection/>
    </xf>
    <xf numFmtId="0" fontId="22" fillId="0" borderId="0" xfId="53" applyFont="1" applyFill="1" applyBorder="1" applyAlignment="1">
      <alignment wrapText="1"/>
      <protection/>
    </xf>
    <xf numFmtId="0" fontId="28" fillId="0" borderId="0" xfId="53" applyFont="1" applyFill="1">
      <alignment/>
      <protection/>
    </xf>
    <xf numFmtId="49" fontId="28" fillId="0" borderId="0" xfId="53" applyNumberFormat="1" applyFont="1" applyFill="1" applyAlignment="1">
      <alignment horizontal="center"/>
      <protection/>
    </xf>
    <xf numFmtId="0" fontId="29" fillId="0" borderId="0" xfId="53" applyFont="1" applyFill="1" applyAlignment="1">
      <alignment horizontal="center"/>
      <protection/>
    </xf>
    <xf numFmtId="0" fontId="28" fillId="26" borderId="0" xfId="53" applyFont="1" applyFill="1" applyBorder="1" applyAlignment="1" applyProtection="1">
      <alignment horizontal="left" vertical="center" wrapText="1"/>
      <protection locked="0"/>
    </xf>
    <xf numFmtId="0" fontId="29" fillId="26" borderId="0" xfId="53" applyFont="1" applyFill="1" applyBorder="1" applyAlignment="1" applyProtection="1">
      <alignment horizontal="center" vertical="center" wrapText="1"/>
      <protection locked="0"/>
    </xf>
    <xf numFmtId="0" fontId="28" fillId="26" borderId="0" xfId="53" applyFont="1" applyFill="1" applyBorder="1" applyAlignment="1" applyProtection="1">
      <alignment horizontal="center" wrapText="1"/>
      <protection locked="0"/>
    </xf>
    <xf numFmtId="0" fontId="28" fillId="26" borderId="0" xfId="53" applyFont="1" applyFill="1" applyBorder="1" applyAlignment="1" applyProtection="1">
      <alignment horizontal="left" wrapText="1"/>
      <protection locked="0"/>
    </xf>
    <xf numFmtId="0" fontId="28" fillId="26" borderId="0" xfId="53" applyFont="1" applyFill="1" applyAlignment="1" applyProtection="1">
      <alignment wrapText="1"/>
      <protection locked="0"/>
    </xf>
    <xf numFmtId="0" fontId="46" fillId="25" borderId="10" xfId="53" applyFont="1" applyFill="1" applyBorder="1" applyAlignment="1" applyProtection="1">
      <alignment vertical="center" wrapText="1"/>
      <protection locked="0"/>
    </xf>
    <xf numFmtId="0" fontId="47" fillId="25" borderId="10" xfId="53" applyFont="1" applyFill="1" applyBorder="1" applyAlignment="1" applyProtection="1">
      <alignment vertical="center" wrapText="1"/>
      <protection locked="0"/>
    </xf>
    <xf numFmtId="0" fontId="47" fillId="0" borderId="0" xfId="53" applyFont="1" applyAlignment="1" applyProtection="1">
      <alignment vertical="center" wrapText="1"/>
      <protection locked="0"/>
    </xf>
    <xf numFmtId="0" fontId="47" fillId="25" borderId="11" xfId="53" applyFont="1" applyFill="1" applyBorder="1" applyAlignment="1" applyProtection="1">
      <alignment vertical="center" wrapText="1"/>
      <protection locked="0"/>
    </xf>
    <xf numFmtId="0" fontId="48" fillId="0" borderId="12" xfId="53" applyFont="1" applyFill="1" applyBorder="1" applyAlignment="1">
      <alignment horizontal="center" vertical="center"/>
      <protection/>
    </xf>
    <xf numFmtId="0" fontId="49" fillId="0" borderId="12" xfId="53" applyFont="1" applyFill="1" applyBorder="1" applyAlignment="1">
      <alignment horizontal="center" vertical="center"/>
      <protection/>
    </xf>
    <xf numFmtId="0" fontId="36" fillId="0" borderId="0" xfId="53" applyFont="1" applyFill="1" applyAlignment="1">
      <alignment horizontal="left"/>
      <protection/>
    </xf>
    <xf numFmtId="0" fontId="50" fillId="0" borderId="0" xfId="53" applyFont="1" applyFill="1" applyBorder="1" applyAlignment="1">
      <alignment horizontal="center" vertical="center" wrapText="1"/>
      <protection/>
    </xf>
    <xf numFmtId="0" fontId="36" fillId="0" borderId="0" xfId="53" applyFont="1" applyFill="1" applyAlignment="1">
      <alignment horizontal="center"/>
      <protection/>
    </xf>
    <xf numFmtId="0" fontId="36" fillId="0" borderId="0" xfId="53" applyFont="1" applyFill="1">
      <alignment/>
      <protection/>
    </xf>
    <xf numFmtId="49" fontId="36" fillId="0" borderId="0" xfId="53" applyNumberFormat="1" applyFont="1" applyFill="1" applyAlignment="1">
      <alignment horizontal="center"/>
      <protection/>
    </xf>
    <xf numFmtId="0" fontId="32" fillId="18" borderId="10" xfId="53" applyNumberFormat="1" applyFont="1" applyFill="1" applyBorder="1" applyAlignment="1" applyProtection="1">
      <alignment horizontal="right" vertical="center" wrapText="1"/>
      <protection locked="0"/>
    </xf>
    <xf numFmtId="0" fontId="25" fillId="25" borderId="11" xfId="53" applyNumberFormat="1" applyFont="1" applyFill="1" applyBorder="1" applyAlignment="1" applyProtection="1">
      <alignment horizontal="right" vertical="center" wrapText="1"/>
      <protection locked="0"/>
    </xf>
    <xf numFmtId="0" fontId="32" fillId="18" borderId="10" xfId="53" applyNumberFormat="1" applyFont="1" applyFill="1" applyBorder="1" applyAlignment="1" applyProtection="1">
      <alignment horizontal="right" vertical="center" wrapText="1"/>
      <protection locked="0"/>
    </xf>
    <xf numFmtId="0" fontId="22" fillId="0" borderId="12" xfId="53" applyFont="1" applyFill="1" applyBorder="1" applyAlignment="1" applyProtection="1">
      <alignment horizontal="center" vertical="center" wrapText="1"/>
      <protection locked="0"/>
    </xf>
    <xf numFmtId="0" fontId="28" fillId="0" borderId="0" xfId="53" applyFont="1" applyFill="1" applyAlignment="1" applyProtection="1">
      <alignment vertical="center" wrapText="1"/>
      <protection locked="0"/>
    </xf>
    <xf numFmtId="0" fontId="28" fillId="0" borderId="0" xfId="53" applyFont="1" applyFill="1" applyAlignment="1" applyProtection="1">
      <alignment horizontal="center" wrapText="1"/>
      <protection locked="0"/>
    </xf>
    <xf numFmtId="0" fontId="28" fillId="0" borderId="0" xfId="53" applyFont="1" applyFill="1" applyAlignment="1" applyProtection="1">
      <alignment wrapText="1"/>
      <protection locked="0"/>
    </xf>
    <xf numFmtId="2" fontId="28" fillId="0" borderId="0" xfId="53" applyNumberFormat="1" applyFont="1" applyFill="1" applyAlignment="1" applyProtection="1">
      <alignment horizontal="center" wrapText="1"/>
      <protection locked="0"/>
    </xf>
    <xf numFmtId="0" fontId="28" fillId="0" borderId="0" xfId="53" applyFont="1" applyFill="1" applyAlignment="1" applyProtection="1">
      <alignment horizontal="center" vertical="center" wrapText="1"/>
      <protection locked="0"/>
    </xf>
    <xf numFmtId="0" fontId="28" fillId="0" borderId="0" xfId="53" applyFont="1" applyAlignment="1" applyProtection="1">
      <alignment horizontal="center" wrapText="1"/>
      <protection locked="0"/>
    </xf>
    <xf numFmtId="2" fontId="28" fillId="0" borderId="0" xfId="53" applyNumberFormat="1" applyFont="1" applyAlignment="1" applyProtection="1">
      <alignment horizontal="center" wrapText="1"/>
      <protection locked="0"/>
    </xf>
    <xf numFmtId="0" fontId="32" fillId="25" borderId="10" xfId="53" applyFont="1" applyFill="1" applyBorder="1" applyAlignment="1" applyProtection="1">
      <alignment horizontal="right" vertical="center" wrapText="1"/>
      <protection locked="0"/>
    </xf>
    <xf numFmtId="0" fontId="30" fillId="25" borderId="11" xfId="53" applyFont="1" applyFill="1" applyBorder="1" applyAlignment="1" applyProtection="1">
      <alignment vertical="center" wrapText="1"/>
      <protection locked="0"/>
    </xf>
    <xf numFmtId="0" fontId="89" fillId="27" borderId="12" xfId="53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Alignment="1">
      <alignment/>
    </xf>
    <xf numFmtId="0" fontId="48" fillId="5" borderId="0" xfId="0" applyFont="1" applyFill="1" applyAlignment="1">
      <alignment horizontal="center" vertical="center"/>
    </xf>
    <xf numFmtId="0" fontId="48" fillId="5" borderId="0" xfId="0" applyFont="1" applyFill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53" fillId="5" borderId="0" xfId="0" applyFont="1" applyFill="1" applyAlignment="1">
      <alignment horizontal="center" vertical="center"/>
    </xf>
    <xf numFmtId="181" fontId="90" fillId="28" borderId="12" xfId="0" applyNumberFormat="1" applyFont="1" applyFill="1" applyBorder="1" applyAlignment="1">
      <alignment horizontal="center" vertical="center" wrapText="1"/>
    </xf>
    <xf numFmtId="0" fontId="91" fillId="29" borderId="12" xfId="48" applyFont="1" applyFill="1" applyBorder="1" applyAlignment="1" applyProtection="1">
      <alignment horizontal="center" vertical="center" wrapText="1"/>
      <protection/>
    </xf>
    <xf numFmtId="0" fontId="5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25" fillId="0" borderId="0" xfId="53" applyFont="1" applyFill="1" applyAlignment="1" applyProtection="1">
      <alignment wrapText="1"/>
      <protection locked="0"/>
    </xf>
    <xf numFmtId="0" fontId="28" fillId="28" borderId="12" xfId="53" applyFont="1" applyFill="1" applyBorder="1" applyAlignment="1" applyProtection="1">
      <alignment horizontal="center" vertical="center" wrapText="1"/>
      <protection locked="0"/>
    </xf>
    <xf numFmtId="0" fontId="92" fillId="28" borderId="12" xfId="53" applyFont="1" applyFill="1" applyBorder="1" applyAlignment="1" applyProtection="1">
      <alignment horizontal="center" vertical="center" wrapText="1"/>
      <protection hidden="1"/>
    </xf>
    <xf numFmtId="0" fontId="25" fillId="0" borderId="0" xfId="53" applyFont="1" applyFill="1" applyAlignment="1" applyProtection="1">
      <alignment horizontal="center" wrapText="1"/>
      <protection locked="0"/>
    </xf>
    <xf numFmtId="0" fontId="25" fillId="0" borderId="0" xfId="53" applyFont="1" applyFill="1" applyAlignment="1" applyProtection="1">
      <alignment vertical="center" wrapText="1"/>
      <protection locked="0"/>
    </xf>
    <xf numFmtId="1" fontId="25" fillId="0" borderId="0" xfId="53" applyNumberFormat="1" applyFont="1" applyFill="1" applyAlignment="1" applyProtection="1">
      <alignment horizontal="center" wrapText="1"/>
      <protection locked="0"/>
    </xf>
    <xf numFmtId="203" fontId="25" fillId="0" borderId="0" xfId="53" applyNumberFormat="1" applyFont="1" applyFill="1" applyAlignment="1" applyProtection="1">
      <alignment horizontal="center" wrapText="1"/>
      <protection locked="0"/>
    </xf>
    <xf numFmtId="49" fontId="25" fillId="0" borderId="0" xfId="53" applyNumberFormat="1" applyFont="1" applyFill="1" applyAlignment="1" applyProtection="1">
      <alignment horizontal="center" wrapText="1"/>
      <protection locked="0"/>
    </xf>
    <xf numFmtId="0" fontId="93" fillId="29" borderId="12" xfId="48" applyFont="1" applyFill="1" applyBorder="1" applyAlignment="1" applyProtection="1">
      <alignment horizontal="left" vertical="center" wrapText="1"/>
      <protection/>
    </xf>
    <xf numFmtId="0" fontId="93" fillId="29" borderId="12" xfId="48" applyFont="1" applyFill="1" applyBorder="1" applyAlignment="1" applyProtection="1">
      <alignment horizontal="center" vertical="center" wrapText="1"/>
      <protection/>
    </xf>
    <xf numFmtId="0" fontId="93" fillId="29" borderId="12" xfId="48" applyFont="1" applyFill="1" applyBorder="1" applyAlignment="1" applyProtection="1">
      <alignment horizontal="left" vertical="center"/>
      <protection/>
    </xf>
    <xf numFmtId="0" fontId="94" fillId="2" borderId="12" xfId="0" applyFont="1" applyFill="1" applyBorder="1" applyAlignment="1">
      <alignment horizontal="center" vertical="center" wrapText="1"/>
    </xf>
    <xf numFmtId="0" fontId="22" fillId="30" borderId="13" xfId="0" applyFont="1" applyFill="1" applyBorder="1" applyAlignment="1">
      <alignment/>
    </xf>
    <xf numFmtId="0" fontId="22" fillId="30" borderId="14" xfId="0" applyFont="1" applyFill="1" applyBorder="1" applyAlignment="1">
      <alignment/>
    </xf>
    <xf numFmtId="0" fontId="22" fillId="30" borderId="15" xfId="0" applyFont="1" applyFill="1" applyBorder="1" applyAlignment="1">
      <alignment/>
    </xf>
    <xf numFmtId="0" fontId="26" fillId="30" borderId="16" xfId="0" applyFont="1" applyFill="1" applyBorder="1" applyAlignment="1">
      <alignment/>
    </xf>
    <xf numFmtId="0" fontId="26" fillId="30" borderId="0" xfId="0" applyFont="1" applyFill="1" applyBorder="1" applyAlignment="1">
      <alignment/>
    </xf>
    <xf numFmtId="0" fontId="26" fillId="30" borderId="17" xfId="0" applyFont="1" applyFill="1" applyBorder="1" applyAlignment="1">
      <alignment/>
    </xf>
    <xf numFmtId="0" fontId="22" fillId="30" borderId="16" xfId="0" applyFont="1" applyFill="1" applyBorder="1" applyAlignment="1">
      <alignment/>
    </xf>
    <xf numFmtId="0" fontId="22" fillId="30" borderId="0" xfId="0" applyFont="1" applyFill="1" applyBorder="1" applyAlignment="1">
      <alignment/>
    </xf>
    <xf numFmtId="0" fontId="22" fillId="30" borderId="17" xfId="0" applyFont="1" applyFill="1" applyBorder="1" applyAlignment="1">
      <alignment/>
    </xf>
    <xf numFmtId="180" fontId="95" fillId="30" borderId="18" xfId="0" applyNumberFormat="1" applyFont="1" applyFill="1" applyBorder="1" applyAlignment="1">
      <alignment vertical="center" wrapText="1"/>
    </xf>
    <xf numFmtId="180" fontId="95" fillId="30" borderId="19" xfId="0" applyNumberFormat="1" applyFont="1" applyFill="1" applyBorder="1" applyAlignment="1">
      <alignment vertical="center" wrapText="1"/>
    </xf>
    <xf numFmtId="0" fontId="22" fillId="30" borderId="20" xfId="0" applyFont="1" applyFill="1" applyBorder="1" applyAlignment="1">
      <alignment/>
    </xf>
    <xf numFmtId="0" fontId="22" fillId="30" borderId="21" xfId="0" applyFont="1" applyFill="1" applyBorder="1" applyAlignment="1">
      <alignment/>
    </xf>
    <xf numFmtId="0" fontId="22" fillId="30" borderId="22" xfId="0" applyFont="1" applyFill="1" applyBorder="1" applyAlignment="1">
      <alignment/>
    </xf>
    <xf numFmtId="49" fontId="28" fillId="28" borderId="12" xfId="53" applyNumberFormat="1" applyFont="1" applyFill="1" applyBorder="1" applyAlignment="1" applyProtection="1">
      <alignment horizontal="center" vertical="center" wrapText="1"/>
      <protection locked="0"/>
    </xf>
    <xf numFmtId="1" fontId="28" fillId="28" borderId="12" xfId="53" applyNumberFormat="1" applyFont="1" applyFill="1" applyBorder="1" applyAlignment="1" applyProtection="1">
      <alignment horizontal="center" vertical="center" wrapText="1"/>
      <protection locked="0"/>
    </xf>
    <xf numFmtId="0" fontId="96" fillId="28" borderId="12" xfId="53" applyFont="1" applyFill="1" applyBorder="1" applyAlignment="1" applyProtection="1">
      <alignment horizontal="center" vertical="center" wrapText="1"/>
      <protection locked="0"/>
    </xf>
    <xf numFmtId="0" fontId="90" fillId="0" borderId="0" xfId="53" applyFont="1" applyFill="1" applyAlignment="1" applyProtection="1">
      <alignment horizontal="center" wrapText="1"/>
      <protection locked="0"/>
    </xf>
    <xf numFmtId="1" fontId="91" fillId="0" borderId="0" xfId="53" applyNumberFormat="1" applyFont="1" applyFill="1" applyAlignment="1" applyProtection="1">
      <alignment horizontal="center" wrapText="1"/>
      <protection locked="0"/>
    </xf>
    <xf numFmtId="0" fontId="97" fillId="0" borderId="12" xfId="53" applyFont="1" applyFill="1" applyBorder="1" applyAlignment="1">
      <alignment horizontal="center" vertical="center"/>
      <protection/>
    </xf>
    <xf numFmtId="0" fontId="33" fillId="26" borderId="23" xfId="53" applyFont="1" applyFill="1" applyBorder="1" applyAlignment="1" applyProtection="1">
      <alignment vertical="center" wrapText="1"/>
      <protection locked="0"/>
    </xf>
    <xf numFmtId="206" fontId="26" fillId="0" borderId="0" xfId="53" applyNumberFormat="1" applyFont="1" applyFill="1" applyBorder="1" applyAlignment="1">
      <alignment horizontal="center" vertical="center"/>
      <protection/>
    </xf>
    <xf numFmtId="206" fontId="22" fillId="0" borderId="0" xfId="53" applyNumberFormat="1" applyFont="1" applyFill="1" applyAlignment="1">
      <alignment horizontal="center"/>
      <protection/>
    </xf>
    <xf numFmtId="206" fontId="22" fillId="0" borderId="0" xfId="53" applyNumberFormat="1" applyFont="1" applyFill="1">
      <alignment/>
      <protection/>
    </xf>
    <xf numFmtId="206" fontId="29" fillId="25" borderId="11" xfId="53" applyNumberFormat="1" applyFont="1" applyFill="1" applyBorder="1" applyAlignment="1" applyProtection="1">
      <alignment vertical="center" wrapText="1"/>
      <protection locked="0"/>
    </xf>
    <xf numFmtId="206" fontId="28" fillId="24" borderId="0" xfId="53" applyNumberFormat="1" applyFont="1" applyFill="1" applyBorder="1" applyAlignment="1" applyProtection="1">
      <alignment horizontal="left" wrapText="1"/>
      <protection locked="0"/>
    </xf>
    <xf numFmtId="206" fontId="22" fillId="0" borderId="0" xfId="53" applyNumberFormat="1" applyFont="1" applyFill="1" applyBorder="1" applyAlignment="1">
      <alignment horizontal="center" vertical="center"/>
      <protection/>
    </xf>
    <xf numFmtId="206" fontId="22" fillId="0" borderId="0" xfId="53" applyNumberFormat="1" applyFont="1" applyFill="1" applyAlignment="1">
      <alignment horizontal="left"/>
      <protection/>
    </xf>
    <xf numFmtId="0" fontId="89" fillId="27" borderId="12" xfId="53" applyFont="1" applyFill="1" applyBorder="1" applyAlignment="1" applyProtection="1">
      <alignment horizontal="center" vertical="center" wrapText="1"/>
      <protection locked="0"/>
    </xf>
    <xf numFmtId="0" fontId="32" fillId="25" borderId="10" xfId="53" applyFont="1" applyFill="1" applyBorder="1" applyAlignment="1" applyProtection="1">
      <alignment horizontal="right" vertical="center" wrapText="1"/>
      <protection locked="0"/>
    </xf>
    <xf numFmtId="0" fontId="32" fillId="25" borderId="10" xfId="53" applyFont="1" applyFill="1" applyBorder="1" applyAlignment="1" applyProtection="1">
      <alignment horizontal="right" vertical="center" wrapText="1"/>
      <protection locked="0"/>
    </xf>
    <xf numFmtId="0" fontId="48" fillId="5" borderId="0" xfId="0" applyFont="1" applyFill="1" applyAlignment="1">
      <alignment vertical="center"/>
    </xf>
    <xf numFmtId="0" fontId="28" fillId="25" borderId="11" xfId="53" applyFont="1" applyFill="1" applyBorder="1" applyAlignment="1" applyProtection="1">
      <alignment horizontal="right" vertical="center" wrapText="1"/>
      <protection locked="0"/>
    </xf>
    <xf numFmtId="0" fontId="33" fillId="26" borderId="23" xfId="53" applyFont="1" applyFill="1" applyBorder="1" applyAlignment="1" applyProtection="1">
      <alignment horizontal="center" vertical="center" wrapText="1"/>
      <protection locked="0"/>
    </xf>
    <xf numFmtId="0" fontId="91" fillId="25" borderId="11" xfId="53" applyFont="1" applyFill="1" applyBorder="1" applyAlignment="1" applyProtection="1">
      <alignment vertical="top" wrapText="1"/>
      <protection locked="0"/>
    </xf>
    <xf numFmtId="0" fontId="92" fillId="0" borderId="12" xfId="53" applyFont="1" applyFill="1" applyBorder="1" applyAlignment="1" applyProtection="1">
      <alignment horizontal="left" vertical="center" wrapText="1"/>
      <protection hidden="1"/>
    </xf>
    <xf numFmtId="1" fontId="25" fillId="0" borderId="0" xfId="53" applyNumberFormat="1" applyFont="1" applyFill="1" applyAlignment="1" applyProtection="1">
      <alignment horizontal="left" wrapText="1"/>
      <protection locked="0"/>
    </xf>
    <xf numFmtId="0" fontId="92" fillId="31" borderId="12" xfId="53" applyFont="1" applyFill="1" applyBorder="1" applyAlignment="1" applyProtection="1">
      <alignment horizontal="center" vertical="center" wrapText="1"/>
      <protection hidden="1"/>
    </xf>
    <xf numFmtId="0" fontId="22" fillId="31" borderId="12" xfId="53" applyFont="1" applyFill="1" applyBorder="1" applyAlignment="1" applyProtection="1">
      <alignment vertical="center" wrapText="1"/>
      <protection locked="0"/>
    </xf>
    <xf numFmtId="0" fontId="85" fillId="31" borderId="12" xfId="53" applyFont="1" applyFill="1" applyBorder="1" applyAlignment="1" applyProtection="1">
      <alignment horizontal="center" vertical="center" wrapText="1"/>
      <protection locked="0"/>
    </xf>
    <xf numFmtId="203" fontId="22" fillId="31" borderId="12" xfId="53" applyNumberFormat="1" applyFont="1" applyFill="1" applyBorder="1" applyAlignment="1" applyProtection="1">
      <alignment horizontal="center" vertical="center" wrapText="1"/>
      <protection locked="0"/>
    </xf>
    <xf numFmtId="49" fontId="22" fillId="31" borderId="12" xfId="53" applyNumberFormat="1" applyFont="1" applyFill="1" applyBorder="1" applyAlignment="1" applyProtection="1">
      <alignment horizontal="center" vertical="center" wrapText="1"/>
      <protection locked="0"/>
    </xf>
    <xf numFmtId="1" fontId="22" fillId="31" borderId="12" xfId="53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53" applyFont="1" applyFill="1" applyAlignment="1" applyProtection="1">
      <alignment horizontal="left" wrapText="1"/>
      <protection locked="0"/>
    </xf>
    <xf numFmtId="207" fontId="93" fillId="29" borderId="12" xfId="48" applyNumberFormat="1" applyFont="1" applyFill="1" applyBorder="1" applyAlignment="1" applyProtection="1">
      <alignment horizontal="center" vertical="center" wrapText="1"/>
      <protection/>
    </xf>
    <xf numFmtId="181" fontId="90" fillId="28" borderId="23" xfId="0" applyNumberFormat="1" applyFont="1" applyFill="1" applyBorder="1" applyAlignment="1">
      <alignment vertical="center" wrapText="1"/>
    </xf>
    <xf numFmtId="181" fontId="90" fillId="28" borderId="24" xfId="0" applyNumberFormat="1" applyFont="1" applyFill="1" applyBorder="1" applyAlignment="1">
      <alignment vertical="center" wrapText="1"/>
    </xf>
    <xf numFmtId="0" fontId="25" fillId="32" borderId="12" xfId="0" applyFont="1" applyFill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203" fontId="35" fillId="0" borderId="12" xfId="0" applyNumberFormat="1" applyFont="1" applyBorder="1" applyAlignment="1">
      <alignment horizontal="center" vertical="center"/>
    </xf>
    <xf numFmtId="181" fontId="93" fillId="28" borderId="12" xfId="48" applyNumberFormat="1" applyFont="1" applyFill="1" applyBorder="1" applyAlignment="1" applyProtection="1">
      <alignment vertical="center" wrapText="1"/>
      <protection/>
    </xf>
    <xf numFmtId="0" fontId="24" fillId="0" borderId="12" xfId="0" applyFont="1" applyBorder="1" applyAlignment="1">
      <alignment horizontal="left" vertical="center"/>
    </xf>
    <xf numFmtId="207" fontId="91" fillId="25" borderId="10" xfId="53" applyNumberFormat="1" applyFont="1" applyFill="1" applyBorder="1" applyAlignment="1" applyProtection="1">
      <alignment vertical="center" wrapText="1"/>
      <protection locked="0"/>
    </xf>
    <xf numFmtId="207" fontId="91" fillId="25" borderId="11" xfId="53" applyNumberFormat="1" applyFont="1" applyFill="1" applyBorder="1" applyAlignment="1" applyProtection="1">
      <alignment vertical="center" wrapText="1"/>
      <protection locked="0"/>
    </xf>
    <xf numFmtId="0" fontId="32" fillId="18" borderId="10" xfId="53" applyNumberFormat="1" applyFont="1" applyFill="1" applyBorder="1" applyAlignment="1" applyProtection="1">
      <alignment horizontal="right" vertical="center" wrapText="1"/>
      <protection locked="0"/>
    </xf>
    <xf numFmtId="0" fontId="89" fillId="27" borderId="12" xfId="53" applyFont="1" applyFill="1" applyBorder="1" applyAlignment="1" applyProtection="1">
      <alignment horizontal="center" vertical="center" wrapText="1"/>
      <protection locked="0"/>
    </xf>
    <xf numFmtId="0" fontId="92" fillId="26" borderId="12" xfId="53" applyFont="1" applyFill="1" applyBorder="1" applyAlignment="1" applyProtection="1">
      <alignment horizontal="left" vertical="center" wrapText="1"/>
      <protection hidden="1"/>
    </xf>
    <xf numFmtId="0" fontId="92" fillId="26" borderId="12" xfId="53" applyFont="1" applyFill="1" applyBorder="1" applyAlignment="1" applyProtection="1">
      <alignment horizontal="center" vertical="center" wrapText="1"/>
      <protection hidden="1"/>
    </xf>
    <xf numFmtId="0" fontId="22" fillId="26" borderId="12" xfId="53" applyFont="1" applyFill="1" applyBorder="1" applyAlignment="1" applyProtection="1">
      <alignment vertical="center" wrapText="1"/>
      <protection locked="0"/>
    </xf>
    <xf numFmtId="0" fontId="85" fillId="26" borderId="12" xfId="53" applyFont="1" applyFill="1" applyBorder="1" applyAlignment="1" applyProtection="1">
      <alignment horizontal="center" vertical="center" wrapText="1"/>
      <protection locked="0"/>
    </xf>
    <xf numFmtId="203" fontId="22" fillId="26" borderId="12" xfId="53" applyNumberFormat="1" applyFont="1" applyFill="1" applyBorder="1" applyAlignment="1" applyProtection="1">
      <alignment horizontal="center" vertical="center" wrapText="1"/>
      <protection locked="0"/>
    </xf>
    <xf numFmtId="49" fontId="22" fillId="26" borderId="12" xfId="53" applyNumberFormat="1" applyFont="1" applyFill="1" applyBorder="1" applyAlignment="1" applyProtection="1">
      <alignment horizontal="center" vertical="center" wrapText="1"/>
      <protection locked="0"/>
    </xf>
    <xf numFmtId="1" fontId="22" fillId="26" borderId="12" xfId="53" applyNumberFormat="1" applyFont="1" applyFill="1" applyBorder="1" applyAlignment="1" applyProtection="1">
      <alignment horizontal="center" vertical="center" wrapText="1"/>
      <protection locked="0"/>
    </xf>
    <xf numFmtId="0" fontId="25" fillId="26" borderId="0" xfId="53" applyFont="1" applyFill="1" applyAlignment="1" applyProtection="1">
      <alignment vertical="center" wrapText="1"/>
      <protection locked="0"/>
    </xf>
    <xf numFmtId="0" fontId="92" fillId="0" borderId="25" xfId="53" applyFont="1" applyFill="1" applyBorder="1" applyAlignment="1" applyProtection="1">
      <alignment horizontal="left" vertical="center" wrapText="1"/>
      <protection hidden="1"/>
    </xf>
    <xf numFmtId="0" fontId="92" fillId="31" borderId="25" xfId="53" applyFont="1" applyFill="1" applyBorder="1" applyAlignment="1" applyProtection="1">
      <alignment horizontal="center" vertical="center" wrapText="1"/>
      <protection hidden="1"/>
    </xf>
    <xf numFmtId="0" fontId="22" fillId="31" borderId="25" xfId="53" applyFont="1" applyFill="1" applyBorder="1" applyAlignment="1" applyProtection="1">
      <alignment vertical="center" wrapText="1"/>
      <protection locked="0"/>
    </xf>
    <xf numFmtId="0" fontId="85" fillId="31" borderId="25" xfId="53" applyFont="1" applyFill="1" applyBorder="1" applyAlignment="1" applyProtection="1">
      <alignment horizontal="center" vertical="center" wrapText="1"/>
      <protection locked="0"/>
    </xf>
    <xf numFmtId="203" fontId="22" fillId="31" borderId="25" xfId="53" applyNumberFormat="1" applyFont="1" applyFill="1" applyBorder="1" applyAlignment="1" applyProtection="1">
      <alignment horizontal="center" vertical="center" wrapText="1"/>
      <protection locked="0"/>
    </xf>
    <xf numFmtId="49" fontId="22" fillId="31" borderId="25" xfId="53" applyNumberFormat="1" applyFont="1" applyFill="1" applyBorder="1" applyAlignment="1" applyProtection="1">
      <alignment horizontal="center" vertical="center" wrapText="1"/>
      <protection locked="0"/>
    </xf>
    <xf numFmtId="1" fontId="22" fillId="31" borderId="25" xfId="53" applyNumberFormat="1" applyFont="1" applyFill="1" applyBorder="1" applyAlignment="1" applyProtection="1">
      <alignment horizontal="center" vertical="center" wrapText="1"/>
      <protection locked="0"/>
    </xf>
    <xf numFmtId="0" fontId="92" fillId="0" borderId="26" xfId="53" applyFont="1" applyFill="1" applyBorder="1" applyAlignment="1" applyProtection="1">
      <alignment horizontal="left" vertical="center" wrapText="1"/>
      <protection hidden="1"/>
    </xf>
    <xf numFmtId="0" fontId="92" fillId="31" borderId="26" xfId="53" applyFont="1" applyFill="1" applyBorder="1" applyAlignment="1" applyProtection="1">
      <alignment horizontal="center" vertical="center" wrapText="1"/>
      <protection hidden="1"/>
    </xf>
    <xf numFmtId="0" fontId="22" fillId="31" borderId="26" xfId="53" applyFont="1" applyFill="1" applyBorder="1" applyAlignment="1" applyProtection="1">
      <alignment vertical="center" wrapText="1"/>
      <protection locked="0"/>
    </xf>
    <xf numFmtId="0" fontId="85" fillId="31" borderId="26" xfId="53" applyFont="1" applyFill="1" applyBorder="1" applyAlignment="1" applyProtection="1">
      <alignment horizontal="center" vertical="center" wrapText="1"/>
      <protection locked="0"/>
    </xf>
    <xf numFmtId="203" fontId="22" fillId="31" borderId="26" xfId="53" applyNumberFormat="1" applyFont="1" applyFill="1" applyBorder="1" applyAlignment="1" applyProtection="1">
      <alignment horizontal="center" vertical="center" wrapText="1"/>
      <protection locked="0"/>
    </xf>
    <xf numFmtId="49" fontId="22" fillId="31" borderId="26" xfId="53" applyNumberFormat="1" applyFont="1" applyFill="1" applyBorder="1" applyAlignment="1" applyProtection="1">
      <alignment horizontal="center" vertical="center" wrapText="1"/>
      <protection locked="0"/>
    </xf>
    <xf numFmtId="1" fontId="22" fillId="31" borderId="26" xfId="53" applyNumberFormat="1" applyFont="1" applyFill="1" applyBorder="1" applyAlignment="1" applyProtection="1">
      <alignment horizontal="center" vertical="center" wrapText="1"/>
      <protection locked="0"/>
    </xf>
    <xf numFmtId="0" fontId="92" fillId="26" borderId="25" xfId="53" applyFont="1" applyFill="1" applyBorder="1" applyAlignment="1" applyProtection="1">
      <alignment horizontal="left" vertical="center" wrapText="1"/>
      <protection hidden="1"/>
    </xf>
    <xf numFmtId="0" fontId="92" fillId="26" borderId="25" xfId="53" applyFont="1" applyFill="1" applyBorder="1" applyAlignment="1" applyProtection="1">
      <alignment horizontal="center" vertical="center" wrapText="1"/>
      <protection hidden="1"/>
    </xf>
    <xf numFmtId="0" fontId="22" fillId="26" borderId="25" xfId="53" applyFont="1" applyFill="1" applyBorder="1" applyAlignment="1" applyProtection="1">
      <alignment vertical="center" wrapText="1"/>
      <protection locked="0"/>
    </xf>
    <xf numFmtId="0" fontId="85" fillId="26" borderId="25" xfId="53" applyFont="1" applyFill="1" applyBorder="1" applyAlignment="1" applyProtection="1">
      <alignment horizontal="center" vertical="center" wrapText="1"/>
      <protection locked="0"/>
    </xf>
    <xf numFmtId="203" fontId="22" fillId="26" borderId="25" xfId="53" applyNumberFormat="1" applyFont="1" applyFill="1" applyBorder="1" applyAlignment="1" applyProtection="1">
      <alignment horizontal="center" vertical="center" wrapText="1"/>
      <protection locked="0"/>
    </xf>
    <xf numFmtId="49" fontId="22" fillId="26" borderId="25" xfId="53" applyNumberFormat="1" applyFont="1" applyFill="1" applyBorder="1" applyAlignment="1" applyProtection="1">
      <alignment horizontal="center" vertical="center" wrapText="1"/>
      <protection locked="0"/>
    </xf>
    <xf numFmtId="1" fontId="22" fillId="26" borderId="25" xfId="53" applyNumberFormat="1" applyFont="1" applyFill="1" applyBorder="1" applyAlignment="1" applyProtection="1">
      <alignment horizontal="center" vertical="center" wrapText="1"/>
      <protection locked="0"/>
    </xf>
    <xf numFmtId="0" fontId="92" fillId="26" borderId="26" xfId="53" applyFont="1" applyFill="1" applyBorder="1" applyAlignment="1" applyProtection="1">
      <alignment horizontal="left" vertical="center" wrapText="1"/>
      <protection hidden="1"/>
    </xf>
    <xf numFmtId="0" fontId="92" fillId="26" borderId="26" xfId="53" applyFont="1" applyFill="1" applyBorder="1" applyAlignment="1" applyProtection="1">
      <alignment horizontal="center" vertical="center" wrapText="1"/>
      <protection hidden="1"/>
    </xf>
    <xf numFmtId="0" fontId="22" fillId="26" borderId="26" xfId="53" applyFont="1" applyFill="1" applyBorder="1" applyAlignment="1" applyProtection="1">
      <alignment vertical="center" wrapText="1"/>
      <protection locked="0"/>
    </xf>
    <xf numFmtId="0" fontId="85" fillId="26" borderId="26" xfId="53" applyFont="1" applyFill="1" applyBorder="1" applyAlignment="1" applyProtection="1">
      <alignment horizontal="center" vertical="center" wrapText="1"/>
      <protection locked="0"/>
    </xf>
    <xf numFmtId="203" fontId="22" fillId="26" borderId="26" xfId="53" applyNumberFormat="1" applyFont="1" applyFill="1" applyBorder="1" applyAlignment="1" applyProtection="1">
      <alignment horizontal="center" vertical="center" wrapText="1"/>
      <protection locked="0"/>
    </xf>
    <xf numFmtId="49" fontId="22" fillId="26" borderId="26" xfId="53" applyNumberFormat="1" applyFont="1" applyFill="1" applyBorder="1" applyAlignment="1" applyProtection="1">
      <alignment horizontal="center" vertical="center" wrapText="1"/>
      <protection locked="0"/>
    </xf>
    <xf numFmtId="1" fontId="22" fillId="26" borderId="26" xfId="53" applyNumberFormat="1" applyFont="1" applyFill="1" applyBorder="1" applyAlignment="1" applyProtection="1">
      <alignment horizontal="center" vertical="center" wrapText="1"/>
      <protection locked="0"/>
    </xf>
    <xf numFmtId="0" fontId="92" fillId="31" borderId="27" xfId="53" applyFont="1" applyFill="1" applyBorder="1" applyAlignment="1" applyProtection="1">
      <alignment horizontal="center" vertical="center" wrapText="1"/>
      <protection hidden="1"/>
    </xf>
    <xf numFmtId="0" fontId="22" fillId="31" borderId="27" xfId="53" applyFont="1" applyFill="1" applyBorder="1" applyAlignment="1" applyProtection="1">
      <alignment vertical="center" wrapText="1"/>
      <protection locked="0"/>
    </xf>
    <xf numFmtId="0" fontId="85" fillId="31" borderId="27" xfId="53" applyFont="1" applyFill="1" applyBorder="1" applyAlignment="1" applyProtection="1">
      <alignment horizontal="center" vertical="center" wrapText="1"/>
      <protection locked="0"/>
    </xf>
    <xf numFmtId="203" fontId="22" fillId="31" borderId="27" xfId="53" applyNumberFormat="1" applyFont="1" applyFill="1" applyBorder="1" applyAlignment="1" applyProtection="1">
      <alignment horizontal="center" vertical="center" wrapText="1"/>
      <protection locked="0"/>
    </xf>
    <xf numFmtId="49" fontId="22" fillId="31" borderId="27" xfId="53" applyNumberFormat="1" applyFont="1" applyFill="1" applyBorder="1" applyAlignment="1" applyProtection="1">
      <alignment horizontal="center" vertical="center" wrapText="1"/>
      <protection locked="0"/>
    </xf>
    <xf numFmtId="1" fontId="22" fillId="31" borderId="27" xfId="53" applyNumberFormat="1" applyFont="1" applyFill="1" applyBorder="1" applyAlignment="1" applyProtection="1">
      <alignment horizontal="center" vertical="center" wrapText="1"/>
      <protection locked="0"/>
    </xf>
    <xf numFmtId="0" fontId="90" fillId="25" borderId="11" xfId="53" applyFont="1" applyFill="1" applyBorder="1" applyAlignment="1" applyProtection="1">
      <alignment horizontal="right" vertical="center" wrapText="1"/>
      <protection locked="0"/>
    </xf>
    <xf numFmtId="207" fontId="91" fillId="25" borderId="10" xfId="53" applyNumberFormat="1" applyFont="1" applyFill="1" applyBorder="1" applyAlignment="1" applyProtection="1">
      <alignment horizontal="left" vertical="center" wrapText="1"/>
      <protection locked="0"/>
    </xf>
    <xf numFmtId="0" fontId="89" fillId="33" borderId="14" xfId="53" applyFont="1" applyFill="1" applyBorder="1" applyAlignment="1">
      <alignment vertical="center" wrapText="1"/>
      <protection/>
    </xf>
    <xf numFmtId="0" fontId="89" fillId="33" borderId="0" xfId="53" applyFont="1" applyFill="1" applyBorder="1" applyAlignment="1">
      <alignment vertical="center" wrapText="1"/>
      <protection/>
    </xf>
    <xf numFmtId="0" fontId="0" fillId="34" borderId="0" xfId="0" applyFill="1" applyAlignment="1">
      <alignment/>
    </xf>
    <xf numFmtId="0" fontId="0" fillId="26" borderId="0" xfId="0" applyFill="1" applyAlignment="1">
      <alignment/>
    </xf>
    <xf numFmtId="207" fontId="35" fillId="26" borderId="12" xfId="0" applyNumberFormat="1" applyFont="1" applyFill="1" applyBorder="1" applyAlignment="1">
      <alignment horizontal="center" vertical="center"/>
    </xf>
    <xf numFmtId="0" fontId="98" fillId="28" borderId="0" xfId="48" applyFont="1" applyFill="1" applyBorder="1" applyAlignment="1" applyProtection="1">
      <alignment horizontal="center" vertical="center"/>
      <protection/>
    </xf>
    <xf numFmtId="0" fontId="28" fillId="0" borderId="0" xfId="53" applyFont="1" applyAlignment="1" applyProtection="1">
      <alignment horizontal="center" vertical="center" wrapText="1"/>
      <protection locked="0"/>
    </xf>
    <xf numFmtId="203" fontId="28" fillId="0" borderId="0" xfId="53" applyNumberFormat="1" applyFont="1" applyAlignment="1" applyProtection="1">
      <alignment horizontal="center" vertical="center" wrapText="1"/>
      <protection locked="0"/>
    </xf>
    <xf numFmtId="203" fontId="28" fillId="0" borderId="0" xfId="53" applyNumberFormat="1" applyFont="1" applyFill="1" applyAlignment="1">
      <alignment horizontal="center" vertical="center"/>
      <protection/>
    </xf>
    <xf numFmtId="0" fontId="28" fillId="0" borderId="0" xfId="53" applyFont="1" applyFill="1" applyAlignment="1">
      <alignment horizontal="center" vertical="center"/>
      <protection/>
    </xf>
    <xf numFmtId="207" fontId="27" fillId="0" borderId="0" xfId="53" applyNumberFormat="1" applyFont="1" applyAlignment="1" applyProtection="1">
      <alignment horizontal="center" vertical="center" wrapText="1"/>
      <protection locked="0"/>
    </xf>
    <xf numFmtId="0" fontId="27" fillId="0" borderId="0" xfId="53" applyFont="1" applyAlignment="1" applyProtection="1">
      <alignment horizontal="center" vertical="center" wrapText="1"/>
      <protection locked="0"/>
    </xf>
    <xf numFmtId="207" fontId="27" fillId="0" borderId="0" xfId="53" applyNumberFormat="1" applyFont="1" applyFill="1" applyAlignment="1">
      <alignment horizontal="center" vertical="center"/>
      <protection/>
    </xf>
    <xf numFmtId="0" fontId="27" fillId="0" borderId="0" xfId="53" applyFont="1" applyFill="1" applyAlignment="1">
      <alignment horizontal="center" vertical="center"/>
      <protection/>
    </xf>
    <xf numFmtId="0" fontId="28" fillId="0" borderId="0" xfId="53" applyFont="1" applyAlignment="1" applyProtection="1">
      <alignment horizontal="center" vertical="center" wrapText="1"/>
      <protection locked="0"/>
    </xf>
    <xf numFmtId="203" fontId="28" fillId="0" borderId="0" xfId="53" applyNumberFormat="1" applyFont="1" applyAlignment="1" applyProtection="1">
      <alignment horizontal="center" vertical="center" wrapText="1"/>
      <protection locked="0"/>
    </xf>
    <xf numFmtId="203" fontId="28" fillId="0" borderId="0" xfId="53" applyNumberFormat="1" applyFont="1" applyFill="1" applyAlignment="1" applyProtection="1">
      <alignment horizontal="center" vertical="center" wrapText="1"/>
      <protection locked="0"/>
    </xf>
    <xf numFmtId="207" fontId="28" fillId="0" borderId="0" xfId="53" applyNumberFormat="1" applyFont="1" applyAlignment="1" applyProtection="1">
      <alignment horizontal="center" vertical="center" wrapText="1"/>
      <protection locked="0"/>
    </xf>
    <xf numFmtId="207" fontId="28" fillId="0" borderId="0" xfId="53" applyNumberFormat="1" applyFont="1" applyFill="1" applyAlignment="1" applyProtection="1">
      <alignment horizontal="center" vertical="center" wrapText="1"/>
      <protection locked="0"/>
    </xf>
    <xf numFmtId="206" fontId="28" fillId="0" borderId="0" xfId="53" applyNumberFormat="1" applyFont="1" applyAlignment="1" applyProtection="1">
      <alignment horizontal="center" vertical="center" wrapText="1"/>
      <protection locked="0"/>
    </xf>
    <xf numFmtId="206" fontId="28" fillId="0" borderId="0" xfId="53" applyNumberFormat="1" applyFont="1" applyFill="1" applyAlignment="1">
      <alignment horizontal="center" vertical="center"/>
      <protection/>
    </xf>
    <xf numFmtId="0" fontId="93" fillId="33" borderId="28" xfId="53" applyFont="1" applyFill="1" applyBorder="1" applyAlignment="1">
      <alignment vertical="center"/>
      <protection/>
    </xf>
    <xf numFmtId="0" fontId="93" fillId="33" borderId="23" xfId="53" applyFont="1" applyFill="1" applyBorder="1" applyAlignment="1">
      <alignment vertical="center"/>
      <protection/>
    </xf>
    <xf numFmtId="0" fontId="93" fillId="33" borderId="24" xfId="53" applyFont="1" applyFill="1" applyBorder="1" applyAlignment="1">
      <alignment vertical="center"/>
      <protection/>
    </xf>
    <xf numFmtId="0" fontId="99" fillId="33" borderId="23" xfId="53" applyFont="1" applyFill="1" applyBorder="1" applyAlignment="1">
      <alignment horizontal="right" vertical="center"/>
      <protection/>
    </xf>
    <xf numFmtId="49" fontId="100" fillId="33" borderId="23" xfId="53" applyNumberFormat="1" applyFont="1" applyFill="1" applyBorder="1" applyAlignment="1">
      <alignment horizontal="left" vertical="center"/>
      <protection/>
    </xf>
    <xf numFmtId="0" fontId="91" fillId="25" borderId="10" xfId="53" applyFont="1" applyFill="1" applyBorder="1" applyAlignment="1" applyProtection="1">
      <alignment vertical="center" wrapText="1"/>
      <protection locked="0"/>
    </xf>
    <xf numFmtId="0" fontId="35" fillId="0" borderId="12" xfId="53" applyFont="1" applyFill="1" applyBorder="1" applyAlignment="1">
      <alignment horizontal="center" vertical="center"/>
      <protection/>
    </xf>
    <xf numFmtId="1" fontId="101" fillId="0" borderId="12" xfId="53" applyNumberFormat="1" applyFont="1" applyFill="1" applyBorder="1" applyAlignment="1">
      <alignment horizontal="center" vertical="center" wrapText="1"/>
      <protection/>
    </xf>
    <xf numFmtId="0" fontId="101" fillId="0" borderId="12" xfId="53" applyFont="1" applyFill="1" applyBorder="1" applyAlignment="1">
      <alignment horizontal="left" vertical="center" wrapText="1"/>
      <protection/>
    </xf>
    <xf numFmtId="207" fontId="62" fillId="0" borderId="12" xfId="53" applyNumberFormat="1" applyFont="1" applyFill="1" applyBorder="1" applyAlignment="1">
      <alignment horizontal="center" vertical="center"/>
      <protection/>
    </xf>
    <xf numFmtId="0" fontId="102" fillId="0" borderId="12" xfId="53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left" vertical="center"/>
    </xf>
    <xf numFmtId="0" fontId="85" fillId="31" borderId="12" xfId="53" applyFont="1" applyFill="1" applyBorder="1" applyAlignment="1" applyProtection="1">
      <alignment horizontal="left" vertical="center" wrapText="1"/>
      <protection locked="0"/>
    </xf>
    <xf numFmtId="0" fontId="85" fillId="31" borderId="26" xfId="53" applyFont="1" applyFill="1" applyBorder="1" applyAlignment="1" applyProtection="1">
      <alignment horizontal="left" vertical="center" wrapText="1"/>
      <protection locked="0"/>
    </xf>
    <xf numFmtId="0" fontId="85" fillId="26" borderId="25" xfId="53" applyFont="1" applyFill="1" applyBorder="1" applyAlignment="1" applyProtection="1">
      <alignment horizontal="left" vertical="center" wrapText="1"/>
      <protection locked="0"/>
    </xf>
    <xf numFmtId="0" fontId="85" fillId="26" borderId="12" xfId="53" applyFont="1" applyFill="1" applyBorder="1" applyAlignment="1" applyProtection="1">
      <alignment horizontal="left" vertical="center" wrapText="1"/>
      <protection locked="0"/>
    </xf>
    <xf numFmtId="0" fontId="85" fillId="26" borderId="26" xfId="53" applyFont="1" applyFill="1" applyBorder="1" applyAlignment="1" applyProtection="1">
      <alignment horizontal="left" vertical="center" wrapText="1"/>
      <protection locked="0"/>
    </xf>
    <xf numFmtId="0" fontId="85" fillId="31" borderId="25" xfId="53" applyFont="1" applyFill="1" applyBorder="1" applyAlignment="1" applyProtection="1">
      <alignment horizontal="left" vertical="center" wrapText="1"/>
      <protection locked="0"/>
    </xf>
    <xf numFmtId="0" fontId="85" fillId="31" borderId="27" xfId="53" applyFont="1" applyFill="1" applyBorder="1" applyAlignment="1" applyProtection="1">
      <alignment horizontal="left" vertical="center" wrapText="1"/>
      <protection locked="0"/>
    </xf>
    <xf numFmtId="203" fontId="28" fillId="28" borderId="12" xfId="53" applyNumberFormat="1" applyFont="1" applyFill="1" applyBorder="1" applyAlignment="1" applyProtection="1">
      <alignment horizontal="center" vertical="center" wrapText="1"/>
      <protection locked="0"/>
    </xf>
    <xf numFmtId="0" fontId="28" fillId="28" borderId="12" xfId="53" applyNumberFormat="1" applyFont="1" applyFill="1" applyBorder="1" applyAlignment="1" applyProtection="1">
      <alignment horizontal="center" vertical="center" wrapText="1"/>
      <protection locked="0"/>
    </xf>
    <xf numFmtId="0" fontId="22" fillId="31" borderId="12" xfId="53" applyNumberFormat="1" applyFont="1" applyFill="1" applyBorder="1" applyAlignment="1" applyProtection="1">
      <alignment horizontal="center" vertical="center" wrapText="1"/>
      <protection locked="0"/>
    </xf>
    <xf numFmtId="0" fontId="22" fillId="31" borderId="26" xfId="53" applyNumberFormat="1" applyFont="1" applyFill="1" applyBorder="1" applyAlignment="1" applyProtection="1">
      <alignment horizontal="center" vertical="center" wrapText="1"/>
      <protection locked="0"/>
    </xf>
    <xf numFmtId="0" fontId="22" fillId="26" borderId="25" xfId="53" applyNumberFormat="1" applyFont="1" applyFill="1" applyBorder="1" applyAlignment="1" applyProtection="1">
      <alignment horizontal="center" vertical="center" wrapText="1"/>
      <protection locked="0"/>
    </xf>
    <xf numFmtId="0" fontId="22" fillId="26" borderId="12" xfId="53" applyNumberFormat="1" applyFont="1" applyFill="1" applyBorder="1" applyAlignment="1" applyProtection="1">
      <alignment horizontal="center" vertical="center" wrapText="1"/>
      <protection locked="0"/>
    </xf>
    <xf numFmtId="0" fontId="22" fillId="26" borderId="26" xfId="53" applyNumberFormat="1" applyFont="1" applyFill="1" applyBorder="1" applyAlignment="1" applyProtection="1">
      <alignment horizontal="center" vertical="center" wrapText="1"/>
      <protection locked="0"/>
    </xf>
    <xf numFmtId="0" fontId="22" fillId="31" borderId="25" xfId="53" applyNumberFormat="1" applyFont="1" applyFill="1" applyBorder="1" applyAlignment="1" applyProtection="1">
      <alignment horizontal="center" vertical="center" wrapText="1"/>
      <protection locked="0"/>
    </xf>
    <xf numFmtId="0" fontId="22" fillId="31" borderId="27" xfId="53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53" applyNumberFormat="1" applyFont="1" applyFill="1" applyAlignment="1" applyProtection="1">
      <alignment horizontal="center" wrapText="1"/>
      <protection locked="0"/>
    </xf>
    <xf numFmtId="0" fontId="25" fillId="25" borderId="11" xfId="53" applyNumberFormat="1" applyFont="1" applyFill="1" applyBorder="1" applyAlignment="1" applyProtection="1">
      <alignment horizontal="center" vertical="center"/>
      <protection locked="0"/>
    </xf>
    <xf numFmtId="49" fontId="87" fillId="25" borderId="12" xfId="53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Alignment="1">
      <alignment/>
    </xf>
    <xf numFmtId="49" fontId="29" fillId="24" borderId="0" xfId="53" applyNumberFormat="1" applyFont="1" applyFill="1" applyBorder="1" applyAlignment="1" applyProtection="1">
      <alignment vertical="center" wrapText="1"/>
      <protection locked="0"/>
    </xf>
    <xf numFmtId="49" fontId="22" fillId="0" borderId="0" xfId="53" applyNumberFormat="1" applyFont="1" applyFill="1" applyBorder="1" applyAlignment="1">
      <alignment horizontal="center" vertical="center"/>
      <protection/>
    </xf>
    <xf numFmtId="49" fontId="22" fillId="0" borderId="0" xfId="53" applyNumberFormat="1" applyFont="1" applyFill="1" applyBorder="1" applyAlignment="1">
      <alignment/>
      <protection/>
    </xf>
    <xf numFmtId="49" fontId="22" fillId="0" borderId="0" xfId="53" applyNumberFormat="1" applyFont="1" applyFill="1">
      <alignment/>
      <protection/>
    </xf>
    <xf numFmtId="49" fontId="29" fillId="25" borderId="11" xfId="53" applyNumberFormat="1" applyFont="1" applyFill="1" applyBorder="1" applyAlignment="1" applyProtection="1">
      <alignment vertical="center" wrapText="1"/>
      <protection locked="0"/>
    </xf>
    <xf numFmtId="49" fontId="28" fillId="24" borderId="0" xfId="53" applyNumberFormat="1" applyFont="1" applyFill="1" applyBorder="1" applyAlignment="1" applyProtection="1">
      <alignment horizontal="left" vertical="center" wrapText="1"/>
      <protection locked="0"/>
    </xf>
    <xf numFmtId="49" fontId="93" fillId="33" borderId="23" xfId="53" applyNumberFormat="1" applyFont="1" applyFill="1" applyBorder="1" applyAlignment="1">
      <alignment vertical="center"/>
      <protection/>
    </xf>
    <xf numFmtId="49" fontId="26" fillId="0" borderId="0" xfId="53" applyNumberFormat="1" applyFont="1" applyFill="1" applyBorder="1" applyAlignment="1">
      <alignment horizontal="center" vertical="center"/>
      <protection/>
    </xf>
    <xf numFmtId="49" fontId="28" fillId="24" borderId="0" xfId="53" applyNumberFormat="1" applyFont="1" applyFill="1" applyBorder="1" applyAlignment="1" applyProtection="1">
      <alignment horizontal="left" vertical="center" wrapText="1"/>
      <protection locked="0"/>
    </xf>
    <xf numFmtId="49" fontId="28" fillId="0" borderId="0" xfId="53" applyNumberFormat="1" applyFont="1" applyFill="1" applyAlignment="1" applyProtection="1">
      <alignment horizontal="center" wrapText="1"/>
      <protection locked="0"/>
    </xf>
    <xf numFmtId="49" fontId="28" fillId="0" borderId="0" xfId="53" applyNumberFormat="1" applyFont="1" applyAlignment="1" applyProtection="1">
      <alignment horizontal="center" wrapText="1"/>
      <protection locked="0"/>
    </xf>
    <xf numFmtId="49" fontId="89" fillId="33" borderId="0" xfId="53" applyNumberFormat="1" applyFont="1" applyFill="1" applyBorder="1" applyAlignment="1">
      <alignment vertical="center" wrapText="1"/>
      <protection/>
    </xf>
    <xf numFmtId="49" fontId="28" fillId="26" borderId="0" xfId="53" applyNumberFormat="1" applyFont="1" applyFill="1" applyBorder="1" applyAlignment="1" applyProtection="1">
      <alignment horizontal="left" vertical="center" wrapText="1"/>
      <protection locked="0"/>
    </xf>
    <xf numFmtId="49" fontId="101" fillId="0" borderId="12" xfId="53" applyNumberFormat="1" applyFont="1" applyFill="1" applyBorder="1" applyAlignment="1">
      <alignment horizontal="center" vertical="center" wrapText="1"/>
      <protection/>
    </xf>
    <xf numFmtId="186" fontId="98" fillId="28" borderId="0" xfId="48" applyNumberFormat="1" applyFont="1" applyFill="1" applyBorder="1" applyAlignment="1" applyProtection="1">
      <alignment horizontal="center" vertical="center"/>
      <protection/>
    </xf>
    <xf numFmtId="186" fontId="25" fillId="28" borderId="12" xfId="0" applyNumberFormat="1" applyFont="1" applyFill="1" applyBorder="1" applyAlignment="1">
      <alignment horizontal="center" vertical="center"/>
    </xf>
    <xf numFmtId="186" fontId="98" fillId="0" borderId="12" xfId="0" applyNumberFormat="1" applyFont="1" applyBorder="1" applyAlignment="1">
      <alignment horizontal="center" vertical="center"/>
    </xf>
    <xf numFmtId="186" fontId="0" fillId="0" borderId="0" xfId="0" applyNumberFormat="1" applyAlignment="1">
      <alignment/>
    </xf>
    <xf numFmtId="186" fontId="98" fillId="26" borderId="12" xfId="0" applyNumberFormat="1" applyFont="1" applyFill="1" applyBorder="1" applyAlignment="1">
      <alignment horizontal="center" vertical="center"/>
    </xf>
    <xf numFmtId="186" fontId="103" fillId="35" borderId="12" xfId="0" applyNumberFormat="1" applyFont="1" applyFill="1" applyBorder="1" applyAlignment="1">
      <alignment horizontal="center" vertical="center"/>
    </xf>
    <xf numFmtId="186" fontId="103" fillId="36" borderId="12" xfId="0" applyNumberFormat="1" applyFont="1" applyFill="1" applyBorder="1" applyAlignment="1">
      <alignment horizontal="center" vertical="center"/>
    </xf>
    <xf numFmtId="186" fontId="103" fillId="37" borderId="12" xfId="0" applyNumberFormat="1" applyFont="1" applyFill="1" applyBorder="1" applyAlignment="1">
      <alignment horizontal="center" vertical="center"/>
    </xf>
    <xf numFmtId="203" fontId="35" fillId="31" borderId="12" xfId="0" applyNumberFormat="1" applyFont="1" applyFill="1" applyBorder="1" applyAlignment="1">
      <alignment horizontal="center" vertical="center"/>
    </xf>
    <xf numFmtId="186" fontId="98" fillId="31" borderId="12" xfId="0" applyNumberFormat="1" applyFont="1" applyFill="1" applyBorder="1" applyAlignment="1">
      <alignment horizontal="center" vertical="center"/>
    </xf>
    <xf numFmtId="207" fontId="35" fillId="31" borderId="12" xfId="0" applyNumberFormat="1" applyFont="1" applyFill="1" applyBorder="1" applyAlignment="1">
      <alignment horizontal="center" vertical="center"/>
    </xf>
    <xf numFmtId="206" fontId="35" fillId="31" borderId="12" xfId="0" applyNumberFormat="1" applyFont="1" applyFill="1" applyBorder="1" applyAlignment="1">
      <alignment horizontal="center" vertical="center"/>
    </xf>
    <xf numFmtId="206" fontId="35" fillId="26" borderId="12" xfId="0" applyNumberFormat="1" applyFont="1" applyFill="1" applyBorder="1" applyAlignment="1">
      <alignment horizontal="center" vertical="center"/>
    </xf>
    <xf numFmtId="0" fontId="101" fillId="0" borderId="12" xfId="53" applyFont="1" applyFill="1" applyBorder="1" applyAlignment="1">
      <alignment horizontal="center" vertical="center" wrapText="1"/>
      <protection/>
    </xf>
    <xf numFmtId="0" fontId="35" fillId="0" borderId="12" xfId="53" applyFont="1" applyFill="1" applyBorder="1" applyAlignment="1" applyProtection="1">
      <alignment horizontal="center" vertical="center" wrapText="1"/>
      <protection locked="0"/>
    </xf>
    <xf numFmtId="0" fontId="97" fillId="0" borderId="12" xfId="53" applyFont="1" applyFill="1" applyBorder="1" applyAlignment="1" applyProtection="1">
      <alignment horizontal="center" vertical="center" wrapText="1"/>
      <protection locked="0"/>
    </xf>
    <xf numFmtId="1" fontId="35" fillId="0" borderId="12" xfId="53" applyNumberFormat="1" applyFont="1" applyFill="1" applyBorder="1" applyAlignment="1" applyProtection="1">
      <alignment horizontal="center" vertical="center" wrapText="1"/>
      <protection locked="0"/>
    </xf>
    <xf numFmtId="49" fontId="35" fillId="0" borderId="12" xfId="53" applyNumberFormat="1" applyFont="1" applyFill="1" applyBorder="1" applyAlignment="1" applyProtection="1">
      <alignment horizontal="center" vertical="center" wrapText="1"/>
      <protection locked="0"/>
    </xf>
    <xf numFmtId="0" fontId="35" fillId="0" borderId="12" xfId="53" applyFont="1" applyFill="1" applyBorder="1" applyAlignment="1" applyProtection="1">
      <alignment horizontal="left" vertical="center" wrapText="1"/>
      <protection locked="0"/>
    </xf>
    <xf numFmtId="1" fontId="35" fillId="0" borderId="12" xfId="53" applyNumberFormat="1" applyFont="1" applyFill="1" applyBorder="1" applyAlignment="1">
      <alignment horizontal="center" vertical="center"/>
      <protection/>
    </xf>
    <xf numFmtId="49" fontId="35" fillId="0" borderId="12" xfId="53" applyNumberFormat="1" applyFont="1" applyFill="1" applyBorder="1" applyAlignment="1">
      <alignment horizontal="center" vertical="center"/>
      <protection/>
    </xf>
    <xf numFmtId="0" fontId="35" fillId="0" borderId="12" xfId="53" applyNumberFormat="1" applyFont="1" applyFill="1" applyBorder="1" applyAlignment="1">
      <alignment horizontal="left" vertical="center" wrapText="1"/>
      <protection/>
    </xf>
    <xf numFmtId="203" fontId="35" fillId="0" borderId="12" xfId="53" applyNumberFormat="1" applyFont="1" applyFill="1" applyBorder="1" applyAlignment="1">
      <alignment horizontal="center" vertical="center"/>
      <protection/>
    </xf>
    <xf numFmtId="206" fontId="35" fillId="0" borderId="12" xfId="53" applyNumberFormat="1" applyFont="1" applyFill="1" applyBorder="1" applyAlignment="1">
      <alignment horizontal="center" vertical="center"/>
      <protection/>
    </xf>
    <xf numFmtId="0" fontId="35" fillId="0" borderId="12" xfId="53" applyFont="1" applyFill="1" applyBorder="1" applyAlignment="1">
      <alignment horizontal="left" vertical="center" wrapText="1"/>
      <protection/>
    </xf>
    <xf numFmtId="186" fontId="98" fillId="0" borderId="12" xfId="53" applyNumberFormat="1" applyFont="1" applyFill="1" applyBorder="1" applyAlignment="1">
      <alignment horizontal="center" vertical="center"/>
      <protection/>
    </xf>
    <xf numFmtId="207" fontId="35" fillId="0" borderId="12" xfId="53" applyNumberFormat="1" applyFont="1" applyFill="1" applyBorder="1" applyAlignment="1" applyProtection="1">
      <alignment horizontal="center" vertical="center" wrapText="1"/>
      <protection locked="0"/>
    </xf>
    <xf numFmtId="207" fontId="101" fillId="0" borderId="12" xfId="53" applyNumberFormat="1" applyFont="1" applyFill="1" applyBorder="1" applyAlignment="1" applyProtection="1">
      <alignment horizontal="center" vertical="center" wrapText="1"/>
      <protection locked="0"/>
    </xf>
    <xf numFmtId="49" fontId="24" fillId="0" borderId="12" xfId="53" applyNumberFormat="1" applyFont="1" applyFill="1" applyBorder="1" applyAlignment="1" applyProtection="1">
      <alignment vertical="center" wrapText="1"/>
      <protection locked="0"/>
    </xf>
    <xf numFmtId="1" fontId="35" fillId="0" borderId="12" xfId="53" applyNumberFormat="1" applyFont="1" applyFill="1" applyBorder="1" applyAlignment="1">
      <alignment horizontal="center" vertical="center" wrapText="1"/>
      <protection/>
    </xf>
    <xf numFmtId="49" fontId="35" fillId="0" borderId="12" xfId="53" applyNumberFormat="1" applyFont="1" applyFill="1" applyBorder="1" applyAlignment="1">
      <alignment horizontal="center" vertical="center" wrapText="1"/>
      <protection/>
    </xf>
    <xf numFmtId="0" fontId="101" fillId="0" borderId="12" xfId="53" applyFont="1" applyFill="1" applyBorder="1" applyAlignment="1">
      <alignment vertical="center" wrapText="1"/>
      <protection/>
    </xf>
    <xf numFmtId="1" fontId="98" fillId="0" borderId="12" xfId="53" applyNumberFormat="1" applyFont="1" applyFill="1" applyBorder="1" applyAlignment="1">
      <alignment horizontal="center" vertical="center"/>
      <protection/>
    </xf>
    <xf numFmtId="0" fontId="35" fillId="0" borderId="12" xfId="53" applyFont="1" applyFill="1" applyBorder="1" applyAlignment="1">
      <alignment horizontal="center" vertical="center" wrapText="1"/>
      <protection/>
    </xf>
    <xf numFmtId="0" fontId="65" fillId="0" borderId="12" xfId="53" applyFont="1" applyFill="1" applyBorder="1" applyAlignment="1">
      <alignment horizontal="center" vertical="center"/>
      <protection/>
    </xf>
    <xf numFmtId="0" fontId="104" fillId="0" borderId="12" xfId="53" applyFont="1" applyFill="1" applyBorder="1" applyAlignment="1">
      <alignment horizontal="center" vertical="center"/>
      <protection/>
    </xf>
    <xf numFmtId="1" fontId="105" fillId="0" borderId="12" xfId="53" applyNumberFormat="1" applyFont="1" applyFill="1" applyBorder="1" applyAlignment="1">
      <alignment horizontal="center" vertical="center" wrapText="1"/>
      <protection/>
    </xf>
    <xf numFmtId="49" fontId="105" fillId="0" borderId="12" xfId="53" applyNumberFormat="1" applyFont="1" applyFill="1" applyBorder="1" applyAlignment="1">
      <alignment horizontal="center" vertical="center" wrapText="1"/>
      <protection/>
    </xf>
    <xf numFmtId="0" fontId="105" fillId="0" borderId="12" xfId="53" applyFont="1" applyFill="1" applyBorder="1" applyAlignment="1">
      <alignment horizontal="left" vertical="center" wrapText="1"/>
      <protection/>
    </xf>
    <xf numFmtId="49" fontId="68" fillId="0" borderId="12" xfId="53" applyNumberFormat="1" applyFont="1" applyFill="1" applyBorder="1" applyAlignment="1">
      <alignment horizontal="center" vertical="center"/>
      <protection/>
    </xf>
    <xf numFmtId="49" fontId="68" fillId="31" borderId="12" xfId="53" applyNumberFormat="1" applyFont="1" applyFill="1" applyBorder="1" applyAlignment="1" applyProtection="1">
      <alignment horizontal="center" vertical="center"/>
      <protection hidden="1" locked="0"/>
    </xf>
    <xf numFmtId="49" fontId="68" fillId="31" borderId="12" xfId="53" applyNumberFormat="1" applyFont="1" applyFill="1" applyBorder="1" applyAlignment="1">
      <alignment horizontal="center" vertical="center"/>
      <protection/>
    </xf>
    <xf numFmtId="49" fontId="68" fillId="0" borderId="12" xfId="53" applyNumberFormat="1" applyFont="1" applyFill="1" applyBorder="1" applyAlignment="1" applyProtection="1">
      <alignment horizontal="center" vertical="center"/>
      <protection hidden="1" locked="0"/>
    </xf>
    <xf numFmtId="49" fontId="68" fillId="31" borderId="12" xfId="53" applyNumberFormat="1" applyFont="1" applyFill="1" applyBorder="1" applyAlignment="1">
      <alignment vertical="center"/>
      <protection/>
    </xf>
    <xf numFmtId="49" fontId="68" fillId="0" borderId="12" xfId="53" applyNumberFormat="1" applyFont="1" applyFill="1" applyBorder="1" applyAlignment="1">
      <alignment vertical="center"/>
      <protection/>
    </xf>
    <xf numFmtId="0" fontId="89" fillId="25" borderId="12" xfId="53" applyFont="1" applyFill="1" applyBorder="1" applyAlignment="1">
      <alignment horizontal="center" vertical="center" wrapText="1"/>
      <protection/>
    </xf>
    <xf numFmtId="49" fontId="89" fillId="25" borderId="12" xfId="53" applyNumberFormat="1" applyFont="1" applyFill="1" applyBorder="1" applyAlignment="1">
      <alignment horizontal="center" vertical="center" wrapText="1"/>
      <protection/>
    </xf>
    <xf numFmtId="0" fontId="89" fillId="25" borderId="12" xfId="53" applyNumberFormat="1" applyFont="1" applyFill="1" applyBorder="1" applyAlignment="1">
      <alignment horizontal="center" vertical="center" wrapText="1"/>
      <protection/>
    </xf>
    <xf numFmtId="206" fontId="87" fillId="25" borderId="12" xfId="53" applyNumberFormat="1" applyFont="1" applyFill="1" applyBorder="1" applyAlignment="1">
      <alignment horizontal="center" vertical="center" wrapText="1"/>
      <protection/>
    </xf>
    <xf numFmtId="1" fontId="98" fillId="0" borderId="12" xfId="53" applyNumberFormat="1" applyFont="1" applyFill="1" applyBorder="1" applyAlignment="1" applyProtection="1">
      <alignment horizontal="center" vertical="center" wrapText="1"/>
      <protection locked="0"/>
    </xf>
    <xf numFmtId="1" fontId="98" fillId="0" borderId="12" xfId="53" applyNumberFormat="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/>
    </xf>
    <xf numFmtId="0" fontId="89" fillId="33" borderId="12" xfId="53" applyFont="1" applyFill="1" applyBorder="1" applyAlignment="1">
      <alignment horizontal="center" vertical="center" wrapText="1"/>
      <protection/>
    </xf>
    <xf numFmtId="207" fontId="36" fillId="0" borderId="12" xfId="53" applyNumberFormat="1" applyFont="1" applyFill="1" applyBorder="1" applyAlignment="1" applyProtection="1">
      <alignment horizontal="center" vertical="center" wrapText="1"/>
      <protection hidden="1"/>
    </xf>
    <xf numFmtId="207" fontId="37" fillId="0" borderId="12" xfId="53" applyNumberFormat="1" applyFont="1" applyFill="1" applyBorder="1" applyAlignment="1" applyProtection="1">
      <alignment horizontal="center" vertical="center" wrapText="1"/>
      <protection hidden="1"/>
    </xf>
    <xf numFmtId="186" fontId="106" fillId="0" borderId="12" xfId="53" applyNumberFormat="1" applyFont="1" applyFill="1" applyBorder="1" applyAlignment="1" applyProtection="1">
      <alignment horizontal="center" vertical="center" wrapText="1"/>
      <protection locked="0"/>
    </xf>
    <xf numFmtId="0" fontId="92" fillId="35" borderId="12" xfId="53" applyFont="1" applyFill="1" applyBorder="1" applyAlignment="1" applyProtection="1">
      <alignment horizontal="center" vertical="center" wrapText="1"/>
      <protection hidden="1"/>
    </xf>
    <xf numFmtId="0" fontId="22" fillId="35" borderId="12" xfId="53" applyNumberFormat="1" applyFont="1" applyFill="1" applyBorder="1" applyAlignment="1" applyProtection="1">
      <alignment horizontal="center" vertical="center" wrapText="1"/>
      <protection locked="0"/>
    </xf>
    <xf numFmtId="0" fontId="22" fillId="35" borderId="12" xfId="53" applyFont="1" applyFill="1" applyBorder="1" applyAlignment="1" applyProtection="1">
      <alignment vertical="center" wrapText="1"/>
      <protection locked="0"/>
    </xf>
    <xf numFmtId="0" fontId="85" fillId="35" borderId="12" xfId="53" applyFont="1" applyFill="1" applyBorder="1" applyAlignment="1" applyProtection="1">
      <alignment horizontal="left" vertical="center" wrapText="1"/>
      <protection locked="0"/>
    </xf>
    <xf numFmtId="0" fontId="85" fillId="35" borderId="12" xfId="53" applyFont="1" applyFill="1" applyBorder="1" applyAlignment="1" applyProtection="1">
      <alignment horizontal="center" vertical="center" wrapText="1"/>
      <protection locked="0"/>
    </xf>
    <xf numFmtId="203" fontId="22" fillId="35" borderId="12" xfId="53" applyNumberFormat="1" applyFont="1" applyFill="1" applyBorder="1" applyAlignment="1" applyProtection="1">
      <alignment horizontal="center" vertical="center" wrapText="1"/>
      <protection locked="0"/>
    </xf>
    <xf numFmtId="49" fontId="22" fillId="35" borderId="12" xfId="53" applyNumberFormat="1" applyFont="1" applyFill="1" applyBorder="1" applyAlignment="1" applyProtection="1">
      <alignment horizontal="center" vertical="center" wrapText="1"/>
      <protection locked="0"/>
    </xf>
    <xf numFmtId="1" fontId="22" fillId="35" borderId="12" xfId="53" applyNumberFormat="1" applyFont="1" applyFill="1" applyBorder="1" applyAlignment="1" applyProtection="1">
      <alignment horizontal="center" vertical="center" wrapText="1"/>
      <protection locked="0"/>
    </xf>
    <xf numFmtId="0" fontId="92" fillId="35" borderId="26" xfId="53" applyFont="1" applyFill="1" applyBorder="1" applyAlignment="1" applyProtection="1">
      <alignment horizontal="center" vertical="center" wrapText="1"/>
      <protection hidden="1"/>
    </xf>
    <xf numFmtId="0" fontId="22" fillId="35" borderId="26" xfId="53" applyNumberFormat="1" applyFont="1" applyFill="1" applyBorder="1" applyAlignment="1" applyProtection="1">
      <alignment horizontal="center" vertical="center" wrapText="1"/>
      <protection locked="0"/>
    </xf>
    <xf numFmtId="0" fontId="22" fillId="35" borderId="26" xfId="53" applyFont="1" applyFill="1" applyBorder="1" applyAlignment="1" applyProtection="1">
      <alignment vertical="center" wrapText="1"/>
      <protection locked="0"/>
    </xf>
    <xf numFmtId="0" fontId="85" fillId="35" borderId="26" xfId="53" applyFont="1" applyFill="1" applyBorder="1" applyAlignment="1" applyProtection="1">
      <alignment horizontal="left" vertical="center" wrapText="1"/>
      <protection locked="0"/>
    </xf>
    <xf numFmtId="0" fontId="85" fillId="35" borderId="26" xfId="53" applyFont="1" applyFill="1" applyBorder="1" applyAlignment="1" applyProtection="1">
      <alignment horizontal="center" vertical="center" wrapText="1"/>
      <protection locked="0"/>
    </xf>
    <xf numFmtId="0" fontId="92" fillId="35" borderId="25" xfId="53" applyFont="1" applyFill="1" applyBorder="1" applyAlignment="1" applyProtection="1">
      <alignment horizontal="center" vertical="center" wrapText="1"/>
      <protection hidden="1"/>
    </xf>
    <xf numFmtId="0" fontId="22" fillId="35" borderId="25" xfId="53" applyNumberFormat="1" applyFont="1" applyFill="1" applyBorder="1" applyAlignment="1" applyProtection="1">
      <alignment horizontal="center" vertical="center" wrapText="1"/>
      <protection locked="0"/>
    </xf>
    <xf numFmtId="0" fontId="22" fillId="35" borderId="25" xfId="53" applyFont="1" applyFill="1" applyBorder="1" applyAlignment="1" applyProtection="1">
      <alignment vertical="center" wrapText="1"/>
      <protection locked="0"/>
    </xf>
    <xf numFmtId="0" fontId="85" fillId="35" borderId="25" xfId="53" applyFont="1" applyFill="1" applyBorder="1" applyAlignment="1" applyProtection="1">
      <alignment horizontal="left" vertical="center" wrapText="1"/>
      <protection locked="0"/>
    </xf>
    <xf numFmtId="0" fontId="85" fillId="35" borderId="25" xfId="53" applyFont="1" applyFill="1" applyBorder="1" applyAlignment="1" applyProtection="1">
      <alignment horizontal="center" vertical="center" wrapText="1"/>
      <protection locked="0"/>
    </xf>
    <xf numFmtId="0" fontId="22" fillId="35" borderId="12" xfId="53" applyNumberFormat="1" applyFont="1" applyFill="1" applyBorder="1" applyAlignment="1" applyProtection="1">
      <alignment horizontal="left" vertical="center" wrapText="1"/>
      <protection locked="0"/>
    </xf>
    <xf numFmtId="0" fontId="38" fillId="0" borderId="12" xfId="53" applyFont="1" applyFill="1" applyBorder="1" applyAlignment="1">
      <alignment horizontal="center" vertical="center"/>
      <protection/>
    </xf>
    <xf numFmtId="0" fontId="107" fillId="0" borderId="12" xfId="53" applyFont="1" applyFill="1" applyBorder="1" applyAlignment="1">
      <alignment horizontal="center" vertical="center"/>
      <protection/>
    </xf>
    <xf numFmtId="1" fontId="108" fillId="0" borderId="12" xfId="53" applyNumberFormat="1" applyFont="1" applyFill="1" applyBorder="1" applyAlignment="1">
      <alignment horizontal="center" vertical="center" wrapText="1"/>
      <protection/>
    </xf>
    <xf numFmtId="49" fontId="108" fillId="0" borderId="12" xfId="53" applyNumberFormat="1" applyFont="1" applyFill="1" applyBorder="1" applyAlignment="1">
      <alignment horizontal="center" vertical="center" wrapText="1"/>
      <protection/>
    </xf>
    <xf numFmtId="0" fontId="108" fillId="0" borderId="12" xfId="53" applyFont="1" applyFill="1" applyBorder="1" applyAlignment="1">
      <alignment horizontal="left" vertical="center" wrapText="1"/>
      <protection/>
    </xf>
    <xf numFmtId="0" fontId="38" fillId="0" borderId="12" xfId="53" applyFont="1" applyFill="1" applyBorder="1" applyAlignment="1" applyProtection="1">
      <alignment horizontal="left" vertical="center" wrapText="1"/>
      <protection locked="0"/>
    </xf>
    <xf numFmtId="49" fontId="38" fillId="0" borderId="12" xfId="53" applyNumberFormat="1" applyFont="1" applyFill="1" applyBorder="1" applyAlignment="1">
      <alignment horizontal="center" vertical="center"/>
      <protection/>
    </xf>
    <xf numFmtId="49" fontId="38" fillId="31" borderId="12" xfId="53" applyNumberFormat="1" applyFont="1" applyFill="1" applyBorder="1" applyAlignment="1" applyProtection="1">
      <alignment horizontal="center" vertical="center"/>
      <protection hidden="1" locked="0"/>
    </xf>
    <xf numFmtId="49" fontId="38" fillId="31" borderId="12" xfId="53" applyNumberFormat="1" applyFont="1" applyFill="1" applyBorder="1" applyAlignment="1">
      <alignment horizontal="center" vertical="center"/>
      <protection/>
    </xf>
    <xf numFmtId="49" fontId="38" fillId="0" borderId="12" xfId="53" applyNumberFormat="1" applyFont="1" applyFill="1" applyBorder="1" applyAlignment="1" applyProtection="1">
      <alignment horizontal="center" vertical="center"/>
      <protection hidden="1" locked="0"/>
    </xf>
    <xf numFmtId="49" fontId="38" fillId="31" borderId="12" xfId="53" applyNumberFormat="1" applyFont="1" applyFill="1" applyBorder="1" applyAlignment="1">
      <alignment vertical="center"/>
      <protection/>
    </xf>
    <xf numFmtId="49" fontId="38" fillId="0" borderId="12" xfId="53" applyNumberFormat="1" applyFont="1" applyFill="1" applyBorder="1" applyAlignment="1">
      <alignment vertical="center"/>
      <protection/>
    </xf>
    <xf numFmtId="207" fontId="38" fillId="0" borderId="12" xfId="53" applyNumberFormat="1" applyFont="1" applyFill="1" applyBorder="1" applyAlignment="1">
      <alignment horizontal="center" vertical="center"/>
      <protection/>
    </xf>
    <xf numFmtId="0" fontId="109" fillId="0" borderId="12" xfId="53" applyNumberFormat="1" applyFont="1" applyFill="1" applyBorder="1" applyAlignment="1">
      <alignment horizontal="center" vertical="center"/>
      <protection/>
    </xf>
    <xf numFmtId="0" fontId="110" fillId="30" borderId="29" xfId="0" applyNumberFormat="1" applyFont="1" applyFill="1" applyBorder="1" applyAlignment="1">
      <alignment horizontal="center" vertical="center" wrapText="1"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22" xfId="0" applyFill="1" applyBorder="1" applyAlignment="1">
      <alignment/>
    </xf>
    <xf numFmtId="49" fontId="98" fillId="33" borderId="23" xfId="53" applyNumberFormat="1" applyFont="1" applyFill="1" applyBorder="1" applyAlignment="1">
      <alignment horizontal="center" vertical="center"/>
      <protection/>
    </xf>
    <xf numFmtId="186" fontId="98" fillId="34" borderId="12" xfId="0" applyNumberFormat="1" applyFont="1" applyFill="1" applyBorder="1" applyAlignment="1">
      <alignment horizontal="center" vertical="center"/>
    </xf>
    <xf numFmtId="0" fontId="111" fillId="30" borderId="16" xfId="0" applyFont="1" applyFill="1" applyBorder="1" applyAlignment="1">
      <alignment horizontal="center" vertical="center" wrapText="1"/>
    </xf>
    <xf numFmtId="0" fontId="111" fillId="30" borderId="0" xfId="0" applyFont="1" applyFill="1" applyBorder="1" applyAlignment="1">
      <alignment horizontal="center" vertical="center" wrapText="1"/>
    </xf>
    <xf numFmtId="0" fontId="111" fillId="30" borderId="17" xfId="0" applyFont="1" applyFill="1" applyBorder="1" applyAlignment="1">
      <alignment horizontal="center" vertical="center" wrapText="1"/>
    </xf>
    <xf numFmtId="0" fontId="27" fillId="30" borderId="16" xfId="0" applyFont="1" applyFill="1" applyBorder="1" applyAlignment="1">
      <alignment horizontal="center" vertical="center" wrapText="1"/>
    </xf>
    <xf numFmtId="0" fontId="27" fillId="30" borderId="0" xfId="0" applyFont="1" applyFill="1" applyBorder="1" applyAlignment="1">
      <alignment horizontal="center" vertical="center" wrapText="1"/>
    </xf>
    <xf numFmtId="0" fontId="27" fillId="30" borderId="17" xfId="0" applyFont="1" applyFill="1" applyBorder="1" applyAlignment="1">
      <alignment horizontal="center" vertical="center" wrapText="1"/>
    </xf>
    <xf numFmtId="180" fontId="25" fillId="30" borderId="16" xfId="0" applyNumberFormat="1" applyFont="1" applyFill="1" applyBorder="1" applyAlignment="1">
      <alignment horizontal="center" vertical="center" wrapText="1"/>
    </xf>
    <xf numFmtId="180" fontId="25" fillId="30" borderId="0" xfId="0" applyNumberFormat="1" applyFont="1" applyFill="1" applyBorder="1" applyAlignment="1">
      <alignment horizontal="center" vertical="center"/>
    </xf>
    <xf numFmtId="180" fontId="25" fillId="30" borderId="17" xfId="0" applyNumberFormat="1" applyFont="1" applyFill="1" applyBorder="1" applyAlignment="1">
      <alignment horizontal="center" vertical="center"/>
    </xf>
    <xf numFmtId="180" fontId="112" fillId="30" borderId="16" xfId="0" applyNumberFormat="1" applyFont="1" applyFill="1" applyBorder="1" applyAlignment="1">
      <alignment horizontal="center" vertical="center" wrapText="1"/>
    </xf>
    <xf numFmtId="0" fontId="112" fillId="30" borderId="0" xfId="0" applyFont="1" applyFill="1" applyBorder="1" applyAlignment="1">
      <alignment horizontal="center" vertical="center" wrapText="1"/>
    </xf>
    <xf numFmtId="0" fontId="112" fillId="30" borderId="17" xfId="0" applyFont="1" applyFill="1" applyBorder="1" applyAlignment="1">
      <alignment horizontal="center" vertical="center" wrapText="1"/>
    </xf>
    <xf numFmtId="180" fontId="111" fillId="30" borderId="30" xfId="0" applyNumberFormat="1" applyFont="1" applyFill="1" applyBorder="1" applyAlignment="1">
      <alignment horizontal="right" vertical="center"/>
    </xf>
    <xf numFmtId="180" fontId="111" fillId="30" borderId="31" xfId="0" applyNumberFormat="1" applyFont="1" applyFill="1" applyBorder="1" applyAlignment="1">
      <alignment horizontal="right" vertical="center"/>
    </xf>
    <xf numFmtId="180" fontId="111" fillId="30" borderId="32" xfId="0" applyNumberFormat="1" applyFont="1" applyFill="1" applyBorder="1" applyAlignment="1">
      <alignment horizontal="right" vertical="center"/>
    </xf>
    <xf numFmtId="180" fontId="95" fillId="30" borderId="29" xfId="0" applyNumberFormat="1" applyFont="1" applyFill="1" applyBorder="1" applyAlignment="1">
      <alignment horizontal="left" vertical="center" wrapText="1"/>
    </xf>
    <xf numFmtId="180" fontId="95" fillId="30" borderId="18" xfId="0" applyNumberFormat="1" applyFont="1" applyFill="1" applyBorder="1" applyAlignment="1">
      <alignment horizontal="left" vertical="center" wrapText="1"/>
    </xf>
    <xf numFmtId="180" fontId="95" fillId="30" borderId="19" xfId="0" applyNumberFormat="1" applyFont="1" applyFill="1" applyBorder="1" applyAlignment="1">
      <alignment horizontal="left" vertical="center" wrapText="1"/>
    </xf>
    <xf numFmtId="180" fontId="94" fillId="25" borderId="33" xfId="0" applyNumberFormat="1" applyFont="1" applyFill="1" applyBorder="1" applyAlignment="1">
      <alignment horizontal="center" vertical="center"/>
    </xf>
    <xf numFmtId="180" fontId="94" fillId="25" borderId="34" xfId="0" applyNumberFormat="1" applyFont="1" applyFill="1" applyBorder="1" applyAlignment="1">
      <alignment horizontal="center" vertical="center"/>
    </xf>
    <xf numFmtId="180" fontId="94" fillId="25" borderId="35" xfId="0" applyNumberFormat="1" applyFont="1" applyFill="1" applyBorder="1" applyAlignment="1">
      <alignment horizontal="center" vertical="center"/>
    </xf>
    <xf numFmtId="0" fontId="23" fillId="30" borderId="16" xfId="0" applyFont="1" applyFill="1" applyBorder="1" applyAlignment="1">
      <alignment horizontal="center"/>
    </xf>
    <xf numFmtId="0" fontId="23" fillId="30" borderId="0" xfId="0" applyFont="1" applyFill="1" applyBorder="1" applyAlignment="1">
      <alignment horizontal="center"/>
    </xf>
    <xf numFmtId="0" fontId="23" fillId="30" borderId="17" xfId="0" applyFont="1" applyFill="1" applyBorder="1" applyAlignment="1">
      <alignment horizontal="center"/>
    </xf>
    <xf numFmtId="180" fontId="23" fillId="30" borderId="16" xfId="0" applyNumberFormat="1" applyFont="1" applyFill="1" applyBorder="1" applyAlignment="1">
      <alignment horizontal="center"/>
    </xf>
    <xf numFmtId="180" fontId="23" fillId="30" borderId="0" xfId="0" applyNumberFormat="1" applyFont="1" applyFill="1" applyBorder="1" applyAlignment="1">
      <alignment horizontal="center"/>
    </xf>
    <xf numFmtId="180" fontId="23" fillId="30" borderId="17" xfId="0" applyNumberFormat="1" applyFont="1" applyFill="1" applyBorder="1" applyAlignment="1">
      <alignment horizontal="center"/>
    </xf>
    <xf numFmtId="180" fontId="24" fillId="30" borderId="16" xfId="0" applyNumberFormat="1" applyFont="1" applyFill="1" applyBorder="1" applyAlignment="1">
      <alignment horizontal="center"/>
    </xf>
    <xf numFmtId="180" fontId="24" fillId="30" borderId="0" xfId="0" applyNumberFormat="1" applyFont="1" applyFill="1" applyBorder="1" applyAlignment="1">
      <alignment horizontal="center"/>
    </xf>
    <xf numFmtId="180" fontId="24" fillId="30" borderId="17" xfId="0" applyNumberFormat="1" applyFont="1" applyFill="1" applyBorder="1" applyAlignment="1">
      <alignment horizontal="center"/>
    </xf>
    <xf numFmtId="0" fontId="24" fillId="30" borderId="16" xfId="0" applyFont="1" applyFill="1" applyBorder="1" applyAlignment="1">
      <alignment horizontal="center"/>
    </xf>
    <xf numFmtId="0" fontId="24" fillId="30" borderId="0" xfId="0" applyFont="1" applyFill="1" applyBorder="1" applyAlignment="1">
      <alignment horizontal="center"/>
    </xf>
    <xf numFmtId="0" fontId="24" fillId="30" borderId="17" xfId="0" applyFont="1" applyFill="1" applyBorder="1" applyAlignment="1">
      <alignment horizontal="center"/>
    </xf>
    <xf numFmtId="180" fontId="111" fillId="30" borderId="36" xfId="0" applyNumberFormat="1" applyFont="1" applyFill="1" applyBorder="1" applyAlignment="1">
      <alignment horizontal="right" vertical="center"/>
    </xf>
    <xf numFmtId="180" fontId="111" fillId="30" borderId="37" xfId="0" applyNumberFormat="1" applyFont="1" applyFill="1" applyBorder="1" applyAlignment="1">
      <alignment horizontal="right" vertical="center"/>
    </xf>
    <xf numFmtId="180" fontId="111" fillId="30" borderId="38" xfId="0" applyNumberFormat="1" applyFont="1" applyFill="1" applyBorder="1" applyAlignment="1">
      <alignment horizontal="right" vertical="center"/>
    </xf>
    <xf numFmtId="180" fontId="111" fillId="30" borderId="16" xfId="0" applyNumberFormat="1" applyFont="1" applyFill="1" applyBorder="1" applyAlignment="1">
      <alignment horizontal="right" vertical="center"/>
    </xf>
    <xf numFmtId="180" fontId="111" fillId="30" borderId="0" xfId="0" applyNumberFormat="1" applyFont="1" applyFill="1" applyBorder="1" applyAlignment="1">
      <alignment horizontal="right" vertical="center"/>
    </xf>
    <xf numFmtId="180" fontId="111" fillId="30" borderId="39" xfId="0" applyNumberFormat="1" applyFont="1" applyFill="1" applyBorder="1" applyAlignment="1">
      <alignment horizontal="right" vertical="center"/>
    </xf>
    <xf numFmtId="0" fontId="76" fillId="25" borderId="20" xfId="0" applyFont="1" applyFill="1" applyBorder="1" applyAlignment="1">
      <alignment horizontal="right" vertical="center" wrapText="1"/>
    </xf>
    <xf numFmtId="0" fontId="76" fillId="25" borderId="21" xfId="0" applyFont="1" applyFill="1" applyBorder="1" applyAlignment="1">
      <alignment horizontal="right" vertical="center" wrapText="1"/>
    </xf>
    <xf numFmtId="0" fontId="76" fillId="25" borderId="21" xfId="0" applyFont="1" applyFill="1" applyBorder="1" applyAlignment="1">
      <alignment horizontal="left" vertical="center" wrapText="1"/>
    </xf>
    <xf numFmtId="0" fontId="76" fillId="25" borderId="22" xfId="0" applyFont="1" applyFill="1" applyBorder="1" applyAlignment="1">
      <alignment horizontal="left" vertical="center" wrapText="1"/>
    </xf>
    <xf numFmtId="0" fontId="36" fillId="2" borderId="16" xfId="0" applyFont="1" applyFill="1" applyBorder="1" applyAlignment="1">
      <alignment horizontal="center" vertical="center" wrapText="1"/>
    </xf>
    <xf numFmtId="0" fontId="36" fillId="2" borderId="0" xfId="0" applyFont="1" applyFill="1" applyBorder="1" applyAlignment="1">
      <alignment horizontal="center" vertical="center" wrapText="1"/>
    </xf>
    <xf numFmtId="0" fontId="36" fillId="2" borderId="17" xfId="0" applyFont="1" applyFill="1" applyBorder="1" applyAlignment="1">
      <alignment horizontal="center" vertical="center" wrapText="1"/>
    </xf>
    <xf numFmtId="0" fontId="23" fillId="6" borderId="13" xfId="0" applyFont="1" applyFill="1" applyBorder="1" applyAlignment="1">
      <alignment horizontal="center" vertical="center" wrapText="1"/>
    </xf>
    <xf numFmtId="0" fontId="23" fillId="6" borderId="14" xfId="0" applyFont="1" applyFill="1" applyBorder="1" applyAlignment="1">
      <alignment horizontal="center" vertical="center" wrapText="1"/>
    </xf>
    <xf numFmtId="0" fontId="23" fillId="6" borderId="15" xfId="0" applyFont="1" applyFill="1" applyBorder="1" applyAlignment="1">
      <alignment horizontal="center" vertical="center" wrapText="1"/>
    </xf>
    <xf numFmtId="0" fontId="29" fillId="35" borderId="16" xfId="0" applyFont="1" applyFill="1" applyBorder="1" applyAlignment="1">
      <alignment horizontal="center" vertical="center" wrapText="1"/>
    </xf>
    <xf numFmtId="0" fontId="29" fillId="35" borderId="0" xfId="0" applyFont="1" applyFill="1" applyBorder="1" applyAlignment="1">
      <alignment horizontal="center" vertical="center" wrapText="1"/>
    </xf>
    <xf numFmtId="0" fontId="29" fillId="35" borderId="17" xfId="0" applyFont="1" applyFill="1" applyBorder="1" applyAlignment="1">
      <alignment horizontal="center" vertical="center" wrapText="1"/>
    </xf>
    <xf numFmtId="0" fontId="31" fillId="0" borderId="10" xfId="53" applyFont="1" applyFill="1" applyBorder="1" applyAlignment="1" applyProtection="1">
      <alignment horizontal="center" vertical="center" wrapText="1"/>
      <protection locked="0"/>
    </xf>
    <xf numFmtId="0" fontId="31" fillId="0" borderId="10" xfId="53" applyFont="1" applyFill="1" applyBorder="1" applyAlignment="1" applyProtection="1">
      <alignment vertical="center" wrapText="1"/>
      <protection locked="0"/>
    </xf>
    <xf numFmtId="0" fontId="33" fillId="26" borderId="23" xfId="53" applyFont="1" applyFill="1" applyBorder="1" applyAlignment="1" applyProtection="1">
      <alignment horizontal="right" vertical="center" wrapText="1"/>
      <protection locked="0"/>
    </xf>
    <xf numFmtId="190" fontId="33" fillId="26" borderId="23" xfId="53" applyNumberFormat="1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>
      <alignment horizontal="center" vertical="center"/>
    </xf>
    <xf numFmtId="0" fontId="0" fillId="35" borderId="40" xfId="0" applyFill="1" applyBorder="1" applyAlignment="1">
      <alignment horizontal="center"/>
    </xf>
    <xf numFmtId="0" fontId="0" fillId="35" borderId="41" xfId="0" applyFill="1" applyBorder="1" applyAlignment="1">
      <alignment horizontal="center"/>
    </xf>
    <xf numFmtId="0" fontId="0" fillId="35" borderId="25" xfId="0" applyFill="1" applyBorder="1" applyAlignment="1">
      <alignment horizontal="center"/>
    </xf>
    <xf numFmtId="0" fontId="113" fillId="25" borderId="40" xfId="53" applyFont="1" applyFill="1" applyBorder="1" applyAlignment="1" applyProtection="1">
      <alignment horizontal="center" vertical="center" wrapText="1"/>
      <protection locked="0"/>
    </xf>
    <xf numFmtId="0" fontId="33" fillId="33" borderId="41" xfId="53" applyFont="1" applyFill="1" applyBorder="1" applyAlignment="1" applyProtection="1">
      <alignment horizontal="center" vertical="center" wrapText="1"/>
      <protection locked="0"/>
    </xf>
    <xf numFmtId="0" fontId="36" fillId="28" borderId="25" xfId="0" applyFont="1" applyFill="1" applyBorder="1" applyAlignment="1">
      <alignment horizontal="center" vertical="center"/>
    </xf>
    <xf numFmtId="0" fontId="24" fillId="34" borderId="12" xfId="53" applyFont="1" applyFill="1" applyBorder="1" applyAlignment="1">
      <alignment horizontal="center" vertical="center"/>
      <protection/>
    </xf>
    <xf numFmtId="0" fontId="113" fillId="25" borderId="0" xfId="53" applyFont="1" applyFill="1" applyBorder="1" applyAlignment="1" applyProtection="1">
      <alignment horizontal="center" vertical="center" wrapText="1"/>
      <protection locked="0"/>
    </xf>
    <xf numFmtId="0" fontId="33" fillId="33" borderId="42" xfId="53" applyFont="1" applyFill="1" applyBorder="1" applyAlignment="1" applyProtection="1">
      <alignment horizontal="center" vertical="center" wrapText="1"/>
      <protection locked="0"/>
    </xf>
    <xf numFmtId="0" fontId="25" fillId="18" borderId="10" xfId="53" applyFont="1" applyFill="1" applyBorder="1" applyAlignment="1" applyProtection="1">
      <alignment horizontal="right" vertical="center" wrapText="1"/>
      <protection locked="0"/>
    </xf>
    <xf numFmtId="0" fontId="114" fillId="18" borderId="10" xfId="48" applyFont="1" applyFill="1" applyBorder="1" applyAlignment="1" applyProtection="1">
      <alignment horizontal="left" vertical="center" wrapText="1"/>
      <protection locked="0"/>
    </xf>
    <xf numFmtId="0" fontId="32" fillId="18" borderId="10" xfId="53" applyNumberFormat="1" applyFont="1" applyFill="1" applyBorder="1" applyAlignment="1" applyProtection="1">
      <alignment horizontal="center" vertical="center" wrapText="1"/>
      <protection locked="0"/>
    </xf>
    <xf numFmtId="0" fontId="87" fillId="33" borderId="40" xfId="53" applyFont="1" applyFill="1" applyBorder="1" applyAlignment="1">
      <alignment horizontal="center" vertical="center" wrapText="1"/>
      <protection/>
    </xf>
    <xf numFmtId="0" fontId="87" fillId="33" borderId="25" xfId="53" applyFont="1" applyFill="1" applyBorder="1" applyAlignment="1">
      <alignment horizontal="center" vertical="center" wrapText="1"/>
      <protection/>
    </xf>
    <xf numFmtId="0" fontId="25" fillId="25" borderId="11" xfId="53" applyFont="1" applyFill="1" applyBorder="1" applyAlignment="1" applyProtection="1">
      <alignment horizontal="right" vertical="center" wrapText="1"/>
      <protection locked="0"/>
    </xf>
    <xf numFmtId="0" fontId="30" fillId="25" borderId="11" xfId="53" applyFont="1" applyFill="1" applyBorder="1" applyAlignment="1" applyProtection="1">
      <alignment horizontal="left" vertical="center" wrapText="1"/>
      <protection locked="0"/>
    </xf>
    <xf numFmtId="0" fontId="88" fillId="33" borderId="12" xfId="53" applyFont="1" applyFill="1" applyBorder="1" applyAlignment="1">
      <alignment horizontal="center" vertical="center" wrapText="1"/>
      <protection/>
    </xf>
    <xf numFmtId="0" fontId="87" fillId="33" borderId="12" xfId="53" applyFont="1" applyFill="1" applyBorder="1" applyAlignment="1">
      <alignment horizontal="center" vertical="center" wrapText="1"/>
      <protection/>
    </xf>
    <xf numFmtId="0" fontId="88" fillId="33" borderId="40" xfId="53" applyFont="1" applyFill="1" applyBorder="1" applyAlignment="1">
      <alignment horizontal="center" vertical="center" wrapText="1"/>
      <protection/>
    </xf>
    <xf numFmtId="0" fontId="88" fillId="33" borderId="25" xfId="53" applyFont="1" applyFill="1" applyBorder="1" applyAlignment="1">
      <alignment horizontal="center" vertical="center" wrapText="1"/>
      <protection/>
    </xf>
    <xf numFmtId="49" fontId="87" fillId="33" borderId="12" xfId="53" applyNumberFormat="1" applyFont="1" applyFill="1" applyBorder="1" applyAlignment="1" applyProtection="1">
      <alignment horizontal="center" vertical="center" wrapText="1"/>
      <protection locked="0"/>
    </xf>
    <xf numFmtId="190" fontId="28" fillId="24" borderId="43" xfId="53" applyNumberFormat="1" applyFont="1" applyFill="1" applyBorder="1" applyAlignment="1" applyProtection="1">
      <alignment horizontal="center" vertical="center" wrapText="1"/>
      <protection locked="0"/>
    </xf>
    <xf numFmtId="0" fontId="30" fillId="18" borderId="10" xfId="53" applyNumberFormat="1" applyFont="1" applyFill="1" applyBorder="1" applyAlignment="1" applyProtection="1">
      <alignment horizontal="left" vertical="center" wrapText="1"/>
      <protection locked="0"/>
    </xf>
    <xf numFmtId="0" fontId="30" fillId="25" borderId="11" xfId="53" applyNumberFormat="1" applyFont="1" applyFill="1" applyBorder="1" applyAlignment="1" applyProtection="1">
      <alignment horizontal="left" vertical="center" wrapText="1"/>
      <protection locked="0"/>
    </xf>
    <xf numFmtId="0" fontId="40" fillId="18" borderId="10" xfId="53" applyFont="1" applyFill="1" applyBorder="1" applyAlignment="1" applyProtection="1">
      <alignment horizontal="left" vertical="center" wrapText="1"/>
      <protection locked="0"/>
    </xf>
    <xf numFmtId="0" fontId="28" fillId="0" borderId="0" xfId="53" applyFont="1" applyFill="1" applyAlignment="1" applyProtection="1">
      <alignment horizontal="center" wrapText="1"/>
      <protection locked="0"/>
    </xf>
    <xf numFmtId="0" fontId="28" fillId="0" borderId="0" xfId="53" applyFont="1" applyFill="1" applyAlignment="1" applyProtection="1">
      <alignment horizontal="center" vertical="center" wrapText="1"/>
      <protection locked="0"/>
    </xf>
    <xf numFmtId="0" fontId="87" fillId="27" borderId="12" xfId="53" applyFont="1" applyFill="1" applyBorder="1" applyAlignment="1" applyProtection="1">
      <alignment horizontal="center" vertical="center" wrapText="1"/>
      <protection locked="0"/>
    </xf>
    <xf numFmtId="0" fontId="25" fillId="25" borderId="10" xfId="53" applyFont="1" applyFill="1" applyBorder="1" applyAlignment="1" applyProtection="1">
      <alignment horizontal="right" vertical="center" wrapText="1"/>
      <protection locked="0"/>
    </xf>
    <xf numFmtId="0" fontId="25" fillId="25" borderId="11" xfId="53" applyFont="1" applyFill="1" applyBorder="1" applyAlignment="1" applyProtection="1">
      <alignment horizontal="right" vertical="center" wrapText="1"/>
      <protection locked="0"/>
    </xf>
    <xf numFmtId="0" fontId="30" fillId="25" borderId="11" xfId="53" applyFont="1" applyFill="1" applyBorder="1" applyAlignment="1" applyProtection="1">
      <alignment horizontal="left" vertical="center" wrapText="1"/>
      <protection locked="0"/>
    </xf>
    <xf numFmtId="181" fontId="30" fillId="25" borderId="11" xfId="53" applyNumberFormat="1" applyFont="1" applyFill="1" applyBorder="1" applyAlignment="1" applyProtection="1">
      <alignment horizontal="left" vertical="center" wrapText="1"/>
      <protection locked="0"/>
    </xf>
    <xf numFmtId="190" fontId="25" fillId="24" borderId="43" xfId="53" applyNumberFormat="1" applyFont="1" applyFill="1" applyBorder="1" applyAlignment="1" applyProtection="1">
      <alignment horizontal="center" vertical="center" wrapText="1"/>
      <protection locked="0"/>
    </xf>
    <xf numFmtId="14" fontId="87" fillId="27" borderId="12" xfId="53" applyNumberFormat="1" applyFont="1" applyFill="1" applyBorder="1" applyAlignment="1" applyProtection="1">
      <alignment horizontal="center" vertical="center" wrapText="1"/>
      <protection locked="0"/>
    </xf>
    <xf numFmtId="2" fontId="87" fillId="27" borderId="12" xfId="53" applyNumberFormat="1" applyFont="1" applyFill="1" applyBorder="1" applyAlignment="1" applyProtection="1">
      <alignment horizontal="center" vertical="center" wrapText="1"/>
      <protection locked="0"/>
    </xf>
    <xf numFmtId="0" fontId="34" fillId="25" borderId="0" xfId="53" applyFont="1" applyFill="1" applyBorder="1" applyAlignment="1" applyProtection="1">
      <alignment horizontal="center" vertical="center" wrapText="1"/>
      <protection locked="0"/>
    </xf>
    <xf numFmtId="0" fontId="33" fillId="27" borderId="0" xfId="53" applyFont="1" applyFill="1" applyBorder="1" applyAlignment="1" applyProtection="1">
      <alignment horizontal="center" vertical="center" wrapText="1"/>
      <protection locked="0"/>
    </xf>
    <xf numFmtId="0" fontId="89" fillId="27" borderId="12" xfId="53" applyFont="1" applyFill="1" applyBorder="1" applyAlignment="1" applyProtection="1">
      <alignment horizontal="center" vertical="center" wrapText="1"/>
      <protection locked="0"/>
    </xf>
    <xf numFmtId="0" fontId="115" fillId="25" borderId="10" xfId="48" applyFont="1" applyFill="1" applyBorder="1" applyAlignment="1" applyProtection="1">
      <alignment horizontal="left" vertical="center" wrapText="1"/>
      <protection locked="0"/>
    </xf>
    <xf numFmtId="203" fontId="91" fillId="25" borderId="10" xfId="53" applyNumberFormat="1" applyFont="1" applyFill="1" applyBorder="1" applyAlignment="1" applyProtection="1">
      <alignment horizontal="left" vertical="center" wrapText="1"/>
      <protection locked="0"/>
    </xf>
    <xf numFmtId="206" fontId="87" fillId="33" borderId="12" xfId="53" applyNumberFormat="1" applyFont="1" applyFill="1" applyBorder="1" applyAlignment="1">
      <alignment horizontal="center" vertical="center" wrapText="1"/>
      <protection/>
    </xf>
    <xf numFmtId="0" fontId="25" fillId="35" borderId="12" xfId="0" applyFont="1" applyFill="1" applyBorder="1" applyAlignment="1">
      <alignment horizontal="center" vertical="center"/>
    </xf>
    <xf numFmtId="22" fontId="98" fillId="28" borderId="0" xfId="48" applyNumberFormat="1" applyFont="1" applyFill="1" applyBorder="1" applyAlignment="1" applyProtection="1">
      <alignment horizontal="center" vertical="center"/>
      <protection/>
    </xf>
    <xf numFmtId="0" fontId="98" fillId="28" borderId="0" xfId="48" applyFont="1" applyFill="1" applyBorder="1" applyAlignment="1" applyProtection="1">
      <alignment horizontal="center" vertical="center"/>
      <protection/>
    </xf>
    <xf numFmtId="0" fontId="25" fillId="36" borderId="40" xfId="0" applyFont="1" applyFill="1" applyBorder="1" applyAlignment="1">
      <alignment horizontal="center" vertical="center"/>
    </xf>
    <xf numFmtId="0" fontId="25" fillId="36" borderId="25" xfId="0" applyFont="1" applyFill="1" applyBorder="1" applyAlignment="1">
      <alignment horizontal="center" vertical="center"/>
    </xf>
    <xf numFmtId="0" fontId="102" fillId="28" borderId="0" xfId="48" applyFont="1" applyFill="1" applyBorder="1" applyAlignment="1" applyProtection="1">
      <alignment horizontal="center" vertical="center"/>
      <protection/>
    </xf>
    <xf numFmtId="0" fontId="98" fillId="37" borderId="0" xfId="48" applyFont="1" applyFill="1" applyBorder="1" applyAlignment="1" applyProtection="1">
      <alignment horizontal="center" vertical="center"/>
      <protection/>
    </xf>
    <xf numFmtId="0" fontId="102" fillId="37" borderId="0" xfId="0" applyFont="1" applyFill="1" applyAlignment="1">
      <alignment horizontal="center" vertical="center"/>
    </xf>
    <xf numFmtId="0" fontId="25" fillId="36" borderId="12" xfId="0" applyFont="1" applyFill="1" applyBorder="1" applyAlignment="1">
      <alignment horizontal="center" vertical="center"/>
    </xf>
    <xf numFmtId="0" fontId="116" fillId="25" borderId="0" xfId="53" applyFont="1" applyFill="1" applyBorder="1" applyAlignment="1" applyProtection="1">
      <alignment horizontal="center" vertical="center" wrapText="1"/>
      <protection locked="0"/>
    </xf>
    <xf numFmtId="0" fontId="31" fillId="33" borderId="0" xfId="53" applyFont="1" applyFill="1" applyBorder="1" applyAlignment="1" applyProtection="1">
      <alignment horizontal="center" vertical="center" wrapText="1"/>
      <protection locked="0"/>
    </xf>
    <xf numFmtId="186" fontId="25" fillId="36" borderId="12" xfId="0" applyNumberFormat="1" applyFont="1" applyFill="1" applyBorder="1" applyAlignment="1">
      <alignment horizontal="center" vertical="center" wrapText="1"/>
    </xf>
    <xf numFmtId="0" fontId="25" fillId="35" borderId="28" xfId="0" applyFont="1" applyFill="1" applyBorder="1" applyAlignment="1">
      <alignment horizontal="center" vertical="center"/>
    </xf>
    <xf numFmtId="0" fontId="25" fillId="35" borderId="24" xfId="0" applyFont="1" applyFill="1" applyBorder="1" applyAlignment="1">
      <alignment horizontal="center" vertical="center"/>
    </xf>
    <xf numFmtId="0" fontId="25" fillId="36" borderId="12" xfId="0" applyFont="1" applyFill="1" applyBorder="1" applyAlignment="1">
      <alignment horizontal="center" vertical="center" wrapText="1"/>
    </xf>
    <xf numFmtId="0" fontId="36" fillId="34" borderId="21" xfId="0" applyFont="1" applyFill="1" applyBorder="1" applyAlignment="1">
      <alignment horizontal="center" vertical="center"/>
    </xf>
    <xf numFmtId="0" fontId="93" fillId="33" borderId="28" xfId="53" applyFont="1" applyFill="1" applyBorder="1" applyAlignment="1">
      <alignment horizontal="center" vertical="center"/>
      <protection/>
    </xf>
    <xf numFmtId="0" fontId="93" fillId="33" borderId="23" xfId="53" applyFont="1" applyFill="1" applyBorder="1" applyAlignment="1">
      <alignment horizontal="center" vertical="center"/>
      <protection/>
    </xf>
    <xf numFmtId="0" fontId="24" fillId="34" borderId="23" xfId="0" applyFont="1" applyFill="1" applyBorder="1" applyAlignment="1">
      <alignment horizontal="center" vertical="center"/>
    </xf>
    <xf numFmtId="0" fontId="33" fillId="33" borderId="0" xfId="53" applyFont="1" applyFill="1" applyBorder="1" applyAlignment="1" applyProtection="1">
      <alignment horizontal="center" vertical="center" wrapText="1"/>
      <protection locked="0"/>
    </xf>
    <xf numFmtId="0" fontId="36" fillId="28" borderId="0" xfId="0" applyFont="1" applyFill="1" applyBorder="1" applyAlignment="1">
      <alignment horizontal="center" vertical="center"/>
    </xf>
    <xf numFmtId="0" fontId="24" fillId="34" borderId="21" xfId="0" applyFont="1" applyFill="1" applyBorder="1" applyAlignment="1">
      <alignment horizontal="center" vertical="center"/>
    </xf>
    <xf numFmtId="0" fontId="88" fillId="33" borderId="12" xfId="53" applyFont="1" applyFill="1" applyBorder="1" applyAlignment="1">
      <alignment horizontal="center" textRotation="90" wrapText="1"/>
      <protection/>
    </xf>
    <xf numFmtId="0" fontId="88" fillId="33" borderId="40" xfId="53" applyFont="1" applyFill="1" applyBorder="1" applyAlignment="1">
      <alignment horizontal="center" textRotation="90" wrapText="1"/>
      <protection/>
    </xf>
    <xf numFmtId="0" fontId="88" fillId="33" borderId="25" xfId="53" applyFont="1" applyFill="1" applyBorder="1" applyAlignment="1">
      <alignment horizontal="center" textRotation="90" wrapText="1"/>
      <protection/>
    </xf>
    <xf numFmtId="207" fontId="117" fillId="33" borderId="12" xfId="53" applyNumberFormat="1" applyFont="1" applyFill="1" applyBorder="1" applyAlignment="1">
      <alignment horizontal="center" vertical="center"/>
      <protection/>
    </xf>
    <xf numFmtId="49" fontId="94" fillId="33" borderId="12" xfId="53" applyNumberFormat="1" applyFont="1" applyFill="1" applyBorder="1" applyAlignment="1">
      <alignment horizontal="center" vertical="center" textRotation="90" wrapText="1"/>
      <protection/>
    </xf>
    <xf numFmtId="2" fontId="94" fillId="33" borderId="12" xfId="53" applyNumberFormat="1" applyFont="1" applyFill="1" applyBorder="1" applyAlignment="1">
      <alignment horizontal="center" vertical="center" textRotation="90" wrapText="1"/>
      <protection/>
    </xf>
    <xf numFmtId="0" fontId="94" fillId="33" borderId="12" xfId="53" applyFont="1" applyFill="1" applyBorder="1" applyAlignment="1">
      <alignment horizontal="center" vertical="center" textRotation="90" wrapText="1"/>
      <protection/>
    </xf>
    <xf numFmtId="0" fontId="94" fillId="33" borderId="12" xfId="53" applyFont="1" applyFill="1" applyBorder="1" applyAlignment="1">
      <alignment horizontal="center" vertical="center"/>
      <protection/>
    </xf>
    <xf numFmtId="0" fontId="47" fillId="25" borderId="11" xfId="53" applyFont="1" applyFill="1" applyBorder="1" applyAlignment="1" applyProtection="1">
      <alignment horizontal="right" vertical="center" wrapText="1"/>
      <protection locked="0"/>
    </xf>
    <xf numFmtId="0" fontId="46" fillId="25" borderId="11" xfId="53" applyFont="1" applyFill="1" applyBorder="1" applyAlignment="1" applyProtection="1">
      <alignment horizontal="left" vertical="center" wrapText="1"/>
      <protection locked="0"/>
    </xf>
    <xf numFmtId="190" fontId="24" fillId="24" borderId="43" xfId="53" applyNumberFormat="1" applyFont="1" applyFill="1" applyBorder="1" applyAlignment="1" applyProtection="1">
      <alignment horizontal="center" vertical="center" wrapText="1"/>
      <protection locked="0"/>
    </xf>
    <xf numFmtId="181" fontId="118" fillId="25" borderId="11" xfId="53" applyNumberFormat="1" applyFont="1" applyFill="1" applyBorder="1" applyAlignment="1" applyProtection="1">
      <alignment horizontal="left" vertical="center" wrapText="1"/>
      <protection locked="0"/>
    </xf>
    <xf numFmtId="0" fontId="94" fillId="33" borderId="40" xfId="53" applyFont="1" applyFill="1" applyBorder="1" applyAlignment="1">
      <alignment horizontal="center" vertical="center" wrapText="1"/>
      <protection/>
    </xf>
    <xf numFmtId="0" fontId="94" fillId="33" borderId="25" xfId="53" applyFont="1" applyFill="1" applyBorder="1" applyAlignment="1">
      <alignment horizontal="center" vertical="center" wrapText="1"/>
      <protection/>
    </xf>
    <xf numFmtId="0" fontId="94" fillId="33" borderId="12" xfId="53" applyFont="1" applyFill="1" applyBorder="1" applyAlignment="1">
      <alignment horizontal="center" textRotation="90"/>
      <protection/>
    </xf>
    <xf numFmtId="49" fontId="94" fillId="33" borderId="40" xfId="53" applyNumberFormat="1" applyFont="1" applyFill="1" applyBorder="1" applyAlignment="1">
      <alignment horizontal="center" vertical="center" wrapText="1"/>
      <protection/>
    </xf>
    <xf numFmtId="49" fontId="94" fillId="33" borderId="25" xfId="53" applyNumberFormat="1" applyFont="1" applyFill="1" applyBorder="1" applyAlignment="1">
      <alignment horizontal="center" vertical="center" wrapText="1"/>
      <protection/>
    </xf>
    <xf numFmtId="0" fontId="24" fillId="25" borderId="0" xfId="53" applyFont="1" applyFill="1" applyBorder="1" applyAlignment="1" applyProtection="1">
      <alignment horizontal="center" vertical="center" wrapText="1"/>
      <protection locked="0"/>
    </xf>
    <xf numFmtId="0" fontId="31" fillId="27" borderId="42" xfId="53" applyFont="1" applyFill="1" applyBorder="1" applyAlignment="1" applyProtection="1">
      <alignment horizontal="center" vertical="center" wrapText="1"/>
      <protection locked="0"/>
    </xf>
    <xf numFmtId="0" fontId="47" fillId="25" borderId="10" xfId="53" applyFont="1" applyFill="1" applyBorder="1" applyAlignment="1" applyProtection="1">
      <alignment horizontal="right" vertical="center" wrapText="1"/>
      <protection locked="0"/>
    </xf>
    <xf numFmtId="0" fontId="119" fillId="25" borderId="10" xfId="48" applyFont="1" applyFill="1" applyBorder="1" applyAlignment="1" applyProtection="1">
      <alignment horizontal="left" vertical="center" wrapText="1"/>
      <protection locked="0"/>
    </xf>
    <xf numFmtId="0" fontId="81" fillId="25" borderId="10" xfId="53" applyFont="1" applyFill="1" applyBorder="1" applyAlignment="1" applyProtection="1">
      <alignment horizontal="center" vertical="center" wrapText="1"/>
      <protection locked="0"/>
    </xf>
    <xf numFmtId="207" fontId="98" fillId="25" borderId="10" xfId="53" applyNumberFormat="1" applyFont="1" applyFill="1" applyBorder="1" applyAlignment="1" applyProtection="1">
      <alignment horizontal="left" vertical="center" wrapText="1"/>
      <protection locked="0"/>
    </xf>
    <xf numFmtId="0" fontId="118" fillId="25" borderId="10" xfId="53" applyFont="1" applyFill="1" applyBorder="1" applyAlignment="1" applyProtection="1">
      <alignment horizontal="left" vertical="center" wrapText="1"/>
      <protection locked="0"/>
    </xf>
    <xf numFmtId="0" fontId="93" fillId="33" borderId="24" xfId="53" applyFont="1" applyFill="1" applyBorder="1" applyAlignment="1">
      <alignment horizontal="center" vertical="center"/>
      <protection/>
    </xf>
    <xf numFmtId="0" fontId="120" fillId="18" borderId="10" xfId="53" applyFont="1" applyFill="1" applyBorder="1" applyAlignment="1" applyProtection="1">
      <alignment horizontal="center" vertical="center" wrapText="1"/>
      <protection locked="0"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prü 2" xfId="49"/>
    <cellStyle name="Köprü 3" xfId="50"/>
    <cellStyle name="Köprü 4" xfId="51"/>
    <cellStyle name="Kötü" xfId="52"/>
    <cellStyle name="Normal 2" xfId="53"/>
    <cellStyle name="Not" xfId="54"/>
    <cellStyle name="Nötr" xfId="55"/>
    <cellStyle name="Currency" xfId="56"/>
    <cellStyle name="Currency [0]" xfId="57"/>
    <cellStyle name="Toplam" xfId="58"/>
    <cellStyle name="Uyarı Metni" xfId="59"/>
    <cellStyle name="Vurgu1" xfId="60"/>
    <cellStyle name="Vurgu2" xfId="61"/>
    <cellStyle name="Vurgu3" xfId="62"/>
    <cellStyle name="Vurgu4" xfId="63"/>
    <cellStyle name="Vurgu5" xfId="64"/>
    <cellStyle name="Vurgu6" xfId="65"/>
    <cellStyle name="Percent" xfId="66"/>
  </cellStyles>
  <dxfs count="88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5.png" /><Relationship Id="rId3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6.jpeg" /><Relationship Id="rId4" Type="http://schemas.openxmlformats.org/officeDocument/2006/relationships/image" Target="../media/image7.jpeg" /><Relationship Id="rId5" Type="http://schemas.openxmlformats.org/officeDocument/2006/relationships/image" Target="../media/image8.jpeg" /><Relationship Id="rId6" Type="http://schemas.openxmlformats.org/officeDocument/2006/relationships/image" Target="../media/image9.png" /><Relationship Id="rId7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285750</xdr:colOff>
      <xdr:row>2</xdr:row>
      <xdr:rowOff>104775</xdr:rowOff>
    </xdr:from>
    <xdr:to>
      <xdr:col>8</xdr:col>
      <xdr:colOff>533400</xdr:colOff>
      <xdr:row>7</xdr:row>
      <xdr:rowOff>95250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352925" y="1743075"/>
          <a:ext cx="8001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19</xdr:row>
      <xdr:rowOff>371475</xdr:rowOff>
    </xdr:from>
    <xdr:to>
      <xdr:col>1</xdr:col>
      <xdr:colOff>266700</xdr:colOff>
      <xdr:row>21</xdr:row>
      <xdr:rowOff>180975</xdr:rowOff>
    </xdr:to>
    <xdr:grpSp>
      <xdr:nvGrpSpPr>
        <xdr:cNvPr id="2" name="5 Grup"/>
        <xdr:cNvGrpSpPr>
          <a:grpSpLocks/>
        </xdr:cNvGrpSpPr>
      </xdr:nvGrpSpPr>
      <xdr:grpSpPr>
        <a:xfrm>
          <a:off x="295275" y="7867650"/>
          <a:ext cx="723900" cy="704850"/>
          <a:chOff x="254794" y="7798490"/>
          <a:chExt cx="523770" cy="541683"/>
        </a:xfrm>
        <a:solidFill>
          <a:srgbClr val="FFFFFF"/>
        </a:solidFill>
      </xdr:grpSpPr>
      <xdr:sp>
        <xdr:nvSpPr>
          <xdr:cNvPr id="3" name="4 Güneş"/>
          <xdr:cNvSpPr>
            <a:spLocks/>
          </xdr:cNvSpPr>
        </xdr:nvSpPr>
        <xdr:spPr>
          <a:xfrm>
            <a:off x="254794" y="7798490"/>
            <a:ext cx="523770" cy="541683"/>
          </a:xfrm>
          <a:prstGeom prst="sun">
            <a:avLst/>
          </a:prstGeom>
          <a:solidFill>
            <a:srgbClr val="FFFFCC"/>
          </a:solidFill>
          <a:ln w="31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4" name="Resim 1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376178" y="7934317"/>
            <a:ext cx="273801" cy="27856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3</xdr:col>
      <xdr:colOff>123825</xdr:colOff>
      <xdr:row>2</xdr:row>
      <xdr:rowOff>104775</xdr:rowOff>
    </xdr:from>
    <xdr:to>
      <xdr:col>4</xdr:col>
      <xdr:colOff>190500</xdr:colOff>
      <xdr:row>6</xdr:row>
      <xdr:rowOff>152400</xdr:rowOff>
    </xdr:to>
    <xdr:pic>
      <xdr:nvPicPr>
        <xdr:cNvPr id="5" name="Resi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81200" y="1743075"/>
          <a:ext cx="6191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1076325</xdr:colOff>
      <xdr:row>0</xdr:row>
      <xdr:rowOff>66675</xdr:rowOff>
    </xdr:from>
    <xdr:to>
      <xdr:col>13</xdr:col>
      <xdr:colOff>2038350</xdr:colOff>
      <xdr:row>1</xdr:row>
      <xdr:rowOff>190500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668500" y="66675"/>
          <a:ext cx="9620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666750</xdr:colOff>
      <xdr:row>0</xdr:row>
      <xdr:rowOff>171450</xdr:rowOff>
    </xdr:from>
    <xdr:to>
      <xdr:col>3</xdr:col>
      <xdr:colOff>447675</xdr:colOff>
      <xdr:row>2</xdr:row>
      <xdr:rowOff>66675</xdr:rowOff>
    </xdr:to>
    <xdr:pic>
      <xdr:nvPicPr>
        <xdr:cNvPr id="2" name="Resi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6350" y="1714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1352550</xdr:colOff>
      <xdr:row>0</xdr:row>
      <xdr:rowOff>66675</xdr:rowOff>
    </xdr:from>
    <xdr:to>
      <xdr:col>14</xdr:col>
      <xdr:colOff>533400</xdr:colOff>
      <xdr:row>2</xdr:row>
      <xdr:rowOff>47625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534775" y="66675"/>
          <a:ext cx="9715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504825</xdr:colOff>
      <xdr:row>0</xdr:row>
      <xdr:rowOff>247650</xdr:rowOff>
    </xdr:from>
    <xdr:to>
      <xdr:col>3</xdr:col>
      <xdr:colOff>161925</xdr:colOff>
      <xdr:row>1</xdr:row>
      <xdr:rowOff>276225</xdr:rowOff>
    </xdr:to>
    <xdr:pic>
      <xdr:nvPicPr>
        <xdr:cNvPr id="2" name="Resi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43025" y="247650"/>
          <a:ext cx="619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1152525</xdr:colOff>
      <xdr:row>0</xdr:row>
      <xdr:rowOff>133350</xdr:rowOff>
    </xdr:from>
    <xdr:to>
      <xdr:col>14</xdr:col>
      <xdr:colOff>752475</xdr:colOff>
      <xdr:row>2</xdr:row>
      <xdr:rowOff>57150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639675" y="133350"/>
          <a:ext cx="10572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438150</xdr:colOff>
      <xdr:row>0</xdr:row>
      <xdr:rowOff>219075</xdr:rowOff>
    </xdr:from>
    <xdr:to>
      <xdr:col>3</xdr:col>
      <xdr:colOff>95250</xdr:colOff>
      <xdr:row>1</xdr:row>
      <xdr:rowOff>285750</xdr:rowOff>
    </xdr:to>
    <xdr:pic>
      <xdr:nvPicPr>
        <xdr:cNvPr id="2" name="Resi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0" y="219075"/>
          <a:ext cx="619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752475</xdr:colOff>
      <xdr:row>0</xdr:row>
      <xdr:rowOff>104775</xdr:rowOff>
    </xdr:from>
    <xdr:to>
      <xdr:col>12</xdr:col>
      <xdr:colOff>238125</xdr:colOff>
      <xdr:row>1</xdr:row>
      <xdr:rowOff>304800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467850" y="104775"/>
          <a:ext cx="11620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409575</xdr:colOff>
      <xdr:row>0</xdr:row>
      <xdr:rowOff>190500</xdr:rowOff>
    </xdr:from>
    <xdr:to>
      <xdr:col>3</xdr:col>
      <xdr:colOff>438150</xdr:colOff>
      <xdr:row>1</xdr:row>
      <xdr:rowOff>285750</xdr:rowOff>
    </xdr:to>
    <xdr:pic>
      <xdr:nvPicPr>
        <xdr:cNvPr id="2" name="Resi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" y="190500"/>
          <a:ext cx="6191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64</xdr:col>
      <xdr:colOff>95250</xdr:colOff>
      <xdr:row>0</xdr:row>
      <xdr:rowOff>95250</xdr:rowOff>
    </xdr:from>
    <xdr:to>
      <xdr:col>67</xdr:col>
      <xdr:colOff>0</xdr:colOff>
      <xdr:row>1</xdr:row>
      <xdr:rowOff>381000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917525" y="95250"/>
          <a:ext cx="17145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285750</xdr:rowOff>
    </xdr:from>
    <xdr:to>
      <xdr:col>4</xdr:col>
      <xdr:colOff>904875</xdr:colOff>
      <xdr:row>1</xdr:row>
      <xdr:rowOff>333375</xdr:rowOff>
    </xdr:to>
    <xdr:pic>
      <xdr:nvPicPr>
        <xdr:cNvPr id="2" name="Resi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43200" y="285750"/>
          <a:ext cx="9048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1266825</xdr:colOff>
      <xdr:row>0</xdr:row>
      <xdr:rowOff>133350</xdr:rowOff>
    </xdr:from>
    <xdr:to>
      <xdr:col>14</xdr:col>
      <xdr:colOff>609600</xdr:colOff>
      <xdr:row>2</xdr:row>
      <xdr:rowOff>19050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754100" y="133350"/>
          <a:ext cx="7524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323850</xdr:colOff>
      <xdr:row>0</xdr:row>
      <xdr:rowOff>171450</xdr:rowOff>
    </xdr:from>
    <xdr:to>
      <xdr:col>3</xdr:col>
      <xdr:colOff>57150</xdr:colOff>
      <xdr:row>1</xdr:row>
      <xdr:rowOff>257175</xdr:rowOff>
    </xdr:to>
    <xdr:pic>
      <xdr:nvPicPr>
        <xdr:cNvPr id="2" name="Resi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2050" y="171450"/>
          <a:ext cx="619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2247900</xdr:colOff>
      <xdr:row>0</xdr:row>
      <xdr:rowOff>333375</xdr:rowOff>
    </xdr:from>
    <xdr:to>
      <xdr:col>15</xdr:col>
      <xdr:colOff>285750</xdr:colOff>
      <xdr:row>2</xdr:row>
      <xdr:rowOff>238125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7287875" y="333375"/>
          <a:ext cx="9048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457200</xdr:colOff>
      <xdr:row>0</xdr:row>
      <xdr:rowOff>333375</xdr:rowOff>
    </xdr:from>
    <xdr:to>
      <xdr:col>3</xdr:col>
      <xdr:colOff>238125</xdr:colOff>
      <xdr:row>2</xdr:row>
      <xdr:rowOff>219075</xdr:rowOff>
    </xdr:to>
    <xdr:pic>
      <xdr:nvPicPr>
        <xdr:cNvPr id="2" name="Resi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5850" y="333375"/>
          <a:ext cx="6286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819150</xdr:colOff>
      <xdr:row>0</xdr:row>
      <xdr:rowOff>66675</xdr:rowOff>
    </xdr:from>
    <xdr:to>
      <xdr:col>14</xdr:col>
      <xdr:colOff>533400</xdr:colOff>
      <xdr:row>2</xdr:row>
      <xdr:rowOff>47625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553825" y="66675"/>
          <a:ext cx="11525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0</xdr:row>
      <xdr:rowOff>257175</xdr:rowOff>
    </xdr:from>
    <xdr:to>
      <xdr:col>2</xdr:col>
      <xdr:colOff>685800</xdr:colOff>
      <xdr:row>1</xdr:row>
      <xdr:rowOff>295275</xdr:rowOff>
    </xdr:to>
    <xdr:pic>
      <xdr:nvPicPr>
        <xdr:cNvPr id="2" name="Resi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2975" y="257175"/>
          <a:ext cx="6191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533400</xdr:colOff>
      <xdr:row>0</xdr:row>
      <xdr:rowOff>85725</xdr:rowOff>
    </xdr:from>
    <xdr:to>
      <xdr:col>12</xdr:col>
      <xdr:colOff>209550</xdr:colOff>
      <xdr:row>1</xdr:row>
      <xdr:rowOff>285750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239250" y="85725"/>
          <a:ext cx="12287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438150</xdr:colOff>
      <xdr:row>0</xdr:row>
      <xdr:rowOff>200025</xdr:rowOff>
    </xdr:from>
    <xdr:to>
      <xdr:col>3</xdr:col>
      <xdr:colOff>247650</xdr:colOff>
      <xdr:row>1</xdr:row>
      <xdr:rowOff>295275</xdr:rowOff>
    </xdr:to>
    <xdr:pic>
      <xdr:nvPicPr>
        <xdr:cNvPr id="2" name="Resi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200" y="200025"/>
          <a:ext cx="6191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1066800</xdr:colOff>
      <xdr:row>0</xdr:row>
      <xdr:rowOff>66675</xdr:rowOff>
    </xdr:from>
    <xdr:to>
      <xdr:col>14</xdr:col>
      <xdr:colOff>533400</xdr:colOff>
      <xdr:row>2</xdr:row>
      <xdr:rowOff>47625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915650" y="66675"/>
          <a:ext cx="9334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0</xdr:row>
      <xdr:rowOff>257175</xdr:rowOff>
    </xdr:from>
    <xdr:to>
      <xdr:col>2</xdr:col>
      <xdr:colOff>609600</xdr:colOff>
      <xdr:row>1</xdr:row>
      <xdr:rowOff>295275</xdr:rowOff>
    </xdr:to>
    <xdr:pic>
      <xdr:nvPicPr>
        <xdr:cNvPr id="2" name="Resi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257175"/>
          <a:ext cx="6191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0</xdr:row>
      <xdr:rowOff>95250</xdr:rowOff>
    </xdr:from>
    <xdr:to>
      <xdr:col>12</xdr:col>
      <xdr:colOff>304800</xdr:colOff>
      <xdr:row>1</xdr:row>
      <xdr:rowOff>295275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744075" y="95250"/>
          <a:ext cx="11525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0</xdr:row>
      <xdr:rowOff>209550</xdr:rowOff>
    </xdr:from>
    <xdr:to>
      <xdr:col>3</xdr:col>
      <xdr:colOff>276225</xdr:colOff>
      <xdr:row>1</xdr:row>
      <xdr:rowOff>304800</xdr:rowOff>
    </xdr:to>
    <xdr:pic>
      <xdr:nvPicPr>
        <xdr:cNvPr id="2" name="Resi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209550"/>
          <a:ext cx="6191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676275</xdr:colOff>
      <xdr:row>0</xdr:row>
      <xdr:rowOff>114300</xdr:rowOff>
    </xdr:from>
    <xdr:to>
      <xdr:col>12</xdr:col>
      <xdr:colOff>257175</xdr:colOff>
      <xdr:row>1</xdr:row>
      <xdr:rowOff>314325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010775" y="114300"/>
          <a:ext cx="13144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266700</xdr:colOff>
      <xdr:row>0</xdr:row>
      <xdr:rowOff>190500</xdr:rowOff>
    </xdr:from>
    <xdr:to>
      <xdr:col>3</xdr:col>
      <xdr:colOff>47625</xdr:colOff>
      <xdr:row>1</xdr:row>
      <xdr:rowOff>276225</xdr:rowOff>
    </xdr:to>
    <xdr:pic>
      <xdr:nvPicPr>
        <xdr:cNvPr id="2" name="Resi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190500"/>
          <a:ext cx="619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1428750</xdr:colOff>
      <xdr:row>0</xdr:row>
      <xdr:rowOff>66675</xdr:rowOff>
    </xdr:from>
    <xdr:to>
      <xdr:col>14</xdr:col>
      <xdr:colOff>485775</xdr:colOff>
      <xdr:row>1</xdr:row>
      <xdr:rowOff>304800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277725" y="66675"/>
          <a:ext cx="6858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0</xdr:row>
      <xdr:rowOff>209550</xdr:rowOff>
    </xdr:from>
    <xdr:to>
      <xdr:col>2</xdr:col>
      <xdr:colOff>638175</xdr:colOff>
      <xdr:row>1</xdr:row>
      <xdr:rowOff>295275</xdr:rowOff>
    </xdr:to>
    <xdr:pic>
      <xdr:nvPicPr>
        <xdr:cNvPr id="2" name="Resi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5850" y="209550"/>
          <a:ext cx="6191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762000</xdr:colOff>
      <xdr:row>0</xdr:row>
      <xdr:rowOff>95250</xdr:rowOff>
    </xdr:from>
    <xdr:to>
      <xdr:col>14</xdr:col>
      <xdr:colOff>28575</xdr:colOff>
      <xdr:row>2</xdr:row>
      <xdr:rowOff>142875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230600" y="95250"/>
          <a:ext cx="9906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1114425</xdr:colOff>
      <xdr:row>0</xdr:row>
      <xdr:rowOff>314325</xdr:rowOff>
    </xdr:from>
    <xdr:to>
      <xdr:col>1</xdr:col>
      <xdr:colOff>1733550</xdr:colOff>
      <xdr:row>2</xdr:row>
      <xdr:rowOff>161925</xdr:rowOff>
    </xdr:to>
    <xdr:pic>
      <xdr:nvPicPr>
        <xdr:cNvPr id="2" name="Resi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314325"/>
          <a:ext cx="6191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552450</xdr:colOff>
      <xdr:row>13</xdr:row>
      <xdr:rowOff>123825</xdr:rowOff>
    </xdr:from>
    <xdr:to>
      <xdr:col>1</xdr:col>
      <xdr:colOff>1171575</xdr:colOff>
      <xdr:row>14</xdr:row>
      <xdr:rowOff>400050</xdr:rowOff>
    </xdr:to>
    <xdr:pic>
      <xdr:nvPicPr>
        <xdr:cNvPr id="3" name="Resi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2050" y="6953250"/>
          <a:ext cx="6191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13</xdr:row>
      <xdr:rowOff>114300</xdr:rowOff>
    </xdr:from>
    <xdr:to>
      <xdr:col>14</xdr:col>
      <xdr:colOff>76200</xdr:colOff>
      <xdr:row>14</xdr:row>
      <xdr:rowOff>542925</xdr:rowOff>
    </xdr:to>
    <xdr:pic>
      <xdr:nvPicPr>
        <xdr:cNvPr id="4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278225" y="6943725"/>
          <a:ext cx="9906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1304925</xdr:colOff>
      <xdr:row>12</xdr:row>
      <xdr:rowOff>66675</xdr:rowOff>
    </xdr:from>
    <xdr:to>
      <xdr:col>1</xdr:col>
      <xdr:colOff>2219325</xdr:colOff>
      <xdr:row>12</xdr:row>
      <xdr:rowOff>609600</xdr:rowOff>
    </xdr:to>
    <xdr:pic>
      <xdr:nvPicPr>
        <xdr:cNvPr id="5" name="Resim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14525" y="6210300"/>
          <a:ext cx="914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1304925</xdr:colOff>
      <xdr:row>18</xdr:row>
      <xdr:rowOff>76200</xdr:rowOff>
    </xdr:from>
    <xdr:to>
      <xdr:col>1</xdr:col>
      <xdr:colOff>2219325</xdr:colOff>
      <xdr:row>18</xdr:row>
      <xdr:rowOff>619125</xdr:rowOff>
    </xdr:to>
    <xdr:pic>
      <xdr:nvPicPr>
        <xdr:cNvPr id="6" name="Resim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14525" y="9191625"/>
          <a:ext cx="914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1314450</xdr:colOff>
      <xdr:row>10</xdr:row>
      <xdr:rowOff>66675</xdr:rowOff>
    </xdr:from>
    <xdr:to>
      <xdr:col>1</xdr:col>
      <xdr:colOff>2219325</xdr:colOff>
      <xdr:row>10</xdr:row>
      <xdr:rowOff>609600</xdr:rowOff>
    </xdr:to>
    <xdr:pic>
      <xdr:nvPicPr>
        <xdr:cNvPr id="7" name="Resim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24050" y="4838700"/>
          <a:ext cx="9048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1266825</xdr:colOff>
      <xdr:row>22</xdr:row>
      <xdr:rowOff>95250</xdr:rowOff>
    </xdr:from>
    <xdr:to>
      <xdr:col>1</xdr:col>
      <xdr:colOff>2171700</xdr:colOff>
      <xdr:row>22</xdr:row>
      <xdr:rowOff>647700</xdr:rowOff>
    </xdr:to>
    <xdr:pic>
      <xdr:nvPicPr>
        <xdr:cNvPr id="8" name="Resim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6425" y="11953875"/>
          <a:ext cx="9048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1304925</xdr:colOff>
      <xdr:row>11</xdr:row>
      <xdr:rowOff>95250</xdr:rowOff>
    </xdr:from>
    <xdr:to>
      <xdr:col>1</xdr:col>
      <xdr:colOff>2190750</xdr:colOff>
      <xdr:row>11</xdr:row>
      <xdr:rowOff>590550</xdr:rowOff>
    </xdr:to>
    <xdr:pic>
      <xdr:nvPicPr>
        <xdr:cNvPr id="9" name="Resim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14525" y="5553075"/>
          <a:ext cx="8858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1314450</xdr:colOff>
      <xdr:row>19</xdr:row>
      <xdr:rowOff>114300</xdr:rowOff>
    </xdr:from>
    <xdr:to>
      <xdr:col>1</xdr:col>
      <xdr:colOff>2209800</xdr:colOff>
      <xdr:row>19</xdr:row>
      <xdr:rowOff>600075</xdr:rowOff>
    </xdr:to>
    <xdr:pic>
      <xdr:nvPicPr>
        <xdr:cNvPr id="10" name="Resim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24050" y="9915525"/>
          <a:ext cx="8953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1314450</xdr:colOff>
      <xdr:row>9</xdr:row>
      <xdr:rowOff>76200</xdr:rowOff>
    </xdr:from>
    <xdr:to>
      <xdr:col>1</xdr:col>
      <xdr:colOff>2171700</xdr:colOff>
      <xdr:row>9</xdr:row>
      <xdr:rowOff>590550</xdr:rowOff>
    </xdr:to>
    <xdr:pic>
      <xdr:nvPicPr>
        <xdr:cNvPr id="11" name="Resim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24050" y="4162425"/>
          <a:ext cx="857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1266825</xdr:colOff>
      <xdr:row>21</xdr:row>
      <xdr:rowOff>76200</xdr:rowOff>
    </xdr:from>
    <xdr:to>
      <xdr:col>1</xdr:col>
      <xdr:colOff>2124075</xdr:colOff>
      <xdr:row>21</xdr:row>
      <xdr:rowOff>647700</xdr:rowOff>
    </xdr:to>
    <xdr:pic>
      <xdr:nvPicPr>
        <xdr:cNvPr id="12" name="Resim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76425" y="11249025"/>
          <a:ext cx="857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1285875</xdr:colOff>
      <xdr:row>7</xdr:row>
      <xdr:rowOff>114300</xdr:rowOff>
    </xdr:from>
    <xdr:to>
      <xdr:col>1</xdr:col>
      <xdr:colOff>2209800</xdr:colOff>
      <xdr:row>7</xdr:row>
      <xdr:rowOff>600075</xdr:rowOff>
    </xdr:to>
    <xdr:pic>
      <xdr:nvPicPr>
        <xdr:cNvPr id="13" name="Resim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95475" y="2828925"/>
          <a:ext cx="9239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1285875</xdr:colOff>
      <xdr:row>17</xdr:row>
      <xdr:rowOff>123825</xdr:rowOff>
    </xdr:from>
    <xdr:to>
      <xdr:col>1</xdr:col>
      <xdr:colOff>2209800</xdr:colOff>
      <xdr:row>17</xdr:row>
      <xdr:rowOff>619125</xdr:rowOff>
    </xdr:to>
    <xdr:pic>
      <xdr:nvPicPr>
        <xdr:cNvPr id="14" name="Resim 1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95475" y="8553450"/>
          <a:ext cx="9239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brahim%20y&#305;ld&#305;r&#305;m\Documents\ibrahim\YEDEKLER\Downloads\tgola\TASLAK%20CETVELLER%20(Form&#252;ll&#252;)\2011%20YILI%20FORM&#220;LL&#220;%20S&#304;STEMLER\GEN&#199;LER%20B&#220;Y&#220;KLER%20SALON%20DENEME\Users\pc\AppData\Local\Temp\Rar$DI00.399\baya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brahim%20y&#305;ld&#305;r&#305;m\Documents\ibrahim\YEDEKLER\Downloads\SALON%20YARI&#350;MA%20CETVELLER&#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pak"/>
      <sheetName val="Bayan"/>
      <sheetName val="100m SEÇME"/>
      <sheetName val="100m FİNAL"/>
      <sheetName val="Gülle A"/>
      <sheetName val="Gülle B"/>
      <sheetName val="Gülle Final"/>
      <sheetName val="400m"/>
      <sheetName val="Yüksek FİNAL"/>
      <sheetName val="Cirit A"/>
      <sheetName val="Cirit B"/>
      <sheetName val="Cirit Final"/>
      <sheetName val="3000m"/>
      <sheetName val="1.GÜN"/>
      <sheetName val="400m Eng"/>
      <sheetName val="200m seçme"/>
      <sheetName val="Disk A"/>
      <sheetName val="Disk B"/>
      <sheetName val="Disk FİNAL"/>
      <sheetName val="200m final"/>
      <sheetName val="Uzun A"/>
      <sheetName val="Uzun B"/>
      <sheetName val="Uzun FİNAL"/>
      <sheetName val="Sırık"/>
      <sheetName val="800m"/>
      <sheetName val="4x100m"/>
      <sheetName val="2.GÜN"/>
      <sheetName val="Çekiç"/>
      <sheetName val="Üçadım A"/>
      <sheetName val="100 m. engelli final"/>
      <sheetName val="1500m"/>
      <sheetName val="Üçadım FİNAL"/>
      <sheetName val="PUAN"/>
      <sheetName val="TOPLU PUAN TAB."/>
      <sheetName val="4x400m"/>
      <sheetName val="Program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yf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29"/>
  <sheetViews>
    <sheetView view="pageBreakPreview" zoomScale="112" zoomScaleSheetLayoutView="112" zoomScalePageLayoutView="0" workbookViewId="0" topLeftCell="A18">
      <selection activeCell="N19" sqref="N19"/>
    </sheetView>
  </sheetViews>
  <sheetFormatPr defaultColWidth="9.140625" defaultRowHeight="12.75"/>
  <cols>
    <col min="1" max="1" width="11.28125" style="1" customWidth="1"/>
    <col min="2" max="10" width="8.28125" style="1" customWidth="1"/>
    <col min="11" max="11" width="11.7109375" style="1" customWidth="1"/>
    <col min="12" max="12" width="3.57421875" style="1" customWidth="1"/>
    <col min="13" max="13" width="3.8515625" style="1" customWidth="1"/>
    <col min="14" max="16384" width="9.140625" style="1" customWidth="1"/>
  </cols>
  <sheetData>
    <row r="1" spans="1:11" ht="12.75">
      <c r="A1" s="101"/>
      <c r="B1" s="102"/>
      <c r="C1" s="102"/>
      <c r="D1" s="102"/>
      <c r="E1" s="102"/>
      <c r="F1" s="102"/>
      <c r="G1" s="102"/>
      <c r="H1" s="102"/>
      <c r="I1" s="102"/>
      <c r="J1" s="102"/>
      <c r="K1" s="103"/>
    </row>
    <row r="2" spans="1:11" ht="116.25" customHeight="1">
      <c r="A2" s="368" t="s">
        <v>146</v>
      </c>
      <c r="B2" s="369"/>
      <c r="C2" s="369"/>
      <c r="D2" s="369"/>
      <c r="E2" s="369"/>
      <c r="F2" s="369"/>
      <c r="G2" s="369"/>
      <c r="H2" s="369"/>
      <c r="I2" s="369"/>
      <c r="J2" s="369"/>
      <c r="K2" s="370"/>
    </row>
    <row r="3" spans="1:11" ht="14.25">
      <c r="A3" s="104"/>
      <c r="B3" s="105"/>
      <c r="C3" s="105"/>
      <c r="D3" s="105"/>
      <c r="E3" s="105"/>
      <c r="F3" s="105"/>
      <c r="G3" s="105"/>
      <c r="H3" s="105"/>
      <c r="I3" s="105"/>
      <c r="J3" s="105"/>
      <c r="K3" s="106"/>
    </row>
    <row r="4" spans="1:11" ht="12.75">
      <c r="A4" s="107"/>
      <c r="B4" s="108"/>
      <c r="C4" s="108"/>
      <c r="D4" s="108"/>
      <c r="E4" s="108"/>
      <c r="F4" s="108"/>
      <c r="G4" s="108"/>
      <c r="H4" s="108"/>
      <c r="I4" s="108"/>
      <c r="J4" s="108"/>
      <c r="K4" s="109"/>
    </row>
    <row r="5" spans="1:11" ht="12.75">
      <c r="A5" s="107"/>
      <c r="B5" s="108"/>
      <c r="C5" s="108"/>
      <c r="D5" s="108"/>
      <c r="E5" s="108"/>
      <c r="F5" s="108"/>
      <c r="G5" s="108"/>
      <c r="H5" s="108"/>
      <c r="I5" s="108"/>
      <c r="J5" s="108"/>
      <c r="K5" s="109"/>
    </row>
    <row r="6" spans="1:11" ht="12.75">
      <c r="A6" s="107"/>
      <c r="B6" s="108"/>
      <c r="C6" s="108"/>
      <c r="D6" s="108"/>
      <c r="E6" s="108"/>
      <c r="F6" s="108"/>
      <c r="G6" s="108"/>
      <c r="H6" s="108"/>
      <c r="I6" s="108"/>
      <c r="J6" s="108"/>
      <c r="K6" s="109"/>
    </row>
    <row r="7" spans="1:11" ht="12.75">
      <c r="A7" s="107"/>
      <c r="B7" s="108"/>
      <c r="C7" s="108"/>
      <c r="D7" s="108"/>
      <c r="E7" s="108"/>
      <c r="F7" s="108"/>
      <c r="G7" s="108"/>
      <c r="H7" s="108"/>
      <c r="I7" s="108"/>
      <c r="J7" s="108"/>
      <c r="K7" s="109"/>
    </row>
    <row r="8" spans="1:11" ht="12.75">
      <c r="A8" s="107"/>
      <c r="B8" s="108"/>
      <c r="C8" s="108"/>
      <c r="D8" s="108"/>
      <c r="E8" s="108"/>
      <c r="F8" s="108"/>
      <c r="G8" s="108"/>
      <c r="H8" s="108"/>
      <c r="I8" s="108"/>
      <c r="J8" s="108"/>
      <c r="K8" s="109"/>
    </row>
    <row r="9" spans="1:11" ht="12.75">
      <c r="A9" s="107"/>
      <c r="B9" s="108"/>
      <c r="C9" s="108"/>
      <c r="D9" s="108"/>
      <c r="E9" s="108"/>
      <c r="F9" s="108"/>
      <c r="G9" s="108"/>
      <c r="H9" s="108"/>
      <c r="I9" s="108"/>
      <c r="J9" s="108"/>
      <c r="K9" s="109"/>
    </row>
    <row r="10" spans="1:11" ht="12.75">
      <c r="A10" s="107"/>
      <c r="B10" s="108"/>
      <c r="C10" s="108"/>
      <c r="D10" s="108"/>
      <c r="E10" s="108"/>
      <c r="F10" s="108"/>
      <c r="G10" s="108"/>
      <c r="H10" s="108"/>
      <c r="I10" s="108"/>
      <c r="J10" s="108"/>
      <c r="K10" s="109"/>
    </row>
    <row r="11" spans="1:11" ht="12.75">
      <c r="A11" s="107"/>
      <c r="B11" s="108"/>
      <c r="C11" s="108"/>
      <c r="D11" s="108"/>
      <c r="E11" s="108"/>
      <c r="F11" s="108"/>
      <c r="G11" s="108"/>
      <c r="H11" s="108"/>
      <c r="I11" s="108"/>
      <c r="J11" s="108"/>
      <c r="K11" s="109"/>
    </row>
    <row r="12" spans="1:11" ht="51.75" customHeight="1">
      <c r="A12" s="389"/>
      <c r="B12" s="390"/>
      <c r="C12" s="390"/>
      <c r="D12" s="390"/>
      <c r="E12" s="390"/>
      <c r="F12" s="390"/>
      <c r="G12" s="390"/>
      <c r="H12" s="390"/>
      <c r="I12" s="390"/>
      <c r="J12" s="390"/>
      <c r="K12" s="391"/>
    </row>
    <row r="13" spans="1:11" ht="71.25" customHeight="1">
      <c r="A13" s="371"/>
      <c r="B13" s="372"/>
      <c r="C13" s="372"/>
      <c r="D13" s="372"/>
      <c r="E13" s="372"/>
      <c r="F13" s="372"/>
      <c r="G13" s="372"/>
      <c r="H13" s="372"/>
      <c r="I13" s="372"/>
      <c r="J13" s="372"/>
      <c r="K13" s="373"/>
    </row>
    <row r="14" spans="1:11" ht="72" customHeight="1">
      <c r="A14" s="377" t="s">
        <v>391</v>
      </c>
      <c r="B14" s="378"/>
      <c r="C14" s="378"/>
      <c r="D14" s="378"/>
      <c r="E14" s="378"/>
      <c r="F14" s="378"/>
      <c r="G14" s="378"/>
      <c r="H14" s="378"/>
      <c r="I14" s="378"/>
      <c r="J14" s="378"/>
      <c r="K14" s="379"/>
    </row>
    <row r="15" spans="1:11" ht="51.75" customHeight="1">
      <c r="A15" s="374"/>
      <c r="B15" s="375"/>
      <c r="C15" s="375"/>
      <c r="D15" s="375"/>
      <c r="E15" s="375"/>
      <c r="F15" s="375"/>
      <c r="G15" s="375"/>
      <c r="H15" s="375"/>
      <c r="I15" s="375"/>
      <c r="J15" s="375"/>
      <c r="K15" s="376"/>
    </row>
    <row r="16" spans="1:11" ht="12.75">
      <c r="A16" s="107"/>
      <c r="B16" s="108"/>
      <c r="C16" s="108"/>
      <c r="D16" s="108"/>
      <c r="E16" s="108"/>
      <c r="F16" s="108"/>
      <c r="G16" s="108"/>
      <c r="H16" s="108"/>
      <c r="I16" s="108"/>
      <c r="J16" s="108"/>
      <c r="K16" s="109"/>
    </row>
    <row r="17" spans="1:11" ht="25.5">
      <c r="A17" s="392"/>
      <c r="B17" s="393"/>
      <c r="C17" s="393"/>
      <c r="D17" s="393"/>
      <c r="E17" s="393"/>
      <c r="F17" s="393"/>
      <c r="G17" s="393"/>
      <c r="H17" s="393"/>
      <c r="I17" s="393"/>
      <c r="J17" s="393"/>
      <c r="K17" s="394"/>
    </row>
    <row r="18" spans="1:11" ht="24.75" customHeight="1">
      <c r="A18" s="386" t="s">
        <v>33</v>
      </c>
      <c r="B18" s="387"/>
      <c r="C18" s="387"/>
      <c r="D18" s="387"/>
      <c r="E18" s="387"/>
      <c r="F18" s="387"/>
      <c r="G18" s="387"/>
      <c r="H18" s="387"/>
      <c r="I18" s="387"/>
      <c r="J18" s="387"/>
      <c r="K18" s="388"/>
    </row>
    <row r="19" spans="1:11" s="25" customFormat="1" ht="35.25" customHeight="1">
      <c r="A19" s="401" t="s">
        <v>29</v>
      </c>
      <c r="B19" s="402"/>
      <c r="C19" s="402"/>
      <c r="D19" s="402"/>
      <c r="E19" s="403"/>
      <c r="F19" s="383" t="s">
        <v>391</v>
      </c>
      <c r="G19" s="384"/>
      <c r="H19" s="384"/>
      <c r="I19" s="384"/>
      <c r="J19" s="384"/>
      <c r="K19" s="385"/>
    </row>
    <row r="20" spans="1:11" s="25" customFormat="1" ht="35.25" customHeight="1">
      <c r="A20" s="404" t="s">
        <v>30</v>
      </c>
      <c r="B20" s="405"/>
      <c r="C20" s="405"/>
      <c r="D20" s="405"/>
      <c r="E20" s="406"/>
      <c r="F20" s="383" t="s">
        <v>145</v>
      </c>
      <c r="G20" s="384"/>
      <c r="H20" s="384"/>
      <c r="I20" s="384"/>
      <c r="J20" s="384"/>
      <c r="K20" s="385"/>
    </row>
    <row r="21" spans="1:11" s="25" customFormat="1" ht="35.25" customHeight="1">
      <c r="A21" s="404" t="s">
        <v>31</v>
      </c>
      <c r="B21" s="405"/>
      <c r="C21" s="405"/>
      <c r="D21" s="405"/>
      <c r="E21" s="406"/>
      <c r="F21" s="383" t="s">
        <v>302</v>
      </c>
      <c r="G21" s="384"/>
      <c r="H21" s="384"/>
      <c r="I21" s="384"/>
      <c r="J21" s="384"/>
      <c r="K21" s="385"/>
    </row>
    <row r="22" spans="1:11" s="25" customFormat="1" ht="35.25" customHeight="1">
      <c r="A22" s="404" t="s">
        <v>32</v>
      </c>
      <c r="B22" s="405"/>
      <c r="C22" s="405"/>
      <c r="D22" s="405"/>
      <c r="E22" s="406"/>
      <c r="F22" s="383" t="s">
        <v>392</v>
      </c>
      <c r="G22" s="384"/>
      <c r="H22" s="384"/>
      <c r="I22" s="384"/>
      <c r="J22" s="384"/>
      <c r="K22" s="385"/>
    </row>
    <row r="23" spans="1:11" s="25" customFormat="1" ht="35.25" customHeight="1">
      <c r="A23" s="380" t="s">
        <v>34</v>
      </c>
      <c r="B23" s="381"/>
      <c r="C23" s="381"/>
      <c r="D23" s="381"/>
      <c r="E23" s="382"/>
      <c r="F23" s="357">
        <v>54</v>
      </c>
      <c r="G23" s="110"/>
      <c r="H23" s="110"/>
      <c r="I23" s="110"/>
      <c r="J23" s="110"/>
      <c r="K23" s="111"/>
    </row>
    <row r="24" spans="1:11" ht="33" customHeight="1">
      <c r="A24" s="380" t="s">
        <v>557</v>
      </c>
      <c r="B24" s="381"/>
      <c r="C24" s="381"/>
      <c r="D24" s="381"/>
      <c r="E24" s="382"/>
      <c r="F24" s="357">
        <v>6</v>
      </c>
      <c r="G24" s="110"/>
      <c r="H24" s="110"/>
      <c r="I24" s="110"/>
      <c r="J24" s="110"/>
      <c r="K24" s="111"/>
    </row>
    <row r="25" spans="1:11" ht="20.25">
      <c r="A25" s="398"/>
      <c r="B25" s="399"/>
      <c r="C25" s="399"/>
      <c r="D25" s="399"/>
      <c r="E25" s="399"/>
      <c r="F25" s="399"/>
      <c r="G25" s="399"/>
      <c r="H25" s="399"/>
      <c r="I25" s="399"/>
      <c r="J25" s="399"/>
      <c r="K25" s="400"/>
    </row>
    <row r="26" spans="1:11" ht="12.75">
      <c r="A26" s="107"/>
      <c r="B26" s="108"/>
      <c r="C26" s="108"/>
      <c r="D26" s="108"/>
      <c r="E26" s="108"/>
      <c r="F26" s="108"/>
      <c r="G26" s="108"/>
      <c r="H26" s="108"/>
      <c r="I26" s="108"/>
      <c r="J26" s="108"/>
      <c r="K26" s="109"/>
    </row>
    <row r="27" spans="1:11" ht="20.25">
      <c r="A27" s="395"/>
      <c r="B27" s="396"/>
      <c r="C27" s="396"/>
      <c r="D27" s="396"/>
      <c r="E27" s="396"/>
      <c r="F27" s="396"/>
      <c r="G27" s="396"/>
      <c r="H27" s="396"/>
      <c r="I27" s="396"/>
      <c r="J27" s="396"/>
      <c r="K27" s="397"/>
    </row>
    <row r="28" spans="1:11" ht="12.75">
      <c r="A28" s="107"/>
      <c r="B28" s="108"/>
      <c r="C28" s="108"/>
      <c r="D28" s="108"/>
      <c r="E28" s="108"/>
      <c r="F28" s="108"/>
      <c r="G28" s="108"/>
      <c r="H28" s="108"/>
      <c r="I28" s="108"/>
      <c r="J28" s="108"/>
      <c r="K28" s="109"/>
    </row>
    <row r="29" spans="1:11" ht="12.75">
      <c r="A29" s="112"/>
      <c r="B29" s="113"/>
      <c r="C29" s="113"/>
      <c r="D29" s="113"/>
      <c r="E29" s="113"/>
      <c r="F29" s="113"/>
      <c r="G29" s="113"/>
      <c r="H29" s="113"/>
      <c r="I29" s="113"/>
      <c r="J29" s="113"/>
      <c r="K29" s="114"/>
    </row>
  </sheetData>
  <sheetProtection/>
  <mergeCells count="19">
    <mergeCell ref="F21:K21"/>
    <mergeCell ref="F22:K22"/>
    <mergeCell ref="A27:K27"/>
    <mergeCell ref="A25:K25"/>
    <mergeCell ref="A19:E19"/>
    <mergeCell ref="A20:E20"/>
    <mergeCell ref="A21:E21"/>
    <mergeCell ref="A22:E22"/>
    <mergeCell ref="A23:E23"/>
    <mergeCell ref="A2:K2"/>
    <mergeCell ref="A13:K13"/>
    <mergeCell ref="A15:K15"/>
    <mergeCell ref="A14:K14"/>
    <mergeCell ref="A24:E24"/>
    <mergeCell ref="F19:K19"/>
    <mergeCell ref="F20:K20"/>
    <mergeCell ref="A18:K18"/>
    <mergeCell ref="A12:K12"/>
    <mergeCell ref="A17:K17"/>
  </mergeCells>
  <printOptions horizontalCentered="1" verticalCentered="1"/>
  <pageMargins left="0.5511811023622047" right="0.2755905511811024" top="0.4724409448818898" bottom="0.28" header="0.35433070866141736" footer="0.17"/>
  <pageSetup horizontalDpi="300" verticalDpi="300" orientation="portrait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Q90"/>
  <sheetViews>
    <sheetView view="pageBreakPreview" zoomScale="70" zoomScaleSheetLayoutView="70" zoomScalePageLayoutView="0" workbookViewId="0" topLeftCell="A1">
      <selection activeCell="N19" sqref="N19"/>
    </sheetView>
  </sheetViews>
  <sheetFormatPr defaultColWidth="9.140625" defaultRowHeight="12.75"/>
  <cols>
    <col min="1" max="1" width="6.00390625" style="74" customWidth="1"/>
    <col min="2" max="2" width="16.7109375" style="74" hidden="1" customWidth="1"/>
    <col min="3" max="3" width="12.57421875" style="74" bestFit="1" customWidth="1"/>
    <col min="4" max="4" width="13.57421875" style="264" customWidth="1"/>
    <col min="5" max="5" width="28.57421875" style="74" bestFit="1" customWidth="1"/>
    <col min="6" max="6" width="25.57421875" style="2" customWidth="1"/>
    <col min="7" max="10" width="13.421875" style="2" customWidth="1"/>
    <col min="11" max="11" width="15.28125" style="75" customWidth="1"/>
    <col min="12" max="12" width="10.7109375" style="74" customWidth="1"/>
    <col min="13" max="15" width="9.140625" style="2" customWidth="1"/>
    <col min="16" max="16" width="9.140625" style="218" hidden="1" customWidth="1"/>
    <col min="17" max="17" width="9.140625" style="215" hidden="1" customWidth="1"/>
    <col min="18" max="16384" width="9.140625" style="2" customWidth="1"/>
  </cols>
  <sheetData>
    <row r="1" spans="1:17" ht="48.75" customHeight="1">
      <c r="A1" s="460" t="s">
        <v>146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P1" s="218">
        <v>159</v>
      </c>
      <c r="Q1" s="215">
        <v>1</v>
      </c>
    </row>
    <row r="2" spans="1:17" ht="25.5" customHeight="1">
      <c r="A2" s="461" t="s">
        <v>391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P2" s="218">
        <v>169</v>
      </c>
      <c r="Q2" s="215">
        <v>2</v>
      </c>
    </row>
    <row r="3" spans="1:17" s="3" customFormat="1" ht="27" customHeight="1">
      <c r="A3" s="453" t="s">
        <v>293</v>
      </c>
      <c r="B3" s="453"/>
      <c r="C3" s="453"/>
      <c r="D3" s="463" t="s">
        <v>190</v>
      </c>
      <c r="E3" s="463"/>
      <c r="F3" s="76"/>
      <c r="G3" s="200"/>
      <c r="H3" s="153"/>
      <c r="I3" s="131"/>
      <c r="J3" s="227"/>
      <c r="K3" s="227"/>
      <c r="L3" s="227"/>
      <c r="M3" s="227"/>
      <c r="P3" s="218">
        <v>179</v>
      </c>
      <c r="Q3" s="215">
        <v>3</v>
      </c>
    </row>
    <row r="4" spans="1:17" s="3" customFormat="1" ht="17.25" customHeight="1">
      <c r="A4" s="454" t="s">
        <v>295</v>
      </c>
      <c r="B4" s="454"/>
      <c r="C4" s="454"/>
      <c r="D4" s="455" t="s">
        <v>302</v>
      </c>
      <c r="E4" s="455"/>
      <c r="F4" s="77"/>
      <c r="G4" s="154"/>
      <c r="H4" s="154"/>
      <c r="I4" s="251" t="s">
        <v>292</v>
      </c>
      <c r="J4" s="456" t="s">
        <v>396</v>
      </c>
      <c r="K4" s="456"/>
      <c r="L4" s="456"/>
      <c r="M4" s="154"/>
      <c r="P4" s="218">
        <v>187</v>
      </c>
      <c r="Q4" s="215">
        <v>4</v>
      </c>
    </row>
    <row r="5" spans="1:17" ht="21" customHeight="1">
      <c r="A5" s="4"/>
      <c r="B5" s="4"/>
      <c r="C5" s="4"/>
      <c r="D5" s="262"/>
      <c r="E5" s="5"/>
      <c r="F5" s="6"/>
      <c r="G5" s="7"/>
      <c r="H5" s="7"/>
      <c r="I5" s="7"/>
      <c r="J5" s="7"/>
      <c r="K5" s="457">
        <v>42115.68513518519</v>
      </c>
      <c r="L5" s="457"/>
      <c r="P5" s="218">
        <v>195</v>
      </c>
      <c r="Q5" s="215">
        <v>5</v>
      </c>
    </row>
    <row r="6" spans="1:17" ht="15.75" customHeight="1">
      <c r="A6" s="452" t="s">
        <v>164</v>
      </c>
      <c r="B6" s="452"/>
      <c r="C6" s="458" t="s">
        <v>165</v>
      </c>
      <c r="D6" s="445" t="s">
        <v>166</v>
      </c>
      <c r="E6" s="452" t="s">
        <v>167</v>
      </c>
      <c r="F6" s="452" t="s">
        <v>163</v>
      </c>
      <c r="G6" s="462" t="s">
        <v>175</v>
      </c>
      <c r="H6" s="462"/>
      <c r="I6" s="462"/>
      <c r="J6" s="462"/>
      <c r="K6" s="459" t="s">
        <v>162</v>
      </c>
      <c r="L6" s="459" t="s">
        <v>169</v>
      </c>
      <c r="M6" s="459" t="s">
        <v>564</v>
      </c>
      <c r="P6" s="218">
        <v>203</v>
      </c>
      <c r="Q6" s="215">
        <v>6</v>
      </c>
    </row>
    <row r="7" spans="1:17" ht="24.75" customHeight="1">
      <c r="A7" s="452"/>
      <c r="B7" s="452"/>
      <c r="C7" s="458"/>
      <c r="D7" s="445"/>
      <c r="E7" s="452"/>
      <c r="F7" s="452"/>
      <c r="G7" s="78">
        <v>1</v>
      </c>
      <c r="H7" s="78">
        <v>2</v>
      </c>
      <c r="I7" s="78">
        <v>3</v>
      </c>
      <c r="J7" s="78">
        <v>4</v>
      </c>
      <c r="K7" s="459"/>
      <c r="L7" s="459"/>
      <c r="M7" s="459"/>
      <c r="P7" s="218">
        <v>211</v>
      </c>
      <c r="Q7" s="215">
        <v>7</v>
      </c>
    </row>
    <row r="8" spans="1:17" s="69" customFormat="1" ht="53.25" customHeight="1">
      <c r="A8" s="282">
        <v>1</v>
      </c>
      <c r="B8" s="283" t="s">
        <v>251</v>
      </c>
      <c r="C8" s="284">
        <v>12</v>
      </c>
      <c r="D8" s="285">
        <v>2000</v>
      </c>
      <c r="E8" s="286" t="s">
        <v>406</v>
      </c>
      <c r="F8" s="286" t="s">
        <v>446</v>
      </c>
      <c r="G8" s="294">
        <v>561</v>
      </c>
      <c r="H8" s="294">
        <v>561</v>
      </c>
      <c r="I8" s="294">
        <v>548</v>
      </c>
      <c r="J8" s="295">
        <v>454</v>
      </c>
      <c r="K8" s="322">
        <v>561</v>
      </c>
      <c r="L8" s="323">
        <v>6</v>
      </c>
      <c r="M8" s="296"/>
      <c r="P8" s="218">
        <v>219</v>
      </c>
      <c r="Q8" s="215">
        <v>8</v>
      </c>
    </row>
    <row r="9" spans="1:17" s="69" customFormat="1" ht="53.25" customHeight="1">
      <c r="A9" s="282">
        <v>2</v>
      </c>
      <c r="B9" s="283" t="s">
        <v>250</v>
      </c>
      <c r="C9" s="284">
        <v>63</v>
      </c>
      <c r="D9" s="285">
        <v>2001</v>
      </c>
      <c r="E9" s="286" t="s">
        <v>438</v>
      </c>
      <c r="F9" s="286" t="s">
        <v>450</v>
      </c>
      <c r="G9" s="294">
        <v>385</v>
      </c>
      <c r="H9" s="294">
        <v>526</v>
      </c>
      <c r="I9" s="294">
        <v>527</v>
      </c>
      <c r="J9" s="295">
        <v>511</v>
      </c>
      <c r="K9" s="322">
        <v>527</v>
      </c>
      <c r="L9" s="323">
        <v>5</v>
      </c>
      <c r="M9" s="296"/>
      <c r="P9" s="218">
        <v>227</v>
      </c>
      <c r="Q9" s="215">
        <v>9</v>
      </c>
    </row>
    <row r="10" spans="1:17" s="69" customFormat="1" ht="53.25" customHeight="1">
      <c r="A10" s="282">
        <v>3</v>
      </c>
      <c r="B10" s="283" t="s">
        <v>247</v>
      </c>
      <c r="C10" s="284">
        <v>25</v>
      </c>
      <c r="D10" s="285">
        <v>2000</v>
      </c>
      <c r="E10" s="286" t="s">
        <v>319</v>
      </c>
      <c r="F10" s="286" t="s">
        <v>445</v>
      </c>
      <c r="G10" s="294">
        <v>484</v>
      </c>
      <c r="H10" s="294">
        <v>485</v>
      </c>
      <c r="I10" s="294" t="s">
        <v>470</v>
      </c>
      <c r="J10" s="295" t="s">
        <v>470</v>
      </c>
      <c r="K10" s="322">
        <v>485</v>
      </c>
      <c r="L10" s="323">
        <v>4</v>
      </c>
      <c r="M10" s="296"/>
      <c r="P10" s="218">
        <v>235</v>
      </c>
      <c r="Q10" s="215">
        <v>10</v>
      </c>
    </row>
    <row r="11" spans="1:17" s="69" customFormat="1" ht="53.25" customHeight="1">
      <c r="A11" s="282">
        <v>4</v>
      </c>
      <c r="B11" s="283" t="s">
        <v>249</v>
      </c>
      <c r="C11" s="284">
        <v>52</v>
      </c>
      <c r="D11" s="285">
        <v>2001</v>
      </c>
      <c r="E11" s="286" t="s">
        <v>430</v>
      </c>
      <c r="F11" s="286" t="s">
        <v>449</v>
      </c>
      <c r="G11" s="294">
        <v>479</v>
      </c>
      <c r="H11" s="294">
        <v>482</v>
      </c>
      <c r="I11" s="294">
        <v>478</v>
      </c>
      <c r="J11" s="295">
        <v>465</v>
      </c>
      <c r="K11" s="322">
        <v>482</v>
      </c>
      <c r="L11" s="323">
        <v>3</v>
      </c>
      <c r="M11" s="296"/>
      <c r="P11" s="218">
        <v>243</v>
      </c>
      <c r="Q11" s="215">
        <v>11</v>
      </c>
    </row>
    <row r="12" spans="1:17" s="69" customFormat="1" ht="53.25" customHeight="1">
      <c r="A12" s="282">
        <v>5</v>
      </c>
      <c r="B12" s="283" t="s">
        <v>246</v>
      </c>
      <c r="C12" s="284">
        <v>67</v>
      </c>
      <c r="D12" s="285">
        <v>2001</v>
      </c>
      <c r="E12" s="286" t="s">
        <v>442</v>
      </c>
      <c r="F12" s="286" t="s">
        <v>447</v>
      </c>
      <c r="G12" s="294">
        <v>467</v>
      </c>
      <c r="H12" s="294">
        <v>472</v>
      </c>
      <c r="I12" s="294">
        <v>473</v>
      </c>
      <c r="J12" s="295">
        <v>481</v>
      </c>
      <c r="K12" s="322">
        <v>481</v>
      </c>
      <c r="L12" s="323">
        <v>2</v>
      </c>
      <c r="M12" s="296"/>
      <c r="P12" s="218">
        <v>251</v>
      </c>
      <c r="Q12" s="215">
        <v>12</v>
      </c>
    </row>
    <row r="13" spans="1:17" s="69" customFormat="1" ht="53.25" customHeight="1">
      <c r="A13" s="282">
        <v>6</v>
      </c>
      <c r="B13" s="283" t="s">
        <v>248</v>
      </c>
      <c r="C13" s="284">
        <v>44</v>
      </c>
      <c r="D13" s="285">
        <v>2000</v>
      </c>
      <c r="E13" s="286" t="s">
        <v>444</v>
      </c>
      <c r="F13" s="286" t="s">
        <v>448</v>
      </c>
      <c r="G13" s="294">
        <v>430</v>
      </c>
      <c r="H13" s="294">
        <v>450</v>
      </c>
      <c r="I13" s="294">
        <v>451</v>
      </c>
      <c r="J13" s="295">
        <v>443</v>
      </c>
      <c r="K13" s="322">
        <v>451</v>
      </c>
      <c r="L13" s="323">
        <v>1</v>
      </c>
      <c r="M13" s="296"/>
      <c r="P13" s="218">
        <v>259</v>
      </c>
      <c r="Q13" s="215">
        <v>13</v>
      </c>
    </row>
    <row r="14" spans="1:17" s="69" customFormat="1" ht="53.25" customHeight="1">
      <c r="A14" s="282"/>
      <c r="B14" s="283" t="s">
        <v>252</v>
      </c>
      <c r="C14" s="284" t="s">
        <v>361</v>
      </c>
      <c r="D14" s="285" t="s">
        <v>361</v>
      </c>
      <c r="E14" s="286" t="s">
        <v>361</v>
      </c>
      <c r="F14" s="286" t="s">
        <v>361</v>
      </c>
      <c r="G14" s="294"/>
      <c r="H14" s="294"/>
      <c r="I14" s="294"/>
      <c r="J14" s="295"/>
      <c r="K14" s="322">
        <v>0</v>
      </c>
      <c r="L14" s="323"/>
      <c r="M14" s="296"/>
      <c r="P14" s="218">
        <v>267</v>
      </c>
      <c r="Q14" s="215">
        <v>14</v>
      </c>
    </row>
    <row r="15" spans="1:17" s="69" customFormat="1" ht="53.25" customHeight="1">
      <c r="A15" s="282"/>
      <c r="B15" s="283" t="s">
        <v>253</v>
      </c>
      <c r="C15" s="284" t="s">
        <v>361</v>
      </c>
      <c r="D15" s="285" t="s">
        <v>361</v>
      </c>
      <c r="E15" s="286" t="s">
        <v>361</v>
      </c>
      <c r="F15" s="286" t="s">
        <v>361</v>
      </c>
      <c r="G15" s="294"/>
      <c r="H15" s="294"/>
      <c r="I15" s="294"/>
      <c r="J15" s="295"/>
      <c r="K15" s="322">
        <v>0</v>
      </c>
      <c r="L15" s="323"/>
      <c r="M15" s="296"/>
      <c r="P15" s="218">
        <v>275</v>
      </c>
      <c r="Q15" s="215">
        <v>15</v>
      </c>
    </row>
    <row r="16" spans="1:17" s="69" customFormat="1" ht="53.25" customHeight="1">
      <c r="A16" s="282"/>
      <c r="B16" s="283" t="s">
        <v>254</v>
      </c>
      <c r="C16" s="284" t="s">
        <v>361</v>
      </c>
      <c r="D16" s="285" t="s">
        <v>361</v>
      </c>
      <c r="E16" s="286" t="s">
        <v>361</v>
      </c>
      <c r="F16" s="286" t="s">
        <v>361</v>
      </c>
      <c r="G16" s="294"/>
      <c r="H16" s="294"/>
      <c r="I16" s="294"/>
      <c r="J16" s="295"/>
      <c r="K16" s="322">
        <v>0</v>
      </c>
      <c r="L16" s="323"/>
      <c r="M16" s="296"/>
      <c r="P16" s="218">
        <v>281</v>
      </c>
      <c r="Q16" s="215">
        <v>16</v>
      </c>
    </row>
    <row r="17" spans="1:17" s="69" customFormat="1" ht="53.25" customHeight="1">
      <c r="A17" s="282"/>
      <c r="B17" s="283" t="s">
        <v>255</v>
      </c>
      <c r="C17" s="284" t="s">
        <v>361</v>
      </c>
      <c r="D17" s="285" t="s">
        <v>361</v>
      </c>
      <c r="E17" s="286" t="s">
        <v>361</v>
      </c>
      <c r="F17" s="286" t="s">
        <v>361</v>
      </c>
      <c r="G17" s="294"/>
      <c r="H17" s="294"/>
      <c r="I17" s="294"/>
      <c r="J17" s="295"/>
      <c r="K17" s="322">
        <v>0</v>
      </c>
      <c r="L17" s="323"/>
      <c r="M17" s="296"/>
      <c r="P17" s="218">
        <v>287</v>
      </c>
      <c r="Q17" s="215">
        <v>17</v>
      </c>
    </row>
    <row r="18" spans="1:17" s="69" customFormat="1" ht="53.25" customHeight="1">
      <c r="A18" s="282"/>
      <c r="B18" s="283" t="s">
        <v>256</v>
      </c>
      <c r="C18" s="284" t="s">
        <v>361</v>
      </c>
      <c r="D18" s="285" t="s">
        <v>361</v>
      </c>
      <c r="E18" s="286" t="s">
        <v>361</v>
      </c>
      <c r="F18" s="286" t="s">
        <v>361</v>
      </c>
      <c r="G18" s="294"/>
      <c r="H18" s="294"/>
      <c r="I18" s="294"/>
      <c r="J18" s="295"/>
      <c r="K18" s="322">
        <v>0</v>
      </c>
      <c r="L18" s="323"/>
      <c r="M18" s="296"/>
      <c r="P18" s="219">
        <v>293</v>
      </c>
      <c r="Q18" s="73">
        <v>18</v>
      </c>
    </row>
    <row r="19" spans="1:17" s="69" customFormat="1" ht="53.25" customHeight="1">
      <c r="A19" s="282"/>
      <c r="B19" s="283" t="s">
        <v>257</v>
      </c>
      <c r="C19" s="284" t="s">
        <v>361</v>
      </c>
      <c r="D19" s="285" t="s">
        <v>361</v>
      </c>
      <c r="E19" s="286" t="s">
        <v>361</v>
      </c>
      <c r="F19" s="286" t="s">
        <v>361</v>
      </c>
      <c r="G19" s="294"/>
      <c r="H19" s="294"/>
      <c r="I19" s="294"/>
      <c r="J19" s="295"/>
      <c r="K19" s="322">
        <v>0</v>
      </c>
      <c r="L19" s="323"/>
      <c r="M19" s="296"/>
      <c r="P19" s="219">
        <v>299</v>
      </c>
      <c r="Q19" s="73">
        <v>19</v>
      </c>
    </row>
    <row r="20" spans="1:17" s="69" customFormat="1" ht="53.25" customHeight="1">
      <c r="A20" s="282"/>
      <c r="B20" s="283" t="s">
        <v>258</v>
      </c>
      <c r="C20" s="284" t="s">
        <v>361</v>
      </c>
      <c r="D20" s="285" t="s">
        <v>361</v>
      </c>
      <c r="E20" s="286" t="s">
        <v>361</v>
      </c>
      <c r="F20" s="286" t="s">
        <v>361</v>
      </c>
      <c r="G20" s="294"/>
      <c r="H20" s="294"/>
      <c r="I20" s="294"/>
      <c r="J20" s="295"/>
      <c r="K20" s="322">
        <v>0</v>
      </c>
      <c r="L20" s="323"/>
      <c r="M20" s="296"/>
      <c r="P20" s="219">
        <v>305</v>
      </c>
      <c r="Q20" s="73">
        <v>20</v>
      </c>
    </row>
    <row r="21" spans="1:17" s="69" customFormat="1" ht="53.25" customHeight="1">
      <c r="A21" s="282"/>
      <c r="B21" s="283" t="s">
        <v>259</v>
      </c>
      <c r="C21" s="284" t="s">
        <v>361</v>
      </c>
      <c r="D21" s="285" t="s">
        <v>361</v>
      </c>
      <c r="E21" s="286" t="s">
        <v>361</v>
      </c>
      <c r="F21" s="286" t="s">
        <v>361</v>
      </c>
      <c r="G21" s="294"/>
      <c r="H21" s="294"/>
      <c r="I21" s="294"/>
      <c r="J21" s="295"/>
      <c r="K21" s="322">
        <v>0</v>
      </c>
      <c r="L21" s="323"/>
      <c r="M21" s="296"/>
      <c r="P21" s="219">
        <v>311</v>
      </c>
      <c r="Q21" s="73">
        <v>21</v>
      </c>
    </row>
    <row r="22" spans="1:17" s="69" customFormat="1" ht="53.25" customHeight="1">
      <c r="A22" s="282"/>
      <c r="B22" s="283" t="s">
        <v>260</v>
      </c>
      <c r="C22" s="284" t="s">
        <v>361</v>
      </c>
      <c r="D22" s="285" t="s">
        <v>361</v>
      </c>
      <c r="E22" s="286" t="s">
        <v>361</v>
      </c>
      <c r="F22" s="286" t="s">
        <v>361</v>
      </c>
      <c r="G22" s="294"/>
      <c r="H22" s="294"/>
      <c r="I22" s="294"/>
      <c r="J22" s="295"/>
      <c r="K22" s="322">
        <v>0</v>
      </c>
      <c r="L22" s="323"/>
      <c r="M22" s="296"/>
      <c r="P22" s="219">
        <v>317</v>
      </c>
      <c r="Q22" s="73">
        <v>22</v>
      </c>
    </row>
    <row r="23" spans="1:17" s="69" customFormat="1" ht="53.25" customHeight="1">
      <c r="A23" s="282"/>
      <c r="B23" s="283" t="s">
        <v>261</v>
      </c>
      <c r="C23" s="284" t="s">
        <v>361</v>
      </c>
      <c r="D23" s="285" t="s">
        <v>361</v>
      </c>
      <c r="E23" s="286" t="s">
        <v>361</v>
      </c>
      <c r="F23" s="286" t="s">
        <v>361</v>
      </c>
      <c r="G23" s="294"/>
      <c r="H23" s="294"/>
      <c r="I23" s="294"/>
      <c r="J23" s="295"/>
      <c r="K23" s="322">
        <v>0</v>
      </c>
      <c r="L23" s="323"/>
      <c r="M23" s="296"/>
      <c r="P23" s="219">
        <v>323</v>
      </c>
      <c r="Q23" s="73">
        <v>23</v>
      </c>
    </row>
    <row r="24" spans="1:17" s="69" customFormat="1" ht="53.25" customHeight="1">
      <c r="A24" s="282"/>
      <c r="B24" s="283" t="s">
        <v>262</v>
      </c>
      <c r="C24" s="284" t="s">
        <v>361</v>
      </c>
      <c r="D24" s="285" t="s">
        <v>361</v>
      </c>
      <c r="E24" s="286" t="s">
        <v>361</v>
      </c>
      <c r="F24" s="286" t="s">
        <v>361</v>
      </c>
      <c r="G24" s="294"/>
      <c r="H24" s="294"/>
      <c r="I24" s="294"/>
      <c r="J24" s="295"/>
      <c r="K24" s="322">
        <v>0</v>
      </c>
      <c r="L24" s="323"/>
      <c r="M24" s="296"/>
      <c r="P24" s="219">
        <v>329</v>
      </c>
      <c r="Q24" s="73">
        <v>24</v>
      </c>
    </row>
    <row r="25" spans="1:17" s="69" customFormat="1" ht="53.25" customHeight="1">
      <c r="A25" s="282"/>
      <c r="B25" s="283" t="s">
        <v>263</v>
      </c>
      <c r="C25" s="284" t="s">
        <v>361</v>
      </c>
      <c r="D25" s="285" t="s">
        <v>361</v>
      </c>
      <c r="E25" s="286" t="s">
        <v>361</v>
      </c>
      <c r="F25" s="286" t="s">
        <v>361</v>
      </c>
      <c r="G25" s="294"/>
      <c r="H25" s="294"/>
      <c r="I25" s="294"/>
      <c r="J25" s="295"/>
      <c r="K25" s="322">
        <v>0</v>
      </c>
      <c r="L25" s="323"/>
      <c r="M25" s="296"/>
      <c r="P25" s="219">
        <v>335</v>
      </c>
      <c r="Q25" s="73">
        <v>25</v>
      </c>
    </row>
    <row r="26" spans="1:17" s="69" customFormat="1" ht="53.25" customHeight="1">
      <c r="A26" s="282"/>
      <c r="B26" s="283" t="s">
        <v>264</v>
      </c>
      <c r="C26" s="284" t="s">
        <v>361</v>
      </c>
      <c r="D26" s="285" t="s">
        <v>361</v>
      </c>
      <c r="E26" s="286" t="s">
        <v>361</v>
      </c>
      <c r="F26" s="286" t="s">
        <v>361</v>
      </c>
      <c r="G26" s="294"/>
      <c r="H26" s="294"/>
      <c r="I26" s="294"/>
      <c r="J26" s="295"/>
      <c r="K26" s="322">
        <v>0</v>
      </c>
      <c r="L26" s="323"/>
      <c r="M26" s="296"/>
      <c r="P26" s="219">
        <v>341</v>
      </c>
      <c r="Q26" s="73">
        <v>26</v>
      </c>
    </row>
    <row r="27" spans="1:17" s="69" customFormat="1" ht="53.25" customHeight="1">
      <c r="A27" s="282"/>
      <c r="B27" s="283" t="s">
        <v>265</v>
      </c>
      <c r="C27" s="284" t="s">
        <v>361</v>
      </c>
      <c r="D27" s="285" t="s">
        <v>361</v>
      </c>
      <c r="E27" s="286" t="s">
        <v>361</v>
      </c>
      <c r="F27" s="286" t="s">
        <v>361</v>
      </c>
      <c r="G27" s="294"/>
      <c r="H27" s="294"/>
      <c r="I27" s="294"/>
      <c r="J27" s="295"/>
      <c r="K27" s="322">
        <v>0</v>
      </c>
      <c r="L27" s="323"/>
      <c r="M27" s="296"/>
      <c r="P27" s="219">
        <v>347</v>
      </c>
      <c r="Q27" s="73">
        <v>27</v>
      </c>
    </row>
    <row r="28" spans="1:17" s="71" customFormat="1" ht="9" customHeight="1">
      <c r="A28" s="70"/>
      <c r="B28" s="70"/>
      <c r="C28" s="70"/>
      <c r="D28" s="263"/>
      <c r="E28" s="70"/>
      <c r="K28" s="72"/>
      <c r="L28" s="70"/>
      <c r="P28" s="219">
        <v>407</v>
      </c>
      <c r="Q28" s="73">
        <v>38</v>
      </c>
    </row>
    <row r="29" spans="1:17" s="71" customFormat="1" ht="25.5" customHeight="1">
      <c r="A29" s="450" t="s">
        <v>4</v>
      </c>
      <c r="B29" s="450"/>
      <c r="C29" s="450"/>
      <c r="D29" s="450"/>
      <c r="E29" s="73" t="s">
        <v>0</v>
      </c>
      <c r="F29" s="73" t="s">
        <v>1</v>
      </c>
      <c r="G29" s="451" t="s">
        <v>2</v>
      </c>
      <c r="H29" s="451"/>
      <c r="I29" s="451"/>
      <c r="J29" s="451"/>
      <c r="K29" s="451" t="s">
        <v>3</v>
      </c>
      <c r="L29" s="451"/>
      <c r="P29" s="219">
        <v>412</v>
      </c>
      <c r="Q29" s="73">
        <v>39</v>
      </c>
    </row>
    <row r="30" spans="16:17" ht="12.75">
      <c r="P30" s="219">
        <v>417</v>
      </c>
      <c r="Q30" s="73">
        <v>40</v>
      </c>
    </row>
    <row r="31" spans="16:17" ht="12.75">
      <c r="P31" s="219">
        <v>421</v>
      </c>
      <c r="Q31" s="73">
        <v>41</v>
      </c>
    </row>
    <row r="32" spans="16:17" ht="12.75">
      <c r="P32" s="219">
        <v>425</v>
      </c>
      <c r="Q32" s="73">
        <v>42</v>
      </c>
    </row>
    <row r="33" spans="16:17" ht="12.75">
      <c r="P33" s="219">
        <v>430</v>
      </c>
      <c r="Q33" s="73">
        <v>43</v>
      </c>
    </row>
    <row r="34" spans="16:17" ht="12.75">
      <c r="P34" s="219">
        <v>435</v>
      </c>
      <c r="Q34" s="73">
        <v>44</v>
      </c>
    </row>
    <row r="35" spans="16:17" ht="12.75">
      <c r="P35" s="219">
        <v>440</v>
      </c>
      <c r="Q35" s="73">
        <v>45</v>
      </c>
    </row>
    <row r="36" spans="16:17" ht="12.75">
      <c r="P36" s="219">
        <v>445</v>
      </c>
      <c r="Q36" s="73">
        <v>46</v>
      </c>
    </row>
    <row r="37" spans="16:17" ht="12.75">
      <c r="P37" s="219">
        <v>450</v>
      </c>
      <c r="Q37" s="73">
        <v>47</v>
      </c>
    </row>
    <row r="38" spans="16:17" ht="12.75">
      <c r="P38" s="219">
        <v>455</v>
      </c>
      <c r="Q38" s="73">
        <v>48</v>
      </c>
    </row>
    <row r="39" spans="16:17" ht="12.75">
      <c r="P39" s="219">
        <v>460</v>
      </c>
      <c r="Q39" s="73">
        <v>49</v>
      </c>
    </row>
    <row r="40" spans="16:17" ht="12.75">
      <c r="P40" s="219">
        <v>465</v>
      </c>
      <c r="Q40" s="73">
        <v>50</v>
      </c>
    </row>
    <row r="41" spans="16:17" ht="12.75">
      <c r="P41" s="219">
        <v>469</v>
      </c>
      <c r="Q41" s="73">
        <v>51</v>
      </c>
    </row>
    <row r="42" spans="16:17" ht="12.75">
      <c r="P42" s="219">
        <v>473</v>
      </c>
      <c r="Q42" s="73">
        <v>52</v>
      </c>
    </row>
    <row r="43" spans="16:17" ht="12.75">
      <c r="P43" s="219">
        <v>477</v>
      </c>
      <c r="Q43" s="73">
        <v>53</v>
      </c>
    </row>
    <row r="44" spans="16:17" ht="12.75">
      <c r="P44" s="219">
        <v>481</v>
      </c>
      <c r="Q44" s="73">
        <v>54</v>
      </c>
    </row>
    <row r="45" spans="16:17" ht="12.75">
      <c r="P45" s="219">
        <v>485</v>
      </c>
      <c r="Q45" s="73">
        <v>55</v>
      </c>
    </row>
    <row r="46" spans="16:17" ht="12.75">
      <c r="P46" s="219">
        <v>489</v>
      </c>
      <c r="Q46" s="73">
        <v>56</v>
      </c>
    </row>
    <row r="47" spans="16:17" ht="12.75">
      <c r="P47" s="219">
        <v>493</v>
      </c>
      <c r="Q47" s="73">
        <v>57</v>
      </c>
    </row>
    <row r="48" spans="16:17" ht="12.75">
      <c r="P48" s="219">
        <v>497</v>
      </c>
      <c r="Q48" s="73">
        <v>58</v>
      </c>
    </row>
    <row r="49" spans="16:17" ht="12.75">
      <c r="P49" s="219">
        <v>501</v>
      </c>
      <c r="Q49" s="73">
        <v>59</v>
      </c>
    </row>
    <row r="50" spans="16:17" ht="12.75">
      <c r="P50" s="218">
        <v>505</v>
      </c>
      <c r="Q50" s="215">
        <v>60</v>
      </c>
    </row>
    <row r="51" spans="16:17" ht="12.75">
      <c r="P51" s="218">
        <v>509</v>
      </c>
      <c r="Q51" s="215">
        <v>61</v>
      </c>
    </row>
    <row r="52" spans="16:17" ht="12.75">
      <c r="P52" s="218">
        <v>513</v>
      </c>
      <c r="Q52" s="215">
        <v>62</v>
      </c>
    </row>
    <row r="53" spans="16:17" ht="12.75">
      <c r="P53" s="218">
        <v>517</v>
      </c>
      <c r="Q53" s="215">
        <v>63</v>
      </c>
    </row>
    <row r="54" spans="16:17" ht="12.75">
      <c r="P54" s="218">
        <v>521</v>
      </c>
      <c r="Q54" s="215">
        <v>64</v>
      </c>
    </row>
    <row r="55" spans="16:17" ht="12.75">
      <c r="P55" s="218">
        <v>525</v>
      </c>
      <c r="Q55" s="215">
        <v>65</v>
      </c>
    </row>
    <row r="56" spans="16:17" ht="12.75">
      <c r="P56" s="218">
        <v>529</v>
      </c>
      <c r="Q56" s="215">
        <v>66</v>
      </c>
    </row>
    <row r="57" spans="16:17" ht="12.75">
      <c r="P57" s="218">
        <v>533</v>
      </c>
      <c r="Q57" s="215">
        <v>67</v>
      </c>
    </row>
    <row r="58" spans="16:17" ht="12.75">
      <c r="P58" s="218">
        <v>537</v>
      </c>
      <c r="Q58" s="215">
        <v>68</v>
      </c>
    </row>
    <row r="59" spans="16:17" ht="12.75">
      <c r="P59" s="218">
        <v>541</v>
      </c>
      <c r="Q59" s="215">
        <v>69</v>
      </c>
    </row>
    <row r="60" spans="16:17" ht="12.75">
      <c r="P60" s="218">
        <v>545</v>
      </c>
      <c r="Q60" s="215">
        <v>70</v>
      </c>
    </row>
    <row r="61" spans="16:17" ht="12.75">
      <c r="P61" s="218">
        <v>549</v>
      </c>
      <c r="Q61" s="215">
        <v>71</v>
      </c>
    </row>
    <row r="62" spans="16:17" ht="12.75">
      <c r="P62" s="218">
        <v>553</v>
      </c>
      <c r="Q62" s="215">
        <v>72</v>
      </c>
    </row>
    <row r="63" spans="16:17" ht="12.75">
      <c r="P63" s="218">
        <v>557</v>
      </c>
      <c r="Q63" s="215">
        <v>73</v>
      </c>
    </row>
    <row r="64" spans="16:17" ht="12.75">
      <c r="P64" s="218">
        <v>561</v>
      </c>
      <c r="Q64" s="215">
        <v>74</v>
      </c>
    </row>
    <row r="65" spans="16:17" ht="12.75">
      <c r="P65" s="218">
        <v>565</v>
      </c>
      <c r="Q65" s="215">
        <v>75</v>
      </c>
    </row>
    <row r="66" spans="16:17" ht="12.75">
      <c r="P66" s="218">
        <v>569</v>
      </c>
      <c r="Q66" s="215">
        <v>76</v>
      </c>
    </row>
    <row r="67" spans="16:17" ht="12.75">
      <c r="P67" s="218">
        <v>573</v>
      </c>
      <c r="Q67" s="215">
        <v>77</v>
      </c>
    </row>
    <row r="68" spans="16:17" ht="12.75">
      <c r="P68" s="218">
        <v>577</v>
      </c>
      <c r="Q68" s="215">
        <v>78</v>
      </c>
    </row>
    <row r="69" spans="16:17" ht="12.75">
      <c r="P69" s="218">
        <v>581</v>
      </c>
      <c r="Q69" s="215">
        <v>79</v>
      </c>
    </row>
    <row r="70" spans="16:17" ht="12.75">
      <c r="P70" s="218">
        <v>585</v>
      </c>
      <c r="Q70" s="215">
        <v>80</v>
      </c>
    </row>
    <row r="71" spans="16:17" ht="12.75">
      <c r="P71" s="218">
        <v>589</v>
      </c>
      <c r="Q71" s="215">
        <v>81</v>
      </c>
    </row>
    <row r="72" spans="16:17" ht="12.75">
      <c r="P72" s="218">
        <v>593</v>
      </c>
      <c r="Q72" s="215">
        <v>82</v>
      </c>
    </row>
    <row r="73" spans="16:17" ht="12.75">
      <c r="P73" s="218">
        <v>597</v>
      </c>
      <c r="Q73" s="215">
        <v>83</v>
      </c>
    </row>
    <row r="74" spans="16:17" ht="12.75">
      <c r="P74" s="218">
        <v>601</v>
      </c>
      <c r="Q74" s="215">
        <v>84</v>
      </c>
    </row>
    <row r="75" spans="16:17" ht="12.75">
      <c r="P75" s="218">
        <v>605</v>
      </c>
      <c r="Q75" s="215">
        <v>85</v>
      </c>
    </row>
    <row r="76" spans="16:17" ht="12.75">
      <c r="P76" s="218">
        <v>608</v>
      </c>
      <c r="Q76" s="215">
        <v>86</v>
      </c>
    </row>
    <row r="77" spans="16:17" ht="12.75">
      <c r="P77" s="218">
        <v>611</v>
      </c>
      <c r="Q77" s="215">
        <v>87</v>
      </c>
    </row>
    <row r="78" spans="16:17" ht="12.75">
      <c r="P78" s="218">
        <v>614</v>
      </c>
      <c r="Q78" s="215">
        <v>88</v>
      </c>
    </row>
    <row r="79" spans="16:17" ht="12.75">
      <c r="P79" s="218">
        <v>617</v>
      </c>
      <c r="Q79" s="215">
        <v>89</v>
      </c>
    </row>
    <row r="80" spans="16:17" ht="12.75">
      <c r="P80" s="218">
        <v>620</v>
      </c>
      <c r="Q80" s="215">
        <v>90</v>
      </c>
    </row>
    <row r="81" spans="16:17" ht="12.75">
      <c r="P81" s="218">
        <v>623</v>
      </c>
      <c r="Q81" s="215">
        <v>91</v>
      </c>
    </row>
    <row r="82" spans="16:17" ht="12.75">
      <c r="P82" s="218">
        <v>626</v>
      </c>
      <c r="Q82" s="215">
        <v>92</v>
      </c>
    </row>
    <row r="83" spans="16:17" ht="12.75">
      <c r="P83" s="218">
        <v>629</v>
      </c>
      <c r="Q83" s="215">
        <v>93</v>
      </c>
    </row>
    <row r="84" spans="16:17" ht="12.75">
      <c r="P84" s="218">
        <v>632</v>
      </c>
      <c r="Q84" s="215">
        <v>94</v>
      </c>
    </row>
    <row r="85" spans="16:17" ht="12.75">
      <c r="P85" s="218">
        <v>635</v>
      </c>
      <c r="Q85" s="215">
        <v>95</v>
      </c>
    </row>
    <row r="86" spans="16:17" ht="12.75">
      <c r="P86" s="218">
        <v>637</v>
      </c>
      <c r="Q86" s="215">
        <v>96</v>
      </c>
    </row>
    <row r="87" spans="16:17" ht="12.75">
      <c r="P87" s="218">
        <v>639</v>
      </c>
      <c r="Q87" s="215">
        <v>97</v>
      </c>
    </row>
    <row r="88" spans="16:17" ht="12.75">
      <c r="P88" s="218">
        <v>641</v>
      </c>
      <c r="Q88" s="215">
        <v>98</v>
      </c>
    </row>
    <row r="89" spans="16:17" ht="12.75">
      <c r="P89" s="218">
        <v>643</v>
      </c>
      <c r="Q89" s="215">
        <v>99</v>
      </c>
    </row>
    <row r="90" spans="16:17" ht="12.75">
      <c r="P90" s="218">
        <v>645</v>
      </c>
      <c r="Q90" s="215">
        <v>100</v>
      </c>
    </row>
  </sheetData>
  <sheetProtection/>
  <mergeCells count="21">
    <mergeCell ref="A1:M1"/>
    <mergeCell ref="A2:M2"/>
    <mergeCell ref="A3:C3"/>
    <mergeCell ref="J4:L4"/>
    <mergeCell ref="D3:E3"/>
    <mergeCell ref="K5:L5"/>
    <mergeCell ref="M6:M7"/>
    <mergeCell ref="L6:L7"/>
    <mergeCell ref="G6:J6"/>
    <mergeCell ref="D4:E4"/>
    <mergeCell ref="D6:D7"/>
    <mergeCell ref="F6:F7"/>
    <mergeCell ref="K6:K7"/>
    <mergeCell ref="E6:E7"/>
    <mergeCell ref="A29:D29"/>
    <mergeCell ref="G29:J29"/>
    <mergeCell ref="K29:L29"/>
    <mergeCell ref="A6:A7"/>
    <mergeCell ref="B6:B7"/>
    <mergeCell ref="A4:C4"/>
    <mergeCell ref="C6:C7"/>
  </mergeCells>
  <conditionalFormatting sqref="F1:F65536">
    <cfRule type="containsText" priority="3" dxfId="0" operator="containsText" stopIfTrue="1" text="FERDİ">
      <formula>NOT(ISERROR(SEARCH("FERDİ",F1)))</formula>
    </cfRule>
  </conditionalFormatting>
  <conditionalFormatting sqref="F8:F27">
    <cfRule type="containsText" priority="2" dxfId="0" operator="containsText" stopIfTrue="1" text="OC">
      <formula>NOT(ISERROR(SEARCH("OC",F8)))</formula>
    </cfRule>
  </conditionalFormatting>
  <conditionalFormatting sqref="K8:K27">
    <cfRule type="cellIs" priority="1" dxfId="13" operator="equal">
      <formula>0</formula>
    </cfRule>
  </conditionalFormatting>
  <hyperlinks>
    <hyperlink ref="D3" location="'YARIŞMA PROGRAMI'!C14" display="'YARIŞMA PROGRAMI'!C14"/>
    <hyperlink ref="D3:E3" location="'YARIŞMA PROGRAMI'!C9" display="'YARIŞMA PROGRAMI'!C9"/>
  </hyperlinks>
  <printOptions horizontalCentered="1"/>
  <pageMargins left="0.4330708661417323" right="0.15748031496062992" top="0.35433070866141736" bottom="0.2362204724409449" header="0.2755905511811024" footer="0.15748031496062992"/>
  <pageSetup horizontalDpi="300" verticalDpi="300" orientation="portrait" paperSize="9" scale="5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U86"/>
  <sheetViews>
    <sheetView view="pageBreakPreview" zoomScale="70" zoomScaleSheetLayoutView="70" zoomScalePageLayoutView="0" workbookViewId="0" topLeftCell="A1">
      <selection activeCell="N19" sqref="N19"/>
    </sheetView>
  </sheetViews>
  <sheetFormatPr defaultColWidth="9.140625" defaultRowHeight="12.75"/>
  <cols>
    <col min="1" max="1" width="6.00390625" style="19" customWidth="1"/>
    <col min="2" max="2" width="10.00390625" style="19" bestFit="1" customWidth="1"/>
    <col min="3" max="3" width="14.421875" style="257" customWidth="1"/>
    <col min="4" max="4" width="22.140625" style="39" customWidth="1"/>
    <col min="5" max="5" width="23.28125" style="39" customWidth="1"/>
    <col min="6" max="6" width="18.140625" style="124" customWidth="1"/>
    <col min="7" max="7" width="7.57421875" style="20" customWidth="1"/>
    <col min="8" max="8" width="2.140625" style="17" customWidth="1"/>
    <col min="9" max="9" width="6.00390625" style="19" customWidth="1"/>
    <col min="10" max="10" width="12.421875" style="19" hidden="1" customWidth="1"/>
    <col min="11" max="11" width="11.00390625" style="19" bestFit="1" customWidth="1"/>
    <col min="12" max="12" width="11.57421875" style="257" customWidth="1"/>
    <col min="13" max="13" width="30.421875" style="43" customWidth="1"/>
    <col min="14" max="14" width="24.421875" style="43" customWidth="1"/>
    <col min="15" max="15" width="17.28125" style="124" customWidth="1"/>
    <col min="16" max="16" width="8.28125" style="17" bestFit="1" customWidth="1"/>
    <col min="17" max="17" width="5.7109375" style="17" customWidth="1"/>
    <col min="18" max="19" width="9.140625" style="17" customWidth="1"/>
    <col min="20" max="20" width="9.140625" style="221" hidden="1" customWidth="1"/>
    <col min="21" max="21" width="9.140625" style="210" hidden="1" customWidth="1"/>
    <col min="22" max="16384" width="9.140625" style="17" customWidth="1"/>
  </cols>
  <sheetData>
    <row r="1" spans="1:21" s="8" customFormat="1" ht="50.25" customHeight="1">
      <c r="A1" s="432" t="s">
        <v>146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T1" s="220">
        <v>41514</v>
      </c>
      <c r="U1" s="207">
        <v>100</v>
      </c>
    </row>
    <row r="2" spans="1:21" s="8" customFormat="1" ht="24.75" customHeight="1">
      <c r="A2" s="433" t="s">
        <v>391</v>
      </c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T2" s="220">
        <v>41564</v>
      </c>
      <c r="U2" s="207">
        <v>99</v>
      </c>
    </row>
    <row r="3" spans="1:21" s="10" customFormat="1" ht="29.25" customHeight="1">
      <c r="A3" s="434" t="s">
        <v>293</v>
      </c>
      <c r="B3" s="434"/>
      <c r="C3" s="434"/>
      <c r="D3" s="435" t="s">
        <v>150</v>
      </c>
      <c r="E3" s="435"/>
      <c r="F3" s="436"/>
      <c r="G3" s="436"/>
      <c r="H3" s="9"/>
      <c r="I3" s="449"/>
      <c r="J3" s="449"/>
      <c r="K3" s="449"/>
      <c r="L3" s="449"/>
      <c r="M3" s="155"/>
      <c r="N3" s="447"/>
      <c r="O3" s="447"/>
      <c r="P3" s="447"/>
      <c r="T3" s="220">
        <v>41614</v>
      </c>
      <c r="U3" s="207">
        <v>98</v>
      </c>
    </row>
    <row r="4" spans="1:21" s="10" customFormat="1" ht="17.25" customHeight="1">
      <c r="A4" s="439" t="s">
        <v>294</v>
      </c>
      <c r="B4" s="439"/>
      <c r="C4" s="439"/>
      <c r="D4" s="440" t="s">
        <v>302</v>
      </c>
      <c r="E4" s="440"/>
      <c r="F4" s="125"/>
      <c r="G4" s="24"/>
      <c r="H4" s="24"/>
      <c r="I4" s="24"/>
      <c r="J4" s="24"/>
      <c r="K4" s="24"/>
      <c r="L4" s="258"/>
      <c r="M4" s="251" t="s">
        <v>292</v>
      </c>
      <c r="N4" s="448" t="s">
        <v>395</v>
      </c>
      <c r="O4" s="448"/>
      <c r="P4" s="448"/>
      <c r="T4" s="220">
        <v>41664</v>
      </c>
      <c r="U4" s="207">
        <v>97</v>
      </c>
    </row>
    <row r="5" spans="1:21" s="8" customFormat="1" ht="15" customHeight="1">
      <c r="A5" s="11"/>
      <c r="B5" s="11"/>
      <c r="C5" s="254"/>
      <c r="D5" s="12"/>
      <c r="E5" s="13"/>
      <c r="F5" s="126"/>
      <c r="G5" s="13"/>
      <c r="H5" s="13"/>
      <c r="I5" s="11"/>
      <c r="J5" s="11"/>
      <c r="K5" s="11"/>
      <c r="L5" s="259"/>
      <c r="M5" s="14"/>
      <c r="N5" s="457">
        <v>42116.73353599537</v>
      </c>
      <c r="O5" s="457"/>
      <c r="P5" s="457"/>
      <c r="T5" s="220">
        <v>41714</v>
      </c>
      <c r="U5" s="207">
        <v>96</v>
      </c>
    </row>
    <row r="6" spans="1:21" s="15" customFormat="1" ht="18.75" customHeight="1">
      <c r="A6" s="441" t="s">
        <v>164</v>
      </c>
      <c r="B6" s="443" t="s">
        <v>165</v>
      </c>
      <c r="C6" s="445" t="s">
        <v>166</v>
      </c>
      <c r="D6" s="442" t="s">
        <v>167</v>
      </c>
      <c r="E6" s="442" t="s">
        <v>163</v>
      </c>
      <c r="F6" s="465" t="s">
        <v>162</v>
      </c>
      <c r="G6" s="437" t="s">
        <v>169</v>
      </c>
      <c r="I6" s="222" t="s">
        <v>170</v>
      </c>
      <c r="J6" s="223"/>
      <c r="K6" s="223"/>
      <c r="L6" s="260"/>
      <c r="M6" s="223"/>
      <c r="N6" s="223"/>
      <c r="O6" s="223"/>
      <c r="P6" s="224"/>
      <c r="T6" s="221">
        <v>41774</v>
      </c>
      <c r="U6" s="210">
        <v>95</v>
      </c>
    </row>
    <row r="7" spans="1:21" ht="26.25" customHeight="1">
      <c r="A7" s="441"/>
      <c r="B7" s="444"/>
      <c r="C7" s="445"/>
      <c r="D7" s="442"/>
      <c r="E7" s="442"/>
      <c r="F7" s="465"/>
      <c r="G7" s="438"/>
      <c r="H7" s="16"/>
      <c r="I7" s="35" t="s">
        <v>300</v>
      </c>
      <c r="J7" s="37" t="s">
        <v>28</v>
      </c>
      <c r="K7" s="35" t="s">
        <v>165</v>
      </c>
      <c r="L7" s="252" t="s">
        <v>166</v>
      </c>
      <c r="M7" s="36" t="s">
        <v>167</v>
      </c>
      <c r="N7" s="36" t="s">
        <v>163</v>
      </c>
      <c r="O7" s="316" t="s">
        <v>162</v>
      </c>
      <c r="P7" s="35" t="s">
        <v>173</v>
      </c>
      <c r="T7" s="221">
        <v>41834</v>
      </c>
      <c r="U7" s="210">
        <v>94</v>
      </c>
    </row>
    <row r="8" spans="1:21" s="15" customFormat="1" ht="50.25" customHeight="1">
      <c r="A8" s="228">
        <v>1</v>
      </c>
      <c r="B8" s="228">
        <v>10</v>
      </c>
      <c r="C8" s="288">
        <v>2000</v>
      </c>
      <c r="D8" s="292" t="s">
        <v>407</v>
      </c>
      <c r="E8" s="230" t="s">
        <v>446</v>
      </c>
      <c r="F8" s="291">
        <v>44596</v>
      </c>
      <c r="G8" s="293">
        <v>6</v>
      </c>
      <c r="H8" s="18"/>
      <c r="I8" s="228">
        <v>1</v>
      </c>
      <c r="J8" s="120" t="s">
        <v>85</v>
      </c>
      <c r="K8" s="287">
        <v>3</v>
      </c>
      <c r="L8" s="288">
        <v>2000</v>
      </c>
      <c r="M8" s="289" t="s">
        <v>313</v>
      </c>
      <c r="N8" s="286" t="s">
        <v>445</v>
      </c>
      <c r="O8" s="291">
        <v>45649</v>
      </c>
      <c r="P8" s="287">
        <v>3</v>
      </c>
      <c r="T8" s="221">
        <v>41894</v>
      </c>
      <c r="U8" s="210">
        <v>93</v>
      </c>
    </row>
    <row r="9" spans="1:21" s="15" customFormat="1" ht="50.25" customHeight="1">
      <c r="A9" s="228">
        <v>2</v>
      </c>
      <c r="B9" s="228">
        <v>41</v>
      </c>
      <c r="C9" s="288">
        <v>2000</v>
      </c>
      <c r="D9" s="292" t="s">
        <v>421</v>
      </c>
      <c r="E9" s="230" t="s">
        <v>448</v>
      </c>
      <c r="F9" s="291">
        <v>45386</v>
      </c>
      <c r="G9" s="293">
        <v>5</v>
      </c>
      <c r="H9" s="18"/>
      <c r="I9" s="228">
        <v>2</v>
      </c>
      <c r="J9" s="120" t="s">
        <v>86</v>
      </c>
      <c r="K9" s="287">
        <v>16</v>
      </c>
      <c r="L9" s="288">
        <v>2000</v>
      </c>
      <c r="M9" s="289" t="s">
        <v>412</v>
      </c>
      <c r="N9" s="286" t="s">
        <v>447</v>
      </c>
      <c r="O9" s="291">
        <v>51300</v>
      </c>
      <c r="P9" s="287">
        <v>5</v>
      </c>
      <c r="T9" s="221">
        <v>41954</v>
      </c>
      <c r="U9" s="210">
        <v>92</v>
      </c>
    </row>
    <row r="10" spans="1:21" s="15" customFormat="1" ht="50.25" customHeight="1">
      <c r="A10" s="228">
        <v>3</v>
      </c>
      <c r="B10" s="228">
        <v>3</v>
      </c>
      <c r="C10" s="288">
        <v>2000</v>
      </c>
      <c r="D10" s="292" t="s">
        <v>313</v>
      </c>
      <c r="E10" s="230" t="s">
        <v>445</v>
      </c>
      <c r="F10" s="291">
        <v>45649</v>
      </c>
      <c r="G10" s="293">
        <v>4</v>
      </c>
      <c r="H10" s="18"/>
      <c r="I10" s="228">
        <v>3</v>
      </c>
      <c r="J10" s="120" t="s">
        <v>87</v>
      </c>
      <c r="K10" s="287">
        <v>41</v>
      </c>
      <c r="L10" s="288">
        <v>2000</v>
      </c>
      <c r="M10" s="289" t="s">
        <v>421</v>
      </c>
      <c r="N10" s="286" t="s">
        <v>448</v>
      </c>
      <c r="O10" s="291">
        <v>45386</v>
      </c>
      <c r="P10" s="287">
        <v>2</v>
      </c>
      <c r="T10" s="221">
        <v>42014</v>
      </c>
      <c r="U10" s="210">
        <v>91</v>
      </c>
    </row>
    <row r="11" spans="1:21" s="15" customFormat="1" ht="50.25" customHeight="1">
      <c r="A11" s="228">
        <v>4</v>
      </c>
      <c r="B11" s="228">
        <v>59</v>
      </c>
      <c r="C11" s="288">
        <v>2000</v>
      </c>
      <c r="D11" s="292" t="s">
        <v>435</v>
      </c>
      <c r="E11" s="230" t="s">
        <v>450</v>
      </c>
      <c r="F11" s="291">
        <v>50970</v>
      </c>
      <c r="G11" s="293">
        <v>3</v>
      </c>
      <c r="H11" s="18"/>
      <c r="I11" s="228">
        <v>4</v>
      </c>
      <c r="J11" s="120" t="s">
        <v>88</v>
      </c>
      <c r="K11" s="287">
        <v>49</v>
      </c>
      <c r="L11" s="288">
        <v>2003</v>
      </c>
      <c r="M11" s="289" t="s">
        <v>428</v>
      </c>
      <c r="N11" s="286" t="s">
        <v>449</v>
      </c>
      <c r="O11" s="291">
        <v>54993</v>
      </c>
      <c r="P11" s="287">
        <v>6</v>
      </c>
      <c r="T11" s="221">
        <v>42084</v>
      </c>
      <c r="U11" s="210">
        <v>90</v>
      </c>
    </row>
    <row r="12" spans="1:21" s="15" customFormat="1" ht="50.25" customHeight="1">
      <c r="A12" s="228">
        <v>5</v>
      </c>
      <c r="B12" s="228">
        <v>16</v>
      </c>
      <c r="C12" s="288">
        <v>2000</v>
      </c>
      <c r="D12" s="292" t="s">
        <v>412</v>
      </c>
      <c r="E12" s="230" t="s">
        <v>447</v>
      </c>
      <c r="F12" s="291">
        <v>51300</v>
      </c>
      <c r="G12" s="293">
        <v>2</v>
      </c>
      <c r="H12" s="18"/>
      <c r="I12" s="228">
        <v>5</v>
      </c>
      <c r="J12" s="120" t="s">
        <v>89</v>
      </c>
      <c r="K12" s="287">
        <v>10</v>
      </c>
      <c r="L12" s="288">
        <v>2000</v>
      </c>
      <c r="M12" s="289" t="s">
        <v>407</v>
      </c>
      <c r="N12" s="286" t="s">
        <v>446</v>
      </c>
      <c r="O12" s="291">
        <v>44596</v>
      </c>
      <c r="P12" s="287">
        <v>1</v>
      </c>
      <c r="T12" s="221">
        <v>42154</v>
      </c>
      <c r="U12" s="210">
        <v>89</v>
      </c>
    </row>
    <row r="13" spans="1:21" s="15" customFormat="1" ht="50.25" customHeight="1">
      <c r="A13" s="228">
        <v>6</v>
      </c>
      <c r="B13" s="228">
        <v>49</v>
      </c>
      <c r="C13" s="288">
        <v>2003</v>
      </c>
      <c r="D13" s="292" t="s">
        <v>428</v>
      </c>
      <c r="E13" s="230" t="s">
        <v>449</v>
      </c>
      <c r="F13" s="291">
        <v>54993</v>
      </c>
      <c r="G13" s="293">
        <v>1</v>
      </c>
      <c r="H13" s="18"/>
      <c r="I13" s="228">
        <v>6</v>
      </c>
      <c r="J13" s="120" t="s">
        <v>90</v>
      </c>
      <c r="K13" s="287">
        <v>59</v>
      </c>
      <c r="L13" s="288">
        <v>2000</v>
      </c>
      <c r="M13" s="289" t="s">
        <v>435</v>
      </c>
      <c r="N13" s="286" t="s">
        <v>450</v>
      </c>
      <c r="O13" s="291">
        <v>50970</v>
      </c>
      <c r="P13" s="287">
        <v>4</v>
      </c>
      <c r="T13" s="221">
        <v>42224</v>
      </c>
      <c r="U13" s="210">
        <v>88</v>
      </c>
    </row>
    <row r="14" spans="1:21" s="15" customFormat="1" ht="50.25" customHeight="1">
      <c r="A14" s="228"/>
      <c r="B14" s="228"/>
      <c r="C14" s="288"/>
      <c r="D14" s="292"/>
      <c r="E14" s="230"/>
      <c r="F14" s="291"/>
      <c r="G14" s="293"/>
      <c r="H14" s="18"/>
      <c r="I14" s="228">
        <v>7</v>
      </c>
      <c r="J14" s="120" t="s">
        <v>91</v>
      </c>
      <c r="K14" s="287" t="s">
        <v>361</v>
      </c>
      <c r="L14" s="288" t="s">
        <v>361</v>
      </c>
      <c r="M14" s="289" t="s">
        <v>361</v>
      </c>
      <c r="N14" s="286" t="s">
        <v>361</v>
      </c>
      <c r="O14" s="291"/>
      <c r="P14" s="287"/>
      <c r="T14" s="221">
        <v>42294</v>
      </c>
      <c r="U14" s="210">
        <v>87</v>
      </c>
    </row>
    <row r="15" spans="1:21" s="15" customFormat="1" ht="50.25" customHeight="1">
      <c r="A15" s="228"/>
      <c r="B15" s="228"/>
      <c r="C15" s="288"/>
      <c r="D15" s="292"/>
      <c r="E15" s="230"/>
      <c r="F15" s="291"/>
      <c r="G15" s="293"/>
      <c r="H15" s="18"/>
      <c r="I15" s="228">
        <v>8</v>
      </c>
      <c r="J15" s="120" t="s">
        <v>92</v>
      </c>
      <c r="K15" s="287" t="s">
        <v>361</v>
      </c>
      <c r="L15" s="288" t="s">
        <v>361</v>
      </c>
      <c r="M15" s="289" t="s">
        <v>361</v>
      </c>
      <c r="N15" s="286" t="s">
        <v>361</v>
      </c>
      <c r="O15" s="291"/>
      <c r="P15" s="287"/>
      <c r="T15" s="221">
        <v>42364</v>
      </c>
      <c r="U15" s="210">
        <v>86</v>
      </c>
    </row>
    <row r="16" spans="1:21" s="15" customFormat="1" ht="50.25" customHeight="1">
      <c r="A16" s="228"/>
      <c r="B16" s="228"/>
      <c r="C16" s="288"/>
      <c r="D16" s="292"/>
      <c r="E16" s="230"/>
      <c r="F16" s="291"/>
      <c r="G16" s="293"/>
      <c r="H16" s="18"/>
      <c r="I16" s="228">
        <v>9</v>
      </c>
      <c r="J16" s="120" t="s">
        <v>93</v>
      </c>
      <c r="K16" s="287" t="s">
        <v>361</v>
      </c>
      <c r="L16" s="288" t="s">
        <v>361</v>
      </c>
      <c r="M16" s="289" t="s">
        <v>361</v>
      </c>
      <c r="N16" s="286" t="s">
        <v>361</v>
      </c>
      <c r="O16" s="291"/>
      <c r="P16" s="287"/>
      <c r="T16" s="221">
        <v>42434</v>
      </c>
      <c r="U16" s="210">
        <v>85</v>
      </c>
    </row>
    <row r="17" spans="1:21" s="15" customFormat="1" ht="50.25" customHeight="1">
      <c r="A17" s="228"/>
      <c r="B17" s="228"/>
      <c r="C17" s="288"/>
      <c r="D17" s="292"/>
      <c r="E17" s="230"/>
      <c r="F17" s="291"/>
      <c r="G17" s="293"/>
      <c r="H17" s="18"/>
      <c r="I17" s="228">
        <v>10</v>
      </c>
      <c r="J17" s="120" t="s">
        <v>94</v>
      </c>
      <c r="K17" s="287" t="s">
        <v>361</v>
      </c>
      <c r="L17" s="288" t="s">
        <v>361</v>
      </c>
      <c r="M17" s="289" t="s">
        <v>361</v>
      </c>
      <c r="N17" s="286" t="s">
        <v>361</v>
      </c>
      <c r="O17" s="291"/>
      <c r="P17" s="287"/>
      <c r="T17" s="221">
        <v>42504</v>
      </c>
      <c r="U17" s="210">
        <v>84</v>
      </c>
    </row>
    <row r="18" spans="1:21" s="15" customFormat="1" ht="50.25" customHeight="1">
      <c r="A18" s="228"/>
      <c r="B18" s="228"/>
      <c r="C18" s="288"/>
      <c r="D18" s="292"/>
      <c r="E18" s="230"/>
      <c r="F18" s="291"/>
      <c r="G18" s="293"/>
      <c r="H18" s="18"/>
      <c r="I18" s="228">
        <v>11</v>
      </c>
      <c r="J18" s="120" t="s">
        <v>95</v>
      </c>
      <c r="K18" s="287" t="s">
        <v>361</v>
      </c>
      <c r="L18" s="288" t="s">
        <v>361</v>
      </c>
      <c r="M18" s="289" t="s">
        <v>361</v>
      </c>
      <c r="N18" s="286" t="s">
        <v>361</v>
      </c>
      <c r="O18" s="291"/>
      <c r="P18" s="287"/>
      <c r="T18" s="221">
        <v>42574</v>
      </c>
      <c r="U18" s="210">
        <v>83</v>
      </c>
    </row>
    <row r="19" spans="1:21" s="15" customFormat="1" ht="50.25" customHeight="1">
      <c r="A19" s="228"/>
      <c r="B19" s="228"/>
      <c r="C19" s="288"/>
      <c r="D19" s="292"/>
      <c r="E19" s="230"/>
      <c r="F19" s="291"/>
      <c r="G19" s="293"/>
      <c r="H19" s="18"/>
      <c r="I19" s="228">
        <v>12</v>
      </c>
      <c r="J19" s="120" t="s">
        <v>96</v>
      </c>
      <c r="K19" s="287" t="s">
        <v>361</v>
      </c>
      <c r="L19" s="288" t="s">
        <v>361</v>
      </c>
      <c r="M19" s="289" t="s">
        <v>361</v>
      </c>
      <c r="N19" s="286" t="s">
        <v>361</v>
      </c>
      <c r="O19" s="291"/>
      <c r="P19" s="287"/>
      <c r="T19" s="221">
        <v>42654</v>
      </c>
      <c r="U19" s="210">
        <v>82</v>
      </c>
    </row>
    <row r="20" spans="1:21" s="15" customFormat="1" ht="50.25" customHeight="1">
      <c r="A20" s="228"/>
      <c r="B20" s="228"/>
      <c r="C20" s="288"/>
      <c r="D20" s="292"/>
      <c r="E20" s="230"/>
      <c r="F20" s="291"/>
      <c r="G20" s="293"/>
      <c r="H20" s="18"/>
      <c r="I20" s="222" t="s">
        <v>171</v>
      </c>
      <c r="J20" s="223"/>
      <c r="K20" s="223"/>
      <c r="L20" s="260"/>
      <c r="M20" s="223"/>
      <c r="N20" s="223"/>
      <c r="O20" s="223"/>
      <c r="P20" s="224"/>
      <c r="T20" s="221">
        <v>42734</v>
      </c>
      <c r="U20" s="210">
        <v>81</v>
      </c>
    </row>
    <row r="21" spans="1:21" s="15" customFormat="1" ht="50.25" customHeight="1">
      <c r="A21" s="228"/>
      <c r="B21" s="228"/>
      <c r="C21" s="288"/>
      <c r="D21" s="292"/>
      <c r="E21" s="230"/>
      <c r="F21" s="291"/>
      <c r="G21" s="293"/>
      <c r="H21" s="18"/>
      <c r="I21" s="35" t="s">
        <v>300</v>
      </c>
      <c r="J21" s="37" t="s">
        <v>28</v>
      </c>
      <c r="K21" s="35" t="s">
        <v>165</v>
      </c>
      <c r="L21" s="252" t="s">
        <v>166</v>
      </c>
      <c r="M21" s="36" t="s">
        <v>167</v>
      </c>
      <c r="N21" s="36" t="s">
        <v>163</v>
      </c>
      <c r="O21" s="316" t="s">
        <v>162</v>
      </c>
      <c r="P21" s="35" t="s">
        <v>173</v>
      </c>
      <c r="T21" s="221">
        <v>42814</v>
      </c>
      <c r="U21" s="210">
        <v>80</v>
      </c>
    </row>
    <row r="22" spans="1:21" s="15" customFormat="1" ht="50.25" customHeight="1">
      <c r="A22" s="228"/>
      <c r="B22" s="228"/>
      <c r="C22" s="288"/>
      <c r="D22" s="292"/>
      <c r="E22" s="230"/>
      <c r="F22" s="291"/>
      <c r="G22" s="293"/>
      <c r="H22" s="18"/>
      <c r="I22" s="228">
        <v>1</v>
      </c>
      <c r="J22" s="120" t="s">
        <v>97</v>
      </c>
      <c r="K22" s="287" t="s">
        <v>361</v>
      </c>
      <c r="L22" s="288" t="s">
        <v>361</v>
      </c>
      <c r="M22" s="289" t="s">
        <v>361</v>
      </c>
      <c r="N22" s="289" t="s">
        <v>361</v>
      </c>
      <c r="O22" s="291"/>
      <c r="P22" s="287"/>
      <c r="T22" s="221">
        <v>42894</v>
      </c>
      <c r="U22" s="210">
        <v>79</v>
      </c>
    </row>
    <row r="23" spans="1:21" s="15" customFormat="1" ht="50.25" customHeight="1">
      <c r="A23" s="228"/>
      <c r="B23" s="228"/>
      <c r="C23" s="288"/>
      <c r="D23" s="292"/>
      <c r="E23" s="230"/>
      <c r="F23" s="291"/>
      <c r="G23" s="293"/>
      <c r="H23" s="18"/>
      <c r="I23" s="228">
        <v>2</v>
      </c>
      <c r="J23" s="120" t="s">
        <v>98</v>
      </c>
      <c r="K23" s="287" t="s">
        <v>361</v>
      </c>
      <c r="L23" s="288" t="s">
        <v>361</v>
      </c>
      <c r="M23" s="289" t="s">
        <v>361</v>
      </c>
      <c r="N23" s="289" t="s">
        <v>361</v>
      </c>
      <c r="O23" s="291"/>
      <c r="P23" s="287"/>
      <c r="T23" s="221">
        <v>42974</v>
      </c>
      <c r="U23" s="210">
        <v>78</v>
      </c>
    </row>
    <row r="24" spans="1:21" s="15" customFormat="1" ht="50.25" customHeight="1">
      <c r="A24" s="228"/>
      <c r="B24" s="228"/>
      <c r="C24" s="288"/>
      <c r="D24" s="292"/>
      <c r="E24" s="230"/>
      <c r="F24" s="291"/>
      <c r="G24" s="293"/>
      <c r="H24" s="18"/>
      <c r="I24" s="228">
        <v>3</v>
      </c>
      <c r="J24" s="120" t="s">
        <v>99</v>
      </c>
      <c r="K24" s="287" t="s">
        <v>361</v>
      </c>
      <c r="L24" s="288" t="s">
        <v>361</v>
      </c>
      <c r="M24" s="289" t="s">
        <v>361</v>
      </c>
      <c r="N24" s="289" t="s">
        <v>361</v>
      </c>
      <c r="O24" s="291"/>
      <c r="P24" s="287"/>
      <c r="T24" s="221">
        <v>43054</v>
      </c>
      <c r="U24" s="210">
        <v>77</v>
      </c>
    </row>
    <row r="25" spans="1:21" s="15" customFormat="1" ht="50.25" customHeight="1">
      <c r="A25" s="228"/>
      <c r="B25" s="228"/>
      <c r="C25" s="288"/>
      <c r="D25" s="292"/>
      <c r="E25" s="230"/>
      <c r="F25" s="291"/>
      <c r="G25" s="293"/>
      <c r="H25" s="18"/>
      <c r="I25" s="228">
        <v>4</v>
      </c>
      <c r="J25" s="120" t="s">
        <v>100</v>
      </c>
      <c r="K25" s="287" t="s">
        <v>361</v>
      </c>
      <c r="L25" s="288" t="s">
        <v>361</v>
      </c>
      <c r="M25" s="289" t="s">
        <v>361</v>
      </c>
      <c r="N25" s="289" t="s">
        <v>361</v>
      </c>
      <c r="O25" s="291"/>
      <c r="P25" s="287"/>
      <c r="T25" s="221">
        <v>43134</v>
      </c>
      <c r="U25" s="210">
        <v>76</v>
      </c>
    </row>
    <row r="26" spans="1:21" s="15" customFormat="1" ht="50.25" customHeight="1">
      <c r="A26" s="228"/>
      <c r="B26" s="228"/>
      <c r="C26" s="288"/>
      <c r="D26" s="292"/>
      <c r="E26" s="230"/>
      <c r="F26" s="291"/>
      <c r="G26" s="293"/>
      <c r="H26" s="18"/>
      <c r="I26" s="228">
        <v>5</v>
      </c>
      <c r="J26" s="120" t="s">
        <v>101</v>
      </c>
      <c r="K26" s="287" t="s">
        <v>361</v>
      </c>
      <c r="L26" s="288" t="s">
        <v>361</v>
      </c>
      <c r="M26" s="289" t="s">
        <v>361</v>
      </c>
      <c r="N26" s="289" t="s">
        <v>361</v>
      </c>
      <c r="O26" s="291"/>
      <c r="P26" s="287"/>
      <c r="T26" s="221">
        <v>43214</v>
      </c>
      <c r="U26" s="210">
        <v>75</v>
      </c>
    </row>
    <row r="27" spans="1:21" s="15" customFormat="1" ht="50.25" customHeight="1">
      <c r="A27" s="228"/>
      <c r="B27" s="228"/>
      <c r="C27" s="288"/>
      <c r="D27" s="292"/>
      <c r="E27" s="230"/>
      <c r="F27" s="291"/>
      <c r="G27" s="293"/>
      <c r="H27" s="18"/>
      <c r="I27" s="228">
        <v>6</v>
      </c>
      <c r="J27" s="120" t="s">
        <v>102</v>
      </c>
      <c r="K27" s="287" t="s">
        <v>361</v>
      </c>
      <c r="L27" s="288" t="s">
        <v>361</v>
      </c>
      <c r="M27" s="289" t="s">
        <v>361</v>
      </c>
      <c r="N27" s="289" t="s">
        <v>361</v>
      </c>
      <c r="O27" s="291"/>
      <c r="P27" s="287"/>
      <c r="T27" s="221">
        <v>43314</v>
      </c>
      <c r="U27" s="210">
        <v>74</v>
      </c>
    </row>
    <row r="28" spans="1:21" s="15" customFormat="1" ht="50.25" customHeight="1">
      <c r="A28" s="228"/>
      <c r="B28" s="228"/>
      <c r="C28" s="288"/>
      <c r="D28" s="292"/>
      <c r="E28" s="230"/>
      <c r="F28" s="291"/>
      <c r="G28" s="293"/>
      <c r="H28" s="18"/>
      <c r="I28" s="228">
        <v>7</v>
      </c>
      <c r="J28" s="120" t="s">
        <v>103</v>
      </c>
      <c r="K28" s="287" t="s">
        <v>361</v>
      </c>
      <c r="L28" s="288" t="s">
        <v>361</v>
      </c>
      <c r="M28" s="289" t="s">
        <v>361</v>
      </c>
      <c r="N28" s="289" t="s">
        <v>361</v>
      </c>
      <c r="O28" s="291"/>
      <c r="P28" s="287"/>
      <c r="T28" s="221">
        <v>43414</v>
      </c>
      <c r="U28" s="210">
        <v>73</v>
      </c>
    </row>
    <row r="29" spans="1:21" s="15" customFormat="1" ht="50.25" customHeight="1">
      <c r="A29" s="228"/>
      <c r="B29" s="228"/>
      <c r="C29" s="288"/>
      <c r="D29" s="292"/>
      <c r="E29" s="230"/>
      <c r="F29" s="291"/>
      <c r="G29" s="293"/>
      <c r="H29" s="18"/>
      <c r="I29" s="228">
        <v>8</v>
      </c>
      <c r="J29" s="120" t="s">
        <v>104</v>
      </c>
      <c r="K29" s="287" t="s">
        <v>361</v>
      </c>
      <c r="L29" s="288" t="s">
        <v>361</v>
      </c>
      <c r="M29" s="289" t="s">
        <v>361</v>
      </c>
      <c r="N29" s="289" t="s">
        <v>361</v>
      </c>
      <c r="O29" s="291"/>
      <c r="P29" s="287"/>
      <c r="T29" s="221">
        <v>43514</v>
      </c>
      <c r="U29" s="210">
        <v>72</v>
      </c>
    </row>
    <row r="30" spans="1:21" s="15" customFormat="1" ht="50.25" customHeight="1">
      <c r="A30" s="228"/>
      <c r="B30" s="228"/>
      <c r="C30" s="288"/>
      <c r="D30" s="292"/>
      <c r="E30" s="230"/>
      <c r="F30" s="291"/>
      <c r="G30" s="293"/>
      <c r="H30" s="18"/>
      <c r="I30" s="228">
        <v>9</v>
      </c>
      <c r="J30" s="120" t="s">
        <v>105</v>
      </c>
      <c r="K30" s="287" t="s">
        <v>361</v>
      </c>
      <c r="L30" s="288" t="s">
        <v>361</v>
      </c>
      <c r="M30" s="289" t="s">
        <v>361</v>
      </c>
      <c r="N30" s="289" t="s">
        <v>361</v>
      </c>
      <c r="O30" s="291"/>
      <c r="P30" s="287"/>
      <c r="T30" s="221">
        <v>43614</v>
      </c>
      <c r="U30" s="210">
        <v>71</v>
      </c>
    </row>
    <row r="31" spans="1:21" s="15" customFormat="1" ht="50.25" customHeight="1">
      <c r="A31" s="228"/>
      <c r="B31" s="228"/>
      <c r="C31" s="288"/>
      <c r="D31" s="292"/>
      <c r="E31" s="230"/>
      <c r="F31" s="291"/>
      <c r="G31" s="293"/>
      <c r="H31" s="18"/>
      <c r="I31" s="228">
        <v>10</v>
      </c>
      <c r="J31" s="120" t="s">
        <v>106</v>
      </c>
      <c r="K31" s="287" t="s">
        <v>361</v>
      </c>
      <c r="L31" s="288" t="s">
        <v>361</v>
      </c>
      <c r="M31" s="289" t="s">
        <v>361</v>
      </c>
      <c r="N31" s="289" t="s">
        <v>361</v>
      </c>
      <c r="O31" s="291"/>
      <c r="P31" s="287"/>
      <c r="T31" s="221">
        <v>43714</v>
      </c>
      <c r="U31" s="210">
        <v>70</v>
      </c>
    </row>
    <row r="32" spans="1:21" s="15" customFormat="1" ht="50.25" customHeight="1">
      <c r="A32" s="228"/>
      <c r="B32" s="228"/>
      <c r="C32" s="288"/>
      <c r="D32" s="292"/>
      <c r="E32" s="230"/>
      <c r="F32" s="291"/>
      <c r="G32" s="293"/>
      <c r="H32" s="18"/>
      <c r="I32" s="228">
        <v>11</v>
      </c>
      <c r="J32" s="120" t="s">
        <v>107</v>
      </c>
      <c r="K32" s="287" t="s">
        <v>361</v>
      </c>
      <c r="L32" s="288" t="s">
        <v>361</v>
      </c>
      <c r="M32" s="289" t="s">
        <v>361</v>
      </c>
      <c r="N32" s="289" t="s">
        <v>361</v>
      </c>
      <c r="O32" s="291"/>
      <c r="P32" s="287"/>
      <c r="T32" s="221">
        <v>43834</v>
      </c>
      <c r="U32" s="210">
        <v>69</v>
      </c>
    </row>
    <row r="33" spans="1:21" s="15" customFormat="1" ht="50.25" customHeight="1">
      <c r="A33" s="228"/>
      <c r="B33" s="228"/>
      <c r="C33" s="288"/>
      <c r="D33" s="292"/>
      <c r="E33" s="230"/>
      <c r="F33" s="291"/>
      <c r="G33" s="293"/>
      <c r="H33" s="18"/>
      <c r="I33" s="228">
        <v>12</v>
      </c>
      <c r="J33" s="120" t="s">
        <v>108</v>
      </c>
      <c r="K33" s="287" t="s">
        <v>361</v>
      </c>
      <c r="L33" s="288" t="s">
        <v>361</v>
      </c>
      <c r="M33" s="289" t="s">
        <v>361</v>
      </c>
      <c r="N33" s="289" t="s">
        <v>361</v>
      </c>
      <c r="O33" s="291"/>
      <c r="P33" s="287"/>
      <c r="T33" s="221">
        <v>43954</v>
      </c>
      <c r="U33" s="210">
        <v>68</v>
      </c>
    </row>
    <row r="34" spans="1:21" ht="7.5" customHeight="1">
      <c r="A34" s="26"/>
      <c r="B34" s="26"/>
      <c r="C34" s="255"/>
      <c r="D34" s="44"/>
      <c r="E34" s="230"/>
      <c r="F34" s="127"/>
      <c r="G34" s="293"/>
      <c r="I34" s="30"/>
      <c r="J34" s="31"/>
      <c r="K34" s="32"/>
      <c r="L34" s="261"/>
      <c r="M34" s="40"/>
      <c r="N34" s="40"/>
      <c r="O34" s="122"/>
      <c r="P34" s="32"/>
      <c r="T34" s="221">
        <v>45964</v>
      </c>
      <c r="U34" s="210">
        <v>53</v>
      </c>
    </row>
    <row r="35" spans="1:21" ht="14.25" customHeight="1">
      <c r="A35" s="21" t="s">
        <v>6</v>
      </c>
      <c r="B35" s="21"/>
      <c r="C35" s="256"/>
      <c r="D35" s="45"/>
      <c r="E35" s="230" t="s">
        <v>0</v>
      </c>
      <c r="F35" s="128" t="s">
        <v>1</v>
      </c>
      <c r="G35" s="293"/>
      <c r="H35" s="22" t="s">
        <v>2</v>
      </c>
      <c r="I35" s="22"/>
      <c r="J35" s="22"/>
      <c r="K35" s="22"/>
      <c r="M35" s="41" t="s">
        <v>3</v>
      </c>
      <c r="N35" s="42" t="s">
        <v>3</v>
      </c>
      <c r="O35" s="123" t="s">
        <v>3</v>
      </c>
      <c r="P35" s="21"/>
      <c r="Q35" s="23"/>
      <c r="T35" s="221">
        <v>50114</v>
      </c>
      <c r="U35" s="210">
        <v>52</v>
      </c>
    </row>
    <row r="36" spans="20:21" ht="12.75">
      <c r="T36" s="221">
        <v>50264</v>
      </c>
      <c r="U36" s="210">
        <v>51</v>
      </c>
    </row>
    <row r="37" spans="20:21" ht="12.75">
      <c r="T37" s="221">
        <v>50414</v>
      </c>
      <c r="U37" s="210">
        <v>50</v>
      </c>
    </row>
    <row r="38" spans="20:21" ht="12.75">
      <c r="T38" s="221">
        <v>50614</v>
      </c>
      <c r="U38" s="210">
        <v>49</v>
      </c>
    </row>
    <row r="39" spans="20:21" ht="12.75">
      <c r="T39" s="221">
        <v>50814</v>
      </c>
      <c r="U39" s="210">
        <v>48</v>
      </c>
    </row>
    <row r="40" spans="20:21" ht="12.75">
      <c r="T40" s="221">
        <v>51014</v>
      </c>
      <c r="U40" s="210">
        <v>47</v>
      </c>
    </row>
    <row r="41" spans="20:21" ht="12.75">
      <c r="T41" s="221">
        <v>51214</v>
      </c>
      <c r="U41" s="210">
        <v>46</v>
      </c>
    </row>
    <row r="42" spans="20:21" ht="12.75">
      <c r="T42" s="221">
        <v>51414</v>
      </c>
      <c r="U42" s="210">
        <v>45</v>
      </c>
    </row>
    <row r="43" spans="20:21" ht="12.75">
      <c r="T43" s="221">
        <v>51614</v>
      </c>
      <c r="U43" s="210">
        <v>44</v>
      </c>
    </row>
    <row r="44" spans="20:21" ht="12.75">
      <c r="T44" s="221">
        <v>51814</v>
      </c>
      <c r="U44" s="210">
        <v>43</v>
      </c>
    </row>
    <row r="45" spans="20:21" ht="12.75">
      <c r="T45" s="221">
        <v>52014</v>
      </c>
      <c r="U45" s="210">
        <v>42</v>
      </c>
    </row>
    <row r="46" spans="20:21" ht="12.75">
      <c r="T46" s="221">
        <v>52214</v>
      </c>
      <c r="U46" s="210">
        <v>41</v>
      </c>
    </row>
    <row r="47" spans="20:21" ht="12.75">
      <c r="T47" s="221">
        <v>52414</v>
      </c>
      <c r="U47" s="210">
        <v>40</v>
      </c>
    </row>
    <row r="48" spans="20:21" ht="12.75">
      <c r="T48" s="221">
        <v>52614</v>
      </c>
      <c r="U48" s="210">
        <v>39</v>
      </c>
    </row>
    <row r="49" spans="20:21" ht="12.75">
      <c r="T49" s="221">
        <v>52814</v>
      </c>
      <c r="U49" s="210">
        <v>38</v>
      </c>
    </row>
    <row r="50" spans="20:21" ht="12.75">
      <c r="T50" s="221">
        <v>53014</v>
      </c>
      <c r="U50" s="210">
        <v>37</v>
      </c>
    </row>
    <row r="51" spans="20:21" ht="12.75">
      <c r="T51" s="221">
        <v>53214</v>
      </c>
      <c r="U51" s="210">
        <v>36</v>
      </c>
    </row>
    <row r="52" spans="20:21" ht="12.75">
      <c r="T52" s="221">
        <v>53514</v>
      </c>
      <c r="U52" s="210">
        <v>35</v>
      </c>
    </row>
    <row r="53" spans="20:21" ht="12.75">
      <c r="T53" s="221">
        <v>53814</v>
      </c>
      <c r="U53" s="210">
        <v>34</v>
      </c>
    </row>
    <row r="54" spans="20:21" ht="12.75">
      <c r="T54" s="221">
        <v>54114</v>
      </c>
      <c r="U54" s="210">
        <v>33</v>
      </c>
    </row>
    <row r="55" spans="20:21" ht="12.75">
      <c r="T55" s="221">
        <v>54414</v>
      </c>
      <c r="U55" s="210">
        <v>32</v>
      </c>
    </row>
    <row r="56" spans="20:21" ht="12.75">
      <c r="T56" s="221">
        <v>54814</v>
      </c>
      <c r="U56" s="210">
        <v>31</v>
      </c>
    </row>
    <row r="57" spans="20:21" ht="12.75">
      <c r="T57" s="221">
        <v>55214</v>
      </c>
      <c r="U57" s="210">
        <v>30</v>
      </c>
    </row>
    <row r="58" spans="20:21" ht="12.75">
      <c r="T58" s="221">
        <v>55614</v>
      </c>
      <c r="U58" s="210">
        <v>29</v>
      </c>
    </row>
    <row r="59" spans="20:21" ht="12.75">
      <c r="T59" s="221">
        <v>60014</v>
      </c>
      <c r="U59" s="210">
        <v>28</v>
      </c>
    </row>
    <row r="60" spans="20:21" ht="12.75">
      <c r="T60" s="221">
        <v>60414</v>
      </c>
      <c r="U60" s="210">
        <v>27</v>
      </c>
    </row>
    <row r="61" spans="20:21" ht="12.75">
      <c r="T61" s="221">
        <v>60814</v>
      </c>
      <c r="U61" s="210">
        <v>26</v>
      </c>
    </row>
    <row r="62" spans="20:21" ht="12.75">
      <c r="T62" s="221">
        <v>61214</v>
      </c>
      <c r="U62" s="210">
        <v>25</v>
      </c>
    </row>
    <row r="63" spans="20:21" ht="12.75">
      <c r="T63" s="221">
        <v>61614</v>
      </c>
      <c r="U63" s="210">
        <v>24</v>
      </c>
    </row>
    <row r="64" spans="20:21" ht="12.75">
      <c r="T64" s="221">
        <v>62014</v>
      </c>
      <c r="U64" s="210">
        <v>23</v>
      </c>
    </row>
    <row r="65" spans="20:21" ht="12.75">
      <c r="T65" s="221">
        <v>62414</v>
      </c>
      <c r="U65" s="210">
        <v>22</v>
      </c>
    </row>
    <row r="66" spans="20:21" ht="12.75">
      <c r="T66" s="221">
        <v>62814</v>
      </c>
      <c r="U66" s="210">
        <v>21</v>
      </c>
    </row>
    <row r="67" spans="20:21" ht="12.75">
      <c r="T67" s="221">
        <v>63214</v>
      </c>
      <c r="U67" s="210">
        <v>20</v>
      </c>
    </row>
    <row r="68" spans="20:21" ht="12.75">
      <c r="T68" s="221">
        <v>63614</v>
      </c>
      <c r="U68" s="210">
        <v>19</v>
      </c>
    </row>
    <row r="69" spans="20:21" ht="12.75">
      <c r="T69" s="221">
        <v>64014</v>
      </c>
      <c r="U69" s="210">
        <v>18</v>
      </c>
    </row>
    <row r="70" spans="20:21" ht="12.75">
      <c r="T70" s="221">
        <v>64414</v>
      </c>
      <c r="U70" s="210">
        <v>17</v>
      </c>
    </row>
    <row r="71" spans="20:21" ht="12.75">
      <c r="T71" s="221">
        <v>64814</v>
      </c>
      <c r="U71" s="210">
        <v>16</v>
      </c>
    </row>
    <row r="72" spans="20:21" ht="12.75">
      <c r="T72" s="221">
        <v>65214</v>
      </c>
      <c r="U72" s="210">
        <v>15</v>
      </c>
    </row>
    <row r="73" spans="20:21" ht="12.75">
      <c r="T73" s="221">
        <v>65614</v>
      </c>
      <c r="U73" s="210">
        <v>14</v>
      </c>
    </row>
    <row r="74" spans="20:21" ht="12.75">
      <c r="T74" s="221">
        <v>70014</v>
      </c>
      <c r="U74" s="210">
        <v>13</v>
      </c>
    </row>
    <row r="75" spans="20:21" ht="12.75">
      <c r="T75" s="221">
        <v>70414</v>
      </c>
      <c r="U75" s="210">
        <v>12</v>
      </c>
    </row>
    <row r="76" spans="20:21" ht="12.75">
      <c r="T76" s="221">
        <v>70914</v>
      </c>
      <c r="U76" s="210">
        <v>11</v>
      </c>
    </row>
    <row r="77" spans="20:21" ht="12.75">
      <c r="T77" s="221">
        <v>71414</v>
      </c>
      <c r="U77" s="210">
        <v>10</v>
      </c>
    </row>
    <row r="78" spans="20:21" ht="12.75">
      <c r="T78" s="221">
        <v>71914</v>
      </c>
      <c r="U78" s="210">
        <v>9</v>
      </c>
    </row>
    <row r="79" spans="20:21" ht="12.75">
      <c r="T79" s="221">
        <v>72414</v>
      </c>
      <c r="U79" s="210">
        <v>8</v>
      </c>
    </row>
    <row r="80" spans="20:21" ht="12.75">
      <c r="T80" s="221">
        <v>72914</v>
      </c>
      <c r="U80" s="210">
        <v>7</v>
      </c>
    </row>
    <row r="81" spans="20:21" ht="12.75">
      <c r="T81" s="221">
        <v>73414</v>
      </c>
      <c r="U81" s="210">
        <v>6</v>
      </c>
    </row>
    <row r="82" spans="20:21" ht="12.75">
      <c r="T82" s="221">
        <v>73914</v>
      </c>
      <c r="U82" s="210">
        <v>5</v>
      </c>
    </row>
    <row r="83" spans="20:21" ht="12.75">
      <c r="T83" s="221">
        <v>74414</v>
      </c>
      <c r="U83" s="210">
        <v>4</v>
      </c>
    </row>
    <row r="84" spans="20:21" ht="12.75">
      <c r="T84" s="221">
        <v>74914</v>
      </c>
      <c r="U84" s="210">
        <v>3</v>
      </c>
    </row>
    <row r="85" spans="20:21" ht="12.75">
      <c r="T85" s="221">
        <v>75414</v>
      </c>
      <c r="U85" s="210">
        <v>2</v>
      </c>
    </row>
    <row r="86" spans="20:21" ht="12.75">
      <c r="T86" s="221">
        <v>80014</v>
      </c>
      <c r="U86" s="210">
        <v>1</v>
      </c>
    </row>
  </sheetData>
  <sheetProtection/>
  <mergeCells count="18">
    <mergeCell ref="F6:F7"/>
    <mergeCell ref="C6:C7"/>
    <mergeCell ref="D6:D7"/>
    <mergeCell ref="E6:E7"/>
    <mergeCell ref="I3:L3"/>
    <mergeCell ref="N4:P4"/>
    <mergeCell ref="N5:P5"/>
    <mergeCell ref="G6:G7"/>
    <mergeCell ref="A6:A7"/>
    <mergeCell ref="B6:B7"/>
    <mergeCell ref="A1:P1"/>
    <mergeCell ref="A2:P2"/>
    <mergeCell ref="A3:C3"/>
    <mergeCell ref="D3:E3"/>
    <mergeCell ref="F3:G3"/>
    <mergeCell ref="A4:C4"/>
    <mergeCell ref="D4:E4"/>
    <mergeCell ref="N3:P3"/>
  </mergeCells>
  <conditionalFormatting sqref="N1:N7 E1:E7 N22:N65536 E36:E65536 N20">
    <cfRule type="containsText" priority="13" dxfId="0" operator="containsText" stopIfTrue="1" text="FERDİ">
      <formula>NOT(ISERROR(SEARCH("FERDİ",E1)))</formula>
    </cfRule>
  </conditionalFormatting>
  <conditionalFormatting sqref="N21">
    <cfRule type="containsText" priority="11" dxfId="0" operator="containsText" stopIfTrue="1" text="FERDİ">
      <formula>NOT(ISERROR(SEARCH("FERDİ",N21)))</formula>
    </cfRule>
  </conditionalFormatting>
  <conditionalFormatting sqref="E8:E35">
    <cfRule type="containsText" priority="8" dxfId="0" operator="containsText" stopIfTrue="1" text="FERDİ">
      <formula>NOT(ISERROR(SEARCH("FERDİ",E8)))</formula>
    </cfRule>
  </conditionalFormatting>
  <conditionalFormatting sqref="E8:E35">
    <cfRule type="containsText" priority="5" dxfId="0" operator="containsText" stopIfTrue="1" text=" OC">
      <formula>NOT(ISERROR(SEARCH(" OC",E8)))</formula>
    </cfRule>
    <cfRule type="containsText" priority="6" dxfId="0" operator="containsText" stopIfTrue="1" text=" OC">
      <formula>NOT(ISERROR(SEARCH(" OC",E8)))</formula>
    </cfRule>
    <cfRule type="containsText" priority="7" dxfId="0" operator="containsText" stopIfTrue="1" text="oc">
      <formula>NOT(ISERROR(SEARCH("oc",E8)))</formula>
    </cfRule>
  </conditionalFormatting>
  <conditionalFormatting sqref="N8">
    <cfRule type="containsText" priority="4" dxfId="0" operator="containsText" stopIfTrue="1" text="FERDİ">
      <formula>NOT(ISERROR(SEARCH("FERDİ",N8)))</formula>
    </cfRule>
  </conditionalFormatting>
  <conditionalFormatting sqref="N8">
    <cfRule type="containsText" priority="3" dxfId="0" operator="containsText" stopIfTrue="1" text="OC">
      <formula>NOT(ISERROR(SEARCH("OC",N8)))</formula>
    </cfRule>
  </conditionalFormatting>
  <conditionalFormatting sqref="N9:N19">
    <cfRule type="containsText" priority="2" dxfId="0" operator="containsText" stopIfTrue="1" text="FERDİ">
      <formula>NOT(ISERROR(SEARCH("FERDİ",N9)))</formula>
    </cfRule>
  </conditionalFormatting>
  <conditionalFormatting sqref="N9:N19">
    <cfRule type="containsText" priority="1" dxfId="0" operator="containsText" stopIfTrue="1" text="OC">
      <formula>NOT(ISERROR(SEARCH("OC",N9)))</formula>
    </cfRule>
  </conditionalFormatting>
  <hyperlinks>
    <hyperlink ref="D3" location="'YARIŞMA PROGRAMI'!C7" display="100 m. Engelli"/>
  </hyperlinks>
  <printOptions horizontalCentered="1"/>
  <pageMargins left="0.2755905511811024" right="0.1968503937007874" top="0.53" bottom="0.35433070866141736" header="0.3937007874015748" footer="0.2755905511811024"/>
  <pageSetup horizontalDpi="600" verticalDpi="600" orientation="portrait" paperSize="9" scale="4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Q23"/>
  <sheetViews>
    <sheetView view="pageBreakPreview" zoomScale="60" zoomScalePageLayoutView="0" workbookViewId="0" topLeftCell="A14">
      <selection activeCell="N19" sqref="N19"/>
    </sheetView>
  </sheetViews>
  <sheetFormatPr defaultColWidth="9.140625" defaultRowHeight="12.75"/>
  <cols>
    <col min="2" max="2" width="37.140625" style="0" customWidth="1"/>
    <col min="3" max="3" width="18.57421875" style="0" customWidth="1"/>
    <col min="4" max="4" width="18.57421875" style="271" customWidth="1"/>
    <col min="5" max="5" width="18.57421875" style="0" customWidth="1"/>
    <col min="6" max="6" width="18.57421875" style="271" customWidth="1"/>
    <col min="7" max="7" width="18.57421875" style="0" customWidth="1"/>
    <col min="8" max="8" width="18.57421875" style="271" customWidth="1"/>
    <col min="9" max="9" width="18.57421875" style="0" customWidth="1"/>
    <col min="10" max="10" width="18.57421875" style="271" customWidth="1"/>
    <col min="11" max="11" width="18.57421875" style="0" customWidth="1"/>
    <col min="12" max="12" width="18.57421875" style="271" customWidth="1"/>
    <col min="13" max="13" width="14.140625" style="0" customWidth="1"/>
    <col min="14" max="14" width="11.7109375" style="271" customWidth="1"/>
    <col min="15" max="15" width="14.8515625" style="271" customWidth="1"/>
  </cols>
  <sheetData>
    <row r="1" spans="1:15" ht="41.25" customHeight="1">
      <c r="A1" s="475" t="s">
        <v>146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475"/>
    </row>
    <row r="2" spans="1:15" ht="27.75" customHeight="1">
      <c r="A2" s="476" t="s">
        <v>391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476"/>
    </row>
    <row r="3" spans="1:15" ht="30.75" customHeight="1">
      <c r="A3" s="468" t="s">
        <v>159</v>
      </c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468"/>
    </row>
    <row r="4" spans="1:15" ht="29.25" customHeight="1">
      <c r="A4" s="471" t="s">
        <v>302</v>
      </c>
      <c r="B4" s="471"/>
      <c r="C4" s="471"/>
      <c r="D4" s="471"/>
      <c r="E4" s="471"/>
      <c r="F4" s="471"/>
      <c r="G4" s="471"/>
      <c r="H4" s="471"/>
      <c r="I4" s="471"/>
      <c r="J4" s="471"/>
      <c r="K4" s="471"/>
      <c r="L4" s="471"/>
      <c r="M4" s="471"/>
      <c r="N4" s="471"/>
      <c r="O4" s="471"/>
    </row>
    <row r="5" spans="1:15" ht="21" customHeight="1">
      <c r="A5" s="206"/>
      <c r="B5" s="206"/>
      <c r="C5" s="206"/>
      <c r="D5" s="268"/>
      <c r="E5" s="206"/>
      <c r="F5" s="268"/>
      <c r="G5" s="206"/>
      <c r="H5" s="268"/>
      <c r="I5" s="206"/>
      <c r="J5" s="268"/>
      <c r="K5" s="467">
        <v>42116.73353599537</v>
      </c>
      <c r="L5" s="468"/>
      <c r="M5" s="468"/>
      <c r="N5" s="468"/>
      <c r="O5" s="268"/>
    </row>
    <row r="6" spans="1:17" ht="36.75" customHeight="1">
      <c r="A6" s="474" t="s">
        <v>84</v>
      </c>
      <c r="B6" s="474" t="s">
        <v>163</v>
      </c>
      <c r="C6" s="466" t="s">
        <v>149</v>
      </c>
      <c r="D6" s="466"/>
      <c r="E6" s="466" t="s">
        <v>152</v>
      </c>
      <c r="F6" s="466"/>
      <c r="G6" s="466" t="s">
        <v>156</v>
      </c>
      <c r="H6" s="466"/>
      <c r="I6" s="466" t="s">
        <v>148</v>
      </c>
      <c r="J6" s="466"/>
      <c r="K6" s="466" t="s">
        <v>153</v>
      </c>
      <c r="L6" s="466"/>
      <c r="M6" s="478" t="s">
        <v>150</v>
      </c>
      <c r="N6" s="479"/>
      <c r="O6" s="477" t="s">
        <v>158</v>
      </c>
      <c r="P6" s="204"/>
      <c r="Q6" s="204"/>
    </row>
    <row r="7" spans="1:17" ht="27" customHeight="1">
      <c r="A7" s="474"/>
      <c r="B7" s="474"/>
      <c r="C7" s="148" t="s">
        <v>162</v>
      </c>
      <c r="D7" s="269" t="s">
        <v>169</v>
      </c>
      <c r="E7" s="148" t="s">
        <v>162</v>
      </c>
      <c r="F7" s="269" t="s">
        <v>169</v>
      </c>
      <c r="G7" s="148" t="s">
        <v>162</v>
      </c>
      <c r="H7" s="269" t="s">
        <v>169</v>
      </c>
      <c r="I7" s="148" t="s">
        <v>162</v>
      </c>
      <c r="J7" s="269" t="s">
        <v>169</v>
      </c>
      <c r="K7" s="148" t="s">
        <v>162</v>
      </c>
      <c r="L7" s="269" t="s">
        <v>169</v>
      </c>
      <c r="M7" s="148" t="s">
        <v>162</v>
      </c>
      <c r="N7" s="269" t="s">
        <v>169</v>
      </c>
      <c r="O7" s="477"/>
      <c r="P7" s="204"/>
      <c r="Q7" s="204"/>
    </row>
    <row r="8" spans="1:17" ht="54" customHeight="1">
      <c r="A8" s="149">
        <v>1</v>
      </c>
      <c r="B8" s="152" t="s">
        <v>450</v>
      </c>
      <c r="C8" s="150">
        <v>1325</v>
      </c>
      <c r="D8" s="270">
        <v>5</v>
      </c>
      <c r="E8" s="276">
        <v>4069</v>
      </c>
      <c r="F8" s="277">
        <v>6</v>
      </c>
      <c r="G8" s="205">
        <v>527</v>
      </c>
      <c r="H8" s="272">
        <v>5</v>
      </c>
      <c r="I8" s="278">
        <v>1308</v>
      </c>
      <c r="J8" s="277">
        <v>6</v>
      </c>
      <c r="K8" s="205">
        <v>3990</v>
      </c>
      <c r="L8" s="272">
        <v>6</v>
      </c>
      <c r="M8" s="279">
        <v>50970</v>
      </c>
      <c r="N8" s="277">
        <v>3</v>
      </c>
      <c r="O8" s="273">
        <v>31</v>
      </c>
      <c r="P8" s="204"/>
      <c r="Q8" s="204"/>
    </row>
    <row r="9" spans="1:17" ht="54" customHeight="1">
      <c r="A9" s="149">
        <v>2</v>
      </c>
      <c r="B9" s="152" t="s">
        <v>445</v>
      </c>
      <c r="C9" s="150">
        <v>1393</v>
      </c>
      <c r="D9" s="270">
        <v>1</v>
      </c>
      <c r="E9" s="276">
        <v>4579</v>
      </c>
      <c r="F9" s="277">
        <v>2</v>
      </c>
      <c r="G9" s="205">
        <v>485</v>
      </c>
      <c r="H9" s="272">
        <v>4</v>
      </c>
      <c r="I9" s="278">
        <v>1073</v>
      </c>
      <c r="J9" s="367">
        <v>5</v>
      </c>
      <c r="K9" s="205">
        <v>3418</v>
      </c>
      <c r="L9" s="367">
        <v>5</v>
      </c>
      <c r="M9" s="279">
        <v>45649</v>
      </c>
      <c r="N9" s="277">
        <v>4</v>
      </c>
      <c r="O9" s="273">
        <v>21</v>
      </c>
      <c r="P9" s="204"/>
      <c r="Q9" s="204"/>
    </row>
    <row r="10" spans="1:17" ht="54" customHeight="1">
      <c r="A10" s="149">
        <v>3</v>
      </c>
      <c r="B10" s="152" t="s">
        <v>449</v>
      </c>
      <c r="C10" s="150">
        <v>1336</v>
      </c>
      <c r="D10" s="367">
        <v>4</v>
      </c>
      <c r="E10" s="276">
        <v>4439</v>
      </c>
      <c r="F10" s="277">
        <v>3</v>
      </c>
      <c r="G10" s="205">
        <v>482</v>
      </c>
      <c r="H10" s="272">
        <v>3</v>
      </c>
      <c r="I10" s="278">
        <v>943</v>
      </c>
      <c r="J10" s="367">
        <v>4</v>
      </c>
      <c r="K10" s="205">
        <v>3003</v>
      </c>
      <c r="L10" s="367">
        <v>4</v>
      </c>
      <c r="M10" s="279">
        <v>54993</v>
      </c>
      <c r="N10" s="277">
        <v>1</v>
      </c>
      <c r="O10" s="273">
        <v>19</v>
      </c>
      <c r="P10" s="204"/>
      <c r="Q10" s="204"/>
    </row>
    <row r="11" spans="1:17" ht="54" customHeight="1">
      <c r="A11" s="149">
        <v>4</v>
      </c>
      <c r="B11" s="152" t="s">
        <v>446</v>
      </c>
      <c r="C11" s="150">
        <v>1290</v>
      </c>
      <c r="D11" s="270">
        <v>6</v>
      </c>
      <c r="E11" s="276" t="s">
        <v>361</v>
      </c>
      <c r="F11" s="277" t="s">
        <v>361</v>
      </c>
      <c r="G11" s="205">
        <v>561</v>
      </c>
      <c r="H11" s="272">
        <v>6</v>
      </c>
      <c r="I11" s="278" t="s">
        <v>361</v>
      </c>
      <c r="J11" s="277" t="s">
        <v>361</v>
      </c>
      <c r="K11" s="205" t="s">
        <v>361</v>
      </c>
      <c r="L11" s="272" t="s">
        <v>361</v>
      </c>
      <c r="M11" s="279">
        <v>44596</v>
      </c>
      <c r="N11" s="277">
        <v>6</v>
      </c>
      <c r="O11" s="273">
        <v>18</v>
      </c>
      <c r="P11" s="204"/>
      <c r="Q11" s="204"/>
    </row>
    <row r="12" spans="1:17" ht="54" customHeight="1">
      <c r="A12" s="149">
        <v>5</v>
      </c>
      <c r="B12" s="152" t="s">
        <v>447</v>
      </c>
      <c r="C12" s="150">
        <v>1338</v>
      </c>
      <c r="D12" s="270">
        <v>3</v>
      </c>
      <c r="E12" s="276">
        <v>4080</v>
      </c>
      <c r="F12" s="277">
        <v>5</v>
      </c>
      <c r="G12" s="205">
        <v>481</v>
      </c>
      <c r="H12" s="272">
        <v>2</v>
      </c>
      <c r="I12" s="278">
        <v>913</v>
      </c>
      <c r="J12" s="277">
        <v>3</v>
      </c>
      <c r="K12" s="205">
        <v>2820</v>
      </c>
      <c r="L12" s="272">
        <v>3</v>
      </c>
      <c r="M12" s="279">
        <v>51300</v>
      </c>
      <c r="N12" s="277">
        <v>2</v>
      </c>
      <c r="O12" s="273">
        <v>18</v>
      </c>
      <c r="P12" s="204"/>
      <c r="Q12" s="204"/>
    </row>
    <row r="13" spans="1:17" ht="54" customHeight="1">
      <c r="A13" s="149">
        <v>6</v>
      </c>
      <c r="B13" s="152" t="s">
        <v>448</v>
      </c>
      <c r="C13" s="150">
        <v>1381</v>
      </c>
      <c r="D13" s="270">
        <v>2</v>
      </c>
      <c r="E13" s="276">
        <v>4264</v>
      </c>
      <c r="F13" s="277">
        <v>4</v>
      </c>
      <c r="G13" s="205">
        <v>451</v>
      </c>
      <c r="H13" s="272">
        <v>1</v>
      </c>
      <c r="I13" s="278">
        <v>858</v>
      </c>
      <c r="J13" s="277">
        <v>2</v>
      </c>
      <c r="K13" s="205">
        <v>2467</v>
      </c>
      <c r="L13" s="272">
        <v>2</v>
      </c>
      <c r="M13" s="279">
        <v>45386</v>
      </c>
      <c r="N13" s="277">
        <v>5</v>
      </c>
      <c r="O13" s="273">
        <v>16</v>
      </c>
      <c r="P13" s="204"/>
      <c r="Q13" s="204"/>
    </row>
    <row r="14" spans="1:15" ht="35.25" customHeight="1">
      <c r="A14" s="472" t="s">
        <v>160</v>
      </c>
      <c r="B14" s="472"/>
      <c r="C14" s="472"/>
      <c r="D14" s="472"/>
      <c r="E14" s="472"/>
      <c r="F14" s="472"/>
      <c r="G14" s="472"/>
      <c r="H14" s="472"/>
      <c r="I14" s="472"/>
      <c r="J14" s="472"/>
      <c r="K14" s="472"/>
      <c r="L14" s="472"/>
      <c r="M14" s="472"/>
      <c r="N14" s="472"/>
      <c r="O14" s="472"/>
    </row>
    <row r="15" spans="1:15" ht="42.75" customHeight="1">
      <c r="A15" s="473" t="s">
        <v>302</v>
      </c>
      <c r="B15" s="473"/>
      <c r="C15" s="473"/>
      <c r="D15" s="473"/>
      <c r="E15" s="473"/>
      <c r="F15" s="473"/>
      <c r="G15" s="473"/>
      <c r="H15" s="473"/>
      <c r="I15" s="473"/>
      <c r="J15" s="473"/>
      <c r="K15" s="473"/>
      <c r="L15" s="473"/>
      <c r="M15" s="473"/>
      <c r="N15" s="473"/>
      <c r="O15" s="473"/>
    </row>
    <row r="16" spans="1:15" ht="24" customHeight="1">
      <c r="A16" s="469" t="s">
        <v>84</v>
      </c>
      <c r="B16" s="474" t="s">
        <v>163</v>
      </c>
      <c r="C16" s="466" t="s">
        <v>151</v>
      </c>
      <c r="D16" s="466"/>
      <c r="E16" s="466" t="s">
        <v>154</v>
      </c>
      <c r="F16" s="466"/>
      <c r="G16" s="466" t="s">
        <v>155</v>
      </c>
      <c r="H16" s="466"/>
      <c r="I16" s="466" t="s">
        <v>147</v>
      </c>
      <c r="J16" s="466"/>
      <c r="K16" s="466" t="s">
        <v>157</v>
      </c>
      <c r="L16" s="466"/>
      <c r="M16" s="480" t="s">
        <v>158</v>
      </c>
      <c r="N16" s="477" t="s">
        <v>161</v>
      </c>
      <c r="O16" s="477" t="s">
        <v>162</v>
      </c>
    </row>
    <row r="17" spans="1:15" ht="24" customHeight="1">
      <c r="A17" s="470"/>
      <c r="B17" s="474"/>
      <c r="C17" s="148" t="s">
        <v>162</v>
      </c>
      <c r="D17" s="269" t="s">
        <v>169</v>
      </c>
      <c r="E17" s="148" t="s">
        <v>162</v>
      </c>
      <c r="F17" s="269" t="s">
        <v>169</v>
      </c>
      <c r="G17" s="148" t="s">
        <v>162</v>
      </c>
      <c r="H17" s="269" t="s">
        <v>169</v>
      </c>
      <c r="I17" s="148" t="s">
        <v>162</v>
      </c>
      <c r="J17" s="269" t="s">
        <v>169</v>
      </c>
      <c r="K17" s="148" t="s">
        <v>162</v>
      </c>
      <c r="L17" s="269" t="s">
        <v>169</v>
      </c>
      <c r="M17" s="480"/>
      <c r="N17" s="477"/>
      <c r="O17" s="477"/>
    </row>
    <row r="18" spans="1:15" ht="54" customHeight="1">
      <c r="A18" s="149">
        <v>1</v>
      </c>
      <c r="B18" s="152" t="s">
        <v>450</v>
      </c>
      <c r="C18" s="150">
        <v>1449</v>
      </c>
      <c r="D18" s="270">
        <v>6</v>
      </c>
      <c r="E18" s="278">
        <v>4828</v>
      </c>
      <c r="F18" s="277">
        <v>6</v>
      </c>
      <c r="G18" s="280">
        <v>22349</v>
      </c>
      <c r="H18" s="272">
        <v>4</v>
      </c>
      <c r="I18" s="278">
        <v>164</v>
      </c>
      <c r="J18" s="277">
        <v>5</v>
      </c>
      <c r="K18" s="205">
        <v>5047</v>
      </c>
      <c r="L18" s="272">
        <v>6</v>
      </c>
      <c r="M18" s="275">
        <v>31</v>
      </c>
      <c r="N18" s="275">
        <v>27</v>
      </c>
      <c r="O18" s="274">
        <v>58</v>
      </c>
    </row>
    <row r="19" spans="1:15" ht="54" customHeight="1">
      <c r="A19" s="149">
        <v>2</v>
      </c>
      <c r="B19" s="152" t="s">
        <v>448</v>
      </c>
      <c r="C19" s="150">
        <v>1566</v>
      </c>
      <c r="D19" s="270">
        <v>4</v>
      </c>
      <c r="E19" s="278">
        <v>3505</v>
      </c>
      <c r="F19" s="277">
        <v>4</v>
      </c>
      <c r="G19" s="280">
        <v>22229</v>
      </c>
      <c r="H19" s="272">
        <v>5</v>
      </c>
      <c r="I19" s="278">
        <v>164</v>
      </c>
      <c r="J19" s="277">
        <v>6</v>
      </c>
      <c r="K19" s="205">
        <v>5287</v>
      </c>
      <c r="L19" s="272">
        <v>4</v>
      </c>
      <c r="M19" s="275">
        <v>16</v>
      </c>
      <c r="N19" s="275">
        <v>23</v>
      </c>
      <c r="O19" s="274">
        <v>39</v>
      </c>
    </row>
    <row r="20" spans="1:15" ht="54" customHeight="1">
      <c r="A20" s="149">
        <v>3</v>
      </c>
      <c r="B20" s="152" t="s">
        <v>447</v>
      </c>
      <c r="C20" s="150">
        <v>1666</v>
      </c>
      <c r="D20" s="270">
        <v>3</v>
      </c>
      <c r="E20" s="278">
        <v>3727</v>
      </c>
      <c r="F20" s="277">
        <v>5</v>
      </c>
      <c r="G20" s="280">
        <v>23596</v>
      </c>
      <c r="H20" s="272">
        <v>2</v>
      </c>
      <c r="I20" s="278">
        <v>146</v>
      </c>
      <c r="J20" s="277">
        <v>4</v>
      </c>
      <c r="K20" s="205">
        <v>5180</v>
      </c>
      <c r="L20" s="272">
        <v>5</v>
      </c>
      <c r="M20" s="275">
        <v>18</v>
      </c>
      <c r="N20" s="275">
        <v>19</v>
      </c>
      <c r="O20" s="274">
        <v>37</v>
      </c>
    </row>
    <row r="21" spans="1:15" ht="54" customHeight="1">
      <c r="A21" s="149">
        <v>4</v>
      </c>
      <c r="B21" s="152" t="s">
        <v>445</v>
      </c>
      <c r="C21" s="150">
        <v>2133</v>
      </c>
      <c r="D21" s="270">
        <v>1</v>
      </c>
      <c r="E21" s="278">
        <v>1936</v>
      </c>
      <c r="F21" s="277">
        <v>2</v>
      </c>
      <c r="G21" s="280">
        <v>22934</v>
      </c>
      <c r="H21" s="272">
        <v>3</v>
      </c>
      <c r="I21" s="278">
        <v>120</v>
      </c>
      <c r="J21" s="277">
        <v>2</v>
      </c>
      <c r="K21" s="205">
        <v>5650</v>
      </c>
      <c r="L21" s="272">
        <v>2</v>
      </c>
      <c r="M21" s="275">
        <v>21</v>
      </c>
      <c r="N21" s="275">
        <v>10</v>
      </c>
      <c r="O21" s="274">
        <v>31</v>
      </c>
    </row>
    <row r="22" spans="1:15" ht="54" customHeight="1">
      <c r="A22" s="149">
        <v>5</v>
      </c>
      <c r="B22" s="152" t="s">
        <v>449</v>
      </c>
      <c r="C22" s="150">
        <v>1707</v>
      </c>
      <c r="D22" s="270">
        <v>2</v>
      </c>
      <c r="E22" s="278">
        <v>2114</v>
      </c>
      <c r="F22" s="277">
        <v>3</v>
      </c>
      <c r="G22" s="280">
        <v>25495</v>
      </c>
      <c r="H22" s="272">
        <v>1</v>
      </c>
      <c r="I22" s="278">
        <v>128</v>
      </c>
      <c r="J22" s="277">
        <v>3</v>
      </c>
      <c r="K22" s="205">
        <v>5297</v>
      </c>
      <c r="L22" s="272">
        <v>3</v>
      </c>
      <c r="M22" s="275">
        <v>19</v>
      </c>
      <c r="N22" s="275">
        <v>12</v>
      </c>
      <c r="O22" s="274">
        <v>31</v>
      </c>
    </row>
    <row r="23" spans="1:15" ht="54" customHeight="1">
      <c r="A23" s="149">
        <v>6</v>
      </c>
      <c r="B23" s="152" t="s">
        <v>446</v>
      </c>
      <c r="C23" s="150">
        <v>1510</v>
      </c>
      <c r="D23" s="270">
        <v>5</v>
      </c>
      <c r="E23" s="278" t="s">
        <v>361</v>
      </c>
      <c r="F23" s="277" t="s">
        <v>361</v>
      </c>
      <c r="G23" s="280">
        <v>21837</v>
      </c>
      <c r="H23" s="272">
        <v>6</v>
      </c>
      <c r="I23" s="278" t="s">
        <v>361</v>
      </c>
      <c r="J23" s="277" t="s">
        <v>361</v>
      </c>
      <c r="K23" s="205" t="s">
        <v>361</v>
      </c>
      <c r="L23" s="272" t="s">
        <v>361</v>
      </c>
      <c r="M23" s="275">
        <v>18</v>
      </c>
      <c r="N23" s="275">
        <v>11</v>
      </c>
      <c r="O23" s="274">
        <v>29</v>
      </c>
    </row>
    <row r="24" ht="24" customHeight="1"/>
    <row r="25" ht="24" customHeight="1"/>
    <row r="26" ht="24" customHeight="1"/>
    <row r="27" ht="24" customHeight="1"/>
    <row r="28" ht="22.5" customHeight="1"/>
    <row r="31" ht="50.25" customHeight="1"/>
    <row r="32" ht="50.25" customHeight="1"/>
    <row r="33" ht="50.25" customHeight="1"/>
    <row r="34" ht="50.25" customHeight="1"/>
    <row r="35" ht="50.25" customHeight="1"/>
    <row r="36" ht="50.25" customHeight="1"/>
    <row r="37" ht="50.25" customHeight="1"/>
    <row r="38" ht="50.25" customHeight="1"/>
    <row r="41" ht="61.5" customHeight="1"/>
    <row r="42" ht="61.5" customHeight="1"/>
    <row r="43" ht="61.5" customHeight="1"/>
    <row r="44" ht="61.5" customHeight="1"/>
    <row r="45" ht="61.5" customHeight="1"/>
    <row r="46" ht="61.5" customHeight="1"/>
    <row r="47" ht="61.5" customHeight="1"/>
    <row r="48" ht="61.5" customHeight="1"/>
  </sheetData>
  <sheetProtection/>
  <mergeCells count="26">
    <mergeCell ref="M16:M17"/>
    <mergeCell ref="G16:H16"/>
    <mergeCell ref="I16:J16"/>
    <mergeCell ref="K16:L16"/>
    <mergeCell ref="O16:O17"/>
    <mergeCell ref="N16:N17"/>
    <mergeCell ref="A1:O1"/>
    <mergeCell ref="A2:O2"/>
    <mergeCell ref="A3:O3"/>
    <mergeCell ref="O6:O7"/>
    <mergeCell ref="A6:A7"/>
    <mergeCell ref="B6:B7"/>
    <mergeCell ref="M6:N6"/>
    <mergeCell ref="C6:D6"/>
    <mergeCell ref="E6:F6"/>
    <mergeCell ref="G6:H6"/>
    <mergeCell ref="K6:L6"/>
    <mergeCell ref="K5:N5"/>
    <mergeCell ref="A16:A17"/>
    <mergeCell ref="I6:J6"/>
    <mergeCell ref="A4:O4"/>
    <mergeCell ref="C16:D16"/>
    <mergeCell ref="E16:F16"/>
    <mergeCell ref="A14:O14"/>
    <mergeCell ref="A15:O15"/>
    <mergeCell ref="B16:B17"/>
  </mergeCells>
  <conditionalFormatting sqref="O8:O13">
    <cfRule type="duplicateValues" priority="4" dxfId="32" stopIfTrue="1">
      <formula>AND(COUNTIF($O$8:$O$13,O8)&gt;1,NOT(ISBLANK(O8)))</formula>
    </cfRule>
  </conditionalFormatting>
  <conditionalFormatting sqref="M18:M23">
    <cfRule type="duplicateValues" priority="3" dxfId="32" stopIfTrue="1">
      <formula>AND(COUNTIF($M$18:$M$23,M18)&gt;1,NOT(ISBLANK(M18)))</formula>
    </cfRule>
  </conditionalFormatting>
  <conditionalFormatting sqref="N18:N23">
    <cfRule type="duplicateValues" priority="2" dxfId="32" stopIfTrue="1">
      <formula>AND(COUNTIF($N$18:$N$23,N18)&gt;1,NOT(ISBLANK(N18)))</formula>
    </cfRule>
  </conditionalFormatting>
  <conditionalFormatting sqref="O18:O23">
    <cfRule type="duplicateValues" priority="1" dxfId="32" stopIfTrue="1">
      <formula>AND(COUNTIF($O$18:$O$23,O18)&gt;1,NOT(ISBLANK(O18)))</formula>
    </cfRule>
  </conditionalFormatting>
  <hyperlinks>
    <hyperlink ref="A3:O3" location="'YARIŞMA PROGRAMI'!A1" display="GENEL PUAN TABLOSU"/>
    <hyperlink ref="A14:O14" location="'YARIŞMA PROGRAMI'!A1" display="GENEL PUAN TABLOSU"/>
  </hyperlinks>
  <printOptions/>
  <pageMargins left="0.22" right="0.16" top="0.31" bottom="0.24" header="0.21" footer="0.16"/>
  <pageSetup fitToHeight="1" fitToWidth="1" horizontalDpi="600" verticalDpi="600" orientation="landscape" paperSize="9" scale="5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O104"/>
  <sheetViews>
    <sheetView view="pageBreakPreview" zoomScale="60" zoomScalePageLayoutView="0" workbookViewId="0" topLeftCell="A1">
      <selection activeCell="I22" sqref="I22:O31"/>
    </sheetView>
  </sheetViews>
  <sheetFormatPr defaultColWidth="9.140625" defaultRowHeight="12.75"/>
  <cols>
    <col min="2" max="2" width="15.140625" style="0" hidden="1" customWidth="1"/>
    <col min="3" max="3" width="12.7109375" style="0" customWidth="1"/>
    <col min="4" max="4" width="16.140625" style="253" customWidth="1"/>
    <col min="5" max="5" width="28.00390625" style="0" bestFit="1" customWidth="1"/>
    <col min="6" max="6" width="42.421875" style="0" customWidth="1"/>
    <col min="7" max="7" width="12.8515625" style="0" customWidth="1"/>
    <col min="8" max="8" width="9.140625" style="0" customWidth="1"/>
    <col min="10" max="10" width="15.140625" style="0" hidden="1" customWidth="1"/>
    <col min="11" max="11" width="13.140625" style="0" customWidth="1"/>
    <col min="12" max="12" width="17.421875" style="253" customWidth="1"/>
    <col min="13" max="13" width="33.7109375" style="0" bestFit="1" customWidth="1"/>
    <col min="14" max="14" width="51.140625" style="233" bestFit="1" customWidth="1"/>
    <col min="15" max="15" width="19.140625" style="0" customWidth="1"/>
  </cols>
  <sheetData>
    <row r="1" spans="1:15" ht="48" customHeight="1">
      <c r="A1" s="432" t="str">
        <f>('YARIŞMA BİLGİLERİ'!A2)</f>
        <v>Turkish Atletics Federation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</row>
    <row r="2" spans="1:15" ht="18" customHeight="1">
      <c r="A2" s="485" t="str">
        <f>'YARIŞMA BİLGİLERİ'!F19</f>
        <v>5.İnternational Rumi Children Games Sport</v>
      </c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485"/>
    </row>
    <row r="3" spans="1:15" ht="23.25" customHeight="1">
      <c r="A3" s="486" t="s">
        <v>181</v>
      </c>
      <c r="B3" s="486"/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486"/>
      <c r="N3" s="486"/>
      <c r="O3" s="486"/>
    </row>
    <row r="4" spans="1:15" ht="23.25" customHeight="1">
      <c r="A4" s="487" t="s">
        <v>155</v>
      </c>
      <c r="B4" s="487"/>
      <c r="C4" s="487"/>
      <c r="D4" s="487"/>
      <c r="E4" s="487"/>
      <c r="F4" s="487"/>
      <c r="G4" s="487"/>
      <c r="H4" s="203"/>
      <c r="I4" s="487" t="s">
        <v>147</v>
      </c>
      <c r="J4" s="487"/>
      <c r="K4" s="487"/>
      <c r="L4" s="487"/>
      <c r="M4" s="487"/>
      <c r="N4" s="487"/>
      <c r="O4" s="487"/>
    </row>
    <row r="5" spans="1:15" ht="27" customHeight="1">
      <c r="A5" s="482" t="s">
        <v>170</v>
      </c>
      <c r="B5" s="483"/>
      <c r="C5" s="483"/>
      <c r="D5" s="483"/>
      <c r="E5" s="483"/>
      <c r="F5" s="483"/>
      <c r="G5" s="483"/>
      <c r="H5" s="201"/>
      <c r="I5" s="201"/>
      <c r="J5" s="201"/>
      <c r="K5" s="201"/>
      <c r="L5" s="201"/>
      <c r="M5" s="201"/>
      <c r="N5" s="201"/>
      <c r="O5" s="201"/>
    </row>
    <row r="6" spans="1:15" ht="31.5">
      <c r="A6" s="313" t="s">
        <v>300</v>
      </c>
      <c r="B6" s="313" t="s">
        <v>28</v>
      </c>
      <c r="C6" s="313" t="s">
        <v>165</v>
      </c>
      <c r="D6" s="314" t="s">
        <v>166</v>
      </c>
      <c r="E6" s="315" t="s">
        <v>167</v>
      </c>
      <c r="F6" s="315" t="s">
        <v>163</v>
      </c>
      <c r="G6" s="313" t="s">
        <v>301</v>
      </c>
      <c r="H6" s="202"/>
      <c r="I6" s="313" t="s">
        <v>300</v>
      </c>
      <c r="J6" s="313" t="s">
        <v>28</v>
      </c>
      <c r="K6" s="313" t="s">
        <v>165</v>
      </c>
      <c r="L6" s="314" t="s">
        <v>166</v>
      </c>
      <c r="M6" s="315" t="s">
        <v>167</v>
      </c>
      <c r="N6" s="315" t="s">
        <v>163</v>
      </c>
      <c r="O6" s="313" t="s">
        <v>301</v>
      </c>
    </row>
    <row r="7" spans="1:15" ht="41.25" customHeight="1">
      <c r="A7" s="228">
        <v>1</v>
      </c>
      <c r="B7" s="120" t="s">
        <v>10</v>
      </c>
      <c r="C7" s="287">
        <f>IF(ISERROR(VLOOKUP(B7,Event!$B$4:$H$589,2,0)),"",(VLOOKUP(B7,Event!$B$4:$H$589,2,0)))</f>
        <v>3</v>
      </c>
      <c r="D7" s="288">
        <f>IF(ISERROR(VLOOKUP(B7,Event!$B$4:$H$589,4,0)),"",(VLOOKUP(B7,Event!$B$4:$H$589,4,0)))</f>
        <v>2000</v>
      </c>
      <c r="E7" s="289" t="str">
        <f>IF(ISERROR(VLOOKUP(B7,Event!$B$4:$H$589,5,0)),"",(VLOOKUP(B7,Event!$B$4:$H$589,5,0)))</f>
        <v>YONCA KUTLUK</v>
      </c>
      <c r="F7" s="289" t="str">
        <f>IF(ISERROR(VLOOKUP(B7,Event!$B$4:$H$589,6,0)),"",(VLOOKUP(B7,Event!$B$4:$H$589,6,0)))</f>
        <v>KONYA</v>
      </c>
      <c r="G7" s="291"/>
      <c r="H7" s="202"/>
      <c r="I7" s="228">
        <v>1</v>
      </c>
      <c r="J7" s="120" t="s">
        <v>211</v>
      </c>
      <c r="K7" s="229">
        <f>IF(ISERROR(VLOOKUP(J7,Event!$B$4:$H$589,2,0)),"",(VLOOKUP(J7,Event!$B$4:$H$589,2,0)))</f>
      </c>
      <c r="L7" s="267">
        <f>IF(ISERROR(VLOOKUP(J7,Event!$B$4:$H$589,4,0)),"",(VLOOKUP(J7,Event!$B$4:$H$589,4,0)))</f>
      </c>
      <c r="M7" s="299">
        <f>IF(ISERROR(VLOOKUP(J7,Event!$B$4:$H$589,5,0)),"",(VLOOKUP(J7,Event!$B$4:$H$589,5,0)))</f>
      </c>
      <c r="N7" s="299">
        <f>IF(ISERROR(VLOOKUP(J7,Event!$B$4:$H$589,6,0)),"",(VLOOKUP(J7,Event!$B$4:$H$589,6,0)))</f>
      </c>
      <c r="O7" s="281"/>
    </row>
    <row r="8" spans="1:15" ht="41.25" customHeight="1">
      <c r="A8" s="228">
        <v>2</v>
      </c>
      <c r="B8" s="120" t="s">
        <v>11</v>
      </c>
      <c r="C8" s="287">
        <f>IF(ISERROR(VLOOKUP(B8,Event!$B$4:$H$589,2,0)),"",(VLOOKUP(B8,Event!$B$4:$H$589,2,0)))</f>
        <v>10</v>
      </c>
      <c r="D8" s="288">
        <f>IF(ISERROR(VLOOKUP(B8,Event!$B$4:$H$589,4,0)),"",(VLOOKUP(B8,Event!$B$4:$H$589,4,0)))</f>
        <v>2000</v>
      </c>
      <c r="E8" s="289" t="str">
        <f>IF(ISERROR(VLOOKUP(B8,Event!$B$4:$H$589,5,0)),"",(VLOOKUP(B8,Event!$B$4:$H$589,5,0)))</f>
        <v>LILYANA GEORGIEVA</v>
      </c>
      <c r="F8" s="289" t="str">
        <f>IF(ISERROR(VLOOKUP(B8,Event!$B$4:$H$589,6,0)),"",(VLOOKUP(B8,Event!$B$4:$H$589,6,0)))</f>
        <v>BUL</v>
      </c>
      <c r="G8" s="291"/>
      <c r="H8" s="202"/>
      <c r="I8" s="228">
        <v>2</v>
      </c>
      <c r="J8" s="120" t="s">
        <v>212</v>
      </c>
      <c r="K8" s="229">
        <f>IF(ISERROR(VLOOKUP(J8,Event!$B$4:$H$589,2,0)),"",(VLOOKUP(J8,Event!$B$4:$H$589,2,0)))</f>
      </c>
      <c r="L8" s="267">
        <f>IF(ISERROR(VLOOKUP(J8,Event!$B$4:$H$589,4,0)),"",(VLOOKUP(J8,Event!$B$4:$H$589,4,0)))</f>
      </c>
      <c r="M8" s="299">
        <f>IF(ISERROR(VLOOKUP(J8,Event!$B$4:$H$589,5,0)),"",(VLOOKUP(J8,Event!$B$4:$H$589,5,0)))</f>
      </c>
      <c r="N8" s="299">
        <f>IF(ISERROR(VLOOKUP(J8,Event!$B$4:$H$589,6,0)),"",(VLOOKUP(J8,Event!$B$4:$H$589,6,0)))</f>
      </c>
      <c r="O8" s="281"/>
    </row>
    <row r="9" spans="1:15" ht="41.25" customHeight="1">
      <c r="A9" s="228">
        <v>3</v>
      </c>
      <c r="B9" s="120" t="s">
        <v>12</v>
      </c>
      <c r="C9" s="287">
        <f>IF(ISERROR(VLOOKUP(B9,Event!$B$4:$H$589,2,0)),"",(VLOOKUP(B9,Event!$B$4:$H$589,2,0)))</f>
        <v>48</v>
      </c>
      <c r="D9" s="288">
        <f>IF(ISERROR(VLOOKUP(B9,Event!$B$4:$H$589,4,0)),"",(VLOOKUP(B9,Event!$B$4:$H$589,4,0)))</f>
        <v>2001</v>
      </c>
      <c r="E9" s="289" t="str">
        <f>IF(ISERROR(VLOOKUP(B9,Event!$B$4:$H$589,5,0)),"",(VLOOKUP(B9,Event!$B$4:$H$589,5,0)))</f>
        <v>AYŞE BACI</v>
      </c>
      <c r="F9" s="289" t="str">
        <f>IF(ISERROR(VLOOKUP(B9,Event!$B$4:$H$589,6,0)),"",(VLOOKUP(B9,Event!$B$4:$H$589,6,0)))</f>
        <v>KKTC</v>
      </c>
      <c r="G9" s="291"/>
      <c r="H9" s="202"/>
      <c r="I9" s="228">
        <v>3</v>
      </c>
      <c r="J9" s="120" t="s">
        <v>213</v>
      </c>
      <c r="K9" s="229">
        <f>IF(ISERROR(VLOOKUP(J9,Event!$B$4:$H$589,2,0)),"",(VLOOKUP(J9,Event!$B$4:$H$589,2,0)))</f>
      </c>
      <c r="L9" s="267">
        <f>IF(ISERROR(VLOOKUP(J9,Event!$B$4:$H$589,4,0)),"",(VLOOKUP(J9,Event!$B$4:$H$589,4,0)))</f>
      </c>
      <c r="M9" s="299">
        <f>IF(ISERROR(VLOOKUP(J9,Event!$B$4:$H$589,5,0)),"",(VLOOKUP(J9,Event!$B$4:$H$589,5,0)))</f>
      </c>
      <c r="N9" s="299">
        <f>IF(ISERROR(VLOOKUP(J9,Event!$B$4:$H$589,6,0)),"",(VLOOKUP(J9,Event!$B$4:$H$589,6,0)))</f>
      </c>
      <c r="O9" s="281"/>
    </row>
    <row r="10" spans="1:15" ht="41.25" customHeight="1">
      <c r="A10" s="228">
        <v>4</v>
      </c>
      <c r="B10" s="120" t="s">
        <v>13</v>
      </c>
      <c r="C10" s="287">
        <f>IF(ISERROR(VLOOKUP(B10,Event!$B$4:$H$589,2,0)),"",(VLOOKUP(B10,Event!$B$4:$H$589,2,0)))</f>
        <v>59</v>
      </c>
      <c r="D10" s="288">
        <f>IF(ISERROR(VLOOKUP(B10,Event!$B$4:$H$589,4,0)),"",(VLOOKUP(B10,Event!$B$4:$H$589,4,0)))</f>
        <v>2000</v>
      </c>
      <c r="E10" s="289" t="str">
        <f>IF(ISERROR(VLOOKUP(B10,Event!$B$4:$H$589,5,0)),"",(VLOOKUP(B10,Event!$B$4:$H$589,5,0)))</f>
        <v>Medine ÖKTEN</v>
      </c>
      <c r="F10" s="289" t="str">
        <f>IF(ISERROR(VLOOKUP(B10,Event!$B$4:$H$589,6,0)),"",(VLOOKUP(B10,Event!$B$4:$H$589,6,0)))</f>
        <v>TUR</v>
      </c>
      <c r="G10" s="291"/>
      <c r="H10" s="202"/>
      <c r="I10" s="228">
        <v>4</v>
      </c>
      <c r="J10" s="120" t="s">
        <v>214</v>
      </c>
      <c r="K10" s="229">
        <f>IF(ISERROR(VLOOKUP(J10,Event!$B$4:$H$589,2,0)),"",(VLOOKUP(J10,Event!$B$4:$H$589,2,0)))</f>
      </c>
      <c r="L10" s="267">
        <f>IF(ISERROR(VLOOKUP(J10,Event!$B$4:$H$589,4,0)),"",(VLOOKUP(J10,Event!$B$4:$H$589,4,0)))</f>
      </c>
      <c r="M10" s="230">
        <f>IF(ISERROR(VLOOKUP(J10,Event!$B$4:$H$589,5,0)),"",(VLOOKUP(J10,Event!$B$4:$H$589,5,0)))</f>
      </c>
      <c r="N10" s="299">
        <f>IF(ISERROR(VLOOKUP(J10,Event!$B$4:$H$589,6,0)),"",(VLOOKUP(J10,Event!$B$4:$H$589,6,0)))</f>
      </c>
      <c r="O10" s="281"/>
    </row>
    <row r="11" spans="1:15" ht="41.25" customHeight="1">
      <c r="A11" s="228">
        <v>5</v>
      </c>
      <c r="B11" s="120" t="s">
        <v>14</v>
      </c>
      <c r="C11" s="287">
        <f>IF(ISERROR(VLOOKUP(B11,Event!$B$4:$H$589,2,0)),"",(VLOOKUP(B11,Event!$B$4:$H$589,2,0)))</f>
        <v>15</v>
      </c>
      <c r="D11" s="288">
        <f>IF(ISERROR(VLOOKUP(B11,Event!$B$4:$H$589,4,0)),"",(VLOOKUP(B11,Event!$B$4:$H$589,4,0)))</f>
        <v>2000</v>
      </c>
      <c r="E11" s="289" t="str">
        <f>IF(ISERROR(VLOOKUP(B11,Event!$B$4:$H$589,5,0)),"",(VLOOKUP(B11,Event!$B$4:$H$589,5,0)))</f>
        <v> Sophia Zápotočná </v>
      </c>
      <c r="F11" s="289" t="str">
        <f>IF(ISERROR(VLOOKUP(B11,Event!$B$4:$H$589,6,0)),"",(VLOOKUP(B11,Event!$B$4:$H$589,6,0)))</f>
        <v>SVK</v>
      </c>
      <c r="G11" s="291"/>
      <c r="H11" s="202"/>
      <c r="I11" s="228">
        <v>5</v>
      </c>
      <c r="J11" s="120" t="s">
        <v>215</v>
      </c>
      <c r="K11" s="229">
        <f>IF(ISERROR(VLOOKUP(J11,Event!$B$4:$H$589,2,0)),"",(VLOOKUP(J11,Event!$B$4:$H$589,2,0)))</f>
      </c>
      <c r="L11" s="267">
        <f>IF(ISERROR(VLOOKUP(J11,Event!$B$4:$H$589,4,0)),"",(VLOOKUP(J11,Event!$B$4:$H$589,4,0)))</f>
      </c>
      <c r="M11" s="230">
        <f>IF(ISERROR(VLOOKUP(J11,Event!$B$4:$H$589,5,0)),"",(VLOOKUP(J11,Event!$B$4:$H$589,5,0)))</f>
      </c>
      <c r="N11" s="299">
        <f>IF(ISERROR(VLOOKUP(J11,Event!$B$4:$H$589,6,0)),"",(VLOOKUP(J11,Event!$B$4:$H$589,6,0)))</f>
      </c>
      <c r="O11" s="281"/>
    </row>
    <row r="12" spans="1:15" ht="41.25" customHeight="1">
      <c r="A12" s="228">
        <v>6</v>
      </c>
      <c r="B12" s="120" t="s">
        <v>15</v>
      </c>
      <c r="C12" s="287">
        <f>IF(ISERROR(VLOOKUP(B12,Event!$B$4:$H$589,2,0)),"",(VLOOKUP(B12,Event!$B$4:$H$589,2,0)))</f>
        <v>40</v>
      </c>
      <c r="D12" s="288">
        <f>IF(ISERROR(VLOOKUP(B12,Event!$B$4:$H$589,4,0)),"",(VLOOKUP(B12,Event!$B$4:$H$589,4,0)))</f>
        <v>2000</v>
      </c>
      <c r="E12" s="289" t="str">
        <f>IF(ISERROR(VLOOKUP(B12,Event!$B$4:$H$589,5,0)),"",(VLOOKUP(B12,Event!$B$4:$H$589,5,0)))</f>
        <v>Katarina LEMEZ</v>
      </c>
      <c r="F12" s="289" t="str">
        <f>IF(ISERROR(VLOOKUP(B12,Event!$B$4:$H$589,6,0)),"",(VLOOKUP(B12,Event!$B$4:$H$589,6,0)))</f>
        <v>BIH</v>
      </c>
      <c r="G12" s="291"/>
      <c r="H12" s="202"/>
      <c r="I12" s="228">
        <v>6</v>
      </c>
      <c r="J12" s="120" t="s">
        <v>216</v>
      </c>
      <c r="K12" s="229">
        <f>IF(ISERROR(VLOOKUP(J12,Event!$B$4:$H$589,2,0)),"",(VLOOKUP(J12,Event!$B$4:$H$589,2,0)))</f>
      </c>
      <c r="L12" s="267">
        <f>IF(ISERROR(VLOOKUP(J12,Event!$B$4:$H$589,4,0)),"",(VLOOKUP(J12,Event!$B$4:$H$589,4,0)))</f>
      </c>
      <c r="M12" s="230">
        <f>IF(ISERROR(VLOOKUP(J12,Event!$B$4:$H$589,5,0)),"",(VLOOKUP(J12,Event!$B$4:$H$589,5,0)))</f>
      </c>
      <c r="N12" s="299">
        <f>IF(ISERROR(VLOOKUP(J12,Event!$B$4:$H$589,6,0)),"",(VLOOKUP(J12,Event!$B$4:$H$589,6,0)))</f>
      </c>
      <c r="O12" s="281"/>
    </row>
    <row r="13" spans="1:15" ht="41.25" customHeight="1">
      <c r="A13" s="228">
        <v>7</v>
      </c>
      <c r="B13" s="120" t="s">
        <v>62</v>
      </c>
      <c r="C13" s="287">
        <f>IF(ISERROR(VLOOKUP(B13,Event!$B$4:$H$589,2,0)),"",(VLOOKUP(B13,Event!$B$4:$H$589,2,0)))</f>
      </c>
      <c r="D13" s="288">
        <f>IF(ISERROR(VLOOKUP(B13,Event!$B$4:$H$589,4,0)),"",(VLOOKUP(B13,Event!$B$4:$H$589,4,0)))</f>
      </c>
      <c r="E13" s="289">
        <f>IF(ISERROR(VLOOKUP(B13,Event!$B$4:$H$589,5,0)),"",(VLOOKUP(B13,Event!$B$4:$H$589,5,0)))</f>
      </c>
      <c r="F13" s="289">
        <f>IF(ISERROR(VLOOKUP(B13,Event!$B$4:$H$589,6,0)),"",(VLOOKUP(B13,Event!$B$4:$H$589,6,0)))</f>
      </c>
      <c r="G13" s="291"/>
      <c r="H13" s="202"/>
      <c r="I13" s="228">
        <v>7</v>
      </c>
      <c r="J13" s="120" t="s">
        <v>217</v>
      </c>
      <c r="K13" s="229">
        <f>IF(ISERROR(VLOOKUP(J13,Event!$B$4:$H$589,2,0)),"",(VLOOKUP(J13,Event!$B$4:$H$589,2,0)))</f>
      </c>
      <c r="L13" s="267">
        <f>IF(ISERROR(VLOOKUP(J13,Event!$B$4:$H$589,4,0)),"",(VLOOKUP(J13,Event!$B$4:$H$589,4,0)))</f>
      </c>
      <c r="M13" s="299">
        <f>IF(ISERROR(VLOOKUP(J13,Event!$B$4:$H$589,5,0)),"",(VLOOKUP(J13,Event!$B$4:$H$589,5,0)))</f>
      </c>
      <c r="N13" s="299">
        <f>IF(ISERROR(VLOOKUP(J13,Event!$B$4:$H$589,6,0)),"",(VLOOKUP(J13,Event!$B$4:$H$589,6,0)))</f>
      </c>
      <c r="O13" s="281"/>
    </row>
    <row r="14" spans="1:15" ht="41.25" customHeight="1">
      <c r="A14" s="228">
        <v>8</v>
      </c>
      <c r="B14" s="120" t="s">
        <v>63</v>
      </c>
      <c r="C14" s="287">
        <f>IF(ISERROR(VLOOKUP(B14,Event!$B$4:$H$589,2,0)),"",(VLOOKUP(B14,Event!$B$4:$H$589,2,0)))</f>
        <v>68</v>
      </c>
      <c r="D14" s="288">
        <f>IF(ISERROR(VLOOKUP(B14,Event!$B$4:$H$589,4,0)),"",(VLOOKUP(B14,Event!$B$4:$H$589,4,0)))</f>
        <v>2000</v>
      </c>
      <c r="E14" s="289" t="str">
        <f>IF(ISERROR(VLOOKUP(B14,Event!$B$4:$H$589,5,0)),"",(VLOOKUP(B14,Event!$B$4:$H$589,5,0)))</f>
        <v>Mubina HASANBASIC</v>
      </c>
      <c r="F14" s="289" t="str">
        <f>IF(ISERROR(VLOOKUP(B14,Event!$B$4:$H$589,6,0)),"",(VLOOKUP(B14,Event!$B$4:$H$589,6,0)))</f>
        <v>BIH OC</v>
      </c>
      <c r="G14" s="291"/>
      <c r="H14" s="202"/>
      <c r="I14" s="228">
        <v>8</v>
      </c>
      <c r="J14" s="120" t="s">
        <v>218</v>
      </c>
      <c r="K14" s="229">
        <f>IF(ISERROR(VLOOKUP(J14,Event!$B$4:$H$589,2,0)),"",(VLOOKUP(J14,Event!$B$4:$H$589,2,0)))</f>
      </c>
      <c r="L14" s="267">
        <f>IF(ISERROR(VLOOKUP(J14,Event!$B$4:$H$589,4,0)),"",(VLOOKUP(J14,Event!$B$4:$H$589,4,0)))</f>
      </c>
      <c r="M14" s="299">
        <f>IF(ISERROR(VLOOKUP(J14,Event!$B$4:$H$589,5,0)),"",(VLOOKUP(J14,Event!$B$4:$H$589,5,0)))</f>
      </c>
      <c r="N14" s="299">
        <f>IF(ISERROR(VLOOKUP(J14,Event!$B$4:$H$589,6,0)),"",(VLOOKUP(J14,Event!$B$4:$H$589,6,0)))</f>
      </c>
      <c r="O14" s="281"/>
    </row>
    <row r="15" spans="1:15" ht="41.25" customHeight="1">
      <c r="A15" s="482" t="s">
        <v>171</v>
      </c>
      <c r="B15" s="483"/>
      <c r="C15" s="483"/>
      <c r="D15" s="483"/>
      <c r="E15" s="483"/>
      <c r="F15" s="483"/>
      <c r="G15" s="483"/>
      <c r="H15" s="202"/>
      <c r="I15" s="228">
        <v>9</v>
      </c>
      <c r="J15" s="120" t="s">
        <v>219</v>
      </c>
      <c r="K15" s="229">
        <f>IF(ISERROR(VLOOKUP(J15,Event!$B$4:$H$589,2,0)),"",(VLOOKUP(J15,Event!$B$4:$H$589,2,0)))</f>
      </c>
      <c r="L15" s="267">
        <f>IF(ISERROR(VLOOKUP(J15,Event!$B$4:$H$589,4,0)),"",(VLOOKUP(J15,Event!$B$4:$H$589,4,0)))</f>
      </c>
      <c r="M15" s="299">
        <f>IF(ISERROR(VLOOKUP(J15,Event!$B$4:$H$589,5,0)),"",(VLOOKUP(J15,Event!$B$4:$H$589,5,0)))</f>
      </c>
      <c r="N15" s="299">
        <f>IF(ISERROR(VLOOKUP(J15,Event!$B$4:$H$589,6,0)),"",(VLOOKUP(J15,Event!$B$4:$H$589,6,0)))</f>
      </c>
      <c r="O15" s="281"/>
    </row>
    <row r="16" spans="1:15" ht="41.25" customHeight="1">
      <c r="A16" s="313" t="s">
        <v>300</v>
      </c>
      <c r="B16" s="313" t="s">
        <v>28</v>
      </c>
      <c r="C16" s="313" t="s">
        <v>165</v>
      </c>
      <c r="D16" s="314" t="s">
        <v>166</v>
      </c>
      <c r="E16" s="315" t="s">
        <v>167</v>
      </c>
      <c r="F16" s="315" t="s">
        <v>163</v>
      </c>
      <c r="G16" s="313" t="s">
        <v>301</v>
      </c>
      <c r="H16" s="202"/>
      <c r="I16" s="228">
        <v>10</v>
      </c>
      <c r="J16" s="120" t="s">
        <v>220</v>
      </c>
      <c r="K16" s="229">
        <f>IF(ISERROR(VLOOKUP(J16,Event!$B$4:$H$589,2,0)),"",(VLOOKUP(J16,Event!$B$4:$H$589,2,0)))</f>
      </c>
      <c r="L16" s="267">
        <f>IF(ISERROR(VLOOKUP(J16,Event!$B$4:$H$589,4,0)),"",(VLOOKUP(J16,Event!$B$4:$H$589,4,0)))</f>
      </c>
      <c r="M16" s="299">
        <f>IF(ISERROR(VLOOKUP(J16,Event!$B$4:$H$589,5,0)),"",(VLOOKUP(J16,Event!$B$4:$H$589,5,0)))</f>
      </c>
      <c r="N16" s="299">
        <f>IF(ISERROR(VLOOKUP(J16,Event!$B$4:$H$589,6,0)),"",(VLOOKUP(J16,Event!$B$4:$H$589,6,0)))</f>
      </c>
      <c r="O16" s="281"/>
    </row>
    <row r="17" spans="1:15" ht="41.25" customHeight="1">
      <c r="A17" s="228">
        <v>1</v>
      </c>
      <c r="B17" s="120" t="s">
        <v>16</v>
      </c>
      <c r="C17" s="287">
        <f>IF(ISERROR(VLOOKUP(B17,Event!$B$4:$H$589,2,0)),"",(VLOOKUP(B17,Event!$B$4:$H$589,2,0)))</f>
      </c>
      <c r="D17" s="288">
        <f>IF(ISERROR(VLOOKUP(B17,Event!$B$4:$H$589,4,0)),"",(VLOOKUP(B17,Event!$B$4:$H$589,4,0)))</f>
      </c>
      <c r="E17" s="289">
        <f>IF(ISERROR(VLOOKUP(B17,Event!$B$4:$H$589,5,0)),"",(VLOOKUP(B17,Event!$B$4:$H$589,5,0)))</f>
      </c>
      <c r="F17" s="289">
        <f>IF(ISERROR(VLOOKUP(B17,Event!$B$4:$H$589,6,0)),"",(VLOOKUP(B17,Event!$B$4:$H$589,6,0)))</f>
      </c>
      <c r="G17" s="291"/>
      <c r="H17" s="202"/>
      <c r="I17" s="228">
        <v>11</v>
      </c>
      <c r="J17" s="120" t="s">
        <v>221</v>
      </c>
      <c r="K17" s="229">
        <f>IF(ISERROR(VLOOKUP(J17,Event!$B$4:$H$589,2,0)),"",(VLOOKUP(J17,Event!$B$4:$H$589,2,0)))</f>
      </c>
      <c r="L17" s="267">
        <f>IF(ISERROR(VLOOKUP(J17,Event!$B$4:$H$589,4,0)),"",(VLOOKUP(J17,Event!$B$4:$H$589,4,0)))</f>
      </c>
      <c r="M17" s="299">
        <f>IF(ISERROR(VLOOKUP(J17,Event!$B$4:$H$589,5,0)),"",(VLOOKUP(J17,Event!$B$4:$H$589,5,0)))</f>
      </c>
      <c r="N17" s="299">
        <f>IF(ISERROR(VLOOKUP(J17,Event!$B$4:$H$589,6,0)),"",(VLOOKUP(J17,Event!$B$4:$H$589,6,0)))</f>
      </c>
      <c r="O17" s="281"/>
    </row>
    <row r="18" spans="1:15" ht="41.25" customHeight="1">
      <c r="A18" s="228">
        <v>2</v>
      </c>
      <c r="B18" s="120" t="s">
        <v>17</v>
      </c>
      <c r="C18" s="287">
        <f>IF(ISERROR(VLOOKUP(B18,Event!$B$4:$H$589,2,0)),"",(VLOOKUP(B18,Event!$B$4:$H$589,2,0)))</f>
      </c>
      <c r="D18" s="288">
        <f>IF(ISERROR(VLOOKUP(B18,Event!$B$4:$H$589,4,0)),"",(VLOOKUP(B18,Event!$B$4:$H$589,4,0)))</f>
      </c>
      <c r="E18" s="289">
        <f>IF(ISERROR(VLOOKUP(B18,Event!$B$4:$H$589,5,0)),"",(VLOOKUP(B18,Event!$B$4:$H$589,5,0)))</f>
      </c>
      <c r="F18" s="289">
        <f>IF(ISERROR(VLOOKUP(B18,Event!$B$4:$H$589,6,0)),"",(VLOOKUP(B18,Event!$B$4:$H$589,6,0)))</f>
      </c>
      <c r="G18" s="291"/>
      <c r="H18" s="202"/>
      <c r="I18" s="228">
        <v>12</v>
      </c>
      <c r="J18" s="120" t="s">
        <v>222</v>
      </c>
      <c r="K18" s="229">
        <f>IF(ISERROR(VLOOKUP(J18,Event!$B$4:$H$589,2,0)),"",(VLOOKUP(J18,Event!$B$4:$H$589,2,0)))</f>
      </c>
      <c r="L18" s="267">
        <f>IF(ISERROR(VLOOKUP(J18,Event!$B$4:$H$589,4,0)),"",(VLOOKUP(J18,Event!$B$4:$H$589,4,0)))</f>
      </c>
      <c r="M18" s="299">
        <f>IF(ISERROR(VLOOKUP(J18,Event!$B$4:$H$589,5,0)),"",(VLOOKUP(J18,Event!$B$4:$H$589,5,0)))</f>
      </c>
      <c r="N18" s="299">
        <f>IF(ISERROR(VLOOKUP(J18,Event!$B$4:$H$589,6,0)),"",(VLOOKUP(J18,Event!$B$4:$H$589,6,0)))</f>
      </c>
      <c r="O18" s="281"/>
    </row>
    <row r="19" spans="1:15" ht="41.25" customHeight="1">
      <c r="A19" s="228">
        <v>3</v>
      </c>
      <c r="B19" s="120" t="s">
        <v>18</v>
      </c>
      <c r="C19" s="287">
        <f>IF(ISERROR(VLOOKUP(B19,Event!$B$4:$H$589,2,0)),"",(VLOOKUP(B19,Event!$B$4:$H$589,2,0)))</f>
      </c>
      <c r="D19" s="288">
        <f>IF(ISERROR(VLOOKUP(B19,Event!$B$4:$H$589,4,0)),"",(VLOOKUP(B19,Event!$B$4:$H$589,4,0)))</f>
      </c>
      <c r="E19" s="289">
        <f>IF(ISERROR(VLOOKUP(B19,Event!$B$4:$H$589,5,0)),"",(VLOOKUP(B19,Event!$B$4:$H$589,5,0)))</f>
      </c>
      <c r="F19" s="289">
        <f>IF(ISERROR(VLOOKUP(B19,Event!$B$4:$H$589,6,0)),"",(VLOOKUP(B19,Event!$B$4:$H$589,6,0)))</f>
      </c>
      <c r="G19" s="291"/>
      <c r="H19" s="202"/>
      <c r="I19" s="228">
        <v>13</v>
      </c>
      <c r="J19" s="120" t="s">
        <v>223</v>
      </c>
      <c r="K19" s="229">
        <f>IF(ISERROR(VLOOKUP(J19,Event!$B$4:$H$589,2,0)),"",(VLOOKUP(J19,Event!$B$4:$H$589,2,0)))</f>
      </c>
      <c r="L19" s="267">
        <f>IF(ISERROR(VLOOKUP(J19,Event!$B$4:$H$589,4,0)),"",(VLOOKUP(J19,Event!$B$4:$H$589,4,0)))</f>
      </c>
      <c r="M19" s="299">
        <f>IF(ISERROR(VLOOKUP(J19,Event!$B$4:$H$589,5,0)),"",(VLOOKUP(J19,Event!$B$4:$H$589,5,0)))</f>
      </c>
      <c r="N19" s="299">
        <f>IF(ISERROR(VLOOKUP(J19,Event!$B$4:$H$589,6,0)),"",(VLOOKUP(J19,Event!$B$4:$H$589,6,0)))</f>
      </c>
      <c r="O19" s="281"/>
    </row>
    <row r="20" spans="1:15" ht="41.25" customHeight="1">
      <c r="A20" s="228">
        <v>4</v>
      </c>
      <c r="B20" s="120" t="s">
        <v>19</v>
      </c>
      <c r="C20" s="287">
        <f>IF(ISERROR(VLOOKUP(B20,Event!$B$4:$H$589,2,0)),"",(VLOOKUP(B20,Event!$B$4:$H$589,2,0)))</f>
      </c>
      <c r="D20" s="288">
        <f>IF(ISERROR(VLOOKUP(B20,Event!$B$4:$H$589,4,0)),"",(VLOOKUP(B20,Event!$B$4:$H$589,4,0)))</f>
      </c>
      <c r="E20" s="289">
        <f>IF(ISERROR(VLOOKUP(B20,Event!$B$4:$H$589,5,0)),"",(VLOOKUP(B20,Event!$B$4:$H$589,5,0)))</f>
      </c>
      <c r="F20" s="289">
        <f>IF(ISERROR(VLOOKUP(B20,Event!$B$4:$H$589,6,0)),"",(VLOOKUP(B20,Event!$B$4:$H$589,6,0)))</f>
      </c>
      <c r="G20" s="291"/>
      <c r="H20" s="202"/>
      <c r="I20" s="228">
        <v>14</v>
      </c>
      <c r="J20" s="120" t="s">
        <v>224</v>
      </c>
      <c r="K20" s="229">
        <f>IF(ISERROR(VLOOKUP(J20,Event!$B$4:$H$589,2,0)),"",(VLOOKUP(J20,Event!$B$4:$H$589,2,0)))</f>
      </c>
      <c r="L20" s="267">
        <f>IF(ISERROR(VLOOKUP(J20,Event!$B$4:$H$589,4,0)),"",(VLOOKUP(J20,Event!$B$4:$H$589,4,0)))</f>
      </c>
      <c r="M20" s="299">
        <f>IF(ISERROR(VLOOKUP(J20,Event!$B$4:$H$589,5,0)),"",(VLOOKUP(J20,Event!$B$4:$H$589,5,0)))</f>
      </c>
      <c r="N20" s="299">
        <f>IF(ISERROR(VLOOKUP(J20,Event!$B$4:$H$589,6,0)),"",(VLOOKUP(J20,Event!$B$4:$H$589,6,0)))</f>
      </c>
      <c r="O20" s="281"/>
    </row>
    <row r="21" spans="1:15" ht="41.25" customHeight="1">
      <c r="A21" s="228">
        <v>5</v>
      </c>
      <c r="B21" s="120" t="s">
        <v>20</v>
      </c>
      <c r="C21" s="287">
        <f>IF(ISERROR(VLOOKUP(B21,Event!$B$4:$H$589,2,0)),"",(VLOOKUP(B21,Event!$B$4:$H$589,2,0)))</f>
      </c>
      <c r="D21" s="288">
        <f>IF(ISERROR(VLOOKUP(B21,Event!$B$4:$H$589,4,0)),"",(VLOOKUP(B21,Event!$B$4:$H$589,4,0)))</f>
      </c>
      <c r="E21" s="289">
        <f>IF(ISERROR(VLOOKUP(B21,Event!$B$4:$H$589,5,0)),"",(VLOOKUP(B21,Event!$B$4:$H$589,5,0)))</f>
      </c>
      <c r="F21" s="289">
        <f>IF(ISERROR(VLOOKUP(B21,Event!$B$4:$H$589,6,0)),"",(VLOOKUP(B21,Event!$B$4:$H$589,6,0)))</f>
      </c>
      <c r="G21" s="291"/>
      <c r="H21" s="202"/>
      <c r="I21" s="228">
        <v>15</v>
      </c>
      <c r="J21" s="120" t="s">
        <v>225</v>
      </c>
      <c r="K21" s="229">
        <f>IF(ISERROR(VLOOKUP(J21,Event!$B$4:$H$589,2,0)),"",(VLOOKUP(J21,Event!$B$4:$H$589,2,0)))</f>
      </c>
      <c r="L21" s="267">
        <f>IF(ISERROR(VLOOKUP(J21,Event!$B$4:$H$589,4,0)),"",(VLOOKUP(J21,Event!$B$4:$H$589,4,0)))</f>
      </c>
      <c r="M21" s="299">
        <f>IF(ISERROR(VLOOKUP(J21,Event!$B$4:$H$589,5,0)),"",(VLOOKUP(J21,Event!$B$4:$H$589,5,0)))</f>
      </c>
      <c r="N21" s="299">
        <f>IF(ISERROR(VLOOKUP(J21,Event!$B$4:$H$589,6,0)),"",(VLOOKUP(J21,Event!$B$4:$H$589,6,0)))</f>
      </c>
      <c r="O21" s="281"/>
    </row>
    <row r="22" spans="1:15" ht="41.25" customHeight="1">
      <c r="A22" s="228">
        <v>6</v>
      </c>
      <c r="B22" s="120" t="s">
        <v>21</v>
      </c>
      <c r="C22" s="287">
        <f>IF(ISERROR(VLOOKUP(B22,Event!$B$4:$H$589,2,0)),"",(VLOOKUP(B22,Event!$B$4:$H$589,2,0)))</f>
      </c>
      <c r="D22" s="288">
        <f>IF(ISERROR(VLOOKUP(B22,Event!$B$4:$H$589,4,0)),"",(VLOOKUP(B22,Event!$B$4:$H$589,4,0)))</f>
      </c>
      <c r="E22" s="289">
        <f>IF(ISERROR(VLOOKUP(B22,Event!$B$4:$H$589,5,0)),"",(VLOOKUP(B22,Event!$B$4:$H$589,5,0)))</f>
      </c>
      <c r="F22" s="289">
        <f>IF(ISERROR(VLOOKUP(B22,Event!$B$4:$H$589,6,0)),"",(VLOOKUP(B22,Event!$B$4:$H$589,6,0)))</f>
      </c>
      <c r="G22" s="291"/>
      <c r="H22" s="202"/>
      <c r="I22" s="484" t="s">
        <v>194</v>
      </c>
      <c r="J22" s="484"/>
      <c r="K22" s="484"/>
      <c r="L22" s="484"/>
      <c r="M22" s="484"/>
      <c r="N22" s="484"/>
      <c r="O22" s="484"/>
    </row>
    <row r="23" spans="1:15" ht="41.25" customHeight="1">
      <c r="A23" s="228">
        <v>7</v>
      </c>
      <c r="B23" s="120" t="s">
        <v>64</v>
      </c>
      <c r="C23" s="287">
        <f>IF(ISERROR(VLOOKUP(B23,Event!$B$4:$H$589,2,0)),"",(VLOOKUP(B23,Event!$B$4:$H$589,2,0)))</f>
      </c>
      <c r="D23" s="288">
        <f>IF(ISERROR(VLOOKUP(B23,Event!$B$4:$H$589,4,0)),"",(VLOOKUP(B23,Event!$B$4:$H$589,4,0)))</f>
      </c>
      <c r="E23" s="289">
        <f>IF(ISERROR(VLOOKUP(B23,Event!$B$4:$H$589,5,0)),"",(VLOOKUP(B23,Event!$B$4:$H$589,5,0)))</f>
      </c>
      <c r="F23" s="289">
        <f>IF(ISERROR(VLOOKUP(B23,Event!$B$4:$H$589,6,0)),"",(VLOOKUP(B23,Event!$B$4:$H$589,6,0)))</f>
      </c>
      <c r="G23" s="291"/>
      <c r="H23" s="202"/>
      <c r="I23" s="313" t="s">
        <v>300</v>
      </c>
      <c r="J23" s="313" t="s">
        <v>28</v>
      </c>
      <c r="K23" s="313" t="s">
        <v>165</v>
      </c>
      <c r="L23" s="314" t="s">
        <v>166</v>
      </c>
      <c r="M23" s="315" t="s">
        <v>167</v>
      </c>
      <c r="N23" s="315" t="s">
        <v>163</v>
      </c>
      <c r="O23" s="313" t="s">
        <v>301</v>
      </c>
    </row>
    <row r="24" spans="1:15" ht="41.25" customHeight="1">
      <c r="A24" s="228">
        <v>8</v>
      </c>
      <c r="B24" s="120" t="s">
        <v>65</v>
      </c>
      <c r="C24" s="287">
        <f>IF(ISERROR(VLOOKUP(B24,Event!$B$4:$H$589,2,0)),"",(VLOOKUP(B24,Event!$B$4:$H$589,2,0)))</f>
      </c>
      <c r="D24" s="288">
        <f>IF(ISERROR(VLOOKUP(B24,Event!$B$4:$H$589,4,0)),"",(VLOOKUP(B24,Event!$B$4:$H$589,4,0)))</f>
      </c>
      <c r="E24" s="289">
        <f>IF(ISERROR(VLOOKUP(B24,Event!$B$4:$H$589,5,0)),"",(VLOOKUP(B24,Event!$B$4:$H$589,5,0)))</f>
      </c>
      <c r="F24" s="289">
        <f>IF(ISERROR(VLOOKUP(B24,Event!$B$4:$H$589,6,0)),"",(VLOOKUP(B24,Event!$B$4:$H$589,6,0)))</f>
      </c>
      <c r="G24" s="291"/>
      <c r="H24" s="202"/>
      <c r="I24" s="282">
        <v>1</v>
      </c>
      <c r="J24" s="283" t="s">
        <v>266</v>
      </c>
      <c r="K24" s="284">
        <f>IF(ISERROR(VLOOKUP(J24,Event!$B$4:$H$589,2,0)),"",(VLOOKUP(J24,Event!$B$4:$H$589,2,0)))</f>
      </c>
      <c r="L24" s="285">
        <f>IF(ISERROR(VLOOKUP(J24,Event!$B$4:$H$589,4,0)),"",(VLOOKUP(J24,Event!$B$4:$H$589,4,0)))</f>
      </c>
      <c r="M24" s="286">
        <f>IF(ISERROR(VLOOKUP(J24,Event!$B$4:$H$589,5,0)),"",(VLOOKUP(J24,Event!$B$4:$H$589,5,0)))</f>
      </c>
      <c r="N24" s="286">
        <f>IF(ISERROR(VLOOKUP(J24,Event!$B$4:$H$589,6,0)),"",(VLOOKUP(J24,Event!$B$4:$H$589,6,0)))</f>
      </c>
      <c r="O24" s="281"/>
    </row>
    <row r="25" spans="1:15" ht="41.25" customHeight="1">
      <c r="A25" s="484" t="s">
        <v>193</v>
      </c>
      <c r="B25" s="484"/>
      <c r="C25" s="484"/>
      <c r="D25" s="484"/>
      <c r="E25" s="484"/>
      <c r="F25" s="484"/>
      <c r="G25" s="484"/>
      <c r="H25" s="202"/>
      <c r="I25" s="282">
        <v>2</v>
      </c>
      <c r="J25" s="283" t="s">
        <v>267</v>
      </c>
      <c r="K25" s="284">
        <f>IF(ISERROR(VLOOKUP(J25,Event!$B$4:$H$589,2,0)),"",(VLOOKUP(J25,Event!$B$4:$H$589,2,0)))</f>
      </c>
      <c r="L25" s="285">
        <f>IF(ISERROR(VLOOKUP(J25,Event!$B$4:$H$589,4,0)),"",(VLOOKUP(J25,Event!$B$4:$H$589,4,0)))</f>
      </c>
      <c r="M25" s="286">
        <f>IF(ISERROR(VLOOKUP(J25,Event!$B$4:$H$589,5,0)),"",(VLOOKUP(J25,Event!$B$4:$H$589,5,0)))</f>
      </c>
      <c r="N25" s="286">
        <f>IF(ISERROR(VLOOKUP(J25,Event!$B$4:$H$589,6,0)),"",(VLOOKUP(J25,Event!$B$4:$H$589,6,0)))</f>
      </c>
      <c r="O25" s="281"/>
    </row>
    <row r="26" spans="1:15" ht="41.25" customHeight="1">
      <c r="A26" s="482" t="s">
        <v>170</v>
      </c>
      <c r="B26" s="483"/>
      <c r="C26" s="483"/>
      <c r="D26" s="483"/>
      <c r="E26" s="483"/>
      <c r="F26" s="483"/>
      <c r="G26" s="483"/>
      <c r="H26" s="202"/>
      <c r="I26" s="282">
        <v>3</v>
      </c>
      <c r="J26" s="283" t="s">
        <v>268</v>
      </c>
      <c r="K26" s="284">
        <f>IF(ISERROR(VLOOKUP(J26,Event!$B$4:$H$589,2,0)),"",(VLOOKUP(J26,Event!$B$4:$H$589,2,0)))</f>
      </c>
      <c r="L26" s="285">
        <f>IF(ISERROR(VLOOKUP(J26,Event!$B$4:$H$589,4,0)),"",(VLOOKUP(J26,Event!$B$4:$H$589,4,0)))</f>
      </c>
      <c r="M26" s="286">
        <f>IF(ISERROR(VLOOKUP(J26,Event!$B$4:$H$589,5,0)),"",(VLOOKUP(J26,Event!$B$4:$H$589,5,0)))</f>
      </c>
      <c r="N26" s="286">
        <f>IF(ISERROR(VLOOKUP(J26,Event!$B$4:$H$589,6,0)),"",(VLOOKUP(J26,Event!$B$4:$H$589,6,0)))</f>
      </c>
      <c r="O26" s="281"/>
    </row>
    <row r="27" spans="1:15" ht="41.25" customHeight="1">
      <c r="A27" s="313" t="s">
        <v>300</v>
      </c>
      <c r="B27" s="313" t="s">
        <v>28</v>
      </c>
      <c r="C27" s="313" t="s">
        <v>165</v>
      </c>
      <c r="D27" s="314" t="s">
        <v>166</v>
      </c>
      <c r="E27" s="315" t="s">
        <v>167</v>
      </c>
      <c r="F27" s="315" t="s">
        <v>163</v>
      </c>
      <c r="G27" s="313" t="s">
        <v>301</v>
      </c>
      <c r="H27" s="202"/>
      <c r="I27" s="282">
        <v>4</v>
      </c>
      <c r="J27" s="283" t="s">
        <v>269</v>
      </c>
      <c r="K27" s="284">
        <f>IF(ISERROR(VLOOKUP(J27,Event!$B$4:$H$589,2,0)),"",(VLOOKUP(J27,Event!$B$4:$H$589,2,0)))</f>
      </c>
      <c r="L27" s="285">
        <f>IF(ISERROR(VLOOKUP(J27,Event!$B$4:$H$589,4,0)),"",(VLOOKUP(J27,Event!$B$4:$H$589,4,0)))</f>
      </c>
      <c r="M27" s="286">
        <f>IF(ISERROR(VLOOKUP(J27,Event!$B$4:$H$589,5,0)),"",(VLOOKUP(J27,Event!$B$4:$H$589,5,0)))</f>
      </c>
      <c r="N27" s="286">
        <f>IF(ISERROR(VLOOKUP(J27,Event!$B$4:$H$589,6,0)),"",(VLOOKUP(J27,Event!$B$4:$H$589,6,0)))</f>
      </c>
      <c r="O27" s="281"/>
    </row>
    <row r="28" spans="1:15" ht="41.25" customHeight="1">
      <c r="A28" s="228">
        <v>1</v>
      </c>
      <c r="B28" s="120" t="s">
        <v>195</v>
      </c>
      <c r="C28" s="287">
        <f>IF(ISERROR(VLOOKUP(B28,Event!$B$4:$H$589,2,0)),"",(VLOOKUP(B28,Event!$B$4:$H$589,2,0)))</f>
      </c>
      <c r="D28" s="288">
        <f>IF(ISERROR(VLOOKUP(B28,Event!$B$4:$H$589,4,0)),"",(VLOOKUP(B28,Event!$B$4:$H$589,4,0)))</f>
      </c>
      <c r="E28" s="289">
        <f>IF(ISERROR(VLOOKUP(B28,Event!$B$4:$H$589,5,0)),"",(VLOOKUP(B28,Event!$B$4:$H$589,5,0)))</f>
      </c>
      <c r="F28" s="289">
        <f>IF(ISERROR(VLOOKUP(B28,Event!$B$4:$H$589,6,0)),"",(VLOOKUP(B28,Event!$B$4:$H$589,6,0)))</f>
      </c>
      <c r="G28" s="290"/>
      <c r="H28" s="202"/>
      <c r="I28" s="282">
        <v>5</v>
      </c>
      <c r="J28" s="283" t="s">
        <v>270</v>
      </c>
      <c r="K28" s="284">
        <f>IF(ISERROR(VLOOKUP(J28,Event!$B$4:$H$589,2,0)),"",(VLOOKUP(J28,Event!$B$4:$H$589,2,0)))</f>
      </c>
      <c r="L28" s="285">
        <f>IF(ISERROR(VLOOKUP(J28,Event!$B$4:$H$589,4,0)),"",(VLOOKUP(J28,Event!$B$4:$H$589,4,0)))</f>
      </c>
      <c r="M28" s="286">
        <f>IF(ISERROR(VLOOKUP(J28,Event!$B$4:$H$589,5,0)),"",(VLOOKUP(J28,Event!$B$4:$H$589,5,0)))</f>
      </c>
      <c r="N28" s="286">
        <f>IF(ISERROR(VLOOKUP(J28,Event!$B$4:$H$589,6,0)),"",(VLOOKUP(J28,Event!$B$4:$H$589,6,0)))</f>
      </c>
      <c r="O28" s="281"/>
    </row>
    <row r="29" spans="1:15" ht="41.25" customHeight="1">
      <c r="A29" s="228">
        <v>2</v>
      </c>
      <c r="B29" s="120" t="s">
        <v>196</v>
      </c>
      <c r="C29" s="287">
        <f>IF(ISERROR(VLOOKUP(B29,Event!$B$4:$H$589,2,0)),"",(VLOOKUP(B29,Event!$B$4:$H$589,2,0)))</f>
      </c>
      <c r="D29" s="288">
        <f>IF(ISERROR(VLOOKUP(B29,Event!$B$4:$H$589,4,0)),"",(VLOOKUP(B29,Event!$B$4:$H$589,4,0)))</f>
      </c>
      <c r="E29" s="289">
        <f>IF(ISERROR(VLOOKUP(B29,Event!$B$4:$H$589,5,0)),"",(VLOOKUP(B29,Event!$B$4:$H$589,5,0)))</f>
      </c>
      <c r="F29" s="289">
        <f>IF(ISERROR(VLOOKUP(B29,Event!$B$4:$H$589,6,0)),"",(VLOOKUP(B29,Event!$B$4:$H$589,6,0)))</f>
      </c>
      <c r="G29" s="290"/>
      <c r="H29" s="202"/>
      <c r="I29" s="282">
        <v>6</v>
      </c>
      <c r="J29" s="283" t="s">
        <v>271</v>
      </c>
      <c r="K29" s="284">
        <f>IF(ISERROR(VLOOKUP(J29,Event!$B$4:$H$589,2,0)),"",(VLOOKUP(J29,Event!$B$4:$H$589,2,0)))</f>
      </c>
      <c r="L29" s="285">
        <f>IF(ISERROR(VLOOKUP(J29,Event!$B$4:$H$589,4,0)),"",(VLOOKUP(J29,Event!$B$4:$H$589,4,0)))</f>
      </c>
      <c r="M29" s="286">
        <f>IF(ISERROR(VLOOKUP(J29,Event!$B$4:$H$589,5,0)),"",(VLOOKUP(J29,Event!$B$4:$H$589,5,0)))</f>
      </c>
      <c r="N29" s="286">
        <f>IF(ISERROR(VLOOKUP(J29,Event!$B$4:$H$589,6,0)),"",(VLOOKUP(J29,Event!$B$4:$H$589,6,0)))</f>
      </c>
      <c r="O29" s="281"/>
    </row>
    <row r="30" spans="1:15" ht="41.25" customHeight="1">
      <c r="A30" s="228">
        <v>3</v>
      </c>
      <c r="B30" s="120" t="s">
        <v>197</v>
      </c>
      <c r="C30" s="287">
        <f>IF(ISERROR(VLOOKUP(B30,Event!$B$4:$H$589,2,0)),"",(VLOOKUP(B30,Event!$B$4:$H$589,2,0)))</f>
      </c>
      <c r="D30" s="288">
        <f>IF(ISERROR(VLOOKUP(B30,Event!$B$4:$H$589,4,0)),"",(VLOOKUP(B30,Event!$B$4:$H$589,4,0)))</f>
      </c>
      <c r="E30" s="289">
        <f>IF(ISERROR(VLOOKUP(B30,Event!$B$4:$H$589,5,0)),"",(VLOOKUP(B30,Event!$B$4:$H$589,5,0)))</f>
      </c>
      <c r="F30" s="289">
        <f>IF(ISERROR(VLOOKUP(B30,Event!$B$4:$H$589,6,0)),"",(VLOOKUP(B30,Event!$B$4:$H$589,6,0)))</f>
      </c>
      <c r="G30" s="290"/>
      <c r="H30" s="202"/>
      <c r="I30" s="282">
        <v>7</v>
      </c>
      <c r="J30" s="283" t="s">
        <v>272</v>
      </c>
      <c r="K30" s="284">
        <f>IF(ISERROR(VLOOKUP(J30,Event!$B$4:$H$589,2,0)),"",(VLOOKUP(J30,Event!$B$4:$H$589,2,0)))</f>
      </c>
      <c r="L30" s="285">
        <f>IF(ISERROR(VLOOKUP(J30,Event!$B$4:$H$589,4,0)),"",(VLOOKUP(J30,Event!$B$4:$H$589,4,0)))</f>
      </c>
      <c r="M30" s="286">
        <f>IF(ISERROR(VLOOKUP(J30,Event!$B$4:$H$589,5,0)),"",(VLOOKUP(J30,Event!$B$4:$H$589,5,0)))</f>
      </c>
      <c r="N30" s="286">
        <f>IF(ISERROR(VLOOKUP(J30,Event!$B$4:$H$589,6,0)),"",(VLOOKUP(J30,Event!$B$4:$H$589,6,0)))</f>
      </c>
      <c r="O30" s="281"/>
    </row>
    <row r="31" spans="1:15" ht="41.25" customHeight="1">
      <c r="A31" s="228">
        <v>4</v>
      </c>
      <c r="B31" s="120" t="s">
        <v>198</v>
      </c>
      <c r="C31" s="287">
        <f>IF(ISERROR(VLOOKUP(B31,Event!$B$4:$H$589,2,0)),"",(VLOOKUP(B31,Event!$B$4:$H$589,2,0)))</f>
      </c>
      <c r="D31" s="288">
        <f>IF(ISERROR(VLOOKUP(B31,Event!$B$4:$H$589,4,0)),"",(VLOOKUP(B31,Event!$B$4:$H$589,4,0)))</f>
      </c>
      <c r="E31" s="289">
        <f>IF(ISERROR(VLOOKUP(B31,Event!$B$4:$H$589,5,0)),"",(VLOOKUP(B31,Event!$B$4:$H$589,5,0)))</f>
      </c>
      <c r="F31" s="289">
        <f>IF(ISERROR(VLOOKUP(B31,Event!$B$4:$H$589,6,0)),"",(VLOOKUP(B31,Event!$B$4:$H$589,6,0)))</f>
      </c>
      <c r="G31" s="290"/>
      <c r="H31" s="202"/>
      <c r="I31" s="282">
        <v>8</v>
      </c>
      <c r="J31" s="283" t="s">
        <v>273</v>
      </c>
      <c r="K31" s="284">
        <f>IF(ISERROR(VLOOKUP(J31,Event!$B$4:$H$589,2,0)),"",(VLOOKUP(J31,Event!$B$4:$H$589,2,0)))</f>
      </c>
      <c r="L31" s="285">
        <f>IF(ISERROR(VLOOKUP(J31,Event!$B$4:$H$589,4,0)),"",(VLOOKUP(J31,Event!$B$4:$H$589,4,0)))</f>
      </c>
      <c r="M31" s="286">
        <f>IF(ISERROR(VLOOKUP(J31,Event!$B$4:$H$589,5,0)),"",(VLOOKUP(J31,Event!$B$4:$H$589,5,0)))</f>
      </c>
      <c r="N31" s="286">
        <f>IF(ISERROR(VLOOKUP(J31,Event!$B$4:$H$589,6,0)),"",(VLOOKUP(J31,Event!$B$4:$H$589,6,0)))</f>
      </c>
      <c r="O31" s="281"/>
    </row>
    <row r="32" spans="1:15" ht="41.25" customHeight="1">
      <c r="A32" s="228">
        <v>5</v>
      </c>
      <c r="B32" s="120" t="s">
        <v>199</v>
      </c>
      <c r="C32" s="287">
        <f>IF(ISERROR(VLOOKUP(B32,Event!$B$4:$H$589,2,0)),"",(VLOOKUP(B32,Event!$B$4:$H$589,2,0)))</f>
      </c>
      <c r="D32" s="288">
        <f>IF(ISERROR(VLOOKUP(B32,Event!$B$4:$H$589,4,0)),"",(VLOOKUP(B32,Event!$B$4:$H$589,4,0)))</f>
      </c>
      <c r="E32" s="289">
        <f>IF(ISERROR(VLOOKUP(B32,Event!$B$4:$H$589,5,0)),"",(VLOOKUP(B32,Event!$B$4:$H$589,5,0)))</f>
      </c>
      <c r="F32" s="289">
        <f>IF(ISERROR(VLOOKUP(B32,Event!$B$4:$H$589,6,0)),"",(VLOOKUP(B32,Event!$B$4:$H$589,6,0)))</f>
      </c>
      <c r="G32" s="290"/>
      <c r="H32" s="202"/>
      <c r="I32" s="282">
        <v>9</v>
      </c>
      <c r="J32" s="283" t="s">
        <v>274</v>
      </c>
      <c r="K32" s="284">
        <f>IF(ISERROR(VLOOKUP(J32,Event!$B$4:$H$589,2,0)),"",(VLOOKUP(J32,Event!$B$4:$H$589,2,0)))</f>
      </c>
      <c r="L32" s="285">
        <f>IF(ISERROR(VLOOKUP(J32,Event!$B$4:$H$589,4,0)),"",(VLOOKUP(J32,Event!$B$4:$H$589,4,0)))</f>
      </c>
      <c r="M32" s="286">
        <f>IF(ISERROR(VLOOKUP(J32,Event!$B$4:$H$589,5,0)),"",(VLOOKUP(J32,Event!$B$4:$H$589,5,0)))</f>
      </c>
      <c r="N32" s="286">
        <f>IF(ISERROR(VLOOKUP(J32,Event!$B$4:$H$589,6,0)),"",(VLOOKUP(J32,Event!$B$4:$H$589,6,0)))</f>
      </c>
      <c r="O32" s="281"/>
    </row>
    <row r="33" spans="1:15" ht="41.25" customHeight="1">
      <c r="A33" s="228">
        <v>6</v>
      </c>
      <c r="B33" s="120" t="s">
        <v>200</v>
      </c>
      <c r="C33" s="287">
        <f>IF(ISERROR(VLOOKUP(B33,Event!$B$4:$H$589,2,0)),"",(VLOOKUP(B33,Event!$B$4:$H$589,2,0)))</f>
      </c>
      <c r="D33" s="288">
        <f>IF(ISERROR(VLOOKUP(B33,Event!$B$4:$H$589,4,0)),"",(VLOOKUP(B33,Event!$B$4:$H$589,4,0)))</f>
      </c>
      <c r="E33" s="289">
        <f>IF(ISERROR(VLOOKUP(B33,Event!$B$4:$H$589,5,0)),"",(VLOOKUP(B33,Event!$B$4:$H$589,5,0)))</f>
      </c>
      <c r="F33" s="289">
        <f>IF(ISERROR(VLOOKUP(B33,Event!$B$4:$H$589,6,0)),"",(VLOOKUP(B33,Event!$B$4:$H$589,6,0)))</f>
      </c>
      <c r="G33" s="290"/>
      <c r="H33" s="202"/>
      <c r="I33" s="282">
        <v>10</v>
      </c>
      <c r="J33" s="283" t="s">
        <v>275</v>
      </c>
      <c r="K33" s="284">
        <f>IF(ISERROR(VLOOKUP(J33,Event!$B$4:$H$589,2,0)),"",(VLOOKUP(J33,Event!$B$4:$H$589,2,0)))</f>
      </c>
      <c r="L33" s="285">
        <f>IF(ISERROR(VLOOKUP(J33,Event!$B$4:$H$589,4,0)),"",(VLOOKUP(J33,Event!$B$4:$H$589,4,0)))</f>
      </c>
      <c r="M33" s="286">
        <f>IF(ISERROR(VLOOKUP(J33,Event!$B$4:$H$589,5,0)),"",(VLOOKUP(J33,Event!$B$4:$H$589,5,0)))</f>
      </c>
      <c r="N33" s="286">
        <f>IF(ISERROR(VLOOKUP(J33,Event!$B$4:$H$589,6,0)),"",(VLOOKUP(J33,Event!$B$4:$H$589,6,0)))</f>
      </c>
      <c r="O33" s="281"/>
    </row>
    <row r="34" spans="1:15" ht="41.25" customHeight="1">
      <c r="A34" s="228">
        <v>7</v>
      </c>
      <c r="B34" s="120" t="s">
        <v>201</v>
      </c>
      <c r="C34" s="287">
        <f>IF(ISERROR(VLOOKUP(B34,Event!$B$4:$H$589,2,0)),"",(VLOOKUP(B34,Event!$B$4:$H$589,2,0)))</f>
      </c>
      <c r="D34" s="288">
        <f>IF(ISERROR(VLOOKUP(B34,Event!$B$4:$H$589,4,0)),"",(VLOOKUP(B34,Event!$B$4:$H$589,4,0)))</f>
      </c>
      <c r="E34" s="289">
        <f>IF(ISERROR(VLOOKUP(B34,Event!$B$4:$H$589,5,0)),"",(VLOOKUP(B34,Event!$B$4:$H$589,5,0)))</f>
      </c>
      <c r="F34" s="289">
        <f>IF(ISERROR(VLOOKUP(B34,Event!$B$4:$H$589,6,0)),"",(VLOOKUP(B34,Event!$B$4:$H$589,6,0)))</f>
      </c>
      <c r="G34" s="290"/>
      <c r="H34" s="202"/>
      <c r="I34" s="282">
        <v>11</v>
      </c>
      <c r="J34" s="283" t="s">
        <v>276</v>
      </c>
      <c r="K34" s="284">
        <f>IF(ISERROR(VLOOKUP(J34,Event!$B$4:$H$589,2,0)),"",(VLOOKUP(J34,Event!$B$4:$H$589,2,0)))</f>
      </c>
      <c r="L34" s="285">
        <f>IF(ISERROR(VLOOKUP(J34,Event!$B$4:$H$589,4,0)),"",(VLOOKUP(J34,Event!$B$4:$H$589,4,0)))</f>
      </c>
      <c r="M34" s="286">
        <f>IF(ISERROR(VLOOKUP(J34,Event!$B$4:$H$589,5,0)),"",(VLOOKUP(J34,Event!$B$4:$H$589,5,0)))</f>
      </c>
      <c r="N34" s="286">
        <f>IF(ISERROR(VLOOKUP(J34,Event!$B$4:$H$589,6,0)),"",(VLOOKUP(J34,Event!$B$4:$H$589,6,0)))</f>
      </c>
      <c r="O34" s="281"/>
    </row>
    <row r="35" spans="1:15" ht="41.25" customHeight="1">
      <c r="A35" s="228">
        <v>8</v>
      </c>
      <c r="B35" s="120" t="s">
        <v>202</v>
      </c>
      <c r="C35" s="287">
        <f>IF(ISERROR(VLOOKUP(B35,Event!$B$4:$H$589,2,0)),"",(VLOOKUP(B35,Event!$B$4:$H$589,2,0)))</f>
      </c>
      <c r="D35" s="288">
        <f>IF(ISERROR(VLOOKUP(B35,Event!$B$4:$H$589,4,0)),"",(VLOOKUP(B35,Event!$B$4:$H$589,4,0)))</f>
      </c>
      <c r="E35" s="289">
        <f>IF(ISERROR(VLOOKUP(B35,Event!$B$4:$H$589,5,0)),"",(VLOOKUP(B35,Event!$B$4:$H$589,5,0)))</f>
      </c>
      <c r="F35" s="289">
        <f>IF(ISERROR(VLOOKUP(B35,Event!$B$4:$H$589,6,0)),"",(VLOOKUP(B35,Event!$B$4:$H$589,6,0)))</f>
      </c>
      <c r="G35" s="290"/>
      <c r="H35" s="202"/>
      <c r="I35" s="282">
        <v>12</v>
      </c>
      <c r="J35" s="283" t="s">
        <v>277</v>
      </c>
      <c r="K35" s="284">
        <f>IF(ISERROR(VLOOKUP(J35,Event!$B$4:$H$589,2,0)),"",(VLOOKUP(J35,Event!$B$4:$H$589,2,0)))</f>
      </c>
      <c r="L35" s="285">
        <f>IF(ISERROR(VLOOKUP(J35,Event!$B$4:$H$589,4,0)),"",(VLOOKUP(J35,Event!$B$4:$H$589,4,0)))</f>
      </c>
      <c r="M35" s="286">
        <f>IF(ISERROR(VLOOKUP(J35,Event!$B$4:$H$589,5,0)),"",(VLOOKUP(J35,Event!$B$4:$H$589,5,0)))</f>
      </c>
      <c r="N35" s="286">
        <f>IF(ISERROR(VLOOKUP(J35,Event!$B$4:$H$589,6,0)),"",(VLOOKUP(J35,Event!$B$4:$H$589,6,0)))</f>
      </c>
      <c r="O35" s="281"/>
    </row>
    <row r="36" spans="1:15" ht="41.25" customHeight="1">
      <c r="A36" s="482" t="s">
        <v>171</v>
      </c>
      <c r="B36" s="483"/>
      <c r="C36" s="483"/>
      <c r="D36" s="483"/>
      <c r="E36" s="483"/>
      <c r="F36" s="483"/>
      <c r="G36" s="483"/>
      <c r="H36" s="202"/>
      <c r="I36" s="282">
        <v>13</v>
      </c>
      <c r="J36" s="283" t="s">
        <v>278</v>
      </c>
      <c r="K36" s="284">
        <f>IF(ISERROR(VLOOKUP(J36,Event!$B$4:$H$589,2,0)),"",(VLOOKUP(J36,Event!$B$4:$H$589,2,0)))</f>
      </c>
      <c r="L36" s="285">
        <f>IF(ISERROR(VLOOKUP(J36,Event!$B$4:$H$589,4,0)),"",(VLOOKUP(J36,Event!$B$4:$H$589,4,0)))</f>
      </c>
      <c r="M36" s="286">
        <f>IF(ISERROR(VLOOKUP(J36,Event!$B$4:$H$589,5,0)),"",(VLOOKUP(J36,Event!$B$4:$H$589,5,0)))</f>
      </c>
      <c r="N36" s="286">
        <f>IF(ISERROR(VLOOKUP(J36,Event!$B$4:$H$589,6,0)),"",(VLOOKUP(J36,Event!$B$4:$H$589,6,0)))</f>
      </c>
      <c r="O36" s="281"/>
    </row>
    <row r="37" spans="1:15" ht="41.25" customHeight="1">
      <c r="A37" s="313" t="s">
        <v>300</v>
      </c>
      <c r="B37" s="313" t="s">
        <v>28</v>
      </c>
      <c r="C37" s="313" t="s">
        <v>165</v>
      </c>
      <c r="D37" s="314" t="s">
        <v>166</v>
      </c>
      <c r="E37" s="315" t="s">
        <v>167</v>
      </c>
      <c r="F37" s="315" t="s">
        <v>163</v>
      </c>
      <c r="G37" s="313" t="s">
        <v>301</v>
      </c>
      <c r="H37" s="202"/>
      <c r="I37" s="282">
        <v>14</v>
      </c>
      <c r="J37" s="283" t="s">
        <v>279</v>
      </c>
      <c r="K37" s="284">
        <f>IF(ISERROR(VLOOKUP(J37,Event!$B$4:$H$589,2,0)),"",(VLOOKUP(J37,Event!$B$4:$H$589,2,0)))</f>
      </c>
      <c r="L37" s="285">
        <f>IF(ISERROR(VLOOKUP(J37,Event!$B$4:$H$589,4,0)),"",(VLOOKUP(J37,Event!$B$4:$H$589,4,0)))</f>
      </c>
      <c r="M37" s="286">
        <f>IF(ISERROR(VLOOKUP(J37,Event!$B$4:$H$589,5,0)),"",(VLOOKUP(J37,Event!$B$4:$H$589,5,0)))</f>
      </c>
      <c r="N37" s="286">
        <f>IF(ISERROR(VLOOKUP(J37,Event!$B$4:$H$589,6,0)),"",(VLOOKUP(J37,Event!$B$4:$H$589,6,0)))</f>
      </c>
      <c r="O37" s="281"/>
    </row>
    <row r="38" spans="1:15" ht="41.25" customHeight="1">
      <c r="A38" s="228">
        <v>1</v>
      </c>
      <c r="B38" s="120" t="s">
        <v>203</v>
      </c>
      <c r="C38" s="287">
        <f>IF(ISERROR(VLOOKUP(B38,Event!$B$4:$H$589,2,0)),"",(VLOOKUP(B38,Event!$B$4:$H$589,2,0)))</f>
      </c>
      <c r="D38" s="288">
        <f>IF(ISERROR(VLOOKUP(B38,Event!$B$4:$H$589,4,0)),"",(VLOOKUP(B38,Event!$B$4:$H$589,4,0)))</f>
      </c>
      <c r="E38" s="289">
        <f>IF(ISERROR(VLOOKUP(B38,Event!$B$4:$H$589,5,0)),"",(VLOOKUP(B38,Event!$B$4:$H$589,5,0)))</f>
      </c>
      <c r="F38" s="289">
        <f>IF(ISERROR(VLOOKUP(B38,Event!$B$4:$H$589,6,0)),"",(VLOOKUP(B38,Event!$B$4:$H$589,6,0)))</f>
      </c>
      <c r="G38" s="290"/>
      <c r="H38" s="202"/>
      <c r="I38" s="282">
        <v>15</v>
      </c>
      <c r="J38" s="283" t="s">
        <v>280</v>
      </c>
      <c r="K38" s="284">
        <f>IF(ISERROR(VLOOKUP(J38,Event!$B$4:$H$589,2,0)),"",(VLOOKUP(J38,Event!$B$4:$H$589,2,0)))</f>
      </c>
      <c r="L38" s="285">
        <f>IF(ISERROR(VLOOKUP(J38,Event!$B$4:$H$589,4,0)),"",(VLOOKUP(J38,Event!$B$4:$H$589,4,0)))</f>
      </c>
      <c r="M38" s="286">
        <f>IF(ISERROR(VLOOKUP(J38,Event!$B$4:$H$589,5,0)),"",(VLOOKUP(J38,Event!$B$4:$H$589,5,0)))</f>
      </c>
      <c r="N38" s="286">
        <f>IF(ISERROR(VLOOKUP(J38,Event!$B$4:$H$589,6,0)),"",(VLOOKUP(J38,Event!$B$4:$H$589,6,0)))</f>
      </c>
      <c r="O38" s="281"/>
    </row>
    <row r="39" spans="1:15" ht="41.25" customHeight="1">
      <c r="A39" s="228">
        <v>2</v>
      </c>
      <c r="B39" s="120" t="s">
        <v>204</v>
      </c>
      <c r="C39" s="287">
        <f>IF(ISERROR(VLOOKUP(B39,Event!$B$4:$H$589,2,0)),"",(VLOOKUP(B39,Event!$B$4:$H$589,2,0)))</f>
      </c>
      <c r="D39" s="288">
        <f>IF(ISERROR(VLOOKUP(B39,Event!$B$4:$H$589,4,0)),"",(VLOOKUP(B39,Event!$B$4:$H$589,4,0)))</f>
      </c>
      <c r="E39" s="289">
        <f>IF(ISERROR(VLOOKUP(B39,Event!$B$4:$H$589,5,0)),"",(VLOOKUP(B39,Event!$B$4:$H$589,5,0)))</f>
      </c>
      <c r="F39" s="289">
        <f>IF(ISERROR(VLOOKUP(B39,Event!$B$4:$H$589,6,0)),"",(VLOOKUP(B39,Event!$B$4:$H$589,6,0)))</f>
      </c>
      <c r="G39" s="290"/>
      <c r="H39" s="202"/>
      <c r="I39" s="282">
        <v>16</v>
      </c>
      <c r="J39" s="283" t="s">
        <v>281</v>
      </c>
      <c r="K39" s="284">
        <f>IF(ISERROR(VLOOKUP(J39,Event!$B$4:$H$589,2,0)),"",(VLOOKUP(J39,Event!$B$4:$H$589,2,0)))</f>
      </c>
      <c r="L39" s="285">
        <f>IF(ISERROR(VLOOKUP(J39,Event!$B$4:$H$589,4,0)),"",(VLOOKUP(J39,Event!$B$4:$H$589,4,0)))</f>
      </c>
      <c r="M39" s="286">
        <f>IF(ISERROR(VLOOKUP(J39,Event!$B$4:$H$589,5,0)),"",(VLOOKUP(J39,Event!$B$4:$H$589,5,0)))</f>
      </c>
      <c r="N39" s="286">
        <f>IF(ISERROR(VLOOKUP(J39,Event!$B$4:$H$589,6,0)),"",(VLOOKUP(J39,Event!$B$4:$H$589,6,0)))</f>
      </c>
      <c r="O39" s="281"/>
    </row>
    <row r="40" spans="1:15" ht="41.25" customHeight="1">
      <c r="A40" s="228">
        <v>3</v>
      </c>
      <c r="B40" s="120" t="s">
        <v>205</v>
      </c>
      <c r="C40" s="287">
        <f>IF(ISERROR(VLOOKUP(B40,Event!$B$4:$H$589,2,0)),"",(VLOOKUP(B40,Event!$B$4:$H$589,2,0)))</f>
      </c>
      <c r="D40" s="288">
        <f>IF(ISERROR(VLOOKUP(B40,Event!$B$4:$H$589,4,0)),"",(VLOOKUP(B40,Event!$B$4:$H$589,4,0)))</f>
      </c>
      <c r="E40" s="289">
        <f>IF(ISERROR(VLOOKUP(B40,Event!$B$4:$H$589,5,0)),"",(VLOOKUP(B40,Event!$B$4:$H$589,5,0)))</f>
      </c>
      <c r="F40" s="289">
        <f>IF(ISERROR(VLOOKUP(B40,Event!$B$4:$H$589,6,0)),"",(VLOOKUP(B40,Event!$B$4:$H$589,6,0)))</f>
      </c>
      <c r="G40" s="290"/>
      <c r="H40" s="202"/>
      <c r="I40" s="282">
        <v>17</v>
      </c>
      <c r="J40" s="283" t="s">
        <v>282</v>
      </c>
      <c r="K40" s="284">
        <f>IF(ISERROR(VLOOKUP(J40,Event!$B$4:$H$589,2,0)),"",(VLOOKUP(J40,Event!$B$4:$H$589,2,0)))</f>
      </c>
      <c r="L40" s="285">
        <f>IF(ISERROR(VLOOKUP(J40,Event!$B$4:$H$589,4,0)),"",(VLOOKUP(J40,Event!$B$4:$H$589,4,0)))</f>
      </c>
      <c r="M40" s="286">
        <f>IF(ISERROR(VLOOKUP(J40,Event!$B$4:$H$589,5,0)),"",(VLOOKUP(J40,Event!$B$4:$H$589,5,0)))</f>
      </c>
      <c r="N40" s="286">
        <f>IF(ISERROR(VLOOKUP(J40,Event!$B$4:$H$589,6,0)),"",(VLOOKUP(J40,Event!$B$4:$H$589,6,0)))</f>
      </c>
      <c r="O40" s="281"/>
    </row>
    <row r="41" spans="1:15" ht="41.25" customHeight="1">
      <c r="A41" s="228">
        <v>4</v>
      </c>
      <c r="B41" s="120" t="s">
        <v>206</v>
      </c>
      <c r="C41" s="287">
        <f>IF(ISERROR(VLOOKUP(B41,Event!$B$4:$H$589,2,0)),"",(VLOOKUP(B41,Event!$B$4:$H$589,2,0)))</f>
      </c>
      <c r="D41" s="288">
        <f>IF(ISERROR(VLOOKUP(B41,Event!$B$4:$H$589,4,0)),"",(VLOOKUP(B41,Event!$B$4:$H$589,4,0)))</f>
      </c>
      <c r="E41" s="289">
        <f>IF(ISERROR(VLOOKUP(B41,Event!$B$4:$H$589,5,0)),"",(VLOOKUP(B41,Event!$B$4:$H$589,5,0)))</f>
      </c>
      <c r="F41" s="289">
        <f>IF(ISERROR(VLOOKUP(B41,Event!$B$4:$H$589,6,0)),"",(VLOOKUP(B41,Event!$B$4:$H$589,6,0)))</f>
      </c>
      <c r="G41" s="290"/>
      <c r="H41" s="202"/>
      <c r="I41" s="282">
        <v>18</v>
      </c>
      <c r="J41" s="283" t="s">
        <v>283</v>
      </c>
      <c r="K41" s="284">
        <f>IF(ISERROR(VLOOKUP(J41,Event!$B$4:$H$589,2,0)),"",(VLOOKUP(J41,Event!$B$4:$H$589,2,0)))</f>
      </c>
      <c r="L41" s="285">
        <f>IF(ISERROR(VLOOKUP(J41,Event!$B$4:$H$589,4,0)),"",(VLOOKUP(J41,Event!$B$4:$H$589,4,0)))</f>
      </c>
      <c r="M41" s="286">
        <f>IF(ISERROR(VLOOKUP(J41,Event!$B$4:$H$589,5,0)),"",(VLOOKUP(J41,Event!$B$4:$H$589,5,0)))</f>
      </c>
      <c r="N41" s="286">
        <f>IF(ISERROR(VLOOKUP(J41,Event!$B$4:$H$589,6,0)),"",(VLOOKUP(J41,Event!$B$4:$H$589,6,0)))</f>
      </c>
      <c r="O41" s="281"/>
    </row>
    <row r="42" spans="1:15" ht="41.25" customHeight="1">
      <c r="A42" s="228">
        <v>5</v>
      </c>
      <c r="B42" s="120" t="s">
        <v>207</v>
      </c>
      <c r="C42" s="287">
        <f>IF(ISERROR(VLOOKUP(B42,Event!$B$4:$H$589,2,0)),"",(VLOOKUP(B42,Event!$B$4:$H$589,2,0)))</f>
      </c>
      <c r="D42" s="288">
        <f>IF(ISERROR(VLOOKUP(B42,Event!$B$4:$H$589,4,0)),"",(VLOOKUP(B42,Event!$B$4:$H$589,4,0)))</f>
      </c>
      <c r="E42" s="289">
        <f>IF(ISERROR(VLOOKUP(B42,Event!$B$4:$H$589,5,0)),"",(VLOOKUP(B42,Event!$B$4:$H$589,5,0)))</f>
      </c>
      <c r="F42" s="289">
        <f>IF(ISERROR(VLOOKUP(B42,Event!$B$4:$H$589,6,0)),"",(VLOOKUP(B42,Event!$B$4:$H$589,6,0)))</f>
      </c>
      <c r="G42" s="290"/>
      <c r="H42" s="202"/>
      <c r="I42" s="282">
        <v>19</v>
      </c>
      <c r="J42" s="283" t="s">
        <v>284</v>
      </c>
      <c r="K42" s="284">
        <f>IF(ISERROR(VLOOKUP(J42,Event!$B$4:$H$589,2,0)),"",(VLOOKUP(J42,Event!$B$4:$H$589,2,0)))</f>
      </c>
      <c r="L42" s="285">
        <f>IF(ISERROR(VLOOKUP(J42,Event!$B$4:$H$589,4,0)),"",(VLOOKUP(J42,Event!$B$4:$H$589,4,0)))</f>
      </c>
      <c r="M42" s="286">
        <f>IF(ISERROR(VLOOKUP(J42,Event!$B$4:$H$589,5,0)),"",(VLOOKUP(J42,Event!$B$4:$H$589,5,0)))</f>
      </c>
      <c r="N42" s="286">
        <f>IF(ISERROR(VLOOKUP(J42,Event!$B$4:$H$589,6,0)),"",(VLOOKUP(J42,Event!$B$4:$H$589,6,0)))</f>
      </c>
      <c r="O42" s="281"/>
    </row>
    <row r="43" spans="1:15" ht="41.25" customHeight="1">
      <c r="A43" s="228">
        <v>6</v>
      </c>
      <c r="B43" s="120" t="s">
        <v>208</v>
      </c>
      <c r="C43" s="287">
        <f>IF(ISERROR(VLOOKUP(B43,Event!$B$4:$H$589,2,0)),"",(VLOOKUP(B43,Event!$B$4:$H$589,2,0)))</f>
      </c>
      <c r="D43" s="288">
        <f>IF(ISERROR(VLOOKUP(B43,Event!$B$4:$H$589,4,0)),"",(VLOOKUP(B43,Event!$B$4:$H$589,4,0)))</f>
      </c>
      <c r="E43" s="289">
        <f>IF(ISERROR(VLOOKUP(B43,Event!$B$4:$H$589,5,0)),"",(VLOOKUP(B43,Event!$B$4:$H$589,5,0)))</f>
      </c>
      <c r="F43" s="289">
        <f>IF(ISERROR(VLOOKUP(B43,Event!$B$4:$H$589,6,0)),"",(VLOOKUP(B43,Event!$B$4:$H$589,6,0)))</f>
      </c>
      <c r="G43" s="290"/>
      <c r="H43" s="202"/>
      <c r="I43" s="282">
        <v>20</v>
      </c>
      <c r="J43" s="283" t="s">
        <v>285</v>
      </c>
      <c r="K43" s="284">
        <f>IF(ISERROR(VLOOKUP(J43,Event!$B$4:$H$589,2,0)),"",(VLOOKUP(J43,Event!$B$4:$H$589,2,0)))</f>
      </c>
      <c r="L43" s="285">
        <f>IF(ISERROR(VLOOKUP(J43,Event!$B$4:$H$589,4,0)),"",(VLOOKUP(J43,Event!$B$4:$H$589,4,0)))</f>
      </c>
      <c r="M43" s="286">
        <f>IF(ISERROR(VLOOKUP(J43,Event!$B$4:$H$589,5,0)),"",(VLOOKUP(J43,Event!$B$4:$H$589,5,0)))</f>
      </c>
      <c r="N43" s="286">
        <f>IF(ISERROR(VLOOKUP(J43,Event!$B$4:$H$589,6,0)),"",(VLOOKUP(J43,Event!$B$4:$H$589,6,0)))</f>
      </c>
      <c r="O43" s="281"/>
    </row>
    <row r="44" spans="1:15" ht="41.25" customHeight="1">
      <c r="A44" s="228">
        <v>7</v>
      </c>
      <c r="B44" s="120" t="s">
        <v>209</v>
      </c>
      <c r="C44" s="287">
        <f>IF(ISERROR(VLOOKUP(B44,Event!$B$4:$H$589,2,0)),"",(VLOOKUP(B44,Event!$B$4:$H$589,2,0)))</f>
      </c>
      <c r="D44" s="288">
        <f>IF(ISERROR(VLOOKUP(B44,Event!$B$4:$H$589,4,0)),"",(VLOOKUP(B44,Event!$B$4:$H$589,4,0)))</f>
      </c>
      <c r="E44" s="289">
        <f>IF(ISERROR(VLOOKUP(B44,Event!$B$4:$H$589,5,0)),"",(VLOOKUP(B44,Event!$B$4:$H$589,5,0)))</f>
      </c>
      <c r="F44" s="289">
        <f>IF(ISERROR(VLOOKUP(B44,Event!$B$4:$H$589,6,0)),"",(VLOOKUP(B44,Event!$B$4:$H$589,6,0)))</f>
      </c>
      <c r="G44" s="290"/>
      <c r="H44" s="202"/>
      <c r="I44" s="282">
        <v>21</v>
      </c>
      <c r="J44" s="283" t="s">
        <v>286</v>
      </c>
      <c r="K44" s="284">
        <f>IF(ISERROR(VLOOKUP(J44,Event!$B$4:$H$589,2,0)),"",(VLOOKUP(J44,Event!$B$4:$H$589,2,0)))</f>
      </c>
      <c r="L44" s="285">
        <f>IF(ISERROR(VLOOKUP(J44,Event!$B$4:$H$589,4,0)),"",(VLOOKUP(J44,Event!$B$4:$H$589,4,0)))</f>
      </c>
      <c r="M44" s="286">
        <f>IF(ISERROR(VLOOKUP(J44,Event!$B$4:$H$589,5,0)),"",(VLOOKUP(J44,Event!$B$4:$H$589,5,0)))</f>
      </c>
      <c r="N44" s="286">
        <f>IF(ISERROR(VLOOKUP(J44,Event!$B$4:$H$589,6,0)),"",(VLOOKUP(J44,Event!$B$4:$H$589,6,0)))</f>
      </c>
      <c r="O44" s="281"/>
    </row>
    <row r="45" spans="1:15" ht="41.25" customHeight="1">
      <c r="A45" s="228">
        <v>8</v>
      </c>
      <c r="B45" s="120" t="s">
        <v>210</v>
      </c>
      <c r="C45" s="287">
        <f>IF(ISERROR(VLOOKUP(B45,Event!$B$4:$H$589,2,0)),"",(VLOOKUP(B45,Event!$B$4:$H$589,2,0)))</f>
      </c>
      <c r="D45" s="288">
        <f>IF(ISERROR(VLOOKUP(B45,Event!$B$4:$H$589,4,0)),"",(VLOOKUP(B45,Event!$B$4:$H$589,4,0)))</f>
      </c>
      <c r="E45" s="289">
        <f>IF(ISERROR(VLOOKUP(B45,Event!$B$4:$H$589,5,0)),"",(VLOOKUP(B45,Event!$B$4:$H$589,5,0)))</f>
      </c>
      <c r="F45" s="289">
        <f>IF(ISERROR(VLOOKUP(B45,Event!$B$4:$H$589,6,0)),"",(VLOOKUP(B45,Event!$B$4:$H$589,6,0)))</f>
      </c>
      <c r="G45" s="290"/>
      <c r="H45" s="202"/>
      <c r="I45" s="282">
        <v>22</v>
      </c>
      <c r="J45" s="283" t="s">
        <v>287</v>
      </c>
      <c r="K45" s="284">
        <f>IF(ISERROR(VLOOKUP(J45,Event!$B$4:$H$589,2,0)),"",(VLOOKUP(J45,Event!$B$4:$H$589,2,0)))</f>
      </c>
      <c r="L45" s="285">
        <f>IF(ISERROR(VLOOKUP(J45,Event!$B$4:$H$589,4,0)),"",(VLOOKUP(J45,Event!$B$4:$H$589,4,0)))</f>
      </c>
      <c r="M45" s="286">
        <f>IF(ISERROR(VLOOKUP(J45,Event!$B$4:$H$589,5,0)),"",(VLOOKUP(J45,Event!$B$4:$H$589,5,0)))</f>
      </c>
      <c r="N45" s="286">
        <f>IF(ISERROR(VLOOKUP(J45,Event!$B$4:$H$589,6,0)),"",(VLOOKUP(J45,Event!$B$4:$H$589,6,0)))</f>
      </c>
      <c r="O45" s="281"/>
    </row>
    <row r="46" spans="1:15" ht="41.25" customHeight="1">
      <c r="A46" s="228"/>
      <c r="B46" s="120"/>
      <c r="C46" s="287"/>
      <c r="D46" s="288"/>
      <c r="E46" s="289"/>
      <c r="F46" s="289"/>
      <c r="G46" s="290"/>
      <c r="H46" s="202"/>
      <c r="I46" s="282">
        <v>23</v>
      </c>
      <c r="J46" s="283" t="s">
        <v>288</v>
      </c>
      <c r="K46" s="284">
        <f>IF(ISERROR(VLOOKUP(J46,Event!$B$4:$H$589,2,0)),"",(VLOOKUP(J46,Event!$B$4:$H$589,2,0)))</f>
      </c>
      <c r="L46" s="285">
        <f>IF(ISERROR(VLOOKUP(J46,Event!$B$4:$H$589,4,0)),"",(VLOOKUP(J46,Event!$B$4:$H$589,4,0)))</f>
      </c>
      <c r="M46" s="286">
        <f>IF(ISERROR(VLOOKUP(J46,Event!$B$4:$H$589,5,0)),"",(VLOOKUP(J46,Event!$B$4:$H$589,5,0)))</f>
      </c>
      <c r="N46" s="286">
        <f>IF(ISERROR(VLOOKUP(J46,Event!$B$4:$H$589,6,0)),"",(VLOOKUP(J46,Event!$B$4:$H$589,6,0)))</f>
      </c>
      <c r="O46" s="281"/>
    </row>
    <row r="47" spans="1:15" ht="41.25" customHeight="1">
      <c r="A47" s="228"/>
      <c r="B47" s="120"/>
      <c r="C47" s="287"/>
      <c r="D47" s="288"/>
      <c r="E47" s="289"/>
      <c r="F47" s="289"/>
      <c r="G47" s="290"/>
      <c r="H47" s="202"/>
      <c r="I47" s="282">
        <v>24</v>
      </c>
      <c r="J47" s="283" t="s">
        <v>289</v>
      </c>
      <c r="K47" s="284">
        <f>IF(ISERROR(VLOOKUP(J47,Event!$B$4:$H$589,2,0)),"",(VLOOKUP(J47,Event!$B$4:$H$589,2,0)))</f>
      </c>
      <c r="L47" s="285">
        <f>IF(ISERROR(VLOOKUP(J47,Event!$B$4:$H$589,4,0)),"",(VLOOKUP(J47,Event!$B$4:$H$589,4,0)))</f>
      </c>
      <c r="M47" s="286">
        <f>IF(ISERROR(VLOOKUP(J47,Event!$B$4:$H$589,5,0)),"",(VLOOKUP(J47,Event!$B$4:$H$589,5,0)))</f>
      </c>
      <c r="N47" s="286">
        <f>IF(ISERROR(VLOOKUP(J47,Event!$B$4:$H$589,6,0)),"",(VLOOKUP(J47,Event!$B$4:$H$589,6,0)))</f>
      </c>
      <c r="O47" s="281"/>
    </row>
    <row r="48" spans="1:15" ht="41.25" customHeight="1">
      <c r="A48" s="228"/>
      <c r="B48" s="120"/>
      <c r="C48" s="287"/>
      <c r="D48" s="288"/>
      <c r="E48" s="289"/>
      <c r="F48" s="289"/>
      <c r="G48" s="290"/>
      <c r="H48" s="202"/>
      <c r="I48" s="282">
        <v>25</v>
      </c>
      <c r="J48" s="283" t="s">
        <v>290</v>
      </c>
      <c r="K48" s="284">
        <f>IF(ISERROR(VLOOKUP(J48,Event!$B$4:$H$589,2,0)),"",(VLOOKUP(J48,Event!$B$4:$H$589,2,0)))</f>
      </c>
      <c r="L48" s="285">
        <f>IF(ISERROR(VLOOKUP(J48,Event!$B$4:$H$589,4,0)),"",(VLOOKUP(J48,Event!$B$4:$H$589,4,0)))</f>
      </c>
      <c r="M48" s="286">
        <f>IF(ISERROR(VLOOKUP(J48,Event!$B$4:$H$589,5,0)),"",(VLOOKUP(J48,Event!$B$4:$H$589,5,0)))</f>
      </c>
      <c r="N48" s="286">
        <f>IF(ISERROR(VLOOKUP(J48,Event!$B$4:$H$589,6,0)),"",(VLOOKUP(J48,Event!$B$4:$H$589,6,0)))</f>
      </c>
      <c r="O48" s="281"/>
    </row>
    <row r="49" spans="1:15" ht="41.25" customHeight="1">
      <c r="A49" s="228"/>
      <c r="B49" s="120"/>
      <c r="C49" s="287"/>
      <c r="D49" s="288"/>
      <c r="E49" s="289"/>
      <c r="F49" s="289"/>
      <c r="G49" s="290"/>
      <c r="H49" s="202"/>
      <c r="I49" s="202"/>
      <c r="J49" s="202"/>
      <c r="K49" s="202"/>
      <c r="L49" s="265"/>
      <c r="M49" s="202"/>
      <c r="N49" s="202"/>
      <c r="O49" s="202"/>
    </row>
    <row r="50" spans="1:15" ht="41.25" customHeight="1">
      <c r="A50" s="482" t="s">
        <v>171</v>
      </c>
      <c r="B50" s="483"/>
      <c r="C50" s="483"/>
      <c r="D50" s="483"/>
      <c r="E50" s="483"/>
      <c r="F50" s="483"/>
      <c r="G50" s="483"/>
      <c r="H50" s="202"/>
      <c r="I50" s="202"/>
      <c r="J50" s="202"/>
      <c r="K50" s="202"/>
      <c r="L50" s="265"/>
      <c r="M50" s="202"/>
      <c r="N50" s="202"/>
      <c r="O50" s="202"/>
    </row>
    <row r="51" spans="1:15" ht="41.25" customHeight="1">
      <c r="A51" s="313" t="s">
        <v>300</v>
      </c>
      <c r="B51" s="313" t="s">
        <v>28</v>
      </c>
      <c r="C51" s="313" t="s">
        <v>165</v>
      </c>
      <c r="D51" s="314" t="s">
        <v>166</v>
      </c>
      <c r="E51" s="315" t="s">
        <v>167</v>
      </c>
      <c r="F51" s="315" t="s">
        <v>163</v>
      </c>
      <c r="G51" s="313" t="s">
        <v>301</v>
      </c>
      <c r="H51" s="202"/>
      <c r="I51" s="202"/>
      <c r="J51" s="202"/>
      <c r="K51" s="202"/>
      <c r="L51" s="265"/>
      <c r="M51" s="202"/>
      <c r="N51" s="202"/>
      <c r="O51" s="202"/>
    </row>
    <row r="52" spans="1:15" ht="41.25" customHeight="1">
      <c r="A52" s="228">
        <v>1</v>
      </c>
      <c r="B52" s="120" t="s">
        <v>118</v>
      </c>
      <c r="C52" s="287">
        <f>IF(ISERROR(VLOOKUP(B52,Event!$B$4:$H$589,2,0)),"",(VLOOKUP(B52,Event!$B$4:$H$589,2,0)))</f>
      </c>
      <c r="D52" s="288">
        <f>IF(ISERROR(VLOOKUP(B52,Event!$B$4:$H$589,4,0)),"",(VLOOKUP(B52,Event!$B$4:$H$589,4,0)))</f>
      </c>
      <c r="E52" s="289">
        <f>IF(ISERROR(VLOOKUP(B52,Event!$B$4:$H$589,5,0)),"",(VLOOKUP(B52,Event!$B$4:$H$589,5,0)))</f>
      </c>
      <c r="F52" s="289">
        <f>IF(ISERROR(VLOOKUP(B52,Event!$B$4:$H$589,6,0)),"",(VLOOKUP(B52,Event!$B$4:$H$589,6,0)))</f>
      </c>
      <c r="G52" s="290"/>
      <c r="H52" s="202"/>
      <c r="I52" s="202"/>
      <c r="J52" s="202"/>
      <c r="K52" s="202"/>
      <c r="L52" s="265"/>
      <c r="M52" s="202"/>
      <c r="N52" s="202"/>
      <c r="O52" s="202"/>
    </row>
    <row r="53" spans="1:15" ht="41.25" customHeight="1">
      <c r="A53" s="228">
        <v>2</v>
      </c>
      <c r="B53" s="120" t="s">
        <v>119</v>
      </c>
      <c r="C53" s="287">
        <f>IF(ISERROR(VLOOKUP(B53,Event!$B$4:$H$589,2,0)),"",(VLOOKUP(B53,Event!$B$4:$H$589,2,0)))</f>
      </c>
      <c r="D53" s="288">
        <f>IF(ISERROR(VLOOKUP(B53,Event!$B$4:$H$589,4,0)),"",(VLOOKUP(B53,Event!$B$4:$H$589,4,0)))</f>
      </c>
      <c r="E53" s="289">
        <f>IF(ISERROR(VLOOKUP(B53,Event!$B$4:$H$589,5,0)),"",(VLOOKUP(B53,Event!$B$4:$H$589,5,0)))</f>
      </c>
      <c r="F53" s="289">
        <f>IF(ISERROR(VLOOKUP(B53,Event!$B$4:$H$589,6,0)),"",(VLOOKUP(B53,Event!$B$4:$H$589,6,0)))</f>
      </c>
      <c r="G53" s="290"/>
      <c r="H53" s="202"/>
      <c r="I53" s="202"/>
      <c r="J53" s="202"/>
      <c r="K53" s="202"/>
      <c r="L53" s="265"/>
      <c r="M53" s="202"/>
      <c r="N53" s="202"/>
      <c r="O53" s="202"/>
    </row>
    <row r="54" spans="1:15" ht="41.25" customHeight="1">
      <c r="A54" s="228">
        <v>3</v>
      </c>
      <c r="B54" s="120" t="s">
        <v>120</v>
      </c>
      <c r="C54" s="287">
        <f>IF(ISERROR(VLOOKUP(B54,Event!$B$4:$H$589,2,0)),"",(VLOOKUP(B54,Event!$B$4:$H$589,2,0)))</f>
      </c>
      <c r="D54" s="288">
        <f>IF(ISERROR(VLOOKUP(B54,Event!$B$4:$H$589,4,0)),"",(VLOOKUP(B54,Event!$B$4:$H$589,4,0)))</f>
      </c>
      <c r="E54" s="289">
        <f>IF(ISERROR(VLOOKUP(B54,Event!$B$4:$H$589,5,0)),"",(VLOOKUP(B54,Event!$B$4:$H$589,5,0)))</f>
      </c>
      <c r="F54" s="289">
        <f>IF(ISERROR(VLOOKUP(B54,Event!$B$4:$H$589,6,0)),"",(VLOOKUP(B54,Event!$B$4:$H$589,6,0)))</f>
      </c>
      <c r="G54" s="290"/>
      <c r="H54" s="202"/>
      <c r="I54" s="202"/>
      <c r="J54" s="202"/>
      <c r="K54" s="202"/>
      <c r="L54" s="265"/>
      <c r="M54" s="202"/>
      <c r="N54" s="202"/>
      <c r="O54" s="202"/>
    </row>
    <row r="55" spans="1:15" ht="41.25" customHeight="1">
      <c r="A55" s="228">
        <v>4</v>
      </c>
      <c r="B55" s="120" t="s">
        <v>121</v>
      </c>
      <c r="C55" s="287">
        <f>IF(ISERROR(VLOOKUP(B55,Event!$B$4:$H$589,2,0)),"",(VLOOKUP(B55,Event!$B$4:$H$589,2,0)))</f>
      </c>
      <c r="D55" s="288">
        <f>IF(ISERROR(VLOOKUP(B55,Event!$B$4:$H$589,4,0)),"",(VLOOKUP(B55,Event!$B$4:$H$589,4,0)))</f>
      </c>
      <c r="E55" s="289">
        <f>IF(ISERROR(VLOOKUP(B55,Event!$B$4:$H$589,5,0)),"",(VLOOKUP(B55,Event!$B$4:$H$589,5,0)))</f>
      </c>
      <c r="F55" s="289">
        <f>IF(ISERROR(VLOOKUP(B55,Event!$B$4:$H$589,6,0)),"",(VLOOKUP(B55,Event!$B$4:$H$589,6,0)))</f>
      </c>
      <c r="G55" s="290"/>
      <c r="H55" s="202"/>
      <c r="I55" s="202"/>
      <c r="J55" s="202"/>
      <c r="K55" s="202"/>
      <c r="L55" s="265"/>
      <c r="M55" s="202"/>
      <c r="N55" s="202"/>
      <c r="O55" s="202"/>
    </row>
    <row r="56" spans="1:15" ht="41.25" customHeight="1">
      <c r="A56" s="228">
        <v>5</v>
      </c>
      <c r="B56" s="120" t="s">
        <v>122</v>
      </c>
      <c r="C56" s="287">
        <f>IF(ISERROR(VLOOKUP(B56,Event!$B$4:$H$589,2,0)),"",(VLOOKUP(B56,Event!$B$4:$H$589,2,0)))</f>
      </c>
      <c r="D56" s="288">
        <f>IF(ISERROR(VLOOKUP(B56,Event!$B$4:$H$589,4,0)),"",(VLOOKUP(B56,Event!$B$4:$H$589,4,0)))</f>
      </c>
      <c r="E56" s="289">
        <f>IF(ISERROR(VLOOKUP(B56,Event!$B$4:$H$589,5,0)),"",(VLOOKUP(B56,Event!$B$4:$H$589,5,0)))</f>
      </c>
      <c r="F56" s="289">
        <f>IF(ISERROR(VLOOKUP(B56,Event!$B$4:$H$589,6,0)),"",(VLOOKUP(B56,Event!$B$4:$H$589,6,0)))</f>
      </c>
      <c r="G56" s="290"/>
      <c r="H56" s="202"/>
      <c r="I56" s="202"/>
      <c r="J56" s="202"/>
      <c r="K56" s="202"/>
      <c r="L56" s="265"/>
      <c r="M56" s="202"/>
      <c r="N56" s="202"/>
      <c r="O56" s="202"/>
    </row>
    <row r="57" spans="1:15" ht="41.25" customHeight="1">
      <c r="A57" s="228">
        <v>6</v>
      </c>
      <c r="B57" s="120" t="s">
        <v>123</v>
      </c>
      <c r="C57" s="287">
        <f>IF(ISERROR(VLOOKUP(B57,Event!$B$4:$H$589,2,0)),"",(VLOOKUP(B57,Event!$B$4:$H$589,2,0)))</f>
      </c>
      <c r="D57" s="288">
        <f>IF(ISERROR(VLOOKUP(B57,Event!$B$4:$H$589,4,0)),"",(VLOOKUP(B57,Event!$B$4:$H$589,4,0)))</f>
      </c>
      <c r="E57" s="289">
        <f>IF(ISERROR(VLOOKUP(B57,Event!$B$4:$H$589,5,0)),"",(VLOOKUP(B57,Event!$B$4:$H$589,5,0)))</f>
      </c>
      <c r="F57" s="289">
        <f>IF(ISERROR(VLOOKUP(B57,Event!$B$4:$H$589,6,0)),"",(VLOOKUP(B57,Event!$B$4:$H$589,6,0)))</f>
      </c>
      <c r="G57" s="290"/>
      <c r="H57" s="202"/>
      <c r="I57" s="202"/>
      <c r="J57" s="202"/>
      <c r="K57" s="202"/>
      <c r="L57" s="265"/>
      <c r="M57" s="202"/>
      <c r="N57" s="202"/>
      <c r="O57" s="202"/>
    </row>
    <row r="58" spans="1:15" ht="41.25" customHeight="1">
      <c r="A58" s="228">
        <v>7</v>
      </c>
      <c r="B58" s="120" t="s">
        <v>124</v>
      </c>
      <c r="C58" s="287">
        <f>IF(ISERROR(VLOOKUP(B58,Event!$B$4:$H$589,2,0)),"",(VLOOKUP(B58,Event!$B$4:$H$589,2,0)))</f>
      </c>
      <c r="D58" s="288">
        <f>IF(ISERROR(VLOOKUP(B58,Event!$B$4:$H$589,4,0)),"",(VLOOKUP(B58,Event!$B$4:$H$589,4,0)))</f>
      </c>
      <c r="E58" s="289">
        <f>IF(ISERROR(VLOOKUP(B58,Event!$B$4:$H$589,5,0)),"",(VLOOKUP(B58,Event!$B$4:$H$589,5,0)))</f>
      </c>
      <c r="F58" s="289">
        <f>IF(ISERROR(VLOOKUP(B58,Event!$B$4:$H$589,6,0)),"",(VLOOKUP(B58,Event!$B$4:$H$589,6,0)))</f>
      </c>
      <c r="G58" s="290"/>
      <c r="H58" s="202"/>
      <c r="I58" s="202"/>
      <c r="J58" s="202"/>
      <c r="K58" s="202"/>
      <c r="L58" s="265"/>
      <c r="M58" s="202"/>
      <c r="N58" s="202"/>
      <c r="O58" s="202"/>
    </row>
    <row r="59" spans="1:15" ht="41.25" customHeight="1">
      <c r="A59" s="228">
        <v>8</v>
      </c>
      <c r="B59" s="120" t="s">
        <v>125</v>
      </c>
      <c r="C59" s="287">
        <f>IF(ISERROR(VLOOKUP(B59,Event!$B$4:$H$589,2,0)),"",(VLOOKUP(B59,Event!$B$4:$H$589,2,0)))</f>
      </c>
      <c r="D59" s="288">
        <f>IF(ISERROR(VLOOKUP(B59,Event!$B$4:$H$589,4,0)),"",(VLOOKUP(B59,Event!$B$4:$H$589,4,0)))</f>
      </c>
      <c r="E59" s="289">
        <f>IF(ISERROR(VLOOKUP(B59,Event!$B$4:$H$589,5,0)),"",(VLOOKUP(B59,Event!$B$4:$H$589,5,0)))</f>
      </c>
      <c r="F59" s="289">
        <f>IF(ISERROR(VLOOKUP(B59,Event!$B$4:$H$589,6,0)),"",(VLOOKUP(B59,Event!$B$4:$H$589,6,0)))</f>
      </c>
      <c r="G59" s="290"/>
      <c r="H59" s="202"/>
      <c r="I59" s="202"/>
      <c r="J59" s="202"/>
      <c r="K59" s="202"/>
      <c r="L59" s="265"/>
      <c r="M59" s="202"/>
      <c r="N59" s="202"/>
      <c r="O59" s="202"/>
    </row>
    <row r="60" spans="1:15" ht="41.25" customHeight="1">
      <c r="A60" s="481" t="s">
        <v>157</v>
      </c>
      <c r="B60" s="481"/>
      <c r="C60" s="481"/>
      <c r="D60" s="481"/>
      <c r="E60" s="481"/>
      <c r="F60" s="481"/>
      <c r="G60" s="481"/>
      <c r="H60" s="202"/>
      <c r="I60" s="481" t="s">
        <v>157</v>
      </c>
      <c r="J60" s="481"/>
      <c r="K60" s="481"/>
      <c r="L60" s="481"/>
      <c r="M60" s="481"/>
      <c r="N60" s="481"/>
      <c r="O60" s="481"/>
    </row>
    <row r="61" spans="1:15" ht="41.25" customHeight="1">
      <c r="A61" s="482" t="s">
        <v>170</v>
      </c>
      <c r="B61" s="483"/>
      <c r="C61" s="483"/>
      <c r="D61" s="483"/>
      <c r="E61" s="483"/>
      <c r="F61" s="483"/>
      <c r="G61" s="483"/>
      <c r="H61" s="202"/>
      <c r="I61" s="482" t="s">
        <v>171</v>
      </c>
      <c r="J61" s="483"/>
      <c r="K61" s="483"/>
      <c r="L61" s="483"/>
      <c r="M61" s="483"/>
      <c r="N61" s="483"/>
      <c r="O61" s="483"/>
    </row>
    <row r="62" spans="1:15" ht="41.25" customHeight="1">
      <c r="A62" s="313" t="s">
        <v>300</v>
      </c>
      <c r="B62" s="313" t="s">
        <v>28</v>
      </c>
      <c r="C62" s="313" t="s">
        <v>165</v>
      </c>
      <c r="D62" s="314" t="s">
        <v>166</v>
      </c>
      <c r="E62" s="315" t="s">
        <v>167</v>
      </c>
      <c r="F62" s="315" t="s">
        <v>163</v>
      </c>
      <c r="G62" s="313" t="s">
        <v>301</v>
      </c>
      <c r="H62" s="202"/>
      <c r="I62" s="313" t="s">
        <v>300</v>
      </c>
      <c r="J62" s="313" t="s">
        <v>28</v>
      </c>
      <c r="K62" s="313" t="s">
        <v>165</v>
      </c>
      <c r="L62" s="314" t="s">
        <v>166</v>
      </c>
      <c r="M62" s="315" t="s">
        <v>167</v>
      </c>
      <c r="N62" s="315" t="s">
        <v>163</v>
      </c>
      <c r="O62" s="313" t="s">
        <v>301</v>
      </c>
    </row>
    <row r="63" spans="1:15" ht="72.75" customHeight="1">
      <c r="A63" s="228">
        <v>1</v>
      </c>
      <c r="B63" s="120" t="s">
        <v>68</v>
      </c>
      <c r="C63" s="297">
        <f>IF(ISERROR(VLOOKUP(B63,Event!$B$4:$H$589,2,0)),"",(VLOOKUP(B63,Event!$B$4:$H$589,2,0)))</f>
      </c>
      <c r="D63" s="298">
        <f>IF(ISERROR(VLOOKUP(B63,Event!$B$4:$H$589,4,0)),"",(VLOOKUP(B63,Event!$B$4:$H$589,4,0)))</f>
      </c>
      <c r="E63" s="289">
        <f>IF(ISERROR(VLOOKUP(B63,Event!$B$4:$H$589,5,0)),"",(VLOOKUP(B63,Event!$B$4:$H$589,5,0)))</f>
      </c>
      <c r="F63" s="289">
        <f>IF(ISERROR(VLOOKUP(B63,Event!$B$4:$H$589,6,0)),"",(VLOOKUP(B63,Event!$B$4:$H$589,6,0)))</f>
      </c>
      <c r="G63" s="290"/>
      <c r="H63" s="202"/>
      <c r="I63" s="228">
        <v>1</v>
      </c>
      <c r="J63" s="120" t="s">
        <v>76</v>
      </c>
      <c r="K63" s="297">
        <f>IF(ISERROR(VLOOKUP(J63,Event!$B$4:$H$589,2,0)),"",(VLOOKUP(J63,Event!$B$4:$H$589,2,0)))</f>
      </c>
      <c r="L63" s="298">
        <f>IF(ISERROR(VLOOKUP(J63,Event!$B$4:$H$589,4,0)),"",(VLOOKUP(J63,Event!$B$4:$H$589,4,0)))</f>
      </c>
      <c r="M63" s="289">
        <f>IF(ISERROR(VLOOKUP(J63,Event!$B$4:$H$589,5,0)),"",(VLOOKUP(J63,Event!$B$4:$H$589,5,0)))</f>
      </c>
      <c r="N63" s="289">
        <f>IF(ISERROR(VLOOKUP(J63,Event!$B$4:$H$589,6,0)),"",(VLOOKUP(J63,Event!$B$4:$H$589,6,0)))</f>
      </c>
      <c r="O63" s="290"/>
    </row>
    <row r="64" spans="1:15" ht="72.75" customHeight="1">
      <c r="A64" s="228">
        <v>2</v>
      </c>
      <c r="B64" s="120" t="s">
        <v>69</v>
      </c>
      <c r="C64" s="297" t="str">
        <f>IF(ISERROR(VLOOKUP(B64,Event!$B$4:$H$589,2,0)),"",(VLOOKUP(B64,Event!$B$4:$H$589,2,0)))</f>
        <v>38
39
42
40</v>
      </c>
      <c r="D64" s="298" t="str">
        <f>IF(ISERROR(VLOOKUP(B64,Event!$B$4:$H$589,4,0)),"",(VLOOKUP(B64,Event!$B$4:$H$589,4,0)))</f>
        <v>2000
2001
2001
2000</v>
      </c>
      <c r="E64" s="289" t="str">
        <f>IF(ISERROR(VLOOKUP(B64,Event!$B$4:$H$589,5,0)),"",(VLOOKUP(B64,Event!$B$4:$H$589,5,0)))</f>
        <v>Arijana DIZDAREVIC
Aleksandra ROLJIC
Anja COLAKOVIC
Katarina LEMEZ</v>
      </c>
      <c r="F64" s="289" t="str">
        <f>IF(ISERROR(VLOOKUP(B64,Event!$B$4:$H$589,6,0)),"",(VLOOKUP(B64,Event!$B$4:$H$589,6,0)))</f>
        <v>BIH</v>
      </c>
      <c r="G64" s="290"/>
      <c r="H64" s="202"/>
      <c r="I64" s="228">
        <v>2</v>
      </c>
      <c r="J64" s="120" t="s">
        <v>77</v>
      </c>
      <c r="K64" s="297">
        <f>IF(ISERROR(VLOOKUP(J64,Event!$B$4:$H$589,2,0)),"",(VLOOKUP(J64,Event!$B$4:$H$589,2,0)))</f>
      </c>
      <c r="L64" s="298">
        <f>IF(ISERROR(VLOOKUP(J64,Event!$B$4:$H$589,4,0)),"",(VLOOKUP(J64,Event!$B$4:$H$589,4,0)))</f>
      </c>
      <c r="M64" s="289">
        <f>IF(ISERROR(VLOOKUP(J64,Event!$B$4:$H$589,5,0)),"",(VLOOKUP(J64,Event!$B$4:$H$589,5,0)))</f>
      </c>
      <c r="N64" s="289">
        <f>IF(ISERROR(VLOOKUP(J64,Event!$B$4:$H$589,6,0)),"",(VLOOKUP(J64,Event!$B$4:$H$589,6,0)))</f>
      </c>
      <c r="O64" s="290"/>
    </row>
    <row r="65" spans="1:15" ht="72.75" customHeight="1">
      <c r="A65" s="228">
        <v>3</v>
      </c>
      <c r="B65" s="120" t="s">
        <v>70</v>
      </c>
      <c r="C65" s="297" t="str">
        <f>IF(ISERROR(VLOOKUP(B65,Event!$B$4:$H$589,2,0)),"",(VLOOKUP(B65,Event!$B$4:$H$589,2,0)))</f>
        <v>23
14
24
15</v>
      </c>
      <c r="D65" s="298" t="str">
        <f>IF(ISERROR(VLOOKUP(B65,Event!$B$4:$H$589,4,0)),"",(VLOOKUP(B65,Event!$B$4:$H$589,4,0)))</f>
        <v>2001
2000
2002
2000</v>
      </c>
      <c r="E65" s="289" t="str">
        <f>IF(ISERROR(VLOOKUP(B65,Event!$B$4:$H$589,5,0)),"",(VLOOKUP(B65,Event!$B$4:$H$589,5,0)))</f>
        <v>Lenka Kovačovicová
Emma Zapletalová  
Ema Dudíková
Sophia Zápotočná </v>
      </c>
      <c r="F65" s="289" t="str">
        <f>IF(ISERROR(VLOOKUP(B65,Event!$B$4:$H$589,6,0)),"",(VLOOKUP(B65,Event!$B$4:$H$589,6,0)))</f>
        <v>SVK</v>
      </c>
      <c r="G65" s="290"/>
      <c r="H65" s="202"/>
      <c r="I65" s="228">
        <v>3</v>
      </c>
      <c r="J65" s="120" t="s">
        <v>78</v>
      </c>
      <c r="K65" s="297">
        <f>IF(ISERROR(VLOOKUP(J65,Event!$B$4:$H$589,2,0)),"",(VLOOKUP(J65,Event!$B$4:$H$589,2,0)))</f>
      </c>
      <c r="L65" s="298">
        <f>IF(ISERROR(VLOOKUP(J65,Event!$B$4:$H$589,4,0)),"",(VLOOKUP(J65,Event!$B$4:$H$589,4,0)))</f>
      </c>
      <c r="M65" s="289">
        <f>IF(ISERROR(VLOOKUP(J65,Event!$B$4:$H$589,5,0)),"",(VLOOKUP(J65,Event!$B$4:$H$589,5,0)))</f>
      </c>
      <c r="N65" s="289">
        <f>IF(ISERROR(VLOOKUP(J65,Event!$B$4:$H$589,6,0)),"",(VLOOKUP(J65,Event!$B$4:$H$589,6,0)))</f>
      </c>
      <c r="O65" s="290"/>
    </row>
    <row r="66" spans="1:15" ht="72.75" customHeight="1">
      <c r="A66" s="228">
        <v>4</v>
      </c>
      <c r="B66" s="120" t="s">
        <v>71</v>
      </c>
      <c r="C66" s="297" t="str">
        <f>IF(ISERROR(VLOOKUP(B66,Event!$B$4:$H$589,2,0)),"",(VLOOKUP(B66,Event!$B$4:$H$589,2,0)))</f>
        <v>57
58
63
61</v>
      </c>
      <c r="D66" s="298" t="str">
        <f>IF(ISERROR(VLOOKUP(B66,Event!$B$4:$H$589,4,0)),"",(VLOOKUP(B66,Event!$B$4:$H$589,4,0)))</f>
        <v>2000
2000
2001
2000</v>
      </c>
      <c r="E66" s="289" t="str">
        <f>IF(ISERROR(VLOOKUP(B66,Event!$B$4:$H$589,5,0)),"",(VLOOKUP(B66,Event!$B$4:$H$589,5,0)))</f>
        <v>Yaprak ALPER
Mizgin AY
GİZEM AKGÖZ
ŞEVVAL AYAZ</v>
      </c>
      <c r="F66" s="289" t="str">
        <f>IF(ISERROR(VLOOKUP(B66,Event!$B$4:$H$589,6,0)),"",(VLOOKUP(B66,Event!$B$4:$H$589,6,0)))</f>
        <v>TUR</v>
      </c>
      <c r="G66" s="290"/>
      <c r="H66" s="202"/>
      <c r="I66" s="228">
        <v>4</v>
      </c>
      <c r="J66" s="120" t="s">
        <v>79</v>
      </c>
      <c r="K66" s="297">
        <f>IF(ISERROR(VLOOKUP(J66,Event!$B$4:$H$589,2,0)),"",(VLOOKUP(J66,Event!$B$4:$H$589,2,0)))</f>
      </c>
      <c r="L66" s="298">
        <f>IF(ISERROR(VLOOKUP(J66,Event!$B$4:$H$589,4,0)),"",(VLOOKUP(J66,Event!$B$4:$H$589,4,0)))</f>
      </c>
      <c r="M66" s="289">
        <f>IF(ISERROR(VLOOKUP(J66,Event!$B$4:$H$589,5,0)),"",(VLOOKUP(J66,Event!$B$4:$H$589,5,0)))</f>
      </c>
      <c r="N66" s="289">
        <f>IF(ISERROR(VLOOKUP(J66,Event!$B$4:$H$589,6,0)),"",(VLOOKUP(J66,Event!$B$4:$H$589,6,0)))</f>
      </c>
      <c r="O66" s="290"/>
    </row>
    <row r="67" spans="1:15" ht="72.75" customHeight="1">
      <c r="A67" s="228">
        <v>5</v>
      </c>
      <c r="B67" s="120" t="s">
        <v>72</v>
      </c>
      <c r="C67" s="297" t="str">
        <f>IF(ISERROR(VLOOKUP(B67,Event!$B$4:$H$589,2,0)),"",(VLOOKUP(B67,Event!$B$4:$H$589,2,0)))</f>
        <v>1
4
6
68</v>
      </c>
      <c r="D67" s="298" t="str">
        <f>IF(ISERROR(VLOOKUP(B67,Event!$B$4:$H$589,4,0)),"",(VLOOKUP(B67,Event!$B$4:$H$589,4,0)))</f>
        <v>2002
2002
2000
2000</v>
      </c>
      <c r="E67" s="289" t="str">
        <f>IF(ISERROR(VLOOKUP(B67,Event!$B$4:$H$589,5,0)),"",(VLOOKUP(B67,Event!$B$4:$H$589,5,0)))</f>
        <v>HATİCE OKAY
HAVVA BERA KARA
ZEHRA KÜBRA BÜYÜKDİŞİKTLİ
FEYZA YASEMİN AYHAN</v>
      </c>
      <c r="F67" s="289" t="str">
        <f>IF(ISERROR(VLOOKUP(B67,Event!$B$4:$H$589,6,0)),"",(VLOOKUP(B67,Event!$B$4:$H$589,6,0)))</f>
        <v>KONYA</v>
      </c>
      <c r="G67" s="290"/>
      <c r="H67" s="202"/>
      <c r="I67" s="228">
        <v>5</v>
      </c>
      <c r="J67" s="120" t="s">
        <v>80</v>
      </c>
      <c r="K67" s="297">
        <f>IF(ISERROR(VLOOKUP(J67,Event!$B$4:$H$589,2,0)),"",(VLOOKUP(J67,Event!$B$4:$H$589,2,0)))</f>
      </c>
      <c r="L67" s="298">
        <f>IF(ISERROR(VLOOKUP(J67,Event!$B$4:$H$589,4,0)),"",(VLOOKUP(J67,Event!$B$4:$H$589,4,0)))</f>
      </c>
      <c r="M67" s="289">
        <f>IF(ISERROR(VLOOKUP(J67,Event!$B$4:$H$589,5,0)),"",(VLOOKUP(J67,Event!$B$4:$H$589,5,0)))</f>
      </c>
      <c r="N67" s="289">
        <f>IF(ISERROR(VLOOKUP(J67,Event!$B$4:$H$589,6,0)),"",(VLOOKUP(J67,Event!$B$4:$H$589,6,0)))</f>
      </c>
      <c r="O67" s="290"/>
    </row>
    <row r="68" spans="1:15" ht="72.75" customHeight="1">
      <c r="A68" s="228">
        <v>6</v>
      </c>
      <c r="B68" s="120" t="s">
        <v>73</v>
      </c>
      <c r="C68" s="297" t="str">
        <f>IF(ISERROR(VLOOKUP(B68,Event!$B$4:$H$589,2,0)),"",(VLOOKUP(B68,Event!$B$4:$H$589,2,0)))</f>
        <v>56
47
50
52</v>
      </c>
      <c r="D68" s="298" t="str">
        <f>IF(ISERROR(VLOOKUP(B68,Event!$B$4:$H$589,4,0)),"",(VLOOKUP(B68,Event!$B$4:$H$589,4,0)))</f>
        <v>2001
2000
2000
2001</v>
      </c>
      <c r="E68" s="289" t="str">
        <f>IF(ISERROR(VLOOKUP(B68,Event!$B$4:$H$589,5,0)),"",(VLOOKUP(B68,Event!$B$4:$H$589,5,0)))</f>
        <v>SUAY BADEOĞLU
HAVVA HÜDAN
MİLENAY GÜNSOY
ZEYNEP SÜNGÜ</v>
      </c>
      <c r="F68" s="289" t="str">
        <f>IF(ISERROR(VLOOKUP(B68,Event!$B$4:$H$589,6,0)),"",(VLOOKUP(B68,Event!$B$4:$H$589,6,0)))</f>
        <v>KKTC</v>
      </c>
      <c r="G68" s="290"/>
      <c r="H68" s="202"/>
      <c r="I68" s="228">
        <v>6</v>
      </c>
      <c r="J68" s="120" t="s">
        <v>81</v>
      </c>
      <c r="K68" s="297">
        <f>IF(ISERROR(VLOOKUP(J68,Event!$B$4:$H$589,2,0)),"",(VLOOKUP(J68,Event!$B$4:$H$589,2,0)))</f>
      </c>
      <c r="L68" s="298">
        <f>IF(ISERROR(VLOOKUP(J68,Event!$B$4:$H$589,4,0)),"",(VLOOKUP(J68,Event!$B$4:$H$589,4,0)))</f>
      </c>
      <c r="M68" s="289">
        <f>IF(ISERROR(VLOOKUP(J68,Event!$B$4:$H$589,5,0)),"",(VLOOKUP(J68,Event!$B$4:$H$589,5,0)))</f>
      </c>
      <c r="N68" s="289">
        <f>IF(ISERROR(VLOOKUP(J68,Event!$B$4:$H$589,6,0)),"",(VLOOKUP(J68,Event!$B$4:$H$589,6,0)))</f>
      </c>
      <c r="O68" s="290"/>
    </row>
    <row r="69" spans="1:15" ht="72.75" customHeight="1">
      <c r="A69" s="228">
        <v>7</v>
      </c>
      <c r="B69" s="120" t="s">
        <v>74</v>
      </c>
      <c r="C69" s="297">
        <f>IF(ISERROR(VLOOKUP(B69,Event!$B$4:$H$589,2,0)),"",(VLOOKUP(B69,Event!$B$4:$H$589,2,0)))</f>
      </c>
      <c r="D69" s="298">
        <f>IF(ISERROR(VLOOKUP(B69,Event!$B$4:$H$589,4,0)),"",(VLOOKUP(B69,Event!$B$4:$H$589,4,0)))</f>
      </c>
      <c r="E69" s="289">
        <f>IF(ISERROR(VLOOKUP(B69,Event!$B$4:$H$589,5,0)),"",(VLOOKUP(B69,Event!$B$4:$H$589,5,0)))</f>
      </c>
      <c r="F69" s="289">
        <f>IF(ISERROR(VLOOKUP(B69,Event!$B$4:$H$589,6,0)),"",(VLOOKUP(B69,Event!$B$4:$H$589,6,0)))</f>
      </c>
      <c r="G69" s="290"/>
      <c r="H69" s="202"/>
      <c r="I69" s="228">
        <v>7</v>
      </c>
      <c r="J69" s="120" t="s">
        <v>82</v>
      </c>
      <c r="K69" s="297">
        <f>IF(ISERROR(VLOOKUP(J69,Event!$B$4:$H$589,2,0)),"",(VLOOKUP(J69,Event!$B$4:$H$589,2,0)))</f>
      </c>
      <c r="L69" s="298">
        <f>IF(ISERROR(VLOOKUP(J69,Event!$B$4:$H$589,4,0)),"",(VLOOKUP(J69,Event!$B$4:$H$589,4,0)))</f>
      </c>
      <c r="M69" s="289">
        <f>IF(ISERROR(VLOOKUP(J69,Event!$B$4:$H$589,5,0)),"",(VLOOKUP(J69,Event!$B$4:$H$589,5,0)))</f>
      </c>
      <c r="N69" s="289">
        <f>IF(ISERROR(VLOOKUP(J69,Event!$B$4:$H$589,6,0)),"",(VLOOKUP(J69,Event!$B$4:$H$589,6,0)))</f>
      </c>
      <c r="O69" s="290"/>
    </row>
    <row r="70" spans="1:15" ht="72.75" customHeight="1">
      <c r="A70" s="228">
        <v>8</v>
      </c>
      <c r="B70" s="120" t="s">
        <v>75</v>
      </c>
      <c r="C70" s="297">
        <f>IF(ISERROR(VLOOKUP(B70,Event!$B$4:$H$589,2,0)),"",(VLOOKUP(B70,Event!$B$4:$H$589,2,0)))</f>
      </c>
      <c r="D70" s="298">
        <f>IF(ISERROR(VLOOKUP(B70,Event!$B$4:$H$589,4,0)),"",(VLOOKUP(B70,Event!$B$4:$H$589,4,0)))</f>
      </c>
      <c r="E70" s="289">
        <f>IF(ISERROR(VLOOKUP(B70,Event!$B$4:$H$589,5,0)),"",(VLOOKUP(B70,Event!$B$4:$H$589,5,0)))</f>
      </c>
      <c r="F70" s="289">
        <f>IF(ISERROR(VLOOKUP(B70,Event!$B$4:$H$589,6,0)),"",(VLOOKUP(B70,Event!$B$4:$H$589,6,0)))</f>
      </c>
      <c r="G70" s="290"/>
      <c r="H70" s="202"/>
      <c r="I70" s="228">
        <v>8</v>
      </c>
      <c r="J70" s="120" t="s">
        <v>83</v>
      </c>
      <c r="K70" s="297">
        <f>IF(ISERROR(VLOOKUP(J70,Event!$B$4:$H$589,2,0)),"",(VLOOKUP(J70,Event!$B$4:$H$589,2,0)))</f>
      </c>
      <c r="L70" s="298">
        <f>IF(ISERROR(VLOOKUP(J70,Event!$B$4:$H$589,4,0)),"",(VLOOKUP(J70,Event!$B$4:$H$589,4,0)))</f>
      </c>
      <c r="M70" s="289">
        <f>IF(ISERROR(VLOOKUP(J70,Event!$B$4:$H$589,5,0)),"",(VLOOKUP(J70,Event!$B$4:$H$589,5,0)))</f>
      </c>
      <c r="N70" s="289">
        <f>IF(ISERROR(VLOOKUP(J70,Event!$B$4:$H$589,6,0)),"",(VLOOKUP(J70,Event!$B$4:$H$589,6,0)))</f>
      </c>
      <c r="O70" s="290"/>
    </row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4" customHeight="1"/>
    <row r="78" ht="24" customHeight="1"/>
    <row r="79" ht="24" customHeight="1"/>
    <row r="80" ht="24" customHeight="1"/>
    <row r="81" ht="24" customHeight="1"/>
    <row r="82" ht="24" customHeight="1">
      <c r="H82" s="202"/>
    </row>
    <row r="83" ht="22.5" customHeight="1">
      <c r="H83" s="202"/>
    </row>
    <row r="84" ht="15.75">
      <c r="H84" s="202"/>
    </row>
    <row r="85" ht="12.75" customHeight="1">
      <c r="H85" s="202"/>
    </row>
    <row r="86" ht="50.25" customHeight="1">
      <c r="H86" s="202"/>
    </row>
    <row r="87" ht="50.25" customHeight="1">
      <c r="H87" s="202"/>
    </row>
    <row r="88" ht="50.25" customHeight="1">
      <c r="H88" s="202"/>
    </row>
    <row r="89" ht="50.25" customHeight="1">
      <c r="H89" s="202"/>
    </row>
    <row r="90" ht="50.25" customHeight="1">
      <c r="H90" s="202"/>
    </row>
    <row r="91" ht="50.25" customHeight="1">
      <c r="H91" s="202"/>
    </row>
    <row r="92" ht="50.25" customHeight="1">
      <c r="H92" s="202"/>
    </row>
    <row r="93" ht="50.25" customHeight="1">
      <c r="H93" s="202"/>
    </row>
    <row r="94" ht="15.75">
      <c r="H94" s="202"/>
    </row>
    <row r="95" ht="12.75" customHeight="1">
      <c r="H95" s="202"/>
    </row>
    <row r="96" ht="61.5" customHeight="1">
      <c r="H96" s="202"/>
    </row>
    <row r="97" ht="61.5" customHeight="1">
      <c r="H97" s="202"/>
    </row>
    <row r="98" ht="61.5" customHeight="1">
      <c r="H98" s="202"/>
    </row>
    <row r="99" ht="61.5" customHeight="1">
      <c r="H99" s="202"/>
    </row>
    <row r="100" ht="61.5" customHeight="1">
      <c r="H100" s="202"/>
    </row>
    <row r="101" ht="61.5" customHeight="1">
      <c r="H101" s="202"/>
    </row>
    <row r="102" ht="61.5" customHeight="1">
      <c r="H102" s="202"/>
    </row>
    <row r="103" ht="61.5" customHeight="1">
      <c r="H103" s="202"/>
    </row>
    <row r="104" ht="15.75">
      <c r="H104" s="202"/>
    </row>
  </sheetData>
  <sheetProtection/>
  <mergeCells count="16">
    <mergeCell ref="A15:G15"/>
    <mergeCell ref="A26:G26"/>
    <mergeCell ref="A36:G36"/>
    <mergeCell ref="A1:O1"/>
    <mergeCell ref="A2:O2"/>
    <mergeCell ref="A3:O3"/>
    <mergeCell ref="A4:G4"/>
    <mergeCell ref="A5:G5"/>
    <mergeCell ref="I4:O4"/>
    <mergeCell ref="A60:G60"/>
    <mergeCell ref="A50:G50"/>
    <mergeCell ref="A25:G25"/>
    <mergeCell ref="I60:O60"/>
    <mergeCell ref="I61:O61"/>
    <mergeCell ref="I22:O22"/>
    <mergeCell ref="A61:G61"/>
  </mergeCells>
  <printOptions/>
  <pageMargins left="0.7" right="0.7" top="0.75" bottom="0.75" header="0.3" footer="0.3"/>
  <pageSetup horizontalDpi="600" verticalDpi="600" orientation="portrait" paperSize="9" scale="32" r:id="rId2"/>
  <ignoredErrors>
    <ignoredError sqref="L24:N48 K24:K48" unlockedFormula="1"/>
  </ignoredError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U100"/>
  <sheetViews>
    <sheetView view="pageBreakPreview" zoomScale="70" zoomScaleSheetLayoutView="70" zoomScalePageLayoutView="0" workbookViewId="0" topLeftCell="A1">
      <selection activeCell="N19" sqref="N19"/>
    </sheetView>
  </sheetViews>
  <sheetFormatPr defaultColWidth="9.140625" defaultRowHeight="12.75"/>
  <cols>
    <col min="1" max="1" width="4.8515625" style="19" customWidth="1"/>
    <col min="2" max="2" width="7.7109375" style="19" bestFit="1" customWidth="1"/>
    <col min="3" max="3" width="14.421875" style="257" customWidth="1"/>
    <col min="4" max="4" width="25.57421875" style="39" customWidth="1"/>
    <col min="5" max="5" width="22.8515625" style="39" customWidth="1"/>
    <col min="6" max="6" width="14.8515625" style="17" customWidth="1"/>
    <col min="7" max="7" width="7.57421875" style="20" customWidth="1"/>
    <col min="8" max="8" width="2.140625" style="17" customWidth="1"/>
    <col min="9" max="9" width="7.00390625" style="19" customWidth="1"/>
    <col min="10" max="10" width="25.28125" style="19" hidden="1" customWidth="1"/>
    <col min="11" max="11" width="8.8515625" style="19" bestFit="1" customWidth="1"/>
    <col min="12" max="12" width="12.7109375" style="257" customWidth="1"/>
    <col min="13" max="13" width="24.140625" style="43" customWidth="1"/>
    <col min="14" max="14" width="26.8515625" style="43" customWidth="1"/>
    <col min="15" max="15" width="16.140625" style="17" customWidth="1"/>
    <col min="16" max="16" width="9.00390625" style="17" customWidth="1"/>
    <col min="17" max="17" width="5.7109375" style="17" customWidth="1"/>
    <col min="18" max="19" width="9.140625" style="17" customWidth="1"/>
    <col min="20" max="20" width="9.140625" style="209" hidden="1" customWidth="1"/>
    <col min="21" max="21" width="9.140625" style="210" hidden="1" customWidth="1"/>
    <col min="22" max="16384" width="9.140625" style="17" customWidth="1"/>
  </cols>
  <sheetData>
    <row r="1" spans="1:21" s="8" customFormat="1" ht="53.25" customHeight="1">
      <c r="A1" s="432" t="s">
        <v>146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T1" s="208">
        <v>1370</v>
      </c>
      <c r="U1" s="207">
        <v>100</v>
      </c>
    </row>
    <row r="2" spans="1:21" s="8" customFormat="1" ht="24.75" customHeight="1">
      <c r="A2" s="433" t="s">
        <v>391</v>
      </c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T2" s="208">
        <v>1374</v>
      </c>
      <c r="U2" s="207">
        <v>99</v>
      </c>
    </row>
    <row r="3" spans="1:21" s="10" customFormat="1" ht="21.75" customHeight="1">
      <c r="A3" s="434" t="s">
        <v>293</v>
      </c>
      <c r="B3" s="434"/>
      <c r="C3" s="434"/>
      <c r="D3" s="435" t="s">
        <v>187</v>
      </c>
      <c r="E3" s="435"/>
      <c r="F3" s="436"/>
      <c r="G3" s="436"/>
      <c r="H3" s="9"/>
      <c r="I3" s="449"/>
      <c r="J3" s="449"/>
      <c r="K3" s="449"/>
      <c r="L3" s="449"/>
      <c r="M3" s="155"/>
      <c r="N3" s="447"/>
      <c r="O3" s="447"/>
      <c r="P3" s="447"/>
      <c r="T3" s="208">
        <v>1378</v>
      </c>
      <c r="U3" s="207">
        <v>98</v>
      </c>
    </row>
    <row r="4" spans="1:21" s="10" customFormat="1" ht="17.25" customHeight="1">
      <c r="A4" s="439" t="s">
        <v>294</v>
      </c>
      <c r="B4" s="439"/>
      <c r="C4" s="439"/>
      <c r="D4" s="440" t="s">
        <v>302</v>
      </c>
      <c r="E4" s="440"/>
      <c r="F4" s="24"/>
      <c r="G4" s="24"/>
      <c r="H4" s="24"/>
      <c r="I4" s="24"/>
      <c r="J4" s="24"/>
      <c r="K4" s="24"/>
      <c r="L4" s="258"/>
      <c r="M4" s="251" t="s">
        <v>292</v>
      </c>
      <c r="N4" s="448" t="s">
        <v>398</v>
      </c>
      <c r="O4" s="448"/>
      <c r="P4" s="448"/>
      <c r="T4" s="208">
        <v>1382</v>
      </c>
      <c r="U4" s="207">
        <v>97</v>
      </c>
    </row>
    <row r="5" spans="1:21" s="8" customFormat="1" ht="19.5" customHeight="1">
      <c r="A5" s="11"/>
      <c r="B5" s="11"/>
      <c r="C5" s="254"/>
      <c r="D5" s="12"/>
      <c r="E5" s="13"/>
      <c r="F5" s="13"/>
      <c r="G5" s="13"/>
      <c r="H5" s="13"/>
      <c r="I5" s="11"/>
      <c r="J5" s="11"/>
      <c r="K5" s="11"/>
      <c r="L5" s="259"/>
      <c r="M5" s="14"/>
      <c r="N5" s="446">
        <v>42116.633005902775</v>
      </c>
      <c r="O5" s="446"/>
      <c r="P5" s="446"/>
      <c r="T5" s="208">
        <v>1386</v>
      </c>
      <c r="U5" s="207">
        <v>96</v>
      </c>
    </row>
    <row r="6" spans="1:21" s="15" customFormat="1" ht="24.75" customHeight="1">
      <c r="A6" s="488" t="s">
        <v>164</v>
      </c>
      <c r="B6" s="489" t="s">
        <v>165</v>
      </c>
      <c r="C6" s="445" t="s">
        <v>166</v>
      </c>
      <c r="D6" s="442" t="s">
        <v>167</v>
      </c>
      <c r="E6" s="442" t="s">
        <v>163</v>
      </c>
      <c r="F6" s="442" t="s">
        <v>162</v>
      </c>
      <c r="G6" s="437" t="s">
        <v>169</v>
      </c>
      <c r="I6" s="222" t="s">
        <v>170</v>
      </c>
      <c r="J6" s="223"/>
      <c r="K6" s="223"/>
      <c r="L6" s="260"/>
      <c r="M6" s="225" t="s">
        <v>563</v>
      </c>
      <c r="N6" s="226"/>
      <c r="O6" s="223"/>
      <c r="P6" s="224"/>
      <c r="T6" s="209">
        <v>1390</v>
      </c>
      <c r="U6" s="210">
        <v>95</v>
      </c>
    </row>
    <row r="7" spans="1:21" ht="26.25" customHeight="1">
      <c r="A7" s="488"/>
      <c r="B7" s="490"/>
      <c r="C7" s="445"/>
      <c r="D7" s="442"/>
      <c r="E7" s="442"/>
      <c r="F7" s="442"/>
      <c r="G7" s="438"/>
      <c r="H7" s="16"/>
      <c r="I7" s="35" t="s">
        <v>300</v>
      </c>
      <c r="J7" s="35" t="s">
        <v>28</v>
      </c>
      <c r="K7" s="35" t="s">
        <v>165</v>
      </c>
      <c r="L7" s="252" t="s">
        <v>166</v>
      </c>
      <c r="M7" s="36" t="s">
        <v>167</v>
      </c>
      <c r="N7" s="36" t="s">
        <v>163</v>
      </c>
      <c r="O7" s="35" t="s">
        <v>162</v>
      </c>
      <c r="P7" s="35" t="s">
        <v>173</v>
      </c>
      <c r="T7" s="209">
        <v>1394</v>
      </c>
      <c r="U7" s="210">
        <v>94</v>
      </c>
    </row>
    <row r="8" spans="1:21" s="15" customFormat="1" ht="41.25" customHeight="1">
      <c r="A8" s="228">
        <v>1</v>
      </c>
      <c r="B8" s="228">
        <v>61</v>
      </c>
      <c r="C8" s="288">
        <v>2000</v>
      </c>
      <c r="D8" s="292" t="s">
        <v>436</v>
      </c>
      <c r="E8" s="230" t="s">
        <v>450</v>
      </c>
      <c r="F8" s="290">
        <v>1449</v>
      </c>
      <c r="G8" s="293">
        <v>6</v>
      </c>
      <c r="H8" s="18"/>
      <c r="I8" s="228">
        <v>1</v>
      </c>
      <c r="J8" s="120" t="s">
        <v>503</v>
      </c>
      <c r="K8" s="287">
        <v>68</v>
      </c>
      <c r="L8" s="288">
        <v>2000</v>
      </c>
      <c r="M8" s="289" t="s">
        <v>566</v>
      </c>
      <c r="N8" s="289" t="s">
        <v>445</v>
      </c>
      <c r="O8" s="290">
        <v>2133</v>
      </c>
      <c r="P8" s="287">
        <v>6</v>
      </c>
      <c r="T8" s="209">
        <v>1398</v>
      </c>
      <c r="U8" s="210">
        <v>93</v>
      </c>
    </row>
    <row r="9" spans="1:21" s="15" customFormat="1" ht="41.25" customHeight="1">
      <c r="A9" s="228">
        <v>2</v>
      </c>
      <c r="B9" s="228">
        <v>11</v>
      </c>
      <c r="C9" s="288">
        <v>2000</v>
      </c>
      <c r="D9" s="292" t="s">
        <v>408</v>
      </c>
      <c r="E9" s="230" t="s">
        <v>446</v>
      </c>
      <c r="F9" s="290">
        <v>1510</v>
      </c>
      <c r="G9" s="293">
        <v>5</v>
      </c>
      <c r="H9" s="18"/>
      <c r="I9" s="228">
        <v>2</v>
      </c>
      <c r="J9" s="120" t="s">
        <v>504</v>
      </c>
      <c r="K9" s="287">
        <v>11</v>
      </c>
      <c r="L9" s="288">
        <v>2000</v>
      </c>
      <c r="M9" s="289" t="s">
        <v>408</v>
      </c>
      <c r="N9" s="289" t="s">
        <v>446</v>
      </c>
      <c r="O9" s="290">
        <v>1510</v>
      </c>
      <c r="P9" s="287">
        <v>2</v>
      </c>
      <c r="T9" s="209">
        <v>1402</v>
      </c>
      <c r="U9" s="210">
        <v>92</v>
      </c>
    </row>
    <row r="10" spans="1:21" s="15" customFormat="1" ht="41.25" customHeight="1">
      <c r="A10" s="228">
        <v>3</v>
      </c>
      <c r="B10" s="228">
        <v>42</v>
      </c>
      <c r="C10" s="288">
        <v>2001</v>
      </c>
      <c r="D10" s="292" t="s">
        <v>422</v>
      </c>
      <c r="E10" s="230" t="s">
        <v>448</v>
      </c>
      <c r="F10" s="290">
        <v>1566</v>
      </c>
      <c r="G10" s="293">
        <v>4</v>
      </c>
      <c r="H10" s="18"/>
      <c r="I10" s="228">
        <v>3</v>
      </c>
      <c r="J10" s="120" t="s">
        <v>505</v>
      </c>
      <c r="K10" s="287">
        <v>50</v>
      </c>
      <c r="L10" s="288">
        <v>2000</v>
      </c>
      <c r="M10" s="289" t="s">
        <v>429</v>
      </c>
      <c r="N10" s="289" t="s">
        <v>449</v>
      </c>
      <c r="O10" s="290">
        <v>1707</v>
      </c>
      <c r="P10" s="287">
        <v>5</v>
      </c>
      <c r="T10" s="209">
        <v>1406</v>
      </c>
      <c r="U10" s="210">
        <v>91</v>
      </c>
    </row>
    <row r="11" spans="1:21" s="15" customFormat="1" ht="41.25" customHeight="1">
      <c r="A11" s="228">
        <v>4</v>
      </c>
      <c r="B11" s="228">
        <v>17</v>
      </c>
      <c r="C11" s="288">
        <v>2002</v>
      </c>
      <c r="D11" s="292" t="s">
        <v>413</v>
      </c>
      <c r="E11" s="230" t="s">
        <v>447</v>
      </c>
      <c r="F11" s="290">
        <v>1666</v>
      </c>
      <c r="G11" s="293">
        <v>3</v>
      </c>
      <c r="H11" s="18"/>
      <c r="I11" s="228">
        <v>4</v>
      </c>
      <c r="J11" s="120" t="s">
        <v>502</v>
      </c>
      <c r="K11" s="287">
        <v>17</v>
      </c>
      <c r="L11" s="288">
        <v>2002</v>
      </c>
      <c r="M11" s="289" t="s">
        <v>413</v>
      </c>
      <c r="N11" s="289" t="s">
        <v>447</v>
      </c>
      <c r="O11" s="290">
        <v>1666</v>
      </c>
      <c r="P11" s="287">
        <v>4</v>
      </c>
      <c r="T11" s="209">
        <v>1410</v>
      </c>
      <c r="U11" s="210">
        <v>90</v>
      </c>
    </row>
    <row r="12" spans="1:21" s="15" customFormat="1" ht="41.25" customHeight="1">
      <c r="A12" s="228">
        <v>5</v>
      </c>
      <c r="B12" s="228">
        <v>50</v>
      </c>
      <c r="C12" s="288">
        <v>2000</v>
      </c>
      <c r="D12" s="292" t="s">
        <v>429</v>
      </c>
      <c r="E12" s="230" t="s">
        <v>449</v>
      </c>
      <c r="F12" s="290">
        <v>1707</v>
      </c>
      <c r="G12" s="293">
        <v>2</v>
      </c>
      <c r="H12" s="18"/>
      <c r="I12" s="228">
        <v>5</v>
      </c>
      <c r="J12" s="120" t="s">
        <v>506</v>
      </c>
      <c r="K12" s="287">
        <v>61</v>
      </c>
      <c r="L12" s="288">
        <v>2000</v>
      </c>
      <c r="M12" s="289" t="s">
        <v>436</v>
      </c>
      <c r="N12" s="289" t="s">
        <v>450</v>
      </c>
      <c r="O12" s="290">
        <v>1449</v>
      </c>
      <c r="P12" s="287">
        <v>1</v>
      </c>
      <c r="T12" s="209">
        <v>1414</v>
      </c>
      <c r="U12" s="210">
        <v>89</v>
      </c>
    </row>
    <row r="13" spans="1:21" s="15" customFormat="1" ht="41.25" customHeight="1">
      <c r="A13" s="228">
        <v>6</v>
      </c>
      <c r="B13" s="228">
        <v>68</v>
      </c>
      <c r="C13" s="288">
        <v>2000</v>
      </c>
      <c r="D13" s="292" t="s">
        <v>566</v>
      </c>
      <c r="E13" s="230" t="s">
        <v>445</v>
      </c>
      <c r="F13" s="290">
        <v>2133</v>
      </c>
      <c r="G13" s="293">
        <v>1</v>
      </c>
      <c r="H13" s="18"/>
      <c r="I13" s="228">
        <v>6</v>
      </c>
      <c r="J13" s="120" t="s">
        <v>507</v>
      </c>
      <c r="K13" s="287">
        <v>42</v>
      </c>
      <c r="L13" s="288">
        <v>2001</v>
      </c>
      <c r="M13" s="289" t="s">
        <v>422</v>
      </c>
      <c r="N13" s="289" t="s">
        <v>448</v>
      </c>
      <c r="O13" s="290">
        <v>1566</v>
      </c>
      <c r="P13" s="287">
        <v>3</v>
      </c>
      <c r="T13" s="209">
        <v>1418</v>
      </c>
      <c r="U13" s="210">
        <v>88</v>
      </c>
    </row>
    <row r="14" spans="1:21" s="15" customFormat="1" ht="41.25" customHeight="1">
      <c r="A14" s="228" t="s">
        <v>470</v>
      </c>
      <c r="B14" s="228">
        <v>18</v>
      </c>
      <c r="C14" s="288">
        <v>2000</v>
      </c>
      <c r="D14" s="292" t="s">
        <v>414</v>
      </c>
      <c r="E14" s="230" t="s">
        <v>451</v>
      </c>
      <c r="F14" s="290" t="s">
        <v>569</v>
      </c>
      <c r="G14" s="293" t="s">
        <v>470</v>
      </c>
      <c r="H14" s="18"/>
      <c r="I14" s="228">
        <v>7</v>
      </c>
      <c r="J14" s="120" t="s">
        <v>508</v>
      </c>
      <c r="K14" s="287" t="s">
        <v>361</v>
      </c>
      <c r="L14" s="288" t="s">
        <v>361</v>
      </c>
      <c r="M14" s="289" t="s">
        <v>361</v>
      </c>
      <c r="N14" s="289" t="s">
        <v>361</v>
      </c>
      <c r="O14" s="290"/>
      <c r="P14" s="287"/>
      <c r="T14" s="209">
        <v>1422</v>
      </c>
      <c r="U14" s="210">
        <v>87</v>
      </c>
    </row>
    <row r="15" spans="1:21" s="15" customFormat="1" ht="41.25" customHeight="1">
      <c r="A15" s="228"/>
      <c r="B15" s="228"/>
      <c r="C15" s="288"/>
      <c r="D15" s="292"/>
      <c r="E15" s="230"/>
      <c r="F15" s="290"/>
      <c r="G15" s="293"/>
      <c r="H15" s="18"/>
      <c r="I15" s="228">
        <v>8</v>
      </c>
      <c r="J15" s="120" t="s">
        <v>509</v>
      </c>
      <c r="K15" s="287">
        <v>18</v>
      </c>
      <c r="L15" s="288">
        <v>2000</v>
      </c>
      <c r="M15" s="289" t="s">
        <v>414</v>
      </c>
      <c r="N15" s="289" t="s">
        <v>451</v>
      </c>
      <c r="O15" s="290" t="s">
        <v>569</v>
      </c>
      <c r="P15" s="287" t="s">
        <v>470</v>
      </c>
      <c r="T15" s="209">
        <v>1426</v>
      </c>
      <c r="U15" s="210">
        <v>86</v>
      </c>
    </row>
    <row r="16" spans="1:21" s="15" customFormat="1" ht="41.25" customHeight="1">
      <c r="A16" s="228"/>
      <c r="B16" s="228"/>
      <c r="C16" s="288"/>
      <c r="D16" s="292"/>
      <c r="E16" s="230"/>
      <c r="F16" s="290"/>
      <c r="G16" s="293"/>
      <c r="H16" s="18"/>
      <c r="I16" s="222" t="s">
        <v>171</v>
      </c>
      <c r="J16" s="223"/>
      <c r="K16" s="223"/>
      <c r="L16" s="260"/>
      <c r="M16" s="225" t="s">
        <v>563</v>
      </c>
      <c r="N16" s="226"/>
      <c r="O16" s="223"/>
      <c r="P16" s="224"/>
      <c r="T16" s="209">
        <v>1430</v>
      </c>
      <c r="U16" s="210">
        <v>85</v>
      </c>
    </row>
    <row r="17" spans="1:21" s="15" customFormat="1" ht="41.25" customHeight="1">
      <c r="A17" s="228"/>
      <c r="B17" s="228"/>
      <c r="C17" s="288"/>
      <c r="D17" s="292"/>
      <c r="E17" s="230"/>
      <c r="F17" s="290"/>
      <c r="G17" s="293"/>
      <c r="H17" s="18"/>
      <c r="I17" s="35" t="s">
        <v>300</v>
      </c>
      <c r="J17" s="35" t="s">
        <v>28</v>
      </c>
      <c r="K17" s="35" t="s">
        <v>165</v>
      </c>
      <c r="L17" s="252" t="s">
        <v>166</v>
      </c>
      <c r="M17" s="36" t="s">
        <v>167</v>
      </c>
      <c r="N17" s="36" t="s">
        <v>163</v>
      </c>
      <c r="O17" s="35" t="s">
        <v>162</v>
      </c>
      <c r="P17" s="35" t="s">
        <v>173</v>
      </c>
      <c r="T17" s="209">
        <v>1435</v>
      </c>
      <c r="U17" s="210">
        <v>84</v>
      </c>
    </row>
    <row r="18" spans="1:21" s="15" customFormat="1" ht="41.25" customHeight="1">
      <c r="A18" s="228"/>
      <c r="B18" s="228"/>
      <c r="C18" s="288"/>
      <c r="D18" s="292"/>
      <c r="E18" s="230"/>
      <c r="F18" s="290"/>
      <c r="G18" s="293"/>
      <c r="H18" s="18"/>
      <c r="I18" s="228">
        <v>1</v>
      </c>
      <c r="J18" s="120" t="s">
        <v>510</v>
      </c>
      <c r="K18" s="287" t="s">
        <v>361</v>
      </c>
      <c r="L18" s="288" t="s">
        <v>361</v>
      </c>
      <c r="M18" s="289" t="s">
        <v>361</v>
      </c>
      <c r="N18" s="289" t="s">
        <v>361</v>
      </c>
      <c r="O18" s="290"/>
      <c r="P18" s="287"/>
      <c r="T18" s="209">
        <v>1440</v>
      </c>
      <c r="U18" s="210">
        <v>83</v>
      </c>
    </row>
    <row r="19" spans="1:21" s="15" customFormat="1" ht="41.25" customHeight="1">
      <c r="A19" s="228"/>
      <c r="B19" s="228"/>
      <c r="C19" s="288"/>
      <c r="D19" s="292"/>
      <c r="E19" s="230"/>
      <c r="F19" s="290"/>
      <c r="G19" s="293"/>
      <c r="H19" s="18"/>
      <c r="I19" s="228">
        <v>2</v>
      </c>
      <c r="J19" s="120" t="s">
        <v>511</v>
      </c>
      <c r="K19" s="287" t="s">
        <v>361</v>
      </c>
      <c r="L19" s="288" t="s">
        <v>361</v>
      </c>
      <c r="M19" s="289" t="s">
        <v>361</v>
      </c>
      <c r="N19" s="289" t="s">
        <v>361</v>
      </c>
      <c r="O19" s="290"/>
      <c r="P19" s="287"/>
      <c r="T19" s="209">
        <v>1445</v>
      </c>
      <c r="U19" s="210">
        <v>82</v>
      </c>
    </row>
    <row r="20" spans="1:21" s="15" customFormat="1" ht="41.25" customHeight="1">
      <c r="A20" s="228"/>
      <c r="B20" s="228"/>
      <c r="C20" s="288"/>
      <c r="D20" s="292"/>
      <c r="E20" s="230"/>
      <c r="F20" s="290"/>
      <c r="G20" s="293"/>
      <c r="H20" s="18"/>
      <c r="I20" s="228">
        <v>3</v>
      </c>
      <c r="J20" s="120" t="s">
        <v>512</v>
      </c>
      <c r="K20" s="287" t="s">
        <v>361</v>
      </c>
      <c r="L20" s="288" t="s">
        <v>361</v>
      </c>
      <c r="M20" s="289" t="s">
        <v>361</v>
      </c>
      <c r="N20" s="289" t="s">
        <v>361</v>
      </c>
      <c r="O20" s="290"/>
      <c r="P20" s="287"/>
      <c r="T20" s="209">
        <v>1450</v>
      </c>
      <c r="U20" s="210">
        <v>81</v>
      </c>
    </row>
    <row r="21" spans="1:21" s="15" customFormat="1" ht="41.25" customHeight="1">
      <c r="A21" s="228"/>
      <c r="B21" s="228"/>
      <c r="C21" s="288"/>
      <c r="D21" s="292"/>
      <c r="E21" s="230"/>
      <c r="F21" s="290"/>
      <c r="G21" s="293"/>
      <c r="H21" s="18"/>
      <c r="I21" s="228">
        <v>4</v>
      </c>
      <c r="J21" s="120" t="s">
        <v>513</v>
      </c>
      <c r="K21" s="287" t="s">
        <v>361</v>
      </c>
      <c r="L21" s="288" t="s">
        <v>361</v>
      </c>
      <c r="M21" s="289" t="s">
        <v>361</v>
      </c>
      <c r="N21" s="289" t="s">
        <v>361</v>
      </c>
      <c r="O21" s="290"/>
      <c r="P21" s="287"/>
      <c r="T21" s="209">
        <v>1455</v>
      </c>
      <c r="U21" s="210">
        <v>80</v>
      </c>
    </row>
    <row r="22" spans="1:21" s="15" customFormat="1" ht="41.25" customHeight="1">
      <c r="A22" s="228"/>
      <c r="B22" s="228"/>
      <c r="C22" s="288"/>
      <c r="D22" s="292"/>
      <c r="E22" s="230"/>
      <c r="F22" s="290"/>
      <c r="G22" s="293"/>
      <c r="H22" s="18"/>
      <c r="I22" s="228">
        <v>5</v>
      </c>
      <c r="J22" s="120" t="s">
        <v>514</v>
      </c>
      <c r="K22" s="287" t="s">
        <v>361</v>
      </c>
      <c r="L22" s="288" t="s">
        <v>361</v>
      </c>
      <c r="M22" s="289" t="s">
        <v>361</v>
      </c>
      <c r="N22" s="289" t="s">
        <v>361</v>
      </c>
      <c r="O22" s="290"/>
      <c r="P22" s="287"/>
      <c r="T22" s="209">
        <v>1460</v>
      </c>
      <c r="U22" s="210">
        <v>79</v>
      </c>
    </row>
    <row r="23" spans="1:21" s="15" customFormat="1" ht="41.25" customHeight="1">
      <c r="A23" s="228"/>
      <c r="B23" s="228"/>
      <c r="C23" s="288"/>
      <c r="D23" s="292"/>
      <c r="E23" s="230"/>
      <c r="F23" s="290"/>
      <c r="G23" s="293"/>
      <c r="H23" s="18"/>
      <c r="I23" s="228">
        <v>6</v>
      </c>
      <c r="J23" s="120" t="s">
        <v>515</v>
      </c>
      <c r="K23" s="287" t="s">
        <v>361</v>
      </c>
      <c r="L23" s="288" t="s">
        <v>361</v>
      </c>
      <c r="M23" s="289" t="s">
        <v>361</v>
      </c>
      <c r="N23" s="289" t="s">
        <v>361</v>
      </c>
      <c r="O23" s="290"/>
      <c r="P23" s="287"/>
      <c r="T23" s="209">
        <v>1465</v>
      </c>
      <c r="U23" s="210">
        <v>78</v>
      </c>
    </row>
    <row r="24" spans="1:21" s="15" customFormat="1" ht="41.25" customHeight="1">
      <c r="A24" s="228"/>
      <c r="B24" s="228"/>
      <c r="C24" s="288"/>
      <c r="D24" s="292"/>
      <c r="E24" s="230"/>
      <c r="F24" s="290"/>
      <c r="G24" s="293"/>
      <c r="H24" s="18"/>
      <c r="I24" s="228">
        <v>7</v>
      </c>
      <c r="J24" s="120" t="s">
        <v>516</v>
      </c>
      <c r="K24" s="287" t="s">
        <v>361</v>
      </c>
      <c r="L24" s="288" t="s">
        <v>361</v>
      </c>
      <c r="M24" s="289" t="s">
        <v>361</v>
      </c>
      <c r="N24" s="289" t="s">
        <v>361</v>
      </c>
      <c r="O24" s="290"/>
      <c r="P24" s="287"/>
      <c r="T24" s="209">
        <v>1470</v>
      </c>
      <c r="U24" s="210">
        <v>77</v>
      </c>
    </row>
    <row r="25" spans="1:21" s="15" customFormat="1" ht="41.25" customHeight="1">
      <c r="A25" s="228"/>
      <c r="B25" s="228"/>
      <c r="C25" s="288"/>
      <c r="D25" s="292"/>
      <c r="E25" s="230"/>
      <c r="F25" s="290"/>
      <c r="G25" s="293"/>
      <c r="H25" s="18"/>
      <c r="I25" s="228">
        <v>8</v>
      </c>
      <c r="J25" s="120" t="s">
        <v>517</v>
      </c>
      <c r="K25" s="287" t="s">
        <v>361</v>
      </c>
      <c r="L25" s="288" t="s">
        <v>361</v>
      </c>
      <c r="M25" s="289" t="s">
        <v>361</v>
      </c>
      <c r="N25" s="289" t="s">
        <v>361</v>
      </c>
      <c r="O25" s="290"/>
      <c r="P25" s="287"/>
      <c r="T25" s="209">
        <v>1475</v>
      </c>
      <c r="U25" s="210">
        <v>76</v>
      </c>
    </row>
    <row r="26" spans="1:21" s="15" customFormat="1" ht="41.25" customHeight="1">
      <c r="A26" s="228"/>
      <c r="B26" s="228"/>
      <c r="C26" s="288"/>
      <c r="D26" s="292"/>
      <c r="E26" s="230"/>
      <c r="F26" s="290"/>
      <c r="G26" s="293"/>
      <c r="H26" s="18"/>
      <c r="I26" s="222" t="s">
        <v>172</v>
      </c>
      <c r="J26" s="223"/>
      <c r="K26" s="223"/>
      <c r="L26" s="260"/>
      <c r="M26" s="225" t="s">
        <v>563</v>
      </c>
      <c r="N26" s="226"/>
      <c r="O26" s="223"/>
      <c r="P26" s="224"/>
      <c r="T26" s="209">
        <v>1480</v>
      </c>
      <c r="U26" s="210">
        <v>75</v>
      </c>
    </row>
    <row r="27" spans="1:21" s="15" customFormat="1" ht="41.25" customHeight="1">
      <c r="A27" s="228"/>
      <c r="B27" s="228"/>
      <c r="C27" s="288"/>
      <c r="D27" s="292"/>
      <c r="E27" s="230"/>
      <c r="F27" s="290"/>
      <c r="G27" s="293"/>
      <c r="H27" s="18"/>
      <c r="I27" s="35" t="s">
        <v>300</v>
      </c>
      <c r="J27" s="35" t="s">
        <v>28</v>
      </c>
      <c r="K27" s="35" t="s">
        <v>165</v>
      </c>
      <c r="L27" s="252" t="s">
        <v>166</v>
      </c>
      <c r="M27" s="36" t="s">
        <v>167</v>
      </c>
      <c r="N27" s="36" t="s">
        <v>163</v>
      </c>
      <c r="O27" s="35" t="s">
        <v>162</v>
      </c>
      <c r="P27" s="35" t="s">
        <v>173</v>
      </c>
      <c r="T27" s="209">
        <v>1485</v>
      </c>
      <c r="U27" s="210">
        <v>74</v>
      </c>
    </row>
    <row r="28" spans="1:21" s="15" customFormat="1" ht="41.25" customHeight="1">
      <c r="A28" s="228"/>
      <c r="B28" s="228"/>
      <c r="C28" s="288"/>
      <c r="D28" s="292"/>
      <c r="E28" s="230"/>
      <c r="F28" s="290"/>
      <c r="G28" s="293"/>
      <c r="H28" s="18"/>
      <c r="I28" s="228">
        <v>1</v>
      </c>
      <c r="J28" s="120" t="s">
        <v>518</v>
      </c>
      <c r="K28" s="287" t="s">
        <v>361</v>
      </c>
      <c r="L28" s="288" t="s">
        <v>361</v>
      </c>
      <c r="M28" s="289" t="s">
        <v>361</v>
      </c>
      <c r="N28" s="289" t="s">
        <v>361</v>
      </c>
      <c r="O28" s="290"/>
      <c r="P28" s="287"/>
      <c r="T28" s="209">
        <v>1490</v>
      </c>
      <c r="U28" s="210">
        <v>73</v>
      </c>
    </row>
    <row r="29" spans="1:21" s="15" customFormat="1" ht="41.25" customHeight="1">
      <c r="A29" s="228"/>
      <c r="B29" s="228"/>
      <c r="C29" s="288"/>
      <c r="D29" s="292"/>
      <c r="E29" s="230"/>
      <c r="F29" s="290"/>
      <c r="G29" s="293"/>
      <c r="H29" s="18"/>
      <c r="I29" s="228">
        <v>2</v>
      </c>
      <c r="J29" s="120" t="s">
        <v>519</v>
      </c>
      <c r="K29" s="287" t="s">
        <v>361</v>
      </c>
      <c r="L29" s="288" t="s">
        <v>361</v>
      </c>
      <c r="M29" s="289" t="s">
        <v>361</v>
      </c>
      <c r="N29" s="289" t="s">
        <v>361</v>
      </c>
      <c r="O29" s="290"/>
      <c r="P29" s="287"/>
      <c r="T29" s="209">
        <v>1495</v>
      </c>
      <c r="U29" s="210">
        <v>72</v>
      </c>
    </row>
    <row r="30" spans="1:21" s="15" customFormat="1" ht="41.25" customHeight="1">
      <c r="A30" s="228"/>
      <c r="B30" s="228"/>
      <c r="C30" s="288"/>
      <c r="D30" s="292"/>
      <c r="E30" s="230"/>
      <c r="F30" s="290"/>
      <c r="G30" s="293"/>
      <c r="H30" s="18"/>
      <c r="I30" s="228">
        <v>3</v>
      </c>
      <c r="J30" s="120" t="s">
        <v>520</v>
      </c>
      <c r="K30" s="287" t="s">
        <v>361</v>
      </c>
      <c r="L30" s="288" t="s">
        <v>361</v>
      </c>
      <c r="M30" s="289" t="s">
        <v>361</v>
      </c>
      <c r="N30" s="289" t="s">
        <v>361</v>
      </c>
      <c r="O30" s="290"/>
      <c r="P30" s="287"/>
      <c r="T30" s="209">
        <v>1500</v>
      </c>
      <c r="U30" s="210">
        <v>71</v>
      </c>
    </row>
    <row r="31" spans="1:21" s="15" customFormat="1" ht="41.25" customHeight="1">
      <c r="A31" s="228"/>
      <c r="B31" s="228"/>
      <c r="C31" s="288"/>
      <c r="D31" s="292"/>
      <c r="E31" s="230"/>
      <c r="F31" s="290"/>
      <c r="G31" s="293"/>
      <c r="H31" s="18"/>
      <c r="I31" s="228">
        <v>4</v>
      </c>
      <c r="J31" s="120" t="s">
        <v>521</v>
      </c>
      <c r="K31" s="287" t="s">
        <v>361</v>
      </c>
      <c r="L31" s="288" t="s">
        <v>361</v>
      </c>
      <c r="M31" s="289" t="s">
        <v>361</v>
      </c>
      <c r="N31" s="289" t="s">
        <v>361</v>
      </c>
      <c r="O31" s="290"/>
      <c r="P31" s="287"/>
      <c r="T31" s="209">
        <v>1505</v>
      </c>
      <c r="U31" s="210">
        <v>70</v>
      </c>
    </row>
    <row r="32" spans="1:21" s="15" customFormat="1" ht="41.25" customHeight="1">
      <c r="A32" s="228"/>
      <c r="B32" s="228"/>
      <c r="C32" s="288"/>
      <c r="D32" s="292"/>
      <c r="E32" s="230"/>
      <c r="F32" s="290"/>
      <c r="G32" s="293"/>
      <c r="H32" s="18"/>
      <c r="I32" s="228">
        <v>5</v>
      </c>
      <c r="J32" s="120" t="s">
        <v>522</v>
      </c>
      <c r="K32" s="287" t="s">
        <v>361</v>
      </c>
      <c r="L32" s="288" t="s">
        <v>361</v>
      </c>
      <c r="M32" s="289" t="s">
        <v>361</v>
      </c>
      <c r="N32" s="289" t="s">
        <v>361</v>
      </c>
      <c r="O32" s="290"/>
      <c r="P32" s="287"/>
      <c r="T32" s="209">
        <v>1510</v>
      </c>
      <c r="U32" s="210">
        <v>69</v>
      </c>
    </row>
    <row r="33" spans="1:21" s="15" customFormat="1" ht="41.25" customHeight="1">
      <c r="A33" s="228"/>
      <c r="B33" s="228"/>
      <c r="C33" s="288"/>
      <c r="D33" s="292"/>
      <c r="E33" s="230"/>
      <c r="F33" s="290"/>
      <c r="G33" s="293"/>
      <c r="H33" s="18"/>
      <c r="I33" s="228">
        <v>6</v>
      </c>
      <c r="J33" s="120" t="s">
        <v>523</v>
      </c>
      <c r="K33" s="287" t="s">
        <v>361</v>
      </c>
      <c r="L33" s="288" t="s">
        <v>361</v>
      </c>
      <c r="M33" s="289" t="s">
        <v>361</v>
      </c>
      <c r="N33" s="289" t="s">
        <v>361</v>
      </c>
      <c r="O33" s="290"/>
      <c r="P33" s="287"/>
      <c r="T33" s="209">
        <v>1515</v>
      </c>
      <c r="U33" s="210">
        <v>68</v>
      </c>
    </row>
    <row r="34" spans="1:21" s="15" customFormat="1" ht="41.25" customHeight="1">
      <c r="A34" s="228"/>
      <c r="B34" s="228"/>
      <c r="C34" s="288"/>
      <c r="D34" s="292"/>
      <c r="E34" s="230"/>
      <c r="F34" s="290"/>
      <c r="G34" s="293"/>
      <c r="H34" s="18"/>
      <c r="I34" s="228">
        <v>7</v>
      </c>
      <c r="J34" s="120" t="s">
        <v>524</v>
      </c>
      <c r="K34" s="287" t="s">
        <v>361</v>
      </c>
      <c r="L34" s="288" t="s">
        <v>361</v>
      </c>
      <c r="M34" s="289" t="s">
        <v>361</v>
      </c>
      <c r="N34" s="289" t="s">
        <v>361</v>
      </c>
      <c r="O34" s="290"/>
      <c r="P34" s="287"/>
      <c r="T34" s="209">
        <v>1520</v>
      </c>
      <c r="U34" s="210">
        <v>67</v>
      </c>
    </row>
    <row r="35" spans="1:21" s="15" customFormat="1" ht="41.25" customHeight="1">
      <c r="A35" s="228"/>
      <c r="B35" s="228"/>
      <c r="C35" s="288"/>
      <c r="D35" s="292"/>
      <c r="E35" s="230"/>
      <c r="F35" s="290"/>
      <c r="G35" s="293"/>
      <c r="H35" s="18"/>
      <c r="I35" s="228">
        <v>8</v>
      </c>
      <c r="J35" s="120" t="s">
        <v>525</v>
      </c>
      <c r="K35" s="287" t="s">
        <v>361</v>
      </c>
      <c r="L35" s="288" t="s">
        <v>361</v>
      </c>
      <c r="M35" s="289" t="s">
        <v>361</v>
      </c>
      <c r="N35" s="289" t="s">
        <v>361</v>
      </c>
      <c r="O35" s="290"/>
      <c r="P35" s="287"/>
      <c r="T35" s="209">
        <v>1525</v>
      </c>
      <c r="U35" s="210">
        <v>66</v>
      </c>
    </row>
    <row r="36" spans="1:21" ht="13.5" customHeight="1">
      <c r="A36" s="26"/>
      <c r="B36" s="26"/>
      <c r="C36" s="255"/>
      <c r="D36" s="44"/>
      <c r="E36" s="27"/>
      <c r="F36" s="28"/>
      <c r="G36" s="29"/>
      <c r="I36" s="30"/>
      <c r="J36" s="31"/>
      <c r="K36" s="32"/>
      <c r="L36" s="261"/>
      <c r="M36" s="40"/>
      <c r="N36" s="40"/>
      <c r="O36" s="33"/>
      <c r="P36" s="32"/>
      <c r="T36" s="209">
        <v>1530</v>
      </c>
      <c r="U36" s="210">
        <v>65</v>
      </c>
    </row>
    <row r="37" spans="1:21" ht="14.25" customHeight="1">
      <c r="A37" s="21" t="s">
        <v>6</v>
      </c>
      <c r="B37" s="21"/>
      <c r="C37" s="256"/>
      <c r="D37" s="45"/>
      <c r="E37" s="38" t="s">
        <v>0</v>
      </c>
      <c r="F37" s="34" t="s">
        <v>1</v>
      </c>
      <c r="G37" s="19"/>
      <c r="H37" s="22" t="s">
        <v>2</v>
      </c>
      <c r="I37" s="22"/>
      <c r="J37" s="22"/>
      <c r="K37" s="22"/>
      <c r="M37" s="41" t="s">
        <v>3</v>
      </c>
      <c r="N37" s="42" t="s">
        <v>3</v>
      </c>
      <c r="O37" s="19" t="s">
        <v>3</v>
      </c>
      <c r="P37" s="21"/>
      <c r="Q37" s="23"/>
      <c r="T37" s="209">
        <v>1535</v>
      </c>
      <c r="U37" s="210">
        <v>64</v>
      </c>
    </row>
    <row r="38" spans="20:21" ht="12.75">
      <c r="T38" s="209">
        <v>1540</v>
      </c>
      <c r="U38" s="210">
        <v>63</v>
      </c>
    </row>
    <row r="39" spans="20:21" ht="12.75">
      <c r="T39" s="209">
        <v>1550</v>
      </c>
      <c r="U39" s="210">
        <v>62</v>
      </c>
    </row>
    <row r="40" spans="20:21" ht="12.75">
      <c r="T40" s="209">
        <v>1560</v>
      </c>
      <c r="U40" s="210">
        <v>61</v>
      </c>
    </row>
    <row r="41" spans="20:21" ht="12.75">
      <c r="T41" s="209">
        <v>1570</v>
      </c>
      <c r="U41" s="210">
        <v>60</v>
      </c>
    </row>
    <row r="42" spans="20:21" ht="12.75">
      <c r="T42" s="209">
        <v>1580</v>
      </c>
      <c r="U42" s="210">
        <v>59</v>
      </c>
    </row>
    <row r="43" spans="20:21" ht="12.75">
      <c r="T43" s="209">
        <v>1590</v>
      </c>
      <c r="U43" s="210">
        <v>58</v>
      </c>
    </row>
    <row r="44" spans="20:21" ht="12.75">
      <c r="T44" s="209">
        <v>1600</v>
      </c>
      <c r="U44" s="210">
        <v>57</v>
      </c>
    </row>
    <row r="45" spans="20:21" ht="12.75">
      <c r="T45" s="209">
        <v>1610</v>
      </c>
      <c r="U45" s="210">
        <v>56</v>
      </c>
    </row>
    <row r="46" spans="20:21" ht="12.75">
      <c r="T46" s="209">
        <v>1620</v>
      </c>
      <c r="U46" s="210">
        <v>55</v>
      </c>
    </row>
    <row r="47" spans="20:21" ht="12.75">
      <c r="T47" s="209">
        <v>1630</v>
      </c>
      <c r="U47" s="210">
        <v>54</v>
      </c>
    </row>
    <row r="48" spans="20:21" ht="12.75">
      <c r="T48" s="209">
        <v>1640</v>
      </c>
      <c r="U48" s="210">
        <v>53</v>
      </c>
    </row>
    <row r="49" spans="20:21" ht="12.75">
      <c r="T49" s="209">
        <v>1650</v>
      </c>
      <c r="U49" s="210">
        <v>52</v>
      </c>
    </row>
    <row r="50" spans="20:21" ht="12.75">
      <c r="T50" s="209">
        <v>1660</v>
      </c>
      <c r="U50" s="210">
        <v>51</v>
      </c>
    </row>
    <row r="51" spans="20:21" ht="12.75">
      <c r="T51" s="209">
        <v>1670</v>
      </c>
      <c r="U51" s="210">
        <v>50</v>
      </c>
    </row>
    <row r="52" spans="20:21" ht="12.75">
      <c r="T52" s="209">
        <v>1680</v>
      </c>
      <c r="U52" s="210">
        <v>49</v>
      </c>
    </row>
    <row r="53" spans="20:21" ht="12.75">
      <c r="T53" s="209">
        <v>1690</v>
      </c>
      <c r="U53" s="210">
        <v>48</v>
      </c>
    </row>
    <row r="54" spans="20:21" ht="12.75">
      <c r="T54" s="209">
        <v>1700</v>
      </c>
      <c r="U54" s="210">
        <v>47</v>
      </c>
    </row>
    <row r="55" spans="20:21" ht="12.75">
      <c r="T55" s="209">
        <v>1710</v>
      </c>
      <c r="U55" s="210">
        <v>46</v>
      </c>
    </row>
    <row r="56" spans="20:21" ht="12.75">
      <c r="T56" s="209">
        <v>1720</v>
      </c>
      <c r="U56" s="210">
        <v>45</v>
      </c>
    </row>
    <row r="57" spans="20:21" ht="12.75">
      <c r="T57" s="209">
        <v>1730</v>
      </c>
      <c r="U57" s="210">
        <v>44</v>
      </c>
    </row>
    <row r="58" spans="20:21" ht="12.75">
      <c r="T58" s="209">
        <v>1740</v>
      </c>
      <c r="U58" s="210">
        <v>43</v>
      </c>
    </row>
    <row r="59" spans="20:21" ht="12.75">
      <c r="T59" s="209">
        <v>1750</v>
      </c>
      <c r="U59" s="210">
        <v>42</v>
      </c>
    </row>
    <row r="60" spans="20:21" ht="12.75">
      <c r="T60" s="209">
        <v>1760</v>
      </c>
      <c r="U60" s="210">
        <v>41</v>
      </c>
    </row>
    <row r="61" spans="20:21" ht="12.75">
      <c r="T61" s="209">
        <v>1770</v>
      </c>
      <c r="U61" s="210">
        <v>40</v>
      </c>
    </row>
    <row r="62" spans="20:21" ht="12.75">
      <c r="T62" s="209">
        <v>1780</v>
      </c>
      <c r="U62" s="210">
        <v>39</v>
      </c>
    </row>
    <row r="63" spans="20:21" ht="12.75">
      <c r="T63" s="209">
        <v>1790</v>
      </c>
      <c r="U63" s="210">
        <v>38</v>
      </c>
    </row>
    <row r="64" spans="20:21" ht="12.75">
      <c r="T64" s="209">
        <v>1800</v>
      </c>
      <c r="U64" s="210">
        <v>37</v>
      </c>
    </row>
    <row r="65" spans="20:21" ht="12.75">
      <c r="T65" s="209">
        <v>1810</v>
      </c>
      <c r="U65" s="210">
        <v>36</v>
      </c>
    </row>
    <row r="66" spans="20:21" ht="12.75">
      <c r="T66" s="209">
        <v>1830</v>
      </c>
      <c r="U66" s="210">
        <v>35</v>
      </c>
    </row>
    <row r="67" spans="20:21" ht="12.75">
      <c r="T67" s="209">
        <v>1850</v>
      </c>
      <c r="U67" s="210">
        <v>34</v>
      </c>
    </row>
    <row r="68" spans="20:21" ht="12.75">
      <c r="T68" s="209">
        <v>1870</v>
      </c>
      <c r="U68" s="210">
        <v>33</v>
      </c>
    </row>
    <row r="69" spans="20:21" ht="12.75">
      <c r="T69" s="209">
        <v>1890</v>
      </c>
      <c r="U69" s="210">
        <v>32</v>
      </c>
    </row>
    <row r="70" spans="20:21" ht="12.75">
      <c r="T70" s="209">
        <v>1910</v>
      </c>
      <c r="U70" s="210">
        <v>31</v>
      </c>
    </row>
    <row r="71" spans="20:21" ht="12.75">
      <c r="T71" s="209">
        <v>1930</v>
      </c>
      <c r="U71" s="210">
        <v>30</v>
      </c>
    </row>
    <row r="72" spans="20:21" ht="12.75">
      <c r="T72" s="209">
        <v>1950</v>
      </c>
      <c r="U72" s="210">
        <v>29</v>
      </c>
    </row>
    <row r="73" spans="20:21" ht="12.75">
      <c r="T73" s="209">
        <v>1970</v>
      </c>
      <c r="U73" s="210">
        <v>28</v>
      </c>
    </row>
    <row r="74" spans="20:21" ht="12.75">
      <c r="T74" s="209">
        <v>1990</v>
      </c>
      <c r="U74" s="210">
        <v>27</v>
      </c>
    </row>
    <row r="75" spans="20:21" ht="12.75">
      <c r="T75" s="209">
        <v>2010</v>
      </c>
      <c r="U75" s="210">
        <v>26</v>
      </c>
    </row>
    <row r="76" spans="20:21" ht="12.75">
      <c r="T76" s="209">
        <v>2030</v>
      </c>
      <c r="U76" s="210">
        <v>25</v>
      </c>
    </row>
    <row r="77" spans="20:21" ht="12.75">
      <c r="T77" s="209">
        <v>2050</v>
      </c>
      <c r="U77" s="210">
        <v>24</v>
      </c>
    </row>
    <row r="78" spans="20:21" ht="12.75">
      <c r="T78" s="209">
        <v>2070</v>
      </c>
      <c r="U78" s="210">
        <v>23</v>
      </c>
    </row>
    <row r="79" spans="20:21" ht="12.75">
      <c r="T79" s="209">
        <v>2090</v>
      </c>
      <c r="U79" s="210">
        <v>22</v>
      </c>
    </row>
    <row r="80" spans="20:21" ht="12.75">
      <c r="T80" s="209">
        <v>2110</v>
      </c>
      <c r="U80" s="210">
        <v>21</v>
      </c>
    </row>
    <row r="81" spans="20:21" ht="12.75">
      <c r="T81" s="209">
        <v>2130</v>
      </c>
      <c r="U81" s="210">
        <v>20</v>
      </c>
    </row>
    <row r="82" spans="20:21" ht="12.75">
      <c r="T82" s="209">
        <v>2150</v>
      </c>
      <c r="U82" s="210">
        <v>19</v>
      </c>
    </row>
    <row r="83" spans="20:21" ht="12.75">
      <c r="T83" s="209">
        <v>2170</v>
      </c>
      <c r="U83" s="210">
        <v>18</v>
      </c>
    </row>
    <row r="84" spans="20:21" ht="12.75">
      <c r="T84" s="209">
        <v>2190</v>
      </c>
      <c r="U84" s="210">
        <v>17</v>
      </c>
    </row>
    <row r="85" spans="20:21" ht="12.75">
      <c r="T85" s="209">
        <v>2210</v>
      </c>
      <c r="U85" s="210">
        <v>16</v>
      </c>
    </row>
    <row r="86" spans="20:21" ht="12.75">
      <c r="T86" s="209">
        <v>2240</v>
      </c>
      <c r="U86" s="210">
        <v>15</v>
      </c>
    </row>
    <row r="87" spans="20:21" ht="12.75">
      <c r="T87" s="209">
        <v>2260</v>
      </c>
      <c r="U87" s="210">
        <v>14</v>
      </c>
    </row>
    <row r="88" spans="20:21" ht="12.75">
      <c r="T88" s="209">
        <v>2280</v>
      </c>
      <c r="U88" s="210">
        <v>13</v>
      </c>
    </row>
    <row r="89" spans="20:21" ht="12.75">
      <c r="T89" s="209">
        <v>2300</v>
      </c>
      <c r="U89" s="210">
        <v>12</v>
      </c>
    </row>
    <row r="90" spans="20:21" ht="12.75">
      <c r="T90" s="209">
        <v>2320</v>
      </c>
      <c r="U90" s="210">
        <v>11</v>
      </c>
    </row>
    <row r="91" spans="20:21" ht="12.75">
      <c r="T91" s="209">
        <v>2350</v>
      </c>
      <c r="U91" s="210">
        <v>10</v>
      </c>
    </row>
    <row r="92" spans="20:21" ht="12.75">
      <c r="T92" s="209">
        <v>2380</v>
      </c>
      <c r="U92" s="210">
        <v>9</v>
      </c>
    </row>
    <row r="93" spans="20:21" ht="12.75">
      <c r="T93" s="209">
        <v>2410</v>
      </c>
      <c r="U93" s="210">
        <v>8</v>
      </c>
    </row>
    <row r="94" spans="20:21" ht="12.75">
      <c r="T94" s="209">
        <v>2440</v>
      </c>
      <c r="U94" s="210">
        <v>7</v>
      </c>
    </row>
    <row r="95" spans="20:21" ht="12.75">
      <c r="T95" s="209">
        <v>2470</v>
      </c>
      <c r="U95" s="210">
        <v>6</v>
      </c>
    </row>
    <row r="96" spans="20:21" ht="12.75">
      <c r="T96" s="209">
        <v>2500</v>
      </c>
      <c r="U96" s="210">
        <v>5</v>
      </c>
    </row>
    <row r="97" spans="20:21" ht="12.75">
      <c r="T97" s="209">
        <v>2540</v>
      </c>
      <c r="U97" s="210">
        <v>4</v>
      </c>
    </row>
    <row r="98" spans="20:21" ht="12.75">
      <c r="T98" s="209">
        <v>2580</v>
      </c>
      <c r="U98" s="210">
        <v>3</v>
      </c>
    </row>
    <row r="99" spans="20:21" ht="12.75">
      <c r="T99" s="209">
        <v>2620</v>
      </c>
      <c r="U99" s="210">
        <v>2</v>
      </c>
    </row>
    <row r="100" spans="20:21" ht="12.75">
      <c r="T100" s="209">
        <v>2660</v>
      </c>
      <c r="U100" s="210">
        <v>1</v>
      </c>
    </row>
  </sheetData>
  <sheetProtection/>
  <mergeCells count="18">
    <mergeCell ref="F6:F7"/>
    <mergeCell ref="C6:C7"/>
    <mergeCell ref="D6:D7"/>
    <mergeCell ref="E6:E7"/>
    <mergeCell ref="I3:L3"/>
    <mergeCell ref="N4:P4"/>
    <mergeCell ref="N5:P5"/>
    <mergeCell ref="G6:G7"/>
    <mergeCell ref="A6:A7"/>
    <mergeCell ref="B6:B7"/>
    <mergeCell ref="A1:P1"/>
    <mergeCell ref="A2:P2"/>
    <mergeCell ref="A3:C3"/>
    <mergeCell ref="D3:E3"/>
    <mergeCell ref="F3:G3"/>
    <mergeCell ref="A4:C4"/>
    <mergeCell ref="D4:E4"/>
    <mergeCell ref="N3:P3"/>
  </mergeCells>
  <conditionalFormatting sqref="N1:N16 E1:E7 N18:N26 N28:N65536 E36:E65536">
    <cfRule type="containsText" priority="10" dxfId="0" operator="containsText" stopIfTrue="1" text="FERDİ">
      <formula>NOT(ISERROR(SEARCH("FERDİ",E1)))</formula>
    </cfRule>
  </conditionalFormatting>
  <conditionalFormatting sqref="N17">
    <cfRule type="containsText" priority="8" dxfId="0" operator="containsText" stopIfTrue="1" text="FERDİ">
      <formula>NOT(ISERROR(SEARCH("FERDİ",N17)))</formula>
    </cfRule>
  </conditionalFormatting>
  <conditionalFormatting sqref="N27">
    <cfRule type="containsText" priority="7" dxfId="0" operator="containsText" stopIfTrue="1" text="FERDİ">
      <formula>NOT(ISERROR(SEARCH("FERDİ",N27)))</formula>
    </cfRule>
  </conditionalFormatting>
  <conditionalFormatting sqref="E8:E35">
    <cfRule type="containsText" priority="5" dxfId="0" operator="containsText" stopIfTrue="1" text="FERDİ">
      <formula>NOT(ISERROR(SEARCH("FERDİ",E8)))</formula>
    </cfRule>
  </conditionalFormatting>
  <conditionalFormatting sqref="E8:E35">
    <cfRule type="containsText" priority="2" dxfId="0" operator="containsText" stopIfTrue="1" text=" OC">
      <formula>NOT(ISERROR(SEARCH(" OC",E8)))</formula>
    </cfRule>
    <cfRule type="containsText" priority="3" dxfId="0" operator="containsText" stopIfTrue="1" text=" OC">
      <formula>NOT(ISERROR(SEARCH(" OC",E8)))</formula>
    </cfRule>
    <cfRule type="containsText" priority="4" dxfId="0" operator="containsText" stopIfTrue="1" text="oc">
      <formula>NOT(ISERROR(SEARCH("oc",E8)))</formula>
    </cfRule>
  </conditionalFormatting>
  <conditionalFormatting sqref="N8:N15">
    <cfRule type="containsText" priority="1" dxfId="0" operator="containsText" stopIfTrue="1" text=" OC">
      <formula>NOT(ISERROR(SEARCH(" OC",N8)))</formula>
    </cfRule>
  </conditionalFormatting>
  <hyperlinks>
    <hyperlink ref="D3" location="'YARIŞMA PROGRAMI'!C7" display="100 m. Engelli"/>
  </hyperlinks>
  <printOptions horizontalCentered="1"/>
  <pageMargins left="0.2755905511811024" right="0.1968503937007874" top="0.53" bottom="0.35433070866141736" header="0.3937007874015748" footer="0.2755905511811024"/>
  <pageSetup horizontalDpi="600" verticalDpi="600" orientation="portrait" paperSize="9" scale="4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U88"/>
  <sheetViews>
    <sheetView view="pageBreakPreview" zoomScale="70" zoomScaleSheetLayoutView="70" zoomScalePageLayoutView="0" workbookViewId="0" topLeftCell="A1">
      <selection activeCell="N19" sqref="N19"/>
    </sheetView>
  </sheetViews>
  <sheetFormatPr defaultColWidth="9.140625" defaultRowHeight="12.75"/>
  <cols>
    <col min="1" max="1" width="4.8515625" style="19" customWidth="1"/>
    <col min="2" max="2" width="10.00390625" style="19" bestFit="1" customWidth="1"/>
    <col min="3" max="3" width="14.421875" style="257" customWidth="1"/>
    <col min="4" max="4" width="30.57421875" style="39" customWidth="1"/>
    <col min="5" max="5" width="32.8515625" style="39" customWidth="1"/>
    <col min="6" max="6" width="18.7109375" style="124" customWidth="1"/>
    <col min="7" max="7" width="7.57421875" style="20" customWidth="1"/>
    <col min="8" max="8" width="2.140625" style="17" customWidth="1"/>
    <col min="9" max="9" width="5.28125" style="19" customWidth="1"/>
    <col min="10" max="10" width="12.421875" style="19" hidden="1" customWidth="1"/>
    <col min="11" max="11" width="8.8515625" style="19" bestFit="1" customWidth="1"/>
    <col min="12" max="12" width="11.57421875" style="257" customWidth="1"/>
    <col min="13" max="13" width="25.421875" style="43" customWidth="1"/>
    <col min="14" max="14" width="21.8515625" style="43" customWidth="1"/>
    <col min="15" max="15" width="18.140625" style="124" customWidth="1"/>
    <col min="16" max="16" width="8.28125" style="17" bestFit="1" customWidth="1"/>
    <col min="17" max="17" width="5.7109375" style="17" customWidth="1"/>
    <col min="18" max="19" width="9.140625" style="17" customWidth="1"/>
    <col min="20" max="20" width="9.140625" style="221" hidden="1" customWidth="1"/>
    <col min="21" max="21" width="9.140625" style="210" hidden="1" customWidth="1"/>
    <col min="22" max="16384" width="9.140625" style="17" customWidth="1"/>
  </cols>
  <sheetData>
    <row r="1" spans="1:21" s="8" customFormat="1" ht="50.25" customHeight="1">
      <c r="A1" s="432" t="s">
        <v>146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T1" s="220">
        <v>20414</v>
      </c>
      <c r="U1" s="207">
        <v>100</v>
      </c>
    </row>
    <row r="2" spans="1:21" s="8" customFormat="1" ht="24.75" customHeight="1">
      <c r="A2" s="433" t="s">
        <v>391</v>
      </c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T2" s="220">
        <v>20444</v>
      </c>
      <c r="U2" s="207">
        <v>99</v>
      </c>
    </row>
    <row r="3" spans="1:21" s="10" customFormat="1" ht="29.25" customHeight="1">
      <c r="A3" s="434" t="s">
        <v>293</v>
      </c>
      <c r="B3" s="434"/>
      <c r="C3" s="434"/>
      <c r="D3" s="435" t="s">
        <v>155</v>
      </c>
      <c r="E3" s="435"/>
      <c r="F3" s="436"/>
      <c r="G3" s="436"/>
      <c r="H3" s="9"/>
      <c r="I3" s="449"/>
      <c r="J3" s="449"/>
      <c r="K3" s="449"/>
      <c r="L3" s="449"/>
      <c r="M3" s="65"/>
      <c r="N3" s="447"/>
      <c r="O3" s="447"/>
      <c r="P3" s="447"/>
      <c r="T3" s="220">
        <v>20474</v>
      </c>
      <c r="U3" s="207">
        <v>98</v>
      </c>
    </row>
    <row r="4" spans="1:21" s="10" customFormat="1" ht="17.25" customHeight="1">
      <c r="A4" s="439" t="s">
        <v>294</v>
      </c>
      <c r="B4" s="439"/>
      <c r="C4" s="439"/>
      <c r="D4" s="440" t="s">
        <v>302</v>
      </c>
      <c r="E4" s="440"/>
      <c r="F4" s="125"/>
      <c r="G4" s="24"/>
      <c r="H4" s="24"/>
      <c r="I4" s="24"/>
      <c r="J4" s="24"/>
      <c r="K4" s="24"/>
      <c r="L4" s="258"/>
      <c r="M4" s="251" t="s">
        <v>292</v>
      </c>
      <c r="N4" s="448" t="s">
        <v>397</v>
      </c>
      <c r="O4" s="448"/>
      <c r="P4" s="448"/>
      <c r="T4" s="220">
        <v>20504</v>
      </c>
      <c r="U4" s="207">
        <v>97</v>
      </c>
    </row>
    <row r="5" spans="1:21" s="8" customFormat="1" ht="15" customHeight="1">
      <c r="A5" s="11"/>
      <c r="B5" s="11"/>
      <c r="C5" s="254"/>
      <c r="D5" s="12"/>
      <c r="E5" s="13"/>
      <c r="F5" s="126"/>
      <c r="G5" s="13"/>
      <c r="H5" s="13"/>
      <c r="I5" s="11"/>
      <c r="J5" s="11"/>
      <c r="K5" s="11"/>
      <c r="L5" s="259"/>
      <c r="M5" s="14"/>
      <c r="N5" s="457">
        <v>42116.65916574074</v>
      </c>
      <c r="O5" s="457"/>
      <c r="P5" s="457"/>
      <c r="T5" s="220">
        <v>20534</v>
      </c>
      <c r="U5" s="207">
        <v>96</v>
      </c>
    </row>
    <row r="6" spans="1:21" s="15" customFormat="1" ht="18.75" customHeight="1">
      <c r="A6" s="488" t="s">
        <v>164</v>
      </c>
      <c r="B6" s="489" t="s">
        <v>165</v>
      </c>
      <c r="C6" s="445" t="s">
        <v>166</v>
      </c>
      <c r="D6" s="442" t="s">
        <v>167</v>
      </c>
      <c r="E6" s="442" t="s">
        <v>163</v>
      </c>
      <c r="F6" s="465" t="s">
        <v>162</v>
      </c>
      <c r="G6" s="437" t="s">
        <v>169</v>
      </c>
      <c r="I6" s="222" t="s">
        <v>170</v>
      </c>
      <c r="J6" s="223"/>
      <c r="K6" s="223"/>
      <c r="L6" s="260"/>
      <c r="M6" s="223"/>
      <c r="N6" s="223"/>
      <c r="O6" s="223"/>
      <c r="P6" s="224"/>
      <c r="T6" s="221">
        <v>20564</v>
      </c>
      <c r="U6" s="210">
        <v>95</v>
      </c>
    </row>
    <row r="7" spans="1:21" ht="26.25" customHeight="1">
      <c r="A7" s="488"/>
      <c r="B7" s="490"/>
      <c r="C7" s="445"/>
      <c r="D7" s="442"/>
      <c r="E7" s="442"/>
      <c r="F7" s="465"/>
      <c r="G7" s="438"/>
      <c r="H7" s="16"/>
      <c r="I7" s="35" t="s">
        <v>300</v>
      </c>
      <c r="J7" s="35" t="s">
        <v>28</v>
      </c>
      <c r="K7" s="35" t="s">
        <v>165</v>
      </c>
      <c r="L7" s="252" t="s">
        <v>166</v>
      </c>
      <c r="M7" s="36" t="s">
        <v>167</v>
      </c>
      <c r="N7" s="36" t="s">
        <v>163</v>
      </c>
      <c r="O7" s="35" t="s">
        <v>162</v>
      </c>
      <c r="P7" s="35" t="s">
        <v>173</v>
      </c>
      <c r="T7" s="221">
        <v>20594</v>
      </c>
      <c r="U7" s="210">
        <v>94</v>
      </c>
    </row>
    <row r="8" spans="1:21" s="15" customFormat="1" ht="47.25" customHeight="1">
      <c r="A8" s="228">
        <v>1</v>
      </c>
      <c r="B8" s="228">
        <v>10</v>
      </c>
      <c r="C8" s="288">
        <v>2000</v>
      </c>
      <c r="D8" s="292" t="s">
        <v>407</v>
      </c>
      <c r="E8" s="230" t="s">
        <v>446</v>
      </c>
      <c r="F8" s="291">
        <v>21837</v>
      </c>
      <c r="G8" s="293">
        <v>6</v>
      </c>
      <c r="H8" s="18"/>
      <c r="I8" s="228">
        <v>1</v>
      </c>
      <c r="J8" s="120" t="s">
        <v>10</v>
      </c>
      <c r="K8" s="287">
        <v>3</v>
      </c>
      <c r="L8" s="288">
        <v>2000</v>
      </c>
      <c r="M8" s="289" t="s">
        <v>313</v>
      </c>
      <c r="N8" s="289" t="s">
        <v>445</v>
      </c>
      <c r="O8" s="291">
        <v>22934</v>
      </c>
      <c r="P8" s="287">
        <v>5</v>
      </c>
      <c r="T8" s="221">
        <v>20624</v>
      </c>
      <c r="U8" s="210">
        <v>93</v>
      </c>
    </row>
    <row r="9" spans="1:21" s="15" customFormat="1" ht="47.25" customHeight="1">
      <c r="A9" s="228">
        <v>2</v>
      </c>
      <c r="B9" s="228">
        <v>40</v>
      </c>
      <c r="C9" s="288">
        <v>2000</v>
      </c>
      <c r="D9" s="292" t="s">
        <v>420</v>
      </c>
      <c r="E9" s="230" t="s">
        <v>448</v>
      </c>
      <c r="F9" s="291">
        <v>22229</v>
      </c>
      <c r="G9" s="293">
        <v>5</v>
      </c>
      <c r="H9" s="18"/>
      <c r="I9" s="228">
        <v>2</v>
      </c>
      <c r="J9" s="120" t="s">
        <v>11</v>
      </c>
      <c r="K9" s="287">
        <v>10</v>
      </c>
      <c r="L9" s="288">
        <v>2000</v>
      </c>
      <c r="M9" s="289" t="s">
        <v>407</v>
      </c>
      <c r="N9" s="289" t="s">
        <v>446</v>
      </c>
      <c r="O9" s="291">
        <v>21837</v>
      </c>
      <c r="P9" s="287">
        <v>1</v>
      </c>
      <c r="T9" s="221">
        <v>20654</v>
      </c>
      <c r="U9" s="210">
        <v>92</v>
      </c>
    </row>
    <row r="10" spans="1:21" s="15" customFormat="1" ht="47.25" customHeight="1">
      <c r="A10" s="228">
        <v>3</v>
      </c>
      <c r="B10" s="228">
        <v>59</v>
      </c>
      <c r="C10" s="288">
        <v>2000</v>
      </c>
      <c r="D10" s="292" t="s">
        <v>435</v>
      </c>
      <c r="E10" s="230" t="s">
        <v>450</v>
      </c>
      <c r="F10" s="291">
        <v>22349</v>
      </c>
      <c r="G10" s="293">
        <v>4</v>
      </c>
      <c r="H10" s="18"/>
      <c r="I10" s="228">
        <v>3</v>
      </c>
      <c r="J10" s="120" t="s">
        <v>12</v>
      </c>
      <c r="K10" s="287">
        <v>48</v>
      </c>
      <c r="L10" s="288">
        <v>2001</v>
      </c>
      <c r="M10" s="289" t="s">
        <v>427</v>
      </c>
      <c r="N10" s="289" t="s">
        <v>449</v>
      </c>
      <c r="O10" s="291">
        <v>25495</v>
      </c>
      <c r="P10" s="287">
        <v>7</v>
      </c>
      <c r="T10" s="221">
        <v>20684</v>
      </c>
      <c r="U10" s="210">
        <v>91</v>
      </c>
    </row>
    <row r="11" spans="1:21" s="15" customFormat="1" ht="47.25" customHeight="1">
      <c r="A11" s="228" t="s">
        <v>470</v>
      </c>
      <c r="B11" s="228">
        <v>68</v>
      </c>
      <c r="C11" s="288">
        <v>2000</v>
      </c>
      <c r="D11" s="292" t="s">
        <v>443</v>
      </c>
      <c r="E11" s="230" t="s">
        <v>452</v>
      </c>
      <c r="F11" s="291">
        <v>22775</v>
      </c>
      <c r="G11" s="293" t="s">
        <v>470</v>
      </c>
      <c r="H11" s="18"/>
      <c r="I11" s="228">
        <v>4</v>
      </c>
      <c r="J11" s="120" t="s">
        <v>13</v>
      </c>
      <c r="K11" s="287">
        <v>59</v>
      </c>
      <c r="L11" s="288">
        <v>2000</v>
      </c>
      <c r="M11" s="289" t="s">
        <v>435</v>
      </c>
      <c r="N11" s="289" t="s">
        <v>450</v>
      </c>
      <c r="O11" s="291">
        <v>22349</v>
      </c>
      <c r="P11" s="287">
        <v>3</v>
      </c>
      <c r="T11" s="221">
        <v>20714</v>
      </c>
      <c r="U11" s="210">
        <v>90</v>
      </c>
    </row>
    <row r="12" spans="1:21" s="15" customFormat="1" ht="47.25" customHeight="1">
      <c r="A12" s="228">
        <v>4</v>
      </c>
      <c r="B12" s="228">
        <v>3</v>
      </c>
      <c r="C12" s="288">
        <v>2000</v>
      </c>
      <c r="D12" s="292" t="s">
        <v>313</v>
      </c>
      <c r="E12" s="230" t="s">
        <v>445</v>
      </c>
      <c r="F12" s="291">
        <v>22934</v>
      </c>
      <c r="G12" s="293">
        <v>3</v>
      </c>
      <c r="H12" s="18"/>
      <c r="I12" s="228">
        <v>5</v>
      </c>
      <c r="J12" s="120" t="s">
        <v>14</v>
      </c>
      <c r="K12" s="287">
        <v>15</v>
      </c>
      <c r="L12" s="288">
        <v>2000</v>
      </c>
      <c r="M12" s="289" t="s">
        <v>411</v>
      </c>
      <c r="N12" s="289" t="s">
        <v>447</v>
      </c>
      <c r="O12" s="291">
        <v>23596</v>
      </c>
      <c r="P12" s="287">
        <v>6</v>
      </c>
      <c r="T12" s="221">
        <v>20744</v>
      </c>
      <c r="U12" s="210">
        <v>89</v>
      </c>
    </row>
    <row r="13" spans="1:21" s="15" customFormat="1" ht="47.25" customHeight="1">
      <c r="A13" s="228">
        <v>5</v>
      </c>
      <c r="B13" s="228">
        <v>15</v>
      </c>
      <c r="C13" s="288">
        <v>2000</v>
      </c>
      <c r="D13" s="292" t="s">
        <v>411</v>
      </c>
      <c r="E13" s="230" t="s">
        <v>447</v>
      </c>
      <c r="F13" s="291">
        <v>23596</v>
      </c>
      <c r="G13" s="293">
        <v>2</v>
      </c>
      <c r="H13" s="18"/>
      <c r="I13" s="228">
        <v>6</v>
      </c>
      <c r="J13" s="120" t="s">
        <v>15</v>
      </c>
      <c r="K13" s="287">
        <v>40</v>
      </c>
      <c r="L13" s="288">
        <v>2000</v>
      </c>
      <c r="M13" s="289" t="s">
        <v>420</v>
      </c>
      <c r="N13" s="289" t="s">
        <v>448</v>
      </c>
      <c r="O13" s="291">
        <v>22229</v>
      </c>
      <c r="P13" s="287">
        <v>2</v>
      </c>
      <c r="T13" s="221">
        <v>20774</v>
      </c>
      <c r="U13" s="210">
        <v>88</v>
      </c>
    </row>
    <row r="14" spans="1:21" s="15" customFormat="1" ht="47.25" customHeight="1">
      <c r="A14" s="228">
        <v>6</v>
      </c>
      <c r="B14" s="228">
        <v>48</v>
      </c>
      <c r="C14" s="288">
        <v>2001</v>
      </c>
      <c r="D14" s="292" t="s">
        <v>427</v>
      </c>
      <c r="E14" s="230" t="s">
        <v>449</v>
      </c>
      <c r="F14" s="291">
        <v>25495</v>
      </c>
      <c r="G14" s="293">
        <v>1</v>
      </c>
      <c r="H14" s="18"/>
      <c r="I14" s="228">
        <v>7</v>
      </c>
      <c r="J14" s="120" t="s">
        <v>62</v>
      </c>
      <c r="K14" s="287" t="s">
        <v>361</v>
      </c>
      <c r="L14" s="288" t="s">
        <v>361</v>
      </c>
      <c r="M14" s="289" t="s">
        <v>361</v>
      </c>
      <c r="N14" s="289" t="s">
        <v>361</v>
      </c>
      <c r="O14" s="291"/>
      <c r="P14" s="287"/>
      <c r="T14" s="221">
        <v>20804</v>
      </c>
      <c r="U14" s="210">
        <v>87</v>
      </c>
    </row>
    <row r="15" spans="1:21" s="15" customFormat="1" ht="47.25" customHeight="1">
      <c r="A15" s="228"/>
      <c r="B15" s="228"/>
      <c r="C15" s="288"/>
      <c r="D15" s="292"/>
      <c r="E15" s="230"/>
      <c r="F15" s="291"/>
      <c r="G15" s="293"/>
      <c r="H15" s="18"/>
      <c r="I15" s="228">
        <v>8</v>
      </c>
      <c r="J15" s="120" t="s">
        <v>63</v>
      </c>
      <c r="K15" s="287">
        <v>68</v>
      </c>
      <c r="L15" s="288">
        <v>2000</v>
      </c>
      <c r="M15" s="289" t="s">
        <v>443</v>
      </c>
      <c r="N15" s="289" t="s">
        <v>452</v>
      </c>
      <c r="O15" s="291">
        <v>22775</v>
      </c>
      <c r="P15" s="287">
        <v>4</v>
      </c>
      <c r="T15" s="221">
        <v>20834</v>
      </c>
      <c r="U15" s="210">
        <v>86</v>
      </c>
    </row>
    <row r="16" spans="1:21" s="15" customFormat="1" ht="47.25" customHeight="1">
      <c r="A16" s="228"/>
      <c r="B16" s="228"/>
      <c r="C16" s="288"/>
      <c r="D16" s="292"/>
      <c r="E16" s="230"/>
      <c r="F16" s="291"/>
      <c r="G16" s="293"/>
      <c r="H16" s="18"/>
      <c r="I16" s="222" t="s">
        <v>171</v>
      </c>
      <c r="J16" s="223"/>
      <c r="K16" s="223"/>
      <c r="L16" s="260"/>
      <c r="M16" s="223"/>
      <c r="N16" s="223"/>
      <c r="O16" s="223"/>
      <c r="P16" s="224"/>
      <c r="T16" s="221">
        <v>20984</v>
      </c>
      <c r="U16" s="210">
        <v>81</v>
      </c>
    </row>
    <row r="17" spans="1:21" s="15" customFormat="1" ht="47.25" customHeight="1">
      <c r="A17" s="228"/>
      <c r="B17" s="228"/>
      <c r="C17" s="288"/>
      <c r="D17" s="292"/>
      <c r="E17" s="230"/>
      <c r="F17" s="291"/>
      <c r="G17" s="293"/>
      <c r="H17" s="18"/>
      <c r="I17" s="35" t="s">
        <v>300</v>
      </c>
      <c r="J17" s="35" t="s">
        <v>28</v>
      </c>
      <c r="K17" s="35" t="s">
        <v>165</v>
      </c>
      <c r="L17" s="252" t="s">
        <v>166</v>
      </c>
      <c r="M17" s="36" t="s">
        <v>167</v>
      </c>
      <c r="N17" s="36" t="s">
        <v>163</v>
      </c>
      <c r="O17" s="35" t="s">
        <v>162</v>
      </c>
      <c r="P17" s="35" t="s">
        <v>173</v>
      </c>
      <c r="T17" s="221">
        <v>21014</v>
      </c>
      <c r="U17" s="210">
        <v>80</v>
      </c>
    </row>
    <row r="18" spans="1:21" s="15" customFormat="1" ht="47.25" customHeight="1">
      <c r="A18" s="228"/>
      <c r="B18" s="228"/>
      <c r="C18" s="288"/>
      <c r="D18" s="292"/>
      <c r="E18" s="230"/>
      <c r="F18" s="291"/>
      <c r="G18" s="293"/>
      <c r="H18" s="18"/>
      <c r="I18" s="228">
        <v>1</v>
      </c>
      <c r="J18" s="120" t="s">
        <v>16</v>
      </c>
      <c r="K18" s="287" t="s">
        <v>361</v>
      </c>
      <c r="L18" s="288" t="s">
        <v>361</v>
      </c>
      <c r="M18" s="289" t="s">
        <v>361</v>
      </c>
      <c r="N18" s="289" t="s">
        <v>361</v>
      </c>
      <c r="O18" s="291"/>
      <c r="P18" s="287"/>
      <c r="T18" s="221">
        <v>21044</v>
      </c>
      <c r="U18" s="210">
        <v>79</v>
      </c>
    </row>
    <row r="19" spans="1:21" s="15" customFormat="1" ht="47.25" customHeight="1">
      <c r="A19" s="228"/>
      <c r="B19" s="228"/>
      <c r="C19" s="288"/>
      <c r="D19" s="292"/>
      <c r="E19" s="230"/>
      <c r="F19" s="291"/>
      <c r="G19" s="293"/>
      <c r="H19" s="18"/>
      <c r="I19" s="228">
        <v>2</v>
      </c>
      <c r="J19" s="120" t="s">
        <v>17</v>
      </c>
      <c r="K19" s="287" t="s">
        <v>361</v>
      </c>
      <c r="L19" s="288" t="s">
        <v>361</v>
      </c>
      <c r="M19" s="289" t="s">
        <v>361</v>
      </c>
      <c r="N19" s="289" t="s">
        <v>361</v>
      </c>
      <c r="O19" s="291"/>
      <c r="P19" s="287"/>
      <c r="T19" s="221">
        <v>21074</v>
      </c>
      <c r="U19" s="210">
        <v>78</v>
      </c>
    </row>
    <row r="20" spans="1:21" s="15" customFormat="1" ht="47.25" customHeight="1">
      <c r="A20" s="228"/>
      <c r="B20" s="228"/>
      <c r="C20" s="288"/>
      <c r="D20" s="292"/>
      <c r="E20" s="230"/>
      <c r="F20" s="291"/>
      <c r="G20" s="293"/>
      <c r="H20" s="18"/>
      <c r="I20" s="228">
        <v>3</v>
      </c>
      <c r="J20" s="120" t="s">
        <v>18</v>
      </c>
      <c r="K20" s="287" t="s">
        <v>361</v>
      </c>
      <c r="L20" s="288" t="s">
        <v>361</v>
      </c>
      <c r="M20" s="289" t="s">
        <v>361</v>
      </c>
      <c r="N20" s="289" t="s">
        <v>361</v>
      </c>
      <c r="O20" s="291"/>
      <c r="P20" s="287"/>
      <c r="T20" s="221">
        <v>21104</v>
      </c>
      <c r="U20" s="210">
        <v>77</v>
      </c>
    </row>
    <row r="21" spans="1:21" s="15" customFormat="1" ht="47.25" customHeight="1">
      <c r="A21" s="228"/>
      <c r="B21" s="228"/>
      <c r="C21" s="288"/>
      <c r="D21" s="292"/>
      <c r="E21" s="230"/>
      <c r="F21" s="291"/>
      <c r="G21" s="293"/>
      <c r="H21" s="18"/>
      <c r="I21" s="228">
        <v>4</v>
      </c>
      <c r="J21" s="120" t="s">
        <v>19</v>
      </c>
      <c r="K21" s="287" t="s">
        <v>361</v>
      </c>
      <c r="L21" s="288" t="s">
        <v>361</v>
      </c>
      <c r="M21" s="289" t="s">
        <v>361</v>
      </c>
      <c r="N21" s="289" t="s">
        <v>361</v>
      </c>
      <c r="O21" s="291"/>
      <c r="P21" s="287"/>
      <c r="T21" s="221">
        <v>21134</v>
      </c>
      <c r="U21" s="210">
        <v>76</v>
      </c>
    </row>
    <row r="22" spans="1:21" s="15" customFormat="1" ht="47.25" customHeight="1">
      <c r="A22" s="228"/>
      <c r="B22" s="228"/>
      <c r="C22" s="288"/>
      <c r="D22" s="292"/>
      <c r="E22" s="230"/>
      <c r="F22" s="291"/>
      <c r="G22" s="293"/>
      <c r="H22" s="18"/>
      <c r="I22" s="228">
        <v>5</v>
      </c>
      <c r="J22" s="120" t="s">
        <v>20</v>
      </c>
      <c r="K22" s="287" t="s">
        <v>361</v>
      </c>
      <c r="L22" s="288" t="s">
        <v>361</v>
      </c>
      <c r="M22" s="289" t="s">
        <v>361</v>
      </c>
      <c r="N22" s="289" t="s">
        <v>361</v>
      </c>
      <c r="O22" s="291"/>
      <c r="P22" s="287"/>
      <c r="T22" s="221">
        <v>21164</v>
      </c>
      <c r="U22" s="210">
        <v>75</v>
      </c>
    </row>
    <row r="23" spans="1:21" s="15" customFormat="1" ht="47.25" customHeight="1">
      <c r="A23" s="228"/>
      <c r="B23" s="228"/>
      <c r="C23" s="288"/>
      <c r="D23" s="292"/>
      <c r="E23" s="230"/>
      <c r="F23" s="291"/>
      <c r="G23" s="293"/>
      <c r="H23" s="18"/>
      <c r="I23" s="228">
        <v>6</v>
      </c>
      <c r="J23" s="120" t="s">
        <v>21</v>
      </c>
      <c r="K23" s="287" t="s">
        <v>361</v>
      </c>
      <c r="L23" s="288" t="s">
        <v>361</v>
      </c>
      <c r="M23" s="289" t="s">
        <v>361</v>
      </c>
      <c r="N23" s="289" t="s">
        <v>361</v>
      </c>
      <c r="O23" s="291"/>
      <c r="P23" s="287"/>
      <c r="T23" s="221">
        <v>21204</v>
      </c>
      <c r="U23" s="210">
        <v>74</v>
      </c>
    </row>
    <row r="24" spans="1:21" s="15" customFormat="1" ht="47.25" customHeight="1">
      <c r="A24" s="228"/>
      <c r="B24" s="228"/>
      <c r="C24" s="288"/>
      <c r="D24" s="292"/>
      <c r="E24" s="230"/>
      <c r="F24" s="291"/>
      <c r="G24" s="293"/>
      <c r="H24" s="18"/>
      <c r="I24" s="228">
        <v>7</v>
      </c>
      <c r="J24" s="120" t="s">
        <v>64</v>
      </c>
      <c r="K24" s="287" t="s">
        <v>361</v>
      </c>
      <c r="L24" s="288" t="s">
        <v>361</v>
      </c>
      <c r="M24" s="289" t="s">
        <v>361</v>
      </c>
      <c r="N24" s="289" t="s">
        <v>361</v>
      </c>
      <c r="O24" s="291"/>
      <c r="P24" s="287"/>
      <c r="T24" s="221">
        <v>21244</v>
      </c>
      <c r="U24" s="210">
        <v>73</v>
      </c>
    </row>
    <row r="25" spans="1:21" s="15" customFormat="1" ht="47.25" customHeight="1">
      <c r="A25" s="228"/>
      <c r="B25" s="228"/>
      <c r="C25" s="288"/>
      <c r="D25" s="292"/>
      <c r="E25" s="230"/>
      <c r="F25" s="291"/>
      <c r="G25" s="293"/>
      <c r="H25" s="18"/>
      <c r="I25" s="228">
        <v>8</v>
      </c>
      <c r="J25" s="120" t="s">
        <v>65</v>
      </c>
      <c r="K25" s="287" t="s">
        <v>361</v>
      </c>
      <c r="L25" s="288" t="s">
        <v>361</v>
      </c>
      <c r="M25" s="289" t="s">
        <v>361</v>
      </c>
      <c r="N25" s="289" t="s">
        <v>361</v>
      </c>
      <c r="O25" s="291"/>
      <c r="P25" s="287"/>
      <c r="T25" s="221">
        <v>21284</v>
      </c>
      <c r="U25" s="210">
        <v>72</v>
      </c>
    </row>
    <row r="26" spans="1:21" s="15" customFormat="1" ht="47.25" customHeight="1">
      <c r="A26" s="228"/>
      <c r="B26" s="228"/>
      <c r="C26" s="288"/>
      <c r="D26" s="292"/>
      <c r="E26" s="230"/>
      <c r="F26" s="291"/>
      <c r="G26" s="293"/>
      <c r="H26" s="18"/>
      <c r="I26" s="222" t="s">
        <v>172</v>
      </c>
      <c r="J26" s="223"/>
      <c r="K26" s="223"/>
      <c r="L26" s="260"/>
      <c r="M26" s="223"/>
      <c r="N26" s="223"/>
      <c r="O26" s="223"/>
      <c r="P26" s="224"/>
      <c r="T26" s="221">
        <v>21524</v>
      </c>
      <c r="U26" s="210">
        <v>67</v>
      </c>
    </row>
    <row r="27" spans="1:21" s="15" customFormat="1" ht="47.25" customHeight="1">
      <c r="A27" s="228"/>
      <c r="B27" s="228"/>
      <c r="C27" s="288"/>
      <c r="D27" s="292"/>
      <c r="E27" s="230"/>
      <c r="F27" s="291"/>
      <c r="G27" s="293"/>
      <c r="H27" s="18"/>
      <c r="I27" s="35" t="s">
        <v>300</v>
      </c>
      <c r="J27" s="35" t="s">
        <v>28</v>
      </c>
      <c r="K27" s="35" t="s">
        <v>165</v>
      </c>
      <c r="L27" s="252" t="s">
        <v>166</v>
      </c>
      <c r="M27" s="36" t="s">
        <v>167</v>
      </c>
      <c r="N27" s="36" t="s">
        <v>163</v>
      </c>
      <c r="O27" s="35" t="s">
        <v>162</v>
      </c>
      <c r="P27" s="35" t="s">
        <v>173</v>
      </c>
      <c r="T27" s="221">
        <v>21574</v>
      </c>
      <c r="U27" s="210">
        <v>66</v>
      </c>
    </row>
    <row r="28" spans="1:21" s="15" customFormat="1" ht="47.25" customHeight="1">
      <c r="A28" s="228"/>
      <c r="B28" s="228"/>
      <c r="C28" s="288"/>
      <c r="D28" s="292"/>
      <c r="E28" s="230"/>
      <c r="F28" s="291"/>
      <c r="G28" s="293"/>
      <c r="H28" s="18"/>
      <c r="I28" s="228">
        <v>1</v>
      </c>
      <c r="J28" s="120" t="s">
        <v>22</v>
      </c>
      <c r="K28" s="287" t="s">
        <v>361</v>
      </c>
      <c r="L28" s="288" t="s">
        <v>361</v>
      </c>
      <c r="M28" s="289" t="s">
        <v>361</v>
      </c>
      <c r="N28" s="289" t="s">
        <v>361</v>
      </c>
      <c r="O28" s="291"/>
      <c r="P28" s="287"/>
      <c r="T28" s="221">
        <v>21624</v>
      </c>
      <c r="U28" s="210">
        <v>65</v>
      </c>
    </row>
    <row r="29" spans="1:21" s="15" customFormat="1" ht="47.25" customHeight="1">
      <c r="A29" s="228"/>
      <c r="B29" s="228"/>
      <c r="C29" s="288"/>
      <c r="D29" s="292"/>
      <c r="E29" s="230"/>
      <c r="F29" s="291"/>
      <c r="G29" s="293"/>
      <c r="H29" s="18"/>
      <c r="I29" s="228">
        <v>2</v>
      </c>
      <c r="J29" s="120" t="s">
        <v>23</v>
      </c>
      <c r="K29" s="287" t="s">
        <v>361</v>
      </c>
      <c r="L29" s="288" t="s">
        <v>361</v>
      </c>
      <c r="M29" s="289" t="s">
        <v>361</v>
      </c>
      <c r="N29" s="289" t="s">
        <v>361</v>
      </c>
      <c r="O29" s="291"/>
      <c r="P29" s="287"/>
      <c r="T29" s="221">
        <v>21674</v>
      </c>
      <c r="U29" s="210">
        <v>64</v>
      </c>
    </row>
    <row r="30" spans="1:21" s="15" customFormat="1" ht="47.25" customHeight="1">
      <c r="A30" s="228"/>
      <c r="B30" s="228"/>
      <c r="C30" s="288"/>
      <c r="D30" s="292"/>
      <c r="E30" s="230"/>
      <c r="F30" s="291"/>
      <c r="G30" s="293"/>
      <c r="H30" s="18"/>
      <c r="I30" s="228">
        <v>3</v>
      </c>
      <c r="J30" s="120" t="s">
        <v>24</v>
      </c>
      <c r="K30" s="287" t="s">
        <v>361</v>
      </c>
      <c r="L30" s="288" t="s">
        <v>361</v>
      </c>
      <c r="M30" s="289" t="s">
        <v>361</v>
      </c>
      <c r="N30" s="289" t="s">
        <v>361</v>
      </c>
      <c r="O30" s="291"/>
      <c r="P30" s="287"/>
      <c r="T30" s="221">
        <v>21724</v>
      </c>
      <c r="U30" s="210">
        <v>63</v>
      </c>
    </row>
    <row r="31" spans="1:21" s="15" customFormat="1" ht="47.25" customHeight="1">
      <c r="A31" s="228"/>
      <c r="B31" s="228"/>
      <c r="C31" s="288"/>
      <c r="D31" s="292"/>
      <c r="E31" s="230"/>
      <c r="F31" s="291"/>
      <c r="G31" s="293"/>
      <c r="H31" s="18"/>
      <c r="I31" s="228">
        <v>4</v>
      </c>
      <c r="J31" s="120" t="s">
        <v>25</v>
      </c>
      <c r="K31" s="287" t="s">
        <v>361</v>
      </c>
      <c r="L31" s="288" t="s">
        <v>361</v>
      </c>
      <c r="M31" s="289" t="s">
        <v>361</v>
      </c>
      <c r="N31" s="289" t="s">
        <v>361</v>
      </c>
      <c r="O31" s="291"/>
      <c r="P31" s="287"/>
      <c r="T31" s="221">
        <v>21784</v>
      </c>
      <c r="U31" s="210">
        <v>62</v>
      </c>
    </row>
    <row r="32" spans="1:21" s="15" customFormat="1" ht="47.25" customHeight="1">
      <c r="A32" s="228"/>
      <c r="B32" s="228"/>
      <c r="C32" s="288"/>
      <c r="D32" s="292"/>
      <c r="E32" s="230"/>
      <c r="F32" s="291"/>
      <c r="G32" s="293"/>
      <c r="H32" s="18"/>
      <c r="I32" s="228">
        <v>5</v>
      </c>
      <c r="J32" s="120" t="s">
        <v>26</v>
      </c>
      <c r="K32" s="287" t="s">
        <v>361</v>
      </c>
      <c r="L32" s="288" t="s">
        <v>361</v>
      </c>
      <c r="M32" s="289" t="s">
        <v>361</v>
      </c>
      <c r="N32" s="289" t="s">
        <v>361</v>
      </c>
      <c r="O32" s="291"/>
      <c r="P32" s="287"/>
      <c r="T32" s="221">
        <v>21844</v>
      </c>
      <c r="U32" s="210">
        <v>61</v>
      </c>
    </row>
    <row r="33" spans="1:21" s="15" customFormat="1" ht="47.25" customHeight="1">
      <c r="A33" s="228"/>
      <c r="B33" s="228"/>
      <c r="C33" s="288"/>
      <c r="D33" s="292"/>
      <c r="E33" s="230"/>
      <c r="F33" s="291"/>
      <c r="G33" s="293"/>
      <c r="H33" s="18"/>
      <c r="I33" s="228">
        <v>6</v>
      </c>
      <c r="J33" s="120" t="s">
        <v>27</v>
      </c>
      <c r="K33" s="287" t="s">
        <v>361</v>
      </c>
      <c r="L33" s="288" t="s">
        <v>361</v>
      </c>
      <c r="M33" s="289" t="s">
        <v>361</v>
      </c>
      <c r="N33" s="289" t="s">
        <v>361</v>
      </c>
      <c r="O33" s="291"/>
      <c r="P33" s="287"/>
      <c r="T33" s="221">
        <v>21914</v>
      </c>
      <c r="U33" s="210">
        <v>60</v>
      </c>
    </row>
    <row r="34" spans="1:21" s="15" customFormat="1" ht="47.25" customHeight="1">
      <c r="A34" s="228"/>
      <c r="B34" s="228"/>
      <c r="C34" s="288"/>
      <c r="D34" s="292"/>
      <c r="E34" s="230"/>
      <c r="F34" s="291"/>
      <c r="G34" s="293"/>
      <c r="H34" s="18"/>
      <c r="I34" s="228">
        <v>7</v>
      </c>
      <c r="J34" s="120" t="s">
        <v>66</v>
      </c>
      <c r="K34" s="287" t="s">
        <v>361</v>
      </c>
      <c r="L34" s="288" t="s">
        <v>361</v>
      </c>
      <c r="M34" s="289" t="s">
        <v>361</v>
      </c>
      <c r="N34" s="289" t="s">
        <v>361</v>
      </c>
      <c r="O34" s="291"/>
      <c r="P34" s="287"/>
      <c r="T34" s="221">
        <v>21984</v>
      </c>
      <c r="U34" s="210">
        <v>59</v>
      </c>
    </row>
    <row r="35" spans="1:21" s="15" customFormat="1" ht="47.25" customHeight="1">
      <c r="A35" s="228"/>
      <c r="B35" s="228"/>
      <c r="C35" s="288"/>
      <c r="D35" s="292"/>
      <c r="E35" s="230"/>
      <c r="F35" s="291"/>
      <c r="G35" s="300"/>
      <c r="H35" s="18"/>
      <c r="I35" s="228">
        <v>8</v>
      </c>
      <c r="J35" s="120" t="s">
        <v>67</v>
      </c>
      <c r="K35" s="287" t="s">
        <v>361</v>
      </c>
      <c r="L35" s="288" t="s">
        <v>361</v>
      </c>
      <c r="M35" s="289" t="s">
        <v>361</v>
      </c>
      <c r="N35" s="289" t="s">
        <v>361</v>
      </c>
      <c r="O35" s="291"/>
      <c r="P35" s="287"/>
      <c r="T35" s="221">
        <v>22054</v>
      </c>
      <c r="U35" s="210">
        <v>58</v>
      </c>
    </row>
    <row r="36" spans="1:21" ht="7.5" customHeight="1">
      <c r="A36" s="26"/>
      <c r="B36" s="26"/>
      <c r="C36" s="255"/>
      <c r="D36" s="44"/>
      <c r="E36" s="27"/>
      <c r="F36" s="127"/>
      <c r="G36" s="29"/>
      <c r="I36" s="30"/>
      <c r="J36" s="31"/>
      <c r="K36" s="32"/>
      <c r="L36" s="261"/>
      <c r="M36" s="40"/>
      <c r="N36" s="40"/>
      <c r="O36" s="122"/>
      <c r="P36" s="32"/>
      <c r="T36" s="221">
        <v>22404</v>
      </c>
      <c r="U36" s="210">
        <v>53</v>
      </c>
    </row>
    <row r="37" spans="1:21" ht="14.25" customHeight="1">
      <c r="A37" s="21" t="s">
        <v>6</v>
      </c>
      <c r="B37" s="21"/>
      <c r="C37" s="256"/>
      <c r="D37" s="45"/>
      <c r="E37" s="38" t="s">
        <v>0</v>
      </c>
      <c r="F37" s="128" t="s">
        <v>1</v>
      </c>
      <c r="G37" s="19"/>
      <c r="H37" s="22" t="s">
        <v>2</v>
      </c>
      <c r="I37" s="22"/>
      <c r="J37" s="22"/>
      <c r="K37" s="22"/>
      <c r="M37" s="41" t="s">
        <v>3</v>
      </c>
      <c r="N37" s="42" t="s">
        <v>3</v>
      </c>
      <c r="O37" s="123" t="s">
        <v>3</v>
      </c>
      <c r="P37" s="21"/>
      <c r="Q37" s="23"/>
      <c r="T37" s="221">
        <v>22474</v>
      </c>
      <c r="U37" s="210">
        <v>52</v>
      </c>
    </row>
    <row r="38" spans="20:21" ht="12.75">
      <c r="T38" s="221">
        <v>22544</v>
      </c>
      <c r="U38" s="210">
        <v>51</v>
      </c>
    </row>
    <row r="39" spans="20:21" ht="12.75">
      <c r="T39" s="221">
        <v>22614</v>
      </c>
      <c r="U39" s="210">
        <v>50</v>
      </c>
    </row>
    <row r="40" spans="20:21" ht="12.75">
      <c r="T40" s="221">
        <v>22714</v>
      </c>
      <c r="U40" s="210">
        <v>49</v>
      </c>
    </row>
    <row r="41" spans="20:21" ht="12.75">
      <c r="T41" s="221">
        <v>22814</v>
      </c>
      <c r="U41" s="210">
        <v>48</v>
      </c>
    </row>
    <row r="42" spans="20:21" ht="12.75">
      <c r="T42" s="221">
        <v>22914</v>
      </c>
      <c r="U42" s="210">
        <v>47</v>
      </c>
    </row>
    <row r="43" spans="20:21" ht="12.75">
      <c r="T43" s="221">
        <v>23014</v>
      </c>
      <c r="U43" s="210">
        <v>46</v>
      </c>
    </row>
    <row r="44" spans="20:21" ht="12.75">
      <c r="T44" s="221">
        <v>23114</v>
      </c>
      <c r="U44" s="210">
        <v>45</v>
      </c>
    </row>
    <row r="45" spans="20:21" ht="12.75">
      <c r="T45" s="221">
        <v>23214</v>
      </c>
      <c r="U45" s="210">
        <v>44</v>
      </c>
    </row>
    <row r="46" spans="20:21" ht="12.75">
      <c r="T46" s="221">
        <v>23314</v>
      </c>
      <c r="U46" s="210">
        <v>43</v>
      </c>
    </row>
    <row r="47" spans="20:21" ht="12.75">
      <c r="T47" s="221">
        <v>23414</v>
      </c>
      <c r="U47" s="210">
        <v>42</v>
      </c>
    </row>
    <row r="48" spans="20:21" ht="12.75">
      <c r="T48" s="221">
        <v>23514</v>
      </c>
      <c r="U48" s="210">
        <v>41</v>
      </c>
    </row>
    <row r="49" spans="20:21" ht="12.75">
      <c r="T49" s="221">
        <v>23634</v>
      </c>
      <c r="U49" s="210">
        <v>40</v>
      </c>
    </row>
    <row r="50" spans="20:21" ht="12.75">
      <c r="T50" s="221">
        <v>23754</v>
      </c>
      <c r="U50" s="210">
        <v>39</v>
      </c>
    </row>
    <row r="51" spans="20:21" ht="12.75">
      <c r="T51" s="221">
        <v>23874</v>
      </c>
      <c r="U51" s="210">
        <v>38</v>
      </c>
    </row>
    <row r="52" spans="20:21" ht="12.75">
      <c r="T52" s="221">
        <v>23994</v>
      </c>
      <c r="U52" s="210">
        <v>37</v>
      </c>
    </row>
    <row r="53" spans="20:21" ht="12.75">
      <c r="T53" s="221">
        <v>24114</v>
      </c>
      <c r="U53" s="210">
        <v>36</v>
      </c>
    </row>
    <row r="54" spans="20:21" ht="12.75">
      <c r="T54" s="221">
        <v>24234</v>
      </c>
      <c r="U54" s="210">
        <v>35</v>
      </c>
    </row>
    <row r="55" spans="20:21" ht="12.75">
      <c r="T55" s="221">
        <v>24354</v>
      </c>
      <c r="U55" s="210">
        <v>34</v>
      </c>
    </row>
    <row r="56" spans="20:21" ht="12.75">
      <c r="T56" s="221">
        <v>24474</v>
      </c>
      <c r="U56" s="210">
        <v>33</v>
      </c>
    </row>
    <row r="57" spans="20:21" ht="12.75">
      <c r="T57" s="221">
        <v>24594</v>
      </c>
      <c r="U57" s="210">
        <v>32</v>
      </c>
    </row>
    <row r="58" spans="20:21" ht="12.75">
      <c r="T58" s="221">
        <v>24714</v>
      </c>
      <c r="U58" s="210">
        <v>31</v>
      </c>
    </row>
    <row r="59" spans="20:21" ht="12.75">
      <c r="T59" s="221">
        <v>24864</v>
      </c>
      <c r="U59" s="210">
        <v>30</v>
      </c>
    </row>
    <row r="60" spans="20:21" ht="12.75">
      <c r="T60" s="221">
        <v>25014</v>
      </c>
      <c r="U60" s="210">
        <v>29</v>
      </c>
    </row>
    <row r="61" spans="20:21" ht="12.75">
      <c r="T61" s="221">
        <v>25164</v>
      </c>
      <c r="U61" s="210">
        <v>28</v>
      </c>
    </row>
    <row r="62" spans="20:21" ht="12.75">
      <c r="T62" s="221">
        <v>25314</v>
      </c>
      <c r="U62" s="210">
        <v>27</v>
      </c>
    </row>
    <row r="63" spans="20:21" ht="12.75">
      <c r="T63" s="221">
        <v>25464</v>
      </c>
      <c r="U63" s="210">
        <v>26</v>
      </c>
    </row>
    <row r="64" spans="20:21" ht="12.75">
      <c r="T64" s="221">
        <v>25614</v>
      </c>
      <c r="U64" s="210">
        <v>25</v>
      </c>
    </row>
    <row r="65" spans="20:21" ht="12.75">
      <c r="T65" s="221">
        <v>25814</v>
      </c>
      <c r="U65" s="210">
        <v>24</v>
      </c>
    </row>
    <row r="66" spans="20:21" ht="12.75">
      <c r="T66" s="221">
        <v>30014</v>
      </c>
      <c r="U66" s="210">
        <v>23</v>
      </c>
    </row>
    <row r="67" spans="20:21" ht="12.75">
      <c r="T67" s="221">
        <v>30214</v>
      </c>
      <c r="U67" s="210">
        <v>22</v>
      </c>
    </row>
    <row r="68" spans="20:21" ht="12.75">
      <c r="T68" s="221">
        <v>30414</v>
      </c>
      <c r="U68" s="210">
        <v>21</v>
      </c>
    </row>
    <row r="69" spans="20:21" ht="12.75">
      <c r="T69" s="221">
        <v>30614</v>
      </c>
      <c r="U69" s="210">
        <v>20</v>
      </c>
    </row>
    <row r="70" spans="20:21" ht="12.75">
      <c r="T70" s="221">
        <v>30814</v>
      </c>
      <c r="U70" s="210">
        <v>19</v>
      </c>
    </row>
    <row r="71" spans="20:21" ht="12.75">
      <c r="T71" s="221">
        <v>31014</v>
      </c>
      <c r="U71" s="210">
        <v>18</v>
      </c>
    </row>
    <row r="72" spans="20:21" ht="12.75">
      <c r="T72" s="221">
        <v>31214</v>
      </c>
      <c r="U72" s="210">
        <v>17</v>
      </c>
    </row>
    <row r="73" spans="20:21" ht="12.75">
      <c r="T73" s="221">
        <v>31414</v>
      </c>
      <c r="U73" s="210">
        <v>16</v>
      </c>
    </row>
    <row r="74" spans="20:21" ht="12.75">
      <c r="T74" s="221">
        <v>31614</v>
      </c>
      <c r="U74" s="210">
        <v>15</v>
      </c>
    </row>
    <row r="75" spans="20:21" ht="12.75">
      <c r="T75" s="221">
        <v>31814</v>
      </c>
      <c r="U75" s="210">
        <v>14</v>
      </c>
    </row>
    <row r="76" spans="20:21" ht="12.75">
      <c r="T76" s="221">
        <v>32014</v>
      </c>
      <c r="U76" s="210">
        <v>13</v>
      </c>
    </row>
    <row r="77" spans="20:21" ht="12.75">
      <c r="T77" s="221">
        <v>32214</v>
      </c>
      <c r="U77" s="210">
        <v>12</v>
      </c>
    </row>
    <row r="78" spans="20:21" ht="12.75">
      <c r="T78" s="221">
        <v>32414</v>
      </c>
      <c r="U78" s="210">
        <v>11</v>
      </c>
    </row>
    <row r="79" spans="20:21" ht="12.75">
      <c r="T79" s="221">
        <v>32614</v>
      </c>
      <c r="U79" s="210">
        <v>10</v>
      </c>
    </row>
    <row r="80" spans="20:21" ht="12.75">
      <c r="T80" s="221">
        <v>32914</v>
      </c>
      <c r="U80" s="210">
        <v>9</v>
      </c>
    </row>
    <row r="81" spans="20:21" ht="12.75">
      <c r="T81" s="221">
        <v>33214</v>
      </c>
      <c r="U81" s="210">
        <v>8</v>
      </c>
    </row>
    <row r="82" spans="20:21" ht="12.75">
      <c r="T82" s="221">
        <v>33514</v>
      </c>
      <c r="U82" s="210">
        <v>7</v>
      </c>
    </row>
    <row r="83" spans="20:21" ht="12.75">
      <c r="T83" s="221">
        <v>33814</v>
      </c>
      <c r="U83" s="210">
        <v>6</v>
      </c>
    </row>
    <row r="84" spans="20:21" ht="12.75">
      <c r="T84" s="221">
        <v>34214</v>
      </c>
      <c r="U84" s="210">
        <v>5</v>
      </c>
    </row>
    <row r="85" spans="20:21" ht="12.75">
      <c r="T85" s="221">
        <v>34614</v>
      </c>
      <c r="U85" s="210">
        <v>4</v>
      </c>
    </row>
    <row r="86" spans="20:21" ht="12.75">
      <c r="T86" s="221">
        <v>35014</v>
      </c>
      <c r="U86" s="210">
        <v>3</v>
      </c>
    </row>
    <row r="87" spans="20:21" ht="12.75">
      <c r="T87" s="221">
        <v>35514</v>
      </c>
      <c r="U87" s="210">
        <v>2</v>
      </c>
    </row>
    <row r="88" spans="20:21" ht="12.75">
      <c r="T88" s="221">
        <v>40014</v>
      </c>
      <c r="U88" s="210">
        <v>1</v>
      </c>
    </row>
  </sheetData>
  <sheetProtection/>
  <mergeCells count="18">
    <mergeCell ref="A1:P1"/>
    <mergeCell ref="A2:P2"/>
    <mergeCell ref="A3:C3"/>
    <mergeCell ref="D3:E3"/>
    <mergeCell ref="F3:G3"/>
    <mergeCell ref="N4:P4"/>
    <mergeCell ref="I3:L3"/>
    <mergeCell ref="N3:P3"/>
    <mergeCell ref="A4:C4"/>
    <mergeCell ref="D4:E4"/>
    <mergeCell ref="N5:P5"/>
    <mergeCell ref="G6:G7"/>
    <mergeCell ref="A6:A7"/>
    <mergeCell ref="B6:B7"/>
    <mergeCell ref="E6:E7"/>
    <mergeCell ref="F6:F7"/>
    <mergeCell ref="C6:C7"/>
    <mergeCell ref="D6:D7"/>
  </mergeCells>
  <conditionalFormatting sqref="N1:N6 N18:N26 N28:N65536 N8:N16 E1:E65536">
    <cfRule type="containsText" priority="13" dxfId="0" operator="containsText" stopIfTrue="1" text="FERDİ">
      <formula>NOT(ISERROR(SEARCH("FERDİ",E1)))</formula>
    </cfRule>
  </conditionalFormatting>
  <conditionalFormatting sqref="N7">
    <cfRule type="containsText" priority="11" dxfId="0" operator="containsText" stopIfTrue="1" text="FERDİ">
      <formula>NOT(ISERROR(SEARCH("FERDİ",N7)))</formula>
    </cfRule>
  </conditionalFormatting>
  <conditionalFormatting sqref="N17">
    <cfRule type="containsText" priority="10" dxfId="0" operator="containsText" stopIfTrue="1" text="FERDİ">
      <formula>NOT(ISERROR(SEARCH("FERDİ",N17)))</formula>
    </cfRule>
  </conditionalFormatting>
  <conditionalFormatting sqref="N27">
    <cfRule type="containsText" priority="9" dxfId="0" operator="containsText" stopIfTrue="1" text="FERDİ">
      <formula>NOT(ISERROR(SEARCH("FERDİ",N27)))</formula>
    </cfRule>
  </conditionalFormatting>
  <conditionalFormatting sqref="N8:N15">
    <cfRule type="containsText" priority="8" dxfId="0" operator="containsText" stopIfTrue="1" text="oc">
      <formula>NOT(ISERROR(SEARCH("oc",N8)))</formula>
    </cfRule>
  </conditionalFormatting>
  <conditionalFormatting sqref="E35">
    <cfRule type="containsText" priority="7" dxfId="0" operator="containsText" stopIfTrue="1" text="oc">
      <formula>NOT(ISERROR(SEARCH("oc",E35)))</formula>
    </cfRule>
  </conditionalFormatting>
  <conditionalFormatting sqref="E8:E34">
    <cfRule type="containsText" priority="1" dxfId="0" operator="containsText" stopIfTrue="1" text=" OC">
      <formula>NOT(ISERROR(SEARCH(" OC",E8)))</formula>
    </cfRule>
    <cfRule type="containsText" priority="2" dxfId="0" operator="containsText" stopIfTrue="1" text=" OC">
      <formula>NOT(ISERROR(SEARCH(" OC",E8)))</formula>
    </cfRule>
    <cfRule type="containsText" priority="3" dxfId="0" operator="containsText" stopIfTrue="1" text="oc">
      <formula>NOT(ISERROR(SEARCH("oc",E8)))</formula>
    </cfRule>
  </conditionalFormatting>
  <hyperlinks>
    <hyperlink ref="D3" location="'YARIŞMA PROGRAMI'!C7" display="100 m. Engelli"/>
  </hyperlinks>
  <printOptions horizontalCentered="1"/>
  <pageMargins left="0.2755905511811024" right="0.1968503937007874" top="0.53" bottom="0.35433070866141736" header="0.3937007874015748" footer="0.2755905511811024"/>
  <pageSetup horizontalDpi="600" verticalDpi="600" orientation="portrait" paperSize="9" scale="4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Q93"/>
  <sheetViews>
    <sheetView view="pageBreakPreview" zoomScale="70" zoomScaleSheetLayoutView="70" zoomScalePageLayoutView="0" workbookViewId="0" topLeftCell="A1">
      <selection activeCell="N19" sqref="N19"/>
    </sheetView>
  </sheetViews>
  <sheetFormatPr defaultColWidth="9.140625" defaultRowHeight="12.75"/>
  <cols>
    <col min="1" max="1" width="6.00390625" style="74" customWidth="1"/>
    <col min="2" max="2" width="16.7109375" style="74" hidden="1" customWidth="1"/>
    <col min="3" max="3" width="8.8515625" style="74" customWidth="1"/>
    <col min="4" max="4" width="13.57421875" style="264" customWidth="1"/>
    <col min="5" max="5" width="23.140625" style="74" customWidth="1"/>
    <col min="6" max="6" width="26.57421875" style="2" customWidth="1"/>
    <col min="7" max="10" width="13.140625" style="2" customWidth="1"/>
    <col min="11" max="11" width="13.57421875" style="75" customWidth="1"/>
    <col min="12" max="12" width="11.57421875" style="74" customWidth="1"/>
    <col min="13" max="13" width="11.00390625" style="2" customWidth="1"/>
    <col min="14" max="15" width="9.140625" style="2" customWidth="1"/>
    <col min="16" max="16" width="9.140625" style="218" hidden="1" customWidth="1"/>
    <col min="17" max="17" width="9.140625" style="215" hidden="1" customWidth="1"/>
    <col min="18" max="16384" width="9.140625" style="2" customWidth="1"/>
  </cols>
  <sheetData>
    <row r="1" spans="1:17" ht="48.75" customHeight="1">
      <c r="A1" s="460" t="s">
        <v>146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P1" s="218">
        <v>1200</v>
      </c>
      <c r="Q1" s="215">
        <v>1</v>
      </c>
    </row>
    <row r="2" spans="1:17" ht="25.5" customHeight="1">
      <c r="A2" s="461" t="s">
        <v>391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P2" s="218">
        <v>1254</v>
      </c>
      <c r="Q2" s="215">
        <v>2</v>
      </c>
    </row>
    <row r="3" spans="1:17" s="3" customFormat="1" ht="27" customHeight="1">
      <c r="A3" s="453" t="s">
        <v>293</v>
      </c>
      <c r="B3" s="453"/>
      <c r="C3" s="453"/>
      <c r="D3" s="463" t="s">
        <v>192</v>
      </c>
      <c r="E3" s="463"/>
      <c r="F3" s="131"/>
      <c r="G3" s="464"/>
      <c r="H3" s="464"/>
      <c r="I3" s="131"/>
      <c r="J3" s="227"/>
      <c r="K3" s="227"/>
      <c r="L3" s="227"/>
      <c r="M3" s="227"/>
      <c r="P3" s="218">
        <v>1308</v>
      </c>
      <c r="Q3" s="215">
        <v>3</v>
      </c>
    </row>
    <row r="4" spans="1:17" s="3" customFormat="1" ht="17.25" customHeight="1">
      <c r="A4" s="454" t="s">
        <v>297</v>
      </c>
      <c r="B4" s="454"/>
      <c r="C4" s="454"/>
      <c r="D4" s="455" t="s">
        <v>302</v>
      </c>
      <c r="E4" s="455"/>
      <c r="F4" s="199" t="s">
        <v>137</v>
      </c>
      <c r="G4" s="135" t="s">
        <v>139</v>
      </c>
      <c r="H4" s="135"/>
      <c r="I4" s="133" t="s">
        <v>292</v>
      </c>
      <c r="J4" s="456" t="s">
        <v>397</v>
      </c>
      <c r="K4" s="456"/>
      <c r="L4" s="456"/>
      <c r="M4" s="135"/>
      <c r="P4" s="218">
        <v>1362</v>
      </c>
      <c r="Q4" s="215">
        <v>4</v>
      </c>
    </row>
    <row r="5" spans="1:17" ht="15" customHeight="1">
      <c r="A5" s="4"/>
      <c r="B5" s="4"/>
      <c r="C5" s="4"/>
      <c r="D5" s="262"/>
      <c r="E5" s="5"/>
      <c r="F5" s="6"/>
      <c r="G5" s="7"/>
      <c r="H5" s="7"/>
      <c r="I5" s="7"/>
      <c r="J5" s="7"/>
      <c r="K5" s="457">
        <v>42116.73353599537</v>
      </c>
      <c r="L5" s="457"/>
      <c r="P5" s="218">
        <v>1416</v>
      </c>
      <c r="Q5" s="215">
        <v>5</v>
      </c>
    </row>
    <row r="6" spans="1:17" ht="15.75" customHeight="1">
      <c r="A6" s="452" t="s">
        <v>164</v>
      </c>
      <c r="B6" s="452"/>
      <c r="C6" s="458" t="s">
        <v>165</v>
      </c>
      <c r="D6" s="445" t="s">
        <v>166</v>
      </c>
      <c r="E6" s="452" t="s">
        <v>167</v>
      </c>
      <c r="F6" s="452" t="s">
        <v>163</v>
      </c>
      <c r="G6" s="462" t="s">
        <v>174</v>
      </c>
      <c r="H6" s="462"/>
      <c r="I6" s="462"/>
      <c r="J6" s="462"/>
      <c r="K6" s="459" t="s">
        <v>162</v>
      </c>
      <c r="L6" s="459" t="s">
        <v>169</v>
      </c>
      <c r="M6" s="459" t="s">
        <v>5</v>
      </c>
      <c r="P6" s="218">
        <v>1470</v>
      </c>
      <c r="Q6" s="215">
        <v>6</v>
      </c>
    </row>
    <row r="7" spans="1:17" ht="21" customHeight="1">
      <c r="A7" s="452"/>
      <c r="B7" s="452"/>
      <c r="C7" s="458"/>
      <c r="D7" s="445"/>
      <c r="E7" s="452"/>
      <c r="F7" s="452"/>
      <c r="G7" s="156">
        <v>1</v>
      </c>
      <c r="H7" s="156">
        <v>2</v>
      </c>
      <c r="I7" s="156">
        <v>3</v>
      </c>
      <c r="J7" s="156">
        <v>4</v>
      </c>
      <c r="K7" s="459"/>
      <c r="L7" s="459"/>
      <c r="M7" s="459"/>
      <c r="P7" s="218">
        <v>1524</v>
      </c>
      <c r="Q7" s="215">
        <v>7</v>
      </c>
    </row>
    <row r="8" spans="1:17" s="69" customFormat="1" ht="60" customHeight="1">
      <c r="A8" s="282">
        <v>1</v>
      </c>
      <c r="B8" s="283" t="s">
        <v>542</v>
      </c>
      <c r="C8" s="284">
        <v>65</v>
      </c>
      <c r="D8" s="285">
        <v>2001</v>
      </c>
      <c r="E8" s="286" t="s">
        <v>440</v>
      </c>
      <c r="F8" s="286" t="s">
        <v>450</v>
      </c>
      <c r="G8" s="294" t="s">
        <v>562</v>
      </c>
      <c r="H8" s="294">
        <v>4648</v>
      </c>
      <c r="I8" s="294">
        <v>4637</v>
      </c>
      <c r="J8" s="295">
        <v>4828</v>
      </c>
      <c r="K8" s="321">
        <v>4828</v>
      </c>
      <c r="L8" s="323">
        <v>6</v>
      </c>
      <c r="M8" s="296"/>
      <c r="P8" s="218">
        <v>1578</v>
      </c>
      <c r="Q8" s="215">
        <v>8</v>
      </c>
    </row>
    <row r="9" spans="1:17" s="69" customFormat="1" ht="60" customHeight="1">
      <c r="A9" s="282">
        <v>2</v>
      </c>
      <c r="B9" s="283" t="s">
        <v>539</v>
      </c>
      <c r="C9" s="284">
        <v>21</v>
      </c>
      <c r="D9" s="285">
        <v>2000</v>
      </c>
      <c r="E9" s="286" t="s">
        <v>416</v>
      </c>
      <c r="F9" s="286" t="s">
        <v>447</v>
      </c>
      <c r="G9" s="294">
        <v>3352</v>
      </c>
      <c r="H9" s="294">
        <v>3279</v>
      </c>
      <c r="I9" s="294">
        <v>3727</v>
      </c>
      <c r="J9" s="295">
        <v>3398</v>
      </c>
      <c r="K9" s="321">
        <v>3727</v>
      </c>
      <c r="L9" s="323">
        <v>5</v>
      </c>
      <c r="M9" s="296"/>
      <c r="P9" s="218">
        <v>1630</v>
      </c>
      <c r="Q9" s="215">
        <v>9</v>
      </c>
    </row>
    <row r="10" spans="1:17" s="69" customFormat="1" ht="60" customHeight="1">
      <c r="A10" s="282">
        <v>3</v>
      </c>
      <c r="B10" s="283" t="s">
        <v>540</v>
      </c>
      <c r="C10" s="284">
        <v>46</v>
      </c>
      <c r="D10" s="285">
        <v>2000</v>
      </c>
      <c r="E10" s="286" t="s">
        <v>425</v>
      </c>
      <c r="F10" s="286" t="s">
        <v>448</v>
      </c>
      <c r="G10" s="294">
        <v>3505</v>
      </c>
      <c r="H10" s="294" t="s">
        <v>562</v>
      </c>
      <c r="I10" s="294" t="s">
        <v>562</v>
      </c>
      <c r="J10" s="295">
        <v>3413</v>
      </c>
      <c r="K10" s="321">
        <v>3505</v>
      </c>
      <c r="L10" s="323">
        <v>4</v>
      </c>
      <c r="M10" s="296"/>
      <c r="P10" s="218">
        <v>1684</v>
      </c>
      <c r="Q10" s="215">
        <v>10</v>
      </c>
    </row>
    <row r="11" spans="1:17" s="69" customFormat="1" ht="60" customHeight="1">
      <c r="A11" s="282">
        <v>4</v>
      </c>
      <c r="B11" s="283" t="s">
        <v>541</v>
      </c>
      <c r="C11" s="284">
        <v>54</v>
      </c>
      <c r="D11" s="285">
        <v>2002</v>
      </c>
      <c r="E11" s="286" t="s">
        <v>431</v>
      </c>
      <c r="F11" s="286" t="s">
        <v>449</v>
      </c>
      <c r="G11" s="294" t="s">
        <v>562</v>
      </c>
      <c r="H11" s="294" t="s">
        <v>562</v>
      </c>
      <c r="I11" s="294">
        <v>1678</v>
      </c>
      <c r="J11" s="295">
        <v>2114</v>
      </c>
      <c r="K11" s="321">
        <v>2114</v>
      </c>
      <c r="L11" s="323">
        <v>3</v>
      </c>
      <c r="M11" s="296"/>
      <c r="P11" s="218">
        <v>1738</v>
      </c>
      <c r="Q11" s="215">
        <v>11</v>
      </c>
    </row>
    <row r="12" spans="1:17" s="69" customFormat="1" ht="60" customHeight="1">
      <c r="A12" s="282">
        <v>5</v>
      </c>
      <c r="B12" s="283" t="s">
        <v>538</v>
      </c>
      <c r="C12" s="284">
        <v>8</v>
      </c>
      <c r="D12" s="285">
        <v>2000</v>
      </c>
      <c r="E12" s="286" t="s">
        <v>405</v>
      </c>
      <c r="F12" s="286" t="s">
        <v>445</v>
      </c>
      <c r="G12" s="294">
        <v>1936</v>
      </c>
      <c r="H12" s="294" t="s">
        <v>562</v>
      </c>
      <c r="I12" s="294" t="s">
        <v>562</v>
      </c>
      <c r="J12" s="295">
        <v>1855</v>
      </c>
      <c r="K12" s="321">
        <v>1936</v>
      </c>
      <c r="L12" s="323">
        <v>2</v>
      </c>
      <c r="M12" s="296"/>
      <c r="P12" s="218">
        <v>1790</v>
      </c>
      <c r="Q12" s="215">
        <v>12</v>
      </c>
    </row>
    <row r="13" spans="1:17" s="69" customFormat="1" ht="60" customHeight="1">
      <c r="A13" s="282"/>
      <c r="B13" s="283" t="s">
        <v>543</v>
      </c>
      <c r="C13" s="284" t="s">
        <v>361</v>
      </c>
      <c r="D13" s="285" t="s">
        <v>361</v>
      </c>
      <c r="E13" s="286" t="s">
        <v>361</v>
      </c>
      <c r="F13" s="286" t="s">
        <v>361</v>
      </c>
      <c r="G13" s="294"/>
      <c r="H13" s="294"/>
      <c r="I13" s="294"/>
      <c r="J13" s="295"/>
      <c r="K13" s="321">
        <v>0</v>
      </c>
      <c r="L13" s="323"/>
      <c r="M13" s="296"/>
      <c r="P13" s="218">
        <v>1842</v>
      </c>
      <c r="Q13" s="215">
        <v>13</v>
      </c>
    </row>
    <row r="14" spans="1:17" s="69" customFormat="1" ht="60" customHeight="1">
      <c r="A14" s="282"/>
      <c r="B14" s="283" t="s">
        <v>544</v>
      </c>
      <c r="C14" s="284" t="s">
        <v>361</v>
      </c>
      <c r="D14" s="285" t="s">
        <v>361</v>
      </c>
      <c r="E14" s="286" t="s">
        <v>361</v>
      </c>
      <c r="F14" s="286" t="s">
        <v>361</v>
      </c>
      <c r="G14" s="294"/>
      <c r="H14" s="294"/>
      <c r="I14" s="294"/>
      <c r="J14" s="295"/>
      <c r="K14" s="321">
        <v>0</v>
      </c>
      <c r="L14" s="323"/>
      <c r="M14" s="296"/>
      <c r="P14" s="218">
        <v>1894</v>
      </c>
      <c r="Q14" s="215">
        <v>14</v>
      </c>
    </row>
    <row r="15" spans="1:17" s="69" customFormat="1" ht="60" customHeight="1">
      <c r="A15" s="282"/>
      <c r="B15" s="283" t="s">
        <v>545</v>
      </c>
      <c r="C15" s="284" t="s">
        <v>361</v>
      </c>
      <c r="D15" s="285" t="s">
        <v>361</v>
      </c>
      <c r="E15" s="286" t="s">
        <v>361</v>
      </c>
      <c r="F15" s="286" t="s">
        <v>361</v>
      </c>
      <c r="G15" s="294"/>
      <c r="H15" s="294"/>
      <c r="I15" s="294"/>
      <c r="J15" s="295"/>
      <c r="K15" s="321">
        <v>0</v>
      </c>
      <c r="L15" s="323"/>
      <c r="M15" s="296"/>
      <c r="P15" s="218">
        <v>1946</v>
      </c>
      <c r="Q15" s="215">
        <v>15</v>
      </c>
    </row>
    <row r="16" spans="1:17" s="69" customFormat="1" ht="60" customHeight="1">
      <c r="A16" s="282"/>
      <c r="B16" s="283" t="s">
        <v>546</v>
      </c>
      <c r="C16" s="284" t="s">
        <v>361</v>
      </c>
      <c r="D16" s="285" t="s">
        <v>361</v>
      </c>
      <c r="E16" s="286" t="s">
        <v>361</v>
      </c>
      <c r="F16" s="286" t="s">
        <v>361</v>
      </c>
      <c r="G16" s="294"/>
      <c r="H16" s="294"/>
      <c r="I16" s="294"/>
      <c r="J16" s="295"/>
      <c r="K16" s="321">
        <v>0</v>
      </c>
      <c r="L16" s="323"/>
      <c r="M16" s="296"/>
      <c r="P16" s="218">
        <v>1998</v>
      </c>
      <c r="Q16" s="215">
        <v>16</v>
      </c>
    </row>
    <row r="17" spans="1:17" s="69" customFormat="1" ht="60" customHeight="1">
      <c r="A17" s="282"/>
      <c r="B17" s="283" t="s">
        <v>547</v>
      </c>
      <c r="C17" s="284" t="s">
        <v>361</v>
      </c>
      <c r="D17" s="285" t="s">
        <v>361</v>
      </c>
      <c r="E17" s="286" t="s">
        <v>361</v>
      </c>
      <c r="F17" s="286" t="s">
        <v>361</v>
      </c>
      <c r="G17" s="294"/>
      <c r="H17" s="294"/>
      <c r="I17" s="294"/>
      <c r="J17" s="295"/>
      <c r="K17" s="321">
        <v>0</v>
      </c>
      <c r="L17" s="323"/>
      <c r="M17" s="296"/>
      <c r="P17" s="218">
        <v>2050</v>
      </c>
      <c r="Q17" s="215">
        <v>17</v>
      </c>
    </row>
    <row r="18" spans="1:17" s="69" customFormat="1" ht="60" customHeight="1">
      <c r="A18" s="282"/>
      <c r="B18" s="283" t="s">
        <v>548</v>
      </c>
      <c r="C18" s="284" t="s">
        <v>361</v>
      </c>
      <c r="D18" s="285" t="s">
        <v>361</v>
      </c>
      <c r="E18" s="286" t="s">
        <v>361</v>
      </c>
      <c r="F18" s="286" t="s">
        <v>361</v>
      </c>
      <c r="G18" s="294"/>
      <c r="H18" s="294"/>
      <c r="I18" s="294"/>
      <c r="J18" s="295"/>
      <c r="K18" s="321">
        <v>0</v>
      </c>
      <c r="L18" s="323"/>
      <c r="M18" s="296"/>
      <c r="P18" s="218">
        <v>2100</v>
      </c>
      <c r="Q18" s="215">
        <v>18</v>
      </c>
    </row>
    <row r="19" spans="1:17" s="69" customFormat="1" ht="60" customHeight="1">
      <c r="A19" s="282"/>
      <c r="B19" s="283" t="s">
        <v>549</v>
      </c>
      <c r="C19" s="284" t="s">
        <v>361</v>
      </c>
      <c r="D19" s="285" t="s">
        <v>361</v>
      </c>
      <c r="E19" s="286" t="s">
        <v>361</v>
      </c>
      <c r="F19" s="286" t="s">
        <v>361</v>
      </c>
      <c r="G19" s="294"/>
      <c r="H19" s="294"/>
      <c r="I19" s="294"/>
      <c r="J19" s="295"/>
      <c r="K19" s="321">
        <v>0</v>
      </c>
      <c r="L19" s="323"/>
      <c r="M19" s="296"/>
      <c r="P19" s="218">
        <v>2150</v>
      </c>
      <c r="Q19" s="215">
        <v>19</v>
      </c>
    </row>
    <row r="20" spans="1:17" s="69" customFormat="1" ht="60" customHeight="1">
      <c r="A20" s="282"/>
      <c r="B20" s="283" t="s">
        <v>550</v>
      </c>
      <c r="C20" s="284" t="s">
        <v>361</v>
      </c>
      <c r="D20" s="285" t="s">
        <v>361</v>
      </c>
      <c r="E20" s="286" t="s">
        <v>361</v>
      </c>
      <c r="F20" s="286" t="s">
        <v>361</v>
      </c>
      <c r="G20" s="294"/>
      <c r="H20" s="294"/>
      <c r="I20" s="294"/>
      <c r="J20" s="295"/>
      <c r="K20" s="321">
        <v>0</v>
      </c>
      <c r="L20" s="323"/>
      <c r="M20" s="296"/>
      <c r="P20" s="218">
        <v>2200</v>
      </c>
      <c r="Q20" s="215">
        <v>20</v>
      </c>
    </row>
    <row r="21" spans="1:17" s="69" customFormat="1" ht="60" customHeight="1">
      <c r="A21" s="282"/>
      <c r="B21" s="283" t="s">
        <v>551</v>
      </c>
      <c r="C21" s="284" t="s">
        <v>361</v>
      </c>
      <c r="D21" s="285" t="s">
        <v>361</v>
      </c>
      <c r="E21" s="286" t="s">
        <v>361</v>
      </c>
      <c r="F21" s="286" t="s">
        <v>361</v>
      </c>
      <c r="G21" s="294"/>
      <c r="H21" s="294"/>
      <c r="I21" s="294"/>
      <c r="J21" s="295"/>
      <c r="K21" s="321">
        <v>0</v>
      </c>
      <c r="L21" s="323"/>
      <c r="M21" s="296"/>
      <c r="P21" s="218">
        <v>2250</v>
      </c>
      <c r="Q21" s="215">
        <v>21</v>
      </c>
    </row>
    <row r="22" spans="1:17" s="69" customFormat="1" ht="60" customHeight="1">
      <c r="A22" s="282"/>
      <c r="B22" s="283" t="s">
        <v>552</v>
      </c>
      <c r="C22" s="284" t="s">
        <v>361</v>
      </c>
      <c r="D22" s="285" t="s">
        <v>361</v>
      </c>
      <c r="E22" s="286" t="s">
        <v>361</v>
      </c>
      <c r="F22" s="286" t="s">
        <v>361</v>
      </c>
      <c r="G22" s="294"/>
      <c r="H22" s="294"/>
      <c r="I22" s="294"/>
      <c r="J22" s="295"/>
      <c r="K22" s="321">
        <v>0</v>
      </c>
      <c r="L22" s="323"/>
      <c r="M22" s="296"/>
      <c r="P22" s="218">
        <v>2300</v>
      </c>
      <c r="Q22" s="215">
        <v>22</v>
      </c>
    </row>
    <row r="23" spans="1:17" s="69" customFormat="1" ht="60" customHeight="1">
      <c r="A23" s="282"/>
      <c r="B23" s="283" t="s">
        <v>553</v>
      </c>
      <c r="C23" s="284" t="s">
        <v>361</v>
      </c>
      <c r="D23" s="285" t="s">
        <v>361</v>
      </c>
      <c r="E23" s="286" t="s">
        <v>361</v>
      </c>
      <c r="F23" s="286" t="s">
        <v>361</v>
      </c>
      <c r="G23" s="294"/>
      <c r="H23" s="294"/>
      <c r="I23" s="294"/>
      <c r="J23" s="295"/>
      <c r="K23" s="321">
        <v>0</v>
      </c>
      <c r="L23" s="323"/>
      <c r="M23" s="296"/>
      <c r="P23" s="219">
        <v>2350</v>
      </c>
      <c r="Q23" s="73">
        <v>23</v>
      </c>
    </row>
    <row r="24" spans="1:17" s="69" customFormat="1" ht="60" customHeight="1">
      <c r="A24" s="282"/>
      <c r="B24" s="283" t="s">
        <v>554</v>
      </c>
      <c r="C24" s="284" t="s">
        <v>361</v>
      </c>
      <c r="D24" s="285" t="s">
        <v>361</v>
      </c>
      <c r="E24" s="286" t="s">
        <v>361</v>
      </c>
      <c r="F24" s="286" t="s">
        <v>361</v>
      </c>
      <c r="G24" s="294"/>
      <c r="H24" s="294"/>
      <c r="I24" s="294"/>
      <c r="J24" s="295"/>
      <c r="K24" s="321">
        <v>0</v>
      </c>
      <c r="L24" s="323"/>
      <c r="M24" s="296"/>
      <c r="P24" s="219">
        <v>2400</v>
      </c>
      <c r="Q24" s="73">
        <v>24</v>
      </c>
    </row>
    <row r="25" spans="1:17" s="69" customFormat="1" ht="60" customHeight="1">
      <c r="A25" s="282"/>
      <c r="B25" s="283" t="s">
        <v>555</v>
      </c>
      <c r="C25" s="284" t="s">
        <v>361</v>
      </c>
      <c r="D25" s="285" t="s">
        <v>361</v>
      </c>
      <c r="E25" s="286" t="s">
        <v>361</v>
      </c>
      <c r="F25" s="286" t="s">
        <v>361</v>
      </c>
      <c r="G25" s="294"/>
      <c r="H25" s="294"/>
      <c r="I25" s="294"/>
      <c r="J25" s="295"/>
      <c r="K25" s="321">
        <v>0</v>
      </c>
      <c r="L25" s="323"/>
      <c r="M25" s="296"/>
      <c r="P25" s="219">
        <v>2450</v>
      </c>
      <c r="Q25" s="73">
        <v>25</v>
      </c>
    </row>
    <row r="26" spans="1:17" s="71" customFormat="1" ht="9" customHeight="1">
      <c r="A26" s="70"/>
      <c r="B26" s="70"/>
      <c r="C26" s="70"/>
      <c r="D26" s="263"/>
      <c r="E26" s="70"/>
      <c r="K26" s="72"/>
      <c r="L26" s="70"/>
      <c r="P26" s="219">
        <v>2834</v>
      </c>
      <c r="Q26" s="73">
        <v>33</v>
      </c>
    </row>
    <row r="27" spans="1:17" s="71" customFormat="1" ht="25.5" customHeight="1">
      <c r="A27" s="450" t="s">
        <v>4</v>
      </c>
      <c r="B27" s="450"/>
      <c r="C27" s="450"/>
      <c r="D27" s="450"/>
      <c r="E27" s="73" t="s">
        <v>0</v>
      </c>
      <c r="F27" s="73" t="s">
        <v>1</v>
      </c>
      <c r="G27" s="451" t="s">
        <v>2</v>
      </c>
      <c r="H27" s="451"/>
      <c r="I27" s="451"/>
      <c r="J27" s="451"/>
      <c r="K27" s="451" t="s">
        <v>3</v>
      </c>
      <c r="L27" s="451"/>
      <c r="P27" s="219">
        <v>2880</v>
      </c>
      <c r="Q27" s="73">
        <v>34</v>
      </c>
    </row>
    <row r="28" spans="16:17" ht="12.75">
      <c r="P28" s="219">
        <v>2926</v>
      </c>
      <c r="Q28" s="73">
        <v>35</v>
      </c>
    </row>
    <row r="29" spans="16:17" ht="12.75">
      <c r="P29" s="219">
        <v>2972</v>
      </c>
      <c r="Q29" s="73">
        <v>36</v>
      </c>
    </row>
    <row r="30" spans="16:17" ht="12.75">
      <c r="P30" s="219">
        <v>3018</v>
      </c>
      <c r="Q30" s="73">
        <v>37</v>
      </c>
    </row>
    <row r="31" spans="16:17" ht="12.75">
      <c r="P31" s="219">
        <v>3064</v>
      </c>
      <c r="Q31" s="73">
        <v>38</v>
      </c>
    </row>
    <row r="32" spans="16:17" ht="12.75">
      <c r="P32" s="219">
        <v>3110</v>
      </c>
      <c r="Q32" s="73">
        <v>39</v>
      </c>
    </row>
    <row r="33" spans="16:17" ht="12.75">
      <c r="P33" s="219">
        <v>3156</v>
      </c>
      <c r="Q33" s="73">
        <v>40</v>
      </c>
    </row>
    <row r="34" spans="16:17" ht="12.75">
      <c r="P34" s="219">
        <v>3202</v>
      </c>
      <c r="Q34" s="73">
        <v>41</v>
      </c>
    </row>
    <row r="35" spans="16:17" ht="12.75">
      <c r="P35" s="219">
        <v>3248</v>
      </c>
      <c r="Q35" s="73">
        <v>42</v>
      </c>
    </row>
    <row r="36" spans="16:17" ht="12.75">
      <c r="P36" s="219">
        <v>3292</v>
      </c>
      <c r="Q36" s="73">
        <v>43</v>
      </c>
    </row>
    <row r="37" spans="16:17" ht="12.75">
      <c r="P37" s="219">
        <v>3336</v>
      </c>
      <c r="Q37" s="73">
        <v>44</v>
      </c>
    </row>
    <row r="38" spans="16:17" ht="12.75">
      <c r="P38" s="219">
        <v>3380</v>
      </c>
      <c r="Q38" s="73">
        <v>45</v>
      </c>
    </row>
    <row r="39" spans="16:17" ht="12.75">
      <c r="P39" s="219">
        <v>3424</v>
      </c>
      <c r="Q39" s="73">
        <v>46</v>
      </c>
    </row>
    <row r="40" spans="16:17" ht="12.75">
      <c r="P40" s="219">
        <v>3468</v>
      </c>
      <c r="Q40" s="73">
        <v>47</v>
      </c>
    </row>
    <row r="41" spans="16:17" ht="12.75">
      <c r="P41" s="219">
        <v>3512</v>
      </c>
      <c r="Q41" s="73">
        <v>48</v>
      </c>
    </row>
    <row r="42" spans="16:17" ht="12.75">
      <c r="P42" s="219">
        <v>3556</v>
      </c>
      <c r="Q42" s="73">
        <v>49</v>
      </c>
    </row>
    <row r="43" spans="16:17" ht="12.75">
      <c r="P43" s="219">
        <v>3600</v>
      </c>
      <c r="Q43" s="73">
        <v>50</v>
      </c>
    </row>
    <row r="44" spans="16:17" ht="12.75">
      <c r="P44" s="219">
        <v>3644</v>
      </c>
      <c r="Q44" s="73">
        <v>51</v>
      </c>
    </row>
    <row r="45" spans="16:17" ht="12.75">
      <c r="P45" s="219">
        <v>3688</v>
      </c>
      <c r="Q45" s="73">
        <v>52</v>
      </c>
    </row>
    <row r="46" spans="16:17" ht="12.75">
      <c r="P46" s="219">
        <v>3732</v>
      </c>
      <c r="Q46" s="73">
        <v>53</v>
      </c>
    </row>
    <row r="47" spans="16:17" ht="12.75">
      <c r="P47" s="219">
        <v>3776</v>
      </c>
      <c r="Q47" s="73">
        <v>54</v>
      </c>
    </row>
    <row r="48" spans="16:17" ht="12.75">
      <c r="P48" s="219">
        <v>3820</v>
      </c>
      <c r="Q48" s="73">
        <v>55</v>
      </c>
    </row>
    <row r="49" spans="16:17" ht="12.75">
      <c r="P49" s="219">
        <v>3864</v>
      </c>
      <c r="Q49" s="73">
        <v>56</v>
      </c>
    </row>
    <row r="50" spans="16:17" ht="12.75">
      <c r="P50" s="219">
        <v>3908</v>
      </c>
      <c r="Q50" s="73">
        <v>57</v>
      </c>
    </row>
    <row r="51" spans="16:17" ht="12.75">
      <c r="P51" s="219">
        <v>3952</v>
      </c>
      <c r="Q51" s="73">
        <v>58</v>
      </c>
    </row>
    <row r="52" spans="16:17" ht="12.75">
      <c r="P52" s="219">
        <v>3994</v>
      </c>
      <c r="Q52" s="73">
        <v>59</v>
      </c>
    </row>
    <row r="53" spans="16:17" ht="12.75">
      <c r="P53" s="219">
        <v>4036</v>
      </c>
      <c r="Q53" s="73">
        <v>60</v>
      </c>
    </row>
    <row r="54" spans="16:17" ht="12.75">
      <c r="P54" s="219">
        <v>4078</v>
      </c>
      <c r="Q54" s="73">
        <v>61</v>
      </c>
    </row>
    <row r="55" spans="16:17" ht="12.75">
      <c r="P55" s="219">
        <v>4120</v>
      </c>
      <c r="Q55" s="73">
        <v>62</v>
      </c>
    </row>
    <row r="56" spans="16:17" ht="12.75">
      <c r="P56" s="219">
        <v>4162</v>
      </c>
      <c r="Q56" s="73">
        <v>63</v>
      </c>
    </row>
    <row r="57" spans="16:17" ht="12.75">
      <c r="P57" s="219">
        <v>4204</v>
      </c>
      <c r="Q57" s="73">
        <v>64</v>
      </c>
    </row>
    <row r="58" spans="16:17" ht="12.75">
      <c r="P58" s="218">
        <v>4246</v>
      </c>
      <c r="Q58" s="215">
        <v>65</v>
      </c>
    </row>
    <row r="59" spans="16:17" ht="12.75">
      <c r="P59" s="218">
        <v>4288</v>
      </c>
      <c r="Q59" s="215">
        <v>66</v>
      </c>
    </row>
    <row r="60" spans="16:17" ht="12.75">
      <c r="P60" s="218">
        <v>4330</v>
      </c>
      <c r="Q60" s="215">
        <v>67</v>
      </c>
    </row>
    <row r="61" spans="16:17" ht="12.75">
      <c r="P61" s="218">
        <v>4370</v>
      </c>
      <c r="Q61" s="215">
        <v>68</v>
      </c>
    </row>
    <row r="62" spans="16:17" ht="12.75">
      <c r="P62" s="218">
        <v>4410</v>
      </c>
      <c r="Q62" s="215">
        <v>69</v>
      </c>
    </row>
    <row r="63" spans="16:17" ht="12.75">
      <c r="P63" s="218">
        <v>4450</v>
      </c>
      <c r="Q63" s="215">
        <v>70</v>
      </c>
    </row>
    <row r="64" spans="16:17" ht="12.75">
      <c r="P64" s="218">
        <v>4490</v>
      </c>
      <c r="Q64" s="215">
        <v>71</v>
      </c>
    </row>
    <row r="65" spans="16:17" ht="12.75">
      <c r="P65" s="218">
        <v>4530</v>
      </c>
      <c r="Q65" s="215">
        <v>72</v>
      </c>
    </row>
    <row r="66" spans="16:17" ht="12.75">
      <c r="P66" s="218">
        <v>4570</v>
      </c>
      <c r="Q66" s="215">
        <v>73</v>
      </c>
    </row>
    <row r="67" spans="16:17" ht="12.75">
      <c r="P67" s="218">
        <v>4610</v>
      </c>
      <c r="Q67" s="215">
        <v>74</v>
      </c>
    </row>
    <row r="68" spans="16:17" ht="12.75">
      <c r="P68" s="218">
        <v>4650</v>
      </c>
      <c r="Q68" s="215">
        <v>75</v>
      </c>
    </row>
    <row r="69" spans="16:17" ht="12.75">
      <c r="P69" s="218">
        <v>4690</v>
      </c>
      <c r="Q69" s="215">
        <v>76</v>
      </c>
    </row>
    <row r="70" spans="16:17" ht="12.75">
      <c r="P70" s="218">
        <v>4730</v>
      </c>
      <c r="Q70" s="215">
        <v>77</v>
      </c>
    </row>
    <row r="71" spans="16:17" ht="12.75">
      <c r="P71" s="218">
        <v>4770</v>
      </c>
      <c r="Q71" s="215">
        <v>78</v>
      </c>
    </row>
    <row r="72" spans="16:17" ht="12.75">
      <c r="P72" s="218">
        <v>4810</v>
      </c>
      <c r="Q72" s="215">
        <v>79</v>
      </c>
    </row>
    <row r="73" spans="16:17" ht="12.75">
      <c r="P73" s="218">
        <v>4850</v>
      </c>
      <c r="Q73" s="215">
        <v>80</v>
      </c>
    </row>
    <row r="74" spans="16:17" ht="12.75">
      <c r="P74" s="218">
        <v>4890</v>
      </c>
      <c r="Q74" s="215">
        <v>81</v>
      </c>
    </row>
    <row r="75" spans="16:17" ht="12.75">
      <c r="P75" s="218">
        <v>4930</v>
      </c>
      <c r="Q75" s="215">
        <v>82</v>
      </c>
    </row>
    <row r="76" spans="16:17" ht="12.75">
      <c r="P76" s="218">
        <v>4970</v>
      </c>
      <c r="Q76" s="215">
        <v>83</v>
      </c>
    </row>
    <row r="77" spans="16:17" ht="12.75">
      <c r="P77" s="218">
        <v>5008</v>
      </c>
      <c r="Q77" s="215">
        <v>84</v>
      </c>
    </row>
    <row r="78" spans="16:17" ht="12.75">
      <c r="P78" s="218">
        <v>5046</v>
      </c>
      <c r="Q78" s="215">
        <v>85</v>
      </c>
    </row>
    <row r="79" spans="16:17" ht="12.75">
      <c r="P79" s="218">
        <v>5084</v>
      </c>
      <c r="Q79" s="215">
        <v>86</v>
      </c>
    </row>
    <row r="80" spans="16:17" ht="12.75">
      <c r="P80" s="218">
        <v>5122</v>
      </c>
      <c r="Q80" s="215">
        <v>87</v>
      </c>
    </row>
    <row r="81" spans="16:17" ht="12.75">
      <c r="P81" s="218">
        <v>5160</v>
      </c>
      <c r="Q81" s="215">
        <v>88</v>
      </c>
    </row>
    <row r="82" spans="16:17" ht="12.75">
      <c r="P82" s="218">
        <v>5198</v>
      </c>
      <c r="Q82" s="215">
        <v>89</v>
      </c>
    </row>
    <row r="83" spans="16:17" ht="12.75">
      <c r="P83" s="218">
        <v>5236</v>
      </c>
      <c r="Q83" s="215">
        <v>90</v>
      </c>
    </row>
    <row r="84" spans="16:17" ht="12.75">
      <c r="P84" s="218">
        <v>5274</v>
      </c>
      <c r="Q84" s="215">
        <v>91</v>
      </c>
    </row>
    <row r="85" spans="16:17" ht="12.75">
      <c r="P85" s="218">
        <v>5312</v>
      </c>
      <c r="Q85" s="215">
        <v>92</v>
      </c>
    </row>
    <row r="86" spans="16:17" ht="12.75">
      <c r="P86" s="218">
        <v>5348</v>
      </c>
      <c r="Q86" s="215">
        <v>93</v>
      </c>
    </row>
    <row r="87" spans="16:17" ht="12.75">
      <c r="P87" s="218">
        <v>5384</v>
      </c>
      <c r="Q87" s="215">
        <v>94</v>
      </c>
    </row>
    <row r="88" spans="16:17" ht="12.75">
      <c r="P88" s="218">
        <v>5420</v>
      </c>
      <c r="Q88" s="215">
        <v>95</v>
      </c>
    </row>
    <row r="89" spans="16:17" ht="12.75">
      <c r="P89" s="218">
        <v>5456</v>
      </c>
      <c r="Q89" s="215">
        <v>96</v>
      </c>
    </row>
    <row r="90" spans="16:17" ht="12.75">
      <c r="P90" s="218">
        <v>5492</v>
      </c>
      <c r="Q90" s="215">
        <v>97</v>
      </c>
    </row>
    <row r="91" spans="16:17" ht="12.75">
      <c r="P91" s="218">
        <v>5528</v>
      </c>
      <c r="Q91" s="215">
        <v>98</v>
      </c>
    </row>
    <row r="92" spans="16:17" ht="12.75">
      <c r="P92" s="218">
        <v>5564</v>
      </c>
      <c r="Q92" s="215">
        <v>99</v>
      </c>
    </row>
    <row r="93" spans="16:17" ht="12.75">
      <c r="P93" s="218">
        <v>5600</v>
      </c>
      <c r="Q93" s="215">
        <v>100</v>
      </c>
    </row>
  </sheetData>
  <sheetProtection/>
  <mergeCells count="22">
    <mergeCell ref="D3:E3"/>
    <mergeCell ref="G3:H3"/>
    <mergeCell ref="D6:D7"/>
    <mergeCell ref="E6:E7"/>
    <mergeCell ref="B6:B7"/>
    <mergeCell ref="C6:C7"/>
    <mergeCell ref="M6:M7"/>
    <mergeCell ref="A1:M1"/>
    <mergeCell ref="A2:M2"/>
    <mergeCell ref="G6:J6"/>
    <mergeCell ref="K6:K7"/>
    <mergeCell ref="L6:L7"/>
    <mergeCell ref="A27:D27"/>
    <mergeCell ref="G27:J27"/>
    <mergeCell ref="F6:F7"/>
    <mergeCell ref="A3:C3"/>
    <mergeCell ref="K27:L27"/>
    <mergeCell ref="A4:C4"/>
    <mergeCell ref="D4:E4"/>
    <mergeCell ref="J4:L4"/>
    <mergeCell ref="K5:L5"/>
    <mergeCell ref="A6:A7"/>
  </mergeCells>
  <conditionalFormatting sqref="F1:F7 F26:F65536">
    <cfRule type="containsText" priority="6" dxfId="0" operator="containsText" stopIfTrue="1" text="FERDİ">
      <formula>NOT(ISERROR(SEARCH("FERDİ",F1)))</formula>
    </cfRule>
  </conditionalFormatting>
  <conditionalFormatting sqref="K8:K25">
    <cfRule type="cellIs" priority="3" dxfId="13" operator="equal">
      <formula>0</formula>
    </cfRule>
  </conditionalFormatting>
  <conditionalFormatting sqref="F8:F25">
    <cfRule type="containsText" priority="2" dxfId="0" operator="containsText" stopIfTrue="1" text="FERDİ">
      <formula>NOT(ISERROR(SEARCH("FERDİ",F8)))</formula>
    </cfRule>
  </conditionalFormatting>
  <conditionalFormatting sqref="F8:F25">
    <cfRule type="containsText" priority="1" dxfId="0" operator="containsText" stopIfTrue="1" text="OC">
      <formula>NOT(ISERROR(SEARCH("OC",F8)))</formula>
    </cfRule>
  </conditionalFormatting>
  <hyperlinks>
    <hyperlink ref="D3" location="'YARIŞMA PROGRAMI'!C14" display="'YARIŞMA PROGRAMI'!C14"/>
    <hyperlink ref="D3:E3" location="'YARIŞMA PROGRAMI'!C9" display="'YARIŞMA PROGRAMI'!C9"/>
  </hyperlinks>
  <printOptions horizontalCentered="1"/>
  <pageMargins left="0.4330708661417323" right="0.15748031496062992" top="0.35433070866141736" bottom="0.2362204724409449" header="0.2755905511811024" footer="0.15748031496062992"/>
  <pageSetup horizontalDpi="300" verticalDpi="300" orientation="portrait" paperSize="9" scale="5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BW87"/>
  <sheetViews>
    <sheetView view="pageBreakPreview" zoomScale="40" zoomScaleNormal="50" zoomScaleSheetLayoutView="40" workbookViewId="0" topLeftCell="A1">
      <selection activeCell="N19" sqref="N19"/>
    </sheetView>
  </sheetViews>
  <sheetFormatPr defaultColWidth="9.140625" defaultRowHeight="12.75"/>
  <cols>
    <col min="1" max="1" width="8.421875" style="20" customWidth="1"/>
    <col min="2" max="2" width="25.57421875" style="20" hidden="1" customWidth="1"/>
    <col min="3" max="3" width="11.7109375" style="20" customWidth="1"/>
    <col min="4" max="4" width="21.00390625" style="47" bestFit="1" customWidth="1"/>
    <col min="5" max="5" width="33.8515625" style="20" customWidth="1"/>
    <col min="6" max="6" width="38.00390625" style="20" customWidth="1"/>
    <col min="7" max="7" width="5.57421875" style="46" bestFit="1" customWidth="1"/>
    <col min="8" max="66" width="4.7109375" style="46" customWidth="1"/>
    <col min="67" max="67" width="17.7109375" style="47" customWidth="1"/>
    <col min="68" max="68" width="10.8515625" style="48" customWidth="1"/>
    <col min="69" max="69" width="12.28125" style="20" customWidth="1"/>
    <col min="70" max="73" width="9.140625" style="46" customWidth="1"/>
    <col min="74" max="74" width="10.8515625" style="213" hidden="1" customWidth="1"/>
    <col min="75" max="75" width="9.8515625" style="214" hidden="1" customWidth="1"/>
    <col min="76" max="16384" width="9.140625" style="46" customWidth="1"/>
  </cols>
  <sheetData>
    <row r="1" spans="1:75" s="8" customFormat="1" ht="69.75" customHeight="1">
      <c r="A1" s="505" t="s">
        <v>146</v>
      </c>
      <c r="B1" s="505"/>
      <c r="C1" s="505"/>
      <c r="D1" s="505"/>
      <c r="E1" s="505"/>
      <c r="F1" s="505"/>
      <c r="G1" s="505"/>
      <c r="H1" s="505"/>
      <c r="I1" s="505"/>
      <c r="J1" s="505"/>
      <c r="K1" s="505"/>
      <c r="L1" s="505"/>
      <c r="M1" s="505"/>
      <c r="N1" s="505"/>
      <c r="O1" s="505"/>
      <c r="P1" s="505"/>
      <c r="Q1" s="505"/>
      <c r="R1" s="505"/>
      <c r="S1" s="505"/>
      <c r="T1" s="505"/>
      <c r="U1" s="505"/>
      <c r="V1" s="505"/>
      <c r="W1" s="505"/>
      <c r="X1" s="505"/>
      <c r="Y1" s="505"/>
      <c r="Z1" s="505"/>
      <c r="AA1" s="505"/>
      <c r="AB1" s="505"/>
      <c r="AC1" s="505"/>
      <c r="AD1" s="505"/>
      <c r="AE1" s="505"/>
      <c r="AF1" s="505"/>
      <c r="AG1" s="505"/>
      <c r="AH1" s="505"/>
      <c r="AI1" s="505"/>
      <c r="AJ1" s="505"/>
      <c r="AK1" s="505"/>
      <c r="AL1" s="505"/>
      <c r="AM1" s="505"/>
      <c r="AN1" s="505"/>
      <c r="AO1" s="505"/>
      <c r="AP1" s="505"/>
      <c r="AQ1" s="505"/>
      <c r="AR1" s="505"/>
      <c r="AS1" s="505"/>
      <c r="AT1" s="505"/>
      <c r="AU1" s="505"/>
      <c r="AV1" s="505"/>
      <c r="AW1" s="505"/>
      <c r="AX1" s="505"/>
      <c r="AY1" s="505"/>
      <c r="AZ1" s="505"/>
      <c r="BA1" s="505"/>
      <c r="BB1" s="505"/>
      <c r="BC1" s="505"/>
      <c r="BD1" s="505"/>
      <c r="BE1" s="505"/>
      <c r="BF1" s="505"/>
      <c r="BG1" s="505"/>
      <c r="BH1" s="505"/>
      <c r="BI1" s="505"/>
      <c r="BJ1" s="505"/>
      <c r="BK1" s="505"/>
      <c r="BL1" s="505"/>
      <c r="BM1" s="505"/>
      <c r="BN1" s="505"/>
      <c r="BO1" s="505"/>
      <c r="BP1" s="505"/>
      <c r="BQ1" s="505"/>
      <c r="BV1" s="211">
        <v>60</v>
      </c>
      <c r="BW1" s="212">
        <v>1</v>
      </c>
    </row>
    <row r="2" spans="1:75" s="8" customFormat="1" ht="36.75" customHeight="1">
      <c r="A2" s="506" t="s">
        <v>391</v>
      </c>
      <c r="B2" s="506"/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  <c r="O2" s="506"/>
      <c r="P2" s="506"/>
      <c r="Q2" s="506"/>
      <c r="R2" s="506"/>
      <c r="S2" s="506"/>
      <c r="T2" s="506"/>
      <c r="U2" s="506"/>
      <c r="V2" s="506"/>
      <c r="W2" s="506"/>
      <c r="X2" s="506"/>
      <c r="Y2" s="506"/>
      <c r="Z2" s="506"/>
      <c r="AA2" s="506"/>
      <c r="AB2" s="506"/>
      <c r="AC2" s="506"/>
      <c r="AD2" s="506"/>
      <c r="AE2" s="506"/>
      <c r="AF2" s="506"/>
      <c r="AG2" s="506"/>
      <c r="AH2" s="506"/>
      <c r="AI2" s="506"/>
      <c r="AJ2" s="506"/>
      <c r="AK2" s="506"/>
      <c r="AL2" s="506"/>
      <c r="AM2" s="506"/>
      <c r="AN2" s="506"/>
      <c r="AO2" s="506"/>
      <c r="AP2" s="506"/>
      <c r="AQ2" s="506"/>
      <c r="AR2" s="506"/>
      <c r="AS2" s="506"/>
      <c r="AT2" s="506"/>
      <c r="AU2" s="506"/>
      <c r="AV2" s="506"/>
      <c r="AW2" s="506"/>
      <c r="AX2" s="506"/>
      <c r="AY2" s="506"/>
      <c r="AZ2" s="506"/>
      <c r="BA2" s="506"/>
      <c r="BB2" s="506"/>
      <c r="BC2" s="506"/>
      <c r="BD2" s="506"/>
      <c r="BE2" s="506"/>
      <c r="BF2" s="506"/>
      <c r="BG2" s="506"/>
      <c r="BH2" s="506"/>
      <c r="BI2" s="506"/>
      <c r="BJ2" s="506"/>
      <c r="BK2" s="506"/>
      <c r="BL2" s="506"/>
      <c r="BM2" s="506"/>
      <c r="BN2" s="506"/>
      <c r="BO2" s="506"/>
      <c r="BP2" s="506"/>
      <c r="BQ2" s="506"/>
      <c r="BV2" s="211">
        <v>62</v>
      </c>
      <c r="BW2" s="212">
        <v>2</v>
      </c>
    </row>
    <row r="3" spans="1:75" s="56" customFormat="1" ht="23.25" customHeight="1">
      <c r="A3" s="507" t="s">
        <v>293</v>
      </c>
      <c r="B3" s="507"/>
      <c r="C3" s="507"/>
      <c r="D3" s="507"/>
      <c r="E3" s="508" t="s">
        <v>188</v>
      </c>
      <c r="F3" s="508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09"/>
      <c r="V3" s="509"/>
      <c r="W3" s="509"/>
      <c r="X3" s="509"/>
      <c r="Y3" s="54"/>
      <c r="Z3" s="54"/>
      <c r="AA3" s="507"/>
      <c r="AB3" s="507"/>
      <c r="AC3" s="507"/>
      <c r="AD3" s="507"/>
      <c r="AE3" s="507"/>
      <c r="AF3" s="510"/>
      <c r="AG3" s="510"/>
      <c r="AH3" s="510"/>
      <c r="AI3" s="510"/>
      <c r="AJ3" s="510"/>
      <c r="AK3" s="54"/>
      <c r="AL3" s="54"/>
      <c r="AM3" s="54"/>
      <c r="AN3" s="54"/>
      <c r="AO3" s="54"/>
      <c r="AP3" s="54"/>
      <c r="AQ3" s="54"/>
      <c r="AR3" s="55"/>
      <c r="AS3" s="55"/>
      <c r="AT3" s="55"/>
      <c r="AU3" s="55"/>
      <c r="AV3" s="55"/>
      <c r="AW3" s="507"/>
      <c r="AX3" s="507"/>
      <c r="AY3" s="507"/>
      <c r="AZ3" s="507"/>
      <c r="BA3" s="507"/>
      <c r="BB3" s="507"/>
      <c r="BC3" s="511"/>
      <c r="BD3" s="511"/>
      <c r="BE3" s="511"/>
      <c r="BF3" s="511"/>
      <c r="BG3" s="511"/>
      <c r="BH3" s="511"/>
      <c r="BI3" s="511"/>
      <c r="BJ3" s="511"/>
      <c r="BK3" s="511"/>
      <c r="BL3" s="511"/>
      <c r="BM3" s="511"/>
      <c r="BN3" s="511"/>
      <c r="BO3" s="511"/>
      <c r="BP3" s="511"/>
      <c r="BQ3" s="511"/>
      <c r="BV3" s="211">
        <v>64</v>
      </c>
      <c r="BW3" s="212">
        <v>3</v>
      </c>
    </row>
    <row r="4" spans="1:75" s="56" customFormat="1" ht="23.25" customHeight="1">
      <c r="A4" s="496" t="s">
        <v>296</v>
      </c>
      <c r="B4" s="496"/>
      <c r="C4" s="496"/>
      <c r="D4" s="496"/>
      <c r="E4" s="497" t="s">
        <v>302</v>
      </c>
      <c r="F4" s="49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496" t="s">
        <v>292</v>
      </c>
      <c r="AX4" s="496"/>
      <c r="AY4" s="496"/>
      <c r="AZ4" s="496"/>
      <c r="BA4" s="496"/>
      <c r="BB4" s="496"/>
      <c r="BC4" s="499" t="s">
        <v>399</v>
      </c>
      <c r="BD4" s="499"/>
      <c r="BE4" s="499"/>
      <c r="BF4" s="499"/>
      <c r="BG4" s="499"/>
      <c r="BH4" s="499"/>
      <c r="BI4" s="499"/>
      <c r="BJ4" s="499"/>
      <c r="BK4" s="499"/>
      <c r="BL4" s="499"/>
      <c r="BM4" s="499"/>
      <c r="BN4" s="499"/>
      <c r="BO4" s="499"/>
      <c r="BP4" s="499"/>
      <c r="BQ4" s="499"/>
      <c r="BV4" s="211">
        <v>66</v>
      </c>
      <c r="BW4" s="212">
        <v>4</v>
      </c>
    </row>
    <row r="5" spans="1:75" s="8" customFormat="1" ht="30" customHeight="1">
      <c r="A5" s="49"/>
      <c r="B5" s="49"/>
      <c r="C5" s="49"/>
      <c r="D5" s="266"/>
      <c r="E5" s="50"/>
      <c r="F5" s="51"/>
      <c r="G5" s="52"/>
      <c r="H5" s="52"/>
      <c r="I5" s="52"/>
      <c r="J5" s="52"/>
      <c r="K5" s="49"/>
      <c r="L5" s="49"/>
      <c r="M5" s="49"/>
      <c r="N5" s="49"/>
      <c r="O5" s="49"/>
      <c r="P5" s="49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498">
        <v>42116.73353599537</v>
      </c>
      <c r="BP5" s="498"/>
      <c r="BQ5" s="498"/>
      <c r="BV5" s="211">
        <v>68</v>
      </c>
      <c r="BW5" s="212">
        <v>5</v>
      </c>
    </row>
    <row r="6" spans="1:75" ht="22.5" customHeight="1">
      <c r="A6" s="500" t="s">
        <v>164</v>
      </c>
      <c r="B6" s="502"/>
      <c r="C6" s="500" t="s">
        <v>165</v>
      </c>
      <c r="D6" s="503" t="s">
        <v>166</v>
      </c>
      <c r="E6" s="500" t="s">
        <v>167</v>
      </c>
      <c r="F6" s="500" t="s">
        <v>163</v>
      </c>
      <c r="G6" s="495" t="s">
        <v>175</v>
      </c>
      <c r="H6" s="495"/>
      <c r="I6" s="495"/>
      <c r="J6" s="495"/>
      <c r="K6" s="495"/>
      <c r="L6" s="495"/>
      <c r="M6" s="495"/>
      <c r="N6" s="495"/>
      <c r="O6" s="495"/>
      <c r="P6" s="495"/>
      <c r="Q6" s="495"/>
      <c r="R6" s="495"/>
      <c r="S6" s="495"/>
      <c r="T6" s="495"/>
      <c r="U6" s="495"/>
      <c r="V6" s="495"/>
      <c r="W6" s="495"/>
      <c r="X6" s="495"/>
      <c r="Y6" s="495"/>
      <c r="Z6" s="495"/>
      <c r="AA6" s="495"/>
      <c r="AB6" s="495"/>
      <c r="AC6" s="495"/>
      <c r="AD6" s="495"/>
      <c r="AE6" s="495"/>
      <c r="AF6" s="495"/>
      <c r="AG6" s="495"/>
      <c r="AH6" s="495"/>
      <c r="AI6" s="495"/>
      <c r="AJ6" s="495"/>
      <c r="AK6" s="495"/>
      <c r="AL6" s="495"/>
      <c r="AM6" s="495"/>
      <c r="AN6" s="495"/>
      <c r="AO6" s="495"/>
      <c r="AP6" s="495"/>
      <c r="AQ6" s="495"/>
      <c r="AR6" s="495"/>
      <c r="AS6" s="495"/>
      <c r="AT6" s="495"/>
      <c r="AU6" s="495"/>
      <c r="AV6" s="495"/>
      <c r="AW6" s="495"/>
      <c r="AX6" s="495"/>
      <c r="AY6" s="495"/>
      <c r="AZ6" s="495"/>
      <c r="BA6" s="495"/>
      <c r="BB6" s="495"/>
      <c r="BC6" s="495"/>
      <c r="BD6" s="495"/>
      <c r="BE6" s="495"/>
      <c r="BF6" s="495"/>
      <c r="BG6" s="495"/>
      <c r="BH6" s="495"/>
      <c r="BI6" s="495"/>
      <c r="BJ6" s="495"/>
      <c r="BK6" s="495"/>
      <c r="BL6" s="495"/>
      <c r="BM6" s="495"/>
      <c r="BN6" s="495"/>
      <c r="BO6" s="492" t="s">
        <v>162</v>
      </c>
      <c r="BP6" s="493" t="s">
        <v>169</v>
      </c>
      <c r="BQ6" s="494" t="s">
        <v>5</v>
      </c>
      <c r="BV6" s="213">
        <v>70</v>
      </c>
      <c r="BW6" s="214">
        <v>6</v>
      </c>
    </row>
    <row r="7" spans="1:75" ht="54.75" customHeight="1">
      <c r="A7" s="501"/>
      <c r="B7" s="502"/>
      <c r="C7" s="501"/>
      <c r="D7" s="504"/>
      <c r="E7" s="501"/>
      <c r="F7" s="501"/>
      <c r="G7" s="491">
        <v>110</v>
      </c>
      <c r="H7" s="491"/>
      <c r="I7" s="491"/>
      <c r="J7" s="491">
        <v>115</v>
      </c>
      <c r="K7" s="491"/>
      <c r="L7" s="491"/>
      <c r="M7" s="491">
        <v>120</v>
      </c>
      <c r="N7" s="491"/>
      <c r="O7" s="491"/>
      <c r="P7" s="491">
        <v>125</v>
      </c>
      <c r="Q7" s="491"/>
      <c r="R7" s="491"/>
      <c r="S7" s="491">
        <v>128</v>
      </c>
      <c r="T7" s="491"/>
      <c r="U7" s="491"/>
      <c r="V7" s="491">
        <v>131</v>
      </c>
      <c r="W7" s="491"/>
      <c r="X7" s="491"/>
      <c r="Y7" s="491">
        <v>134</v>
      </c>
      <c r="Z7" s="491"/>
      <c r="AA7" s="491"/>
      <c r="AB7" s="491">
        <v>137</v>
      </c>
      <c r="AC7" s="491"/>
      <c r="AD7" s="491"/>
      <c r="AE7" s="491">
        <v>140</v>
      </c>
      <c r="AF7" s="491"/>
      <c r="AG7" s="491"/>
      <c r="AH7" s="491">
        <v>143</v>
      </c>
      <c r="AI7" s="491"/>
      <c r="AJ7" s="491"/>
      <c r="AK7" s="491">
        <v>146</v>
      </c>
      <c r="AL7" s="491"/>
      <c r="AM7" s="491"/>
      <c r="AN7" s="491">
        <v>149</v>
      </c>
      <c r="AO7" s="491"/>
      <c r="AP7" s="491"/>
      <c r="AQ7" s="491">
        <v>152</v>
      </c>
      <c r="AR7" s="491"/>
      <c r="AS7" s="491"/>
      <c r="AT7" s="491">
        <v>155</v>
      </c>
      <c r="AU7" s="491"/>
      <c r="AV7" s="491"/>
      <c r="AW7" s="491">
        <v>158</v>
      </c>
      <c r="AX7" s="491"/>
      <c r="AY7" s="491"/>
      <c r="AZ7" s="491">
        <v>161</v>
      </c>
      <c r="BA7" s="491"/>
      <c r="BB7" s="491"/>
      <c r="BC7" s="491">
        <v>164</v>
      </c>
      <c r="BD7" s="491"/>
      <c r="BE7" s="491"/>
      <c r="BF7" s="491">
        <v>167</v>
      </c>
      <c r="BG7" s="491"/>
      <c r="BH7" s="491"/>
      <c r="BI7" s="491">
        <v>170</v>
      </c>
      <c r="BJ7" s="491"/>
      <c r="BK7" s="491"/>
      <c r="BL7" s="491">
        <v>173</v>
      </c>
      <c r="BM7" s="491"/>
      <c r="BN7" s="491"/>
      <c r="BO7" s="492"/>
      <c r="BP7" s="493"/>
      <c r="BQ7" s="494"/>
      <c r="BV7" s="213">
        <v>72</v>
      </c>
      <c r="BW7" s="214">
        <v>7</v>
      </c>
    </row>
    <row r="8" spans="1:75" s="15" customFormat="1" ht="90.75" customHeight="1">
      <c r="A8" s="343">
        <v>1</v>
      </c>
      <c r="B8" s="344" t="s">
        <v>529</v>
      </c>
      <c r="C8" s="345">
        <v>43</v>
      </c>
      <c r="D8" s="346">
        <v>2000</v>
      </c>
      <c r="E8" s="347" t="s">
        <v>423</v>
      </c>
      <c r="F8" s="348" t="s">
        <v>448</v>
      </c>
      <c r="G8" s="349" t="s">
        <v>470</v>
      </c>
      <c r="H8" s="349"/>
      <c r="I8" s="349"/>
      <c r="J8" s="350" t="s">
        <v>470</v>
      </c>
      <c r="K8" s="351"/>
      <c r="L8" s="351"/>
      <c r="M8" s="349" t="s">
        <v>470</v>
      </c>
      <c r="N8" s="352"/>
      <c r="O8" s="349"/>
      <c r="P8" s="351" t="s">
        <v>470</v>
      </c>
      <c r="Q8" s="351"/>
      <c r="R8" s="351"/>
      <c r="S8" s="349" t="s">
        <v>470</v>
      </c>
      <c r="T8" s="349"/>
      <c r="U8" s="349"/>
      <c r="V8" s="351" t="s">
        <v>470</v>
      </c>
      <c r="W8" s="351"/>
      <c r="X8" s="351"/>
      <c r="Y8" s="349" t="s">
        <v>470</v>
      </c>
      <c r="Z8" s="349"/>
      <c r="AA8" s="349"/>
      <c r="AB8" s="351" t="s">
        <v>470</v>
      </c>
      <c r="AC8" s="351"/>
      <c r="AD8" s="351"/>
      <c r="AE8" s="349" t="s">
        <v>470</v>
      </c>
      <c r="AF8" s="349"/>
      <c r="AG8" s="349"/>
      <c r="AH8" s="351" t="s">
        <v>470</v>
      </c>
      <c r="AI8" s="351"/>
      <c r="AJ8" s="351"/>
      <c r="AK8" s="349" t="s">
        <v>578</v>
      </c>
      <c r="AL8" s="349"/>
      <c r="AM8" s="349"/>
      <c r="AN8" s="351" t="s">
        <v>578</v>
      </c>
      <c r="AO8" s="351"/>
      <c r="AP8" s="351"/>
      <c r="AQ8" s="349" t="s">
        <v>578</v>
      </c>
      <c r="AR8" s="349"/>
      <c r="AS8" s="349"/>
      <c r="AT8" s="351" t="s">
        <v>562</v>
      </c>
      <c r="AU8" s="353" t="s">
        <v>578</v>
      </c>
      <c r="AV8" s="353"/>
      <c r="AW8" s="349" t="s">
        <v>578</v>
      </c>
      <c r="AX8" s="349"/>
      <c r="AY8" s="349"/>
      <c r="AZ8" s="351" t="s">
        <v>578</v>
      </c>
      <c r="BA8" s="351"/>
      <c r="BB8" s="351"/>
      <c r="BC8" s="349" t="s">
        <v>578</v>
      </c>
      <c r="BD8" s="354"/>
      <c r="BE8" s="354"/>
      <c r="BF8" s="351" t="s">
        <v>562</v>
      </c>
      <c r="BG8" s="353" t="s">
        <v>562</v>
      </c>
      <c r="BH8" s="353" t="s">
        <v>562</v>
      </c>
      <c r="BI8" s="349"/>
      <c r="BJ8" s="354"/>
      <c r="BK8" s="354"/>
      <c r="BL8" s="351"/>
      <c r="BM8" s="353"/>
      <c r="BN8" s="353"/>
      <c r="BO8" s="355">
        <v>164</v>
      </c>
      <c r="BP8" s="356">
        <v>6</v>
      </c>
      <c r="BQ8" s="355"/>
      <c r="BV8" s="213">
        <v>74</v>
      </c>
      <c r="BW8" s="214">
        <v>8</v>
      </c>
    </row>
    <row r="9" spans="1:75" s="15" customFormat="1" ht="90.75" customHeight="1">
      <c r="A9" s="343">
        <v>2</v>
      </c>
      <c r="B9" s="344" t="s">
        <v>531</v>
      </c>
      <c r="C9" s="345">
        <v>62</v>
      </c>
      <c r="D9" s="346">
        <v>2000</v>
      </c>
      <c r="E9" s="347" t="s">
        <v>437</v>
      </c>
      <c r="F9" s="348" t="s">
        <v>450</v>
      </c>
      <c r="G9" s="349" t="s">
        <v>470</v>
      </c>
      <c r="H9" s="349"/>
      <c r="I9" s="349"/>
      <c r="J9" s="350" t="s">
        <v>470</v>
      </c>
      <c r="K9" s="351"/>
      <c r="L9" s="351"/>
      <c r="M9" s="349" t="s">
        <v>470</v>
      </c>
      <c r="N9" s="352"/>
      <c r="O9" s="349"/>
      <c r="P9" s="351" t="s">
        <v>470</v>
      </c>
      <c r="Q9" s="351"/>
      <c r="R9" s="351"/>
      <c r="S9" s="349" t="s">
        <v>470</v>
      </c>
      <c r="T9" s="349"/>
      <c r="U9" s="349"/>
      <c r="V9" s="351" t="s">
        <v>470</v>
      </c>
      <c r="W9" s="351"/>
      <c r="X9" s="351"/>
      <c r="Y9" s="349" t="s">
        <v>470</v>
      </c>
      <c r="Z9" s="349"/>
      <c r="AA9" s="349"/>
      <c r="AB9" s="351" t="s">
        <v>470</v>
      </c>
      <c r="AC9" s="351"/>
      <c r="AD9" s="351"/>
      <c r="AE9" s="349" t="s">
        <v>578</v>
      </c>
      <c r="AF9" s="349"/>
      <c r="AG9" s="349"/>
      <c r="AH9" s="351" t="s">
        <v>470</v>
      </c>
      <c r="AI9" s="351"/>
      <c r="AJ9" s="351"/>
      <c r="AK9" s="349" t="s">
        <v>470</v>
      </c>
      <c r="AL9" s="349"/>
      <c r="AM9" s="349"/>
      <c r="AN9" s="351" t="s">
        <v>578</v>
      </c>
      <c r="AO9" s="351"/>
      <c r="AP9" s="351"/>
      <c r="AQ9" s="349" t="s">
        <v>470</v>
      </c>
      <c r="AR9" s="349"/>
      <c r="AS9" s="349"/>
      <c r="AT9" s="351" t="s">
        <v>578</v>
      </c>
      <c r="AU9" s="353"/>
      <c r="AV9" s="353"/>
      <c r="AW9" s="354" t="s">
        <v>562</v>
      </c>
      <c r="AX9" s="354" t="s">
        <v>562</v>
      </c>
      <c r="AY9" s="354" t="s">
        <v>578</v>
      </c>
      <c r="AZ9" s="353" t="s">
        <v>578</v>
      </c>
      <c r="BA9" s="353"/>
      <c r="BB9" s="353"/>
      <c r="BC9" s="354" t="s">
        <v>578</v>
      </c>
      <c r="BD9" s="354"/>
      <c r="BE9" s="354"/>
      <c r="BF9" s="353" t="s">
        <v>562</v>
      </c>
      <c r="BG9" s="353" t="s">
        <v>562</v>
      </c>
      <c r="BH9" s="353" t="s">
        <v>562</v>
      </c>
      <c r="BI9" s="354"/>
      <c r="BJ9" s="354"/>
      <c r="BK9" s="354"/>
      <c r="BL9" s="353"/>
      <c r="BM9" s="353"/>
      <c r="BN9" s="353"/>
      <c r="BO9" s="355">
        <v>164</v>
      </c>
      <c r="BP9" s="356">
        <v>5</v>
      </c>
      <c r="BQ9" s="355"/>
      <c r="BV9" s="213">
        <v>76</v>
      </c>
      <c r="BW9" s="214">
        <v>9</v>
      </c>
    </row>
    <row r="10" spans="1:75" s="15" customFormat="1" ht="90.75" customHeight="1">
      <c r="A10" s="343">
        <v>3</v>
      </c>
      <c r="B10" s="344" t="s">
        <v>528</v>
      </c>
      <c r="C10" s="345">
        <v>18</v>
      </c>
      <c r="D10" s="346">
        <v>2000</v>
      </c>
      <c r="E10" s="347" t="s">
        <v>414</v>
      </c>
      <c r="F10" s="348" t="s">
        <v>447</v>
      </c>
      <c r="G10" s="349" t="s">
        <v>470</v>
      </c>
      <c r="H10" s="349"/>
      <c r="I10" s="349"/>
      <c r="J10" s="350" t="s">
        <v>470</v>
      </c>
      <c r="K10" s="351"/>
      <c r="L10" s="351"/>
      <c r="M10" s="349" t="s">
        <v>470</v>
      </c>
      <c r="N10" s="352"/>
      <c r="O10" s="349"/>
      <c r="P10" s="351" t="s">
        <v>470</v>
      </c>
      <c r="Q10" s="351"/>
      <c r="R10" s="351"/>
      <c r="S10" s="349" t="s">
        <v>470</v>
      </c>
      <c r="T10" s="349"/>
      <c r="U10" s="349"/>
      <c r="V10" s="351" t="s">
        <v>578</v>
      </c>
      <c r="W10" s="351"/>
      <c r="X10" s="351"/>
      <c r="Y10" s="349" t="s">
        <v>578</v>
      </c>
      <c r="Z10" s="349"/>
      <c r="AA10" s="349"/>
      <c r="AB10" s="351" t="s">
        <v>578</v>
      </c>
      <c r="AC10" s="351"/>
      <c r="AD10" s="351"/>
      <c r="AE10" s="349" t="s">
        <v>578</v>
      </c>
      <c r="AF10" s="349"/>
      <c r="AG10" s="349"/>
      <c r="AH10" s="351" t="s">
        <v>578</v>
      </c>
      <c r="AI10" s="351"/>
      <c r="AJ10" s="351"/>
      <c r="AK10" s="349" t="s">
        <v>578</v>
      </c>
      <c r="AL10" s="349"/>
      <c r="AM10" s="349"/>
      <c r="AN10" s="351" t="s">
        <v>562</v>
      </c>
      <c r="AO10" s="351" t="s">
        <v>562</v>
      </c>
      <c r="AP10" s="351" t="s">
        <v>562</v>
      </c>
      <c r="AQ10" s="349"/>
      <c r="AR10" s="349"/>
      <c r="AS10" s="349"/>
      <c r="AT10" s="351"/>
      <c r="AU10" s="353"/>
      <c r="AV10" s="353"/>
      <c r="AW10" s="354"/>
      <c r="AX10" s="354"/>
      <c r="AY10" s="354"/>
      <c r="AZ10" s="353"/>
      <c r="BA10" s="353"/>
      <c r="BB10" s="353"/>
      <c r="BC10" s="354"/>
      <c r="BD10" s="354"/>
      <c r="BE10" s="354"/>
      <c r="BF10" s="353"/>
      <c r="BG10" s="353"/>
      <c r="BH10" s="353"/>
      <c r="BI10" s="354"/>
      <c r="BJ10" s="354"/>
      <c r="BK10" s="354"/>
      <c r="BL10" s="353"/>
      <c r="BM10" s="353"/>
      <c r="BN10" s="353"/>
      <c r="BO10" s="355">
        <v>146</v>
      </c>
      <c r="BP10" s="356">
        <v>4</v>
      </c>
      <c r="BQ10" s="355"/>
      <c r="BV10" s="213">
        <v>78</v>
      </c>
      <c r="BW10" s="214">
        <v>10</v>
      </c>
    </row>
    <row r="11" spans="1:75" s="15" customFormat="1" ht="90.75" customHeight="1">
      <c r="A11" s="343" t="s">
        <v>470</v>
      </c>
      <c r="B11" s="344" t="s">
        <v>526</v>
      </c>
      <c r="C11" s="345">
        <v>44</v>
      </c>
      <c r="D11" s="346">
        <v>2000</v>
      </c>
      <c r="E11" s="347" t="s">
        <v>444</v>
      </c>
      <c r="F11" s="348" t="s">
        <v>568</v>
      </c>
      <c r="G11" s="349" t="s">
        <v>470</v>
      </c>
      <c r="H11" s="349"/>
      <c r="I11" s="349"/>
      <c r="J11" s="350" t="s">
        <v>470</v>
      </c>
      <c r="K11" s="351"/>
      <c r="L11" s="351"/>
      <c r="M11" s="349" t="s">
        <v>470</v>
      </c>
      <c r="N11" s="352"/>
      <c r="O11" s="349"/>
      <c r="P11" s="351" t="s">
        <v>470</v>
      </c>
      <c r="Q11" s="351"/>
      <c r="R11" s="351"/>
      <c r="S11" s="349" t="s">
        <v>470</v>
      </c>
      <c r="T11" s="349"/>
      <c r="U11" s="349"/>
      <c r="V11" s="351" t="s">
        <v>470</v>
      </c>
      <c r="W11" s="351"/>
      <c r="X11" s="351"/>
      <c r="Y11" s="349" t="s">
        <v>578</v>
      </c>
      <c r="Z11" s="349"/>
      <c r="AA11" s="349"/>
      <c r="AB11" s="351" t="s">
        <v>578</v>
      </c>
      <c r="AC11" s="351"/>
      <c r="AD11" s="351"/>
      <c r="AE11" s="349" t="s">
        <v>578</v>
      </c>
      <c r="AF11" s="349"/>
      <c r="AG11" s="349"/>
      <c r="AH11" s="351" t="s">
        <v>562</v>
      </c>
      <c r="AI11" s="351" t="s">
        <v>578</v>
      </c>
      <c r="AJ11" s="351"/>
      <c r="AK11" s="349" t="s">
        <v>562</v>
      </c>
      <c r="AL11" s="349" t="s">
        <v>562</v>
      </c>
      <c r="AM11" s="349" t="s">
        <v>562</v>
      </c>
      <c r="AN11" s="351"/>
      <c r="AO11" s="351"/>
      <c r="AP11" s="351"/>
      <c r="AQ11" s="349"/>
      <c r="AR11" s="349"/>
      <c r="AS11" s="349"/>
      <c r="AT11" s="351"/>
      <c r="AU11" s="353"/>
      <c r="AV11" s="353"/>
      <c r="AW11" s="349"/>
      <c r="AX11" s="349"/>
      <c r="AY11" s="349"/>
      <c r="AZ11" s="351"/>
      <c r="BA11" s="351"/>
      <c r="BB11" s="351"/>
      <c r="BC11" s="349"/>
      <c r="BD11" s="354"/>
      <c r="BE11" s="354"/>
      <c r="BF11" s="351"/>
      <c r="BG11" s="353"/>
      <c r="BH11" s="353"/>
      <c r="BI11" s="349"/>
      <c r="BJ11" s="354"/>
      <c r="BK11" s="354"/>
      <c r="BL11" s="351"/>
      <c r="BM11" s="353"/>
      <c r="BN11" s="353"/>
      <c r="BO11" s="355">
        <v>143</v>
      </c>
      <c r="BP11" s="356" t="s">
        <v>470</v>
      </c>
      <c r="BQ11" s="355"/>
      <c r="BV11" s="213">
        <v>80</v>
      </c>
      <c r="BW11" s="214">
        <v>11</v>
      </c>
    </row>
    <row r="12" spans="1:75" s="15" customFormat="1" ht="90.75" customHeight="1">
      <c r="A12" s="343">
        <v>4</v>
      </c>
      <c r="B12" s="344" t="s">
        <v>530</v>
      </c>
      <c r="C12" s="345">
        <v>51</v>
      </c>
      <c r="D12" s="346">
        <v>2002</v>
      </c>
      <c r="E12" s="347" t="s">
        <v>559</v>
      </c>
      <c r="F12" s="348" t="s">
        <v>449</v>
      </c>
      <c r="G12" s="349" t="s">
        <v>578</v>
      </c>
      <c r="H12" s="349"/>
      <c r="I12" s="349"/>
      <c r="J12" s="350" t="s">
        <v>470</v>
      </c>
      <c r="K12" s="351"/>
      <c r="L12" s="351"/>
      <c r="M12" s="349" t="s">
        <v>578</v>
      </c>
      <c r="N12" s="352"/>
      <c r="O12" s="349"/>
      <c r="P12" s="351" t="s">
        <v>562</v>
      </c>
      <c r="Q12" s="351" t="s">
        <v>562</v>
      </c>
      <c r="R12" s="351" t="s">
        <v>578</v>
      </c>
      <c r="S12" s="349" t="s">
        <v>562</v>
      </c>
      <c r="T12" s="349" t="s">
        <v>562</v>
      </c>
      <c r="U12" s="349" t="s">
        <v>578</v>
      </c>
      <c r="V12" s="351" t="s">
        <v>562</v>
      </c>
      <c r="W12" s="351" t="s">
        <v>562</v>
      </c>
      <c r="X12" s="351" t="s">
        <v>562</v>
      </c>
      <c r="Y12" s="349"/>
      <c r="Z12" s="349"/>
      <c r="AA12" s="349"/>
      <c r="AB12" s="351"/>
      <c r="AC12" s="351"/>
      <c r="AD12" s="351"/>
      <c r="AE12" s="349"/>
      <c r="AF12" s="349"/>
      <c r="AG12" s="349"/>
      <c r="AH12" s="351"/>
      <c r="AI12" s="351"/>
      <c r="AJ12" s="351"/>
      <c r="AK12" s="349"/>
      <c r="AL12" s="349"/>
      <c r="AM12" s="349"/>
      <c r="AN12" s="351"/>
      <c r="AO12" s="351"/>
      <c r="AP12" s="351"/>
      <c r="AQ12" s="349"/>
      <c r="AR12" s="349"/>
      <c r="AS12" s="349"/>
      <c r="AT12" s="351"/>
      <c r="AU12" s="353"/>
      <c r="AV12" s="353"/>
      <c r="AW12" s="354"/>
      <c r="AX12" s="354"/>
      <c r="AY12" s="354"/>
      <c r="AZ12" s="353"/>
      <c r="BA12" s="353"/>
      <c r="BB12" s="353"/>
      <c r="BC12" s="354"/>
      <c r="BD12" s="354"/>
      <c r="BE12" s="354"/>
      <c r="BF12" s="353"/>
      <c r="BG12" s="353"/>
      <c r="BH12" s="353"/>
      <c r="BI12" s="354"/>
      <c r="BJ12" s="354"/>
      <c r="BK12" s="354"/>
      <c r="BL12" s="353"/>
      <c r="BM12" s="353"/>
      <c r="BN12" s="353"/>
      <c r="BO12" s="355">
        <v>128</v>
      </c>
      <c r="BP12" s="356">
        <v>3</v>
      </c>
      <c r="BQ12" s="355"/>
      <c r="BV12" s="213">
        <v>82</v>
      </c>
      <c r="BW12" s="214">
        <v>12</v>
      </c>
    </row>
    <row r="13" spans="1:75" s="15" customFormat="1" ht="90.75" customHeight="1">
      <c r="A13" s="343">
        <v>5</v>
      </c>
      <c r="B13" s="344" t="s">
        <v>527</v>
      </c>
      <c r="C13" s="345">
        <v>5</v>
      </c>
      <c r="D13" s="346">
        <v>2003</v>
      </c>
      <c r="E13" s="347" t="s">
        <v>403</v>
      </c>
      <c r="F13" s="348" t="s">
        <v>445</v>
      </c>
      <c r="G13" s="349" t="s">
        <v>578</v>
      </c>
      <c r="H13" s="349"/>
      <c r="I13" s="349"/>
      <c r="J13" s="350" t="s">
        <v>470</v>
      </c>
      <c r="K13" s="351"/>
      <c r="L13" s="351"/>
      <c r="M13" s="349" t="s">
        <v>578</v>
      </c>
      <c r="N13" s="352"/>
      <c r="O13" s="349"/>
      <c r="P13" s="351" t="s">
        <v>562</v>
      </c>
      <c r="Q13" s="351" t="s">
        <v>562</v>
      </c>
      <c r="R13" s="351" t="s">
        <v>562</v>
      </c>
      <c r="S13" s="349"/>
      <c r="T13" s="349"/>
      <c r="U13" s="349"/>
      <c r="V13" s="351"/>
      <c r="W13" s="351"/>
      <c r="X13" s="351"/>
      <c r="Y13" s="349"/>
      <c r="Z13" s="349"/>
      <c r="AA13" s="349"/>
      <c r="AB13" s="351"/>
      <c r="AC13" s="351"/>
      <c r="AD13" s="351"/>
      <c r="AE13" s="349"/>
      <c r="AF13" s="349"/>
      <c r="AG13" s="349"/>
      <c r="AH13" s="351"/>
      <c r="AI13" s="351"/>
      <c r="AJ13" s="351"/>
      <c r="AK13" s="349"/>
      <c r="AL13" s="349"/>
      <c r="AM13" s="349"/>
      <c r="AN13" s="351"/>
      <c r="AO13" s="351"/>
      <c r="AP13" s="351"/>
      <c r="AQ13" s="349"/>
      <c r="AR13" s="349"/>
      <c r="AS13" s="349"/>
      <c r="AT13" s="351"/>
      <c r="AU13" s="353"/>
      <c r="AV13" s="353"/>
      <c r="AW13" s="349"/>
      <c r="AX13" s="349"/>
      <c r="AY13" s="349"/>
      <c r="AZ13" s="351"/>
      <c r="BA13" s="351"/>
      <c r="BB13" s="351"/>
      <c r="BC13" s="349"/>
      <c r="BD13" s="354"/>
      <c r="BE13" s="354"/>
      <c r="BF13" s="351"/>
      <c r="BG13" s="353"/>
      <c r="BH13" s="353"/>
      <c r="BI13" s="349"/>
      <c r="BJ13" s="354"/>
      <c r="BK13" s="354"/>
      <c r="BL13" s="351"/>
      <c r="BM13" s="353"/>
      <c r="BN13" s="353"/>
      <c r="BO13" s="355">
        <v>120</v>
      </c>
      <c r="BP13" s="356">
        <v>2</v>
      </c>
      <c r="BQ13" s="355"/>
      <c r="BV13" s="213">
        <v>84</v>
      </c>
      <c r="BW13" s="214">
        <v>13</v>
      </c>
    </row>
    <row r="14" spans="1:75" s="15" customFormat="1" ht="90.75" customHeight="1">
      <c r="A14" s="343"/>
      <c r="B14" s="344" t="s">
        <v>532</v>
      </c>
      <c r="C14" s="345" t="s">
        <v>361</v>
      </c>
      <c r="D14" s="346" t="s">
        <v>361</v>
      </c>
      <c r="E14" s="347" t="s">
        <v>361</v>
      </c>
      <c r="F14" s="348" t="s">
        <v>361</v>
      </c>
      <c r="G14" s="349"/>
      <c r="H14" s="349"/>
      <c r="I14" s="349"/>
      <c r="J14" s="350"/>
      <c r="K14" s="351"/>
      <c r="L14" s="351"/>
      <c r="M14" s="349"/>
      <c r="N14" s="352"/>
      <c r="O14" s="349"/>
      <c r="P14" s="351"/>
      <c r="Q14" s="351"/>
      <c r="R14" s="351"/>
      <c r="S14" s="349"/>
      <c r="T14" s="349"/>
      <c r="U14" s="349"/>
      <c r="V14" s="351"/>
      <c r="W14" s="351"/>
      <c r="X14" s="351"/>
      <c r="Y14" s="349"/>
      <c r="Z14" s="349"/>
      <c r="AA14" s="349"/>
      <c r="AB14" s="351"/>
      <c r="AC14" s="351"/>
      <c r="AD14" s="351"/>
      <c r="AE14" s="349"/>
      <c r="AF14" s="349"/>
      <c r="AG14" s="349"/>
      <c r="AH14" s="351"/>
      <c r="AI14" s="351"/>
      <c r="AJ14" s="351"/>
      <c r="AK14" s="349"/>
      <c r="AL14" s="349"/>
      <c r="AM14" s="349"/>
      <c r="AN14" s="351"/>
      <c r="AO14" s="351"/>
      <c r="AP14" s="351"/>
      <c r="AQ14" s="349"/>
      <c r="AR14" s="349"/>
      <c r="AS14" s="349"/>
      <c r="AT14" s="351"/>
      <c r="AU14" s="353"/>
      <c r="AV14" s="353"/>
      <c r="AW14" s="354"/>
      <c r="AX14" s="354"/>
      <c r="AY14" s="354"/>
      <c r="AZ14" s="353"/>
      <c r="BA14" s="353"/>
      <c r="BB14" s="353"/>
      <c r="BC14" s="354"/>
      <c r="BD14" s="354"/>
      <c r="BE14" s="354"/>
      <c r="BF14" s="353"/>
      <c r="BG14" s="353"/>
      <c r="BH14" s="353"/>
      <c r="BI14" s="354"/>
      <c r="BJ14" s="354"/>
      <c r="BK14" s="354"/>
      <c r="BL14" s="353"/>
      <c r="BM14" s="353"/>
      <c r="BN14" s="353"/>
      <c r="BO14" s="355"/>
      <c r="BP14" s="356"/>
      <c r="BQ14" s="355"/>
      <c r="BV14" s="213">
        <v>86</v>
      </c>
      <c r="BW14" s="214">
        <v>14</v>
      </c>
    </row>
    <row r="15" spans="1:75" s="15" customFormat="1" ht="90.75" customHeight="1">
      <c r="A15" s="302"/>
      <c r="B15" s="303" t="s">
        <v>533</v>
      </c>
      <c r="C15" s="304" t="s">
        <v>361</v>
      </c>
      <c r="D15" s="305" t="s">
        <v>361</v>
      </c>
      <c r="E15" s="306" t="s">
        <v>361</v>
      </c>
      <c r="F15" s="286" t="s">
        <v>361</v>
      </c>
      <c r="G15" s="307"/>
      <c r="H15" s="307"/>
      <c r="I15" s="307"/>
      <c r="J15" s="308"/>
      <c r="K15" s="309"/>
      <c r="L15" s="309"/>
      <c r="M15" s="307"/>
      <c r="N15" s="310"/>
      <c r="O15" s="307"/>
      <c r="P15" s="309"/>
      <c r="Q15" s="309"/>
      <c r="R15" s="309"/>
      <c r="S15" s="307"/>
      <c r="T15" s="307"/>
      <c r="U15" s="307"/>
      <c r="V15" s="309"/>
      <c r="W15" s="309"/>
      <c r="X15" s="309"/>
      <c r="Y15" s="307"/>
      <c r="Z15" s="307"/>
      <c r="AA15" s="307"/>
      <c r="AB15" s="309"/>
      <c r="AC15" s="309"/>
      <c r="AD15" s="309"/>
      <c r="AE15" s="307"/>
      <c r="AF15" s="307"/>
      <c r="AG15" s="307"/>
      <c r="AH15" s="309"/>
      <c r="AI15" s="309"/>
      <c r="AJ15" s="309"/>
      <c r="AK15" s="307"/>
      <c r="AL15" s="307"/>
      <c r="AM15" s="307"/>
      <c r="AN15" s="309"/>
      <c r="AO15" s="309"/>
      <c r="AP15" s="309"/>
      <c r="AQ15" s="307"/>
      <c r="AR15" s="307"/>
      <c r="AS15" s="307"/>
      <c r="AT15" s="309"/>
      <c r="AU15" s="311"/>
      <c r="AV15" s="311"/>
      <c r="AW15" s="312"/>
      <c r="AX15" s="312"/>
      <c r="AY15" s="312"/>
      <c r="AZ15" s="311"/>
      <c r="BA15" s="311"/>
      <c r="BB15" s="311"/>
      <c r="BC15" s="312"/>
      <c r="BD15" s="312"/>
      <c r="BE15" s="312"/>
      <c r="BF15" s="311"/>
      <c r="BG15" s="311"/>
      <c r="BH15" s="311"/>
      <c r="BI15" s="312"/>
      <c r="BJ15" s="312"/>
      <c r="BK15" s="312"/>
      <c r="BL15" s="311"/>
      <c r="BM15" s="311"/>
      <c r="BN15" s="311"/>
      <c r="BO15" s="231"/>
      <c r="BP15" s="232"/>
      <c r="BQ15" s="231"/>
      <c r="BV15" s="213">
        <v>88</v>
      </c>
      <c r="BW15" s="214">
        <v>15</v>
      </c>
    </row>
    <row r="16" spans="1:75" s="15" customFormat="1" ht="90.75" customHeight="1">
      <c r="A16" s="302"/>
      <c r="B16" s="303" t="s">
        <v>534</v>
      </c>
      <c r="C16" s="304" t="s">
        <v>361</v>
      </c>
      <c r="D16" s="305" t="s">
        <v>361</v>
      </c>
      <c r="E16" s="306" t="s">
        <v>361</v>
      </c>
      <c r="F16" s="286" t="s">
        <v>361</v>
      </c>
      <c r="G16" s="307"/>
      <c r="H16" s="307"/>
      <c r="I16" s="307"/>
      <c r="J16" s="308"/>
      <c r="K16" s="309"/>
      <c r="L16" s="309"/>
      <c r="M16" s="307"/>
      <c r="N16" s="310"/>
      <c r="O16" s="307"/>
      <c r="P16" s="309"/>
      <c r="Q16" s="309"/>
      <c r="R16" s="309"/>
      <c r="S16" s="307"/>
      <c r="T16" s="307"/>
      <c r="U16" s="307"/>
      <c r="V16" s="309"/>
      <c r="W16" s="309"/>
      <c r="X16" s="309"/>
      <c r="Y16" s="307"/>
      <c r="Z16" s="307"/>
      <c r="AA16" s="307"/>
      <c r="AB16" s="309"/>
      <c r="AC16" s="309"/>
      <c r="AD16" s="309"/>
      <c r="AE16" s="307"/>
      <c r="AF16" s="307"/>
      <c r="AG16" s="307"/>
      <c r="AH16" s="309"/>
      <c r="AI16" s="309"/>
      <c r="AJ16" s="309"/>
      <c r="AK16" s="307"/>
      <c r="AL16" s="307"/>
      <c r="AM16" s="307"/>
      <c r="AN16" s="309"/>
      <c r="AO16" s="309"/>
      <c r="AP16" s="309"/>
      <c r="AQ16" s="307"/>
      <c r="AR16" s="307"/>
      <c r="AS16" s="307"/>
      <c r="AT16" s="309"/>
      <c r="AU16" s="311"/>
      <c r="AV16" s="311"/>
      <c r="AW16" s="312"/>
      <c r="AX16" s="312"/>
      <c r="AY16" s="312"/>
      <c r="AZ16" s="311"/>
      <c r="BA16" s="311"/>
      <c r="BB16" s="311"/>
      <c r="BC16" s="312"/>
      <c r="BD16" s="312"/>
      <c r="BE16" s="312"/>
      <c r="BF16" s="311"/>
      <c r="BG16" s="311"/>
      <c r="BH16" s="311"/>
      <c r="BI16" s="312"/>
      <c r="BJ16" s="312"/>
      <c r="BK16" s="312"/>
      <c r="BL16" s="311"/>
      <c r="BM16" s="311"/>
      <c r="BN16" s="311"/>
      <c r="BO16" s="231"/>
      <c r="BP16" s="232"/>
      <c r="BQ16" s="231"/>
      <c r="BV16" s="213">
        <v>90</v>
      </c>
      <c r="BW16" s="214">
        <v>16</v>
      </c>
    </row>
    <row r="17" spans="1:75" s="15" customFormat="1" ht="90.75" customHeight="1">
      <c r="A17" s="302"/>
      <c r="B17" s="303" t="s">
        <v>535</v>
      </c>
      <c r="C17" s="304" t="s">
        <v>361</v>
      </c>
      <c r="D17" s="305" t="s">
        <v>361</v>
      </c>
      <c r="E17" s="306" t="s">
        <v>361</v>
      </c>
      <c r="F17" s="286" t="s">
        <v>361</v>
      </c>
      <c r="G17" s="307"/>
      <c r="H17" s="307"/>
      <c r="I17" s="307"/>
      <c r="J17" s="308"/>
      <c r="K17" s="309"/>
      <c r="L17" s="309"/>
      <c r="M17" s="307"/>
      <c r="N17" s="310"/>
      <c r="O17" s="307"/>
      <c r="P17" s="309"/>
      <c r="Q17" s="309"/>
      <c r="R17" s="309"/>
      <c r="S17" s="307"/>
      <c r="T17" s="307"/>
      <c r="U17" s="307"/>
      <c r="V17" s="309"/>
      <c r="W17" s="309"/>
      <c r="X17" s="309"/>
      <c r="Y17" s="307"/>
      <c r="Z17" s="307"/>
      <c r="AA17" s="307"/>
      <c r="AB17" s="309"/>
      <c r="AC17" s="309"/>
      <c r="AD17" s="309"/>
      <c r="AE17" s="307"/>
      <c r="AF17" s="307"/>
      <c r="AG17" s="307"/>
      <c r="AH17" s="309"/>
      <c r="AI17" s="309"/>
      <c r="AJ17" s="309"/>
      <c r="AK17" s="307"/>
      <c r="AL17" s="307"/>
      <c r="AM17" s="307"/>
      <c r="AN17" s="309"/>
      <c r="AO17" s="309"/>
      <c r="AP17" s="309"/>
      <c r="AQ17" s="307"/>
      <c r="AR17" s="307"/>
      <c r="AS17" s="307"/>
      <c r="AT17" s="309"/>
      <c r="AU17" s="311"/>
      <c r="AV17" s="311"/>
      <c r="AW17" s="312"/>
      <c r="AX17" s="312"/>
      <c r="AY17" s="312"/>
      <c r="AZ17" s="311"/>
      <c r="BA17" s="311"/>
      <c r="BB17" s="311"/>
      <c r="BC17" s="312"/>
      <c r="BD17" s="312"/>
      <c r="BE17" s="312"/>
      <c r="BF17" s="311"/>
      <c r="BG17" s="311"/>
      <c r="BH17" s="311"/>
      <c r="BI17" s="312"/>
      <c r="BJ17" s="312"/>
      <c r="BK17" s="312"/>
      <c r="BL17" s="311"/>
      <c r="BM17" s="311"/>
      <c r="BN17" s="311"/>
      <c r="BO17" s="231"/>
      <c r="BP17" s="232"/>
      <c r="BQ17" s="231"/>
      <c r="BV17" s="213">
        <v>92</v>
      </c>
      <c r="BW17" s="214">
        <v>17</v>
      </c>
    </row>
    <row r="18" spans="1:75" s="15" customFormat="1" ht="90.75" customHeight="1">
      <c r="A18" s="302"/>
      <c r="B18" s="303" t="s">
        <v>536</v>
      </c>
      <c r="C18" s="304" t="s">
        <v>361</v>
      </c>
      <c r="D18" s="305" t="s">
        <v>361</v>
      </c>
      <c r="E18" s="306" t="s">
        <v>361</v>
      </c>
      <c r="F18" s="286" t="s">
        <v>361</v>
      </c>
      <c r="G18" s="307"/>
      <c r="H18" s="307"/>
      <c r="I18" s="307"/>
      <c r="J18" s="308"/>
      <c r="K18" s="309"/>
      <c r="L18" s="309"/>
      <c r="M18" s="307"/>
      <c r="N18" s="310"/>
      <c r="O18" s="307"/>
      <c r="P18" s="309"/>
      <c r="Q18" s="309"/>
      <c r="R18" s="309"/>
      <c r="S18" s="307"/>
      <c r="T18" s="307"/>
      <c r="U18" s="307"/>
      <c r="V18" s="309"/>
      <c r="W18" s="309"/>
      <c r="X18" s="309"/>
      <c r="Y18" s="307"/>
      <c r="Z18" s="307"/>
      <c r="AA18" s="307"/>
      <c r="AB18" s="309"/>
      <c r="AC18" s="309"/>
      <c r="AD18" s="309"/>
      <c r="AE18" s="307"/>
      <c r="AF18" s="307"/>
      <c r="AG18" s="307"/>
      <c r="AH18" s="309"/>
      <c r="AI18" s="309"/>
      <c r="AJ18" s="309"/>
      <c r="AK18" s="307"/>
      <c r="AL18" s="307"/>
      <c r="AM18" s="307"/>
      <c r="AN18" s="309"/>
      <c r="AO18" s="309"/>
      <c r="AP18" s="309"/>
      <c r="AQ18" s="307"/>
      <c r="AR18" s="307"/>
      <c r="AS18" s="307"/>
      <c r="AT18" s="309"/>
      <c r="AU18" s="311"/>
      <c r="AV18" s="311"/>
      <c r="AW18" s="312"/>
      <c r="AX18" s="312"/>
      <c r="AY18" s="312"/>
      <c r="AZ18" s="311"/>
      <c r="BA18" s="311"/>
      <c r="BB18" s="311"/>
      <c r="BC18" s="312"/>
      <c r="BD18" s="312"/>
      <c r="BE18" s="312"/>
      <c r="BF18" s="311"/>
      <c r="BG18" s="311"/>
      <c r="BH18" s="311"/>
      <c r="BI18" s="312"/>
      <c r="BJ18" s="312"/>
      <c r="BK18" s="312"/>
      <c r="BL18" s="311"/>
      <c r="BM18" s="311"/>
      <c r="BN18" s="311"/>
      <c r="BO18" s="231"/>
      <c r="BP18" s="232"/>
      <c r="BQ18" s="231"/>
      <c r="BV18" s="213">
        <v>94</v>
      </c>
      <c r="BW18" s="214">
        <v>18</v>
      </c>
    </row>
    <row r="19" spans="1:75" s="15" customFormat="1" ht="90.75" customHeight="1">
      <c r="A19" s="302"/>
      <c r="B19" s="303" t="s">
        <v>537</v>
      </c>
      <c r="C19" s="304" t="s">
        <v>361</v>
      </c>
      <c r="D19" s="305" t="s">
        <v>361</v>
      </c>
      <c r="E19" s="306" t="s">
        <v>361</v>
      </c>
      <c r="F19" s="286" t="s">
        <v>361</v>
      </c>
      <c r="G19" s="307"/>
      <c r="H19" s="307"/>
      <c r="I19" s="307"/>
      <c r="J19" s="308"/>
      <c r="K19" s="309"/>
      <c r="L19" s="309"/>
      <c r="M19" s="307"/>
      <c r="N19" s="310"/>
      <c r="O19" s="307"/>
      <c r="P19" s="309"/>
      <c r="Q19" s="309"/>
      <c r="R19" s="309"/>
      <c r="S19" s="307"/>
      <c r="T19" s="307"/>
      <c r="U19" s="307"/>
      <c r="V19" s="309"/>
      <c r="W19" s="309"/>
      <c r="X19" s="309"/>
      <c r="Y19" s="307"/>
      <c r="Z19" s="307"/>
      <c r="AA19" s="307"/>
      <c r="AB19" s="309"/>
      <c r="AC19" s="309"/>
      <c r="AD19" s="309"/>
      <c r="AE19" s="307"/>
      <c r="AF19" s="307"/>
      <c r="AG19" s="307"/>
      <c r="AH19" s="309"/>
      <c r="AI19" s="309"/>
      <c r="AJ19" s="309"/>
      <c r="AK19" s="307"/>
      <c r="AL19" s="307"/>
      <c r="AM19" s="307"/>
      <c r="AN19" s="309"/>
      <c r="AO19" s="309"/>
      <c r="AP19" s="309"/>
      <c r="AQ19" s="307"/>
      <c r="AR19" s="307"/>
      <c r="AS19" s="307"/>
      <c r="AT19" s="309"/>
      <c r="AU19" s="311"/>
      <c r="AV19" s="311"/>
      <c r="AW19" s="312"/>
      <c r="AX19" s="312"/>
      <c r="AY19" s="312"/>
      <c r="AZ19" s="311"/>
      <c r="BA19" s="311"/>
      <c r="BB19" s="311"/>
      <c r="BC19" s="312"/>
      <c r="BD19" s="312"/>
      <c r="BE19" s="312"/>
      <c r="BF19" s="311"/>
      <c r="BG19" s="311"/>
      <c r="BH19" s="311"/>
      <c r="BI19" s="312"/>
      <c r="BJ19" s="312"/>
      <c r="BK19" s="312"/>
      <c r="BL19" s="311"/>
      <c r="BM19" s="311"/>
      <c r="BN19" s="311"/>
      <c r="BO19" s="231"/>
      <c r="BP19" s="232"/>
      <c r="BQ19" s="231"/>
      <c r="BV19" s="213">
        <v>96</v>
      </c>
      <c r="BW19" s="214">
        <v>19</v>
      </c>
    </row>
    <row r="20" spans="5:75" ht="9" customHeight="1">
      <c r="E20" s="44"/>
      <c r="BV20" s="213">
        <v>123</v>
      </c>
      <c r="BW20" s="214">
        <v>33</v>
      </c>
    </row>
    <row r="21" spans="1:75" s="63" customFormat="1" ht="27">
      <c r="A21" s="60" t="s">
        <v>7</v>
      </c>
      <c r="B21" s="60"/>
      <c r="C21" s="60"/>
      <c r="D21" s="64"/>
      <c r="E21" s="61"/>
      <c r="F21" s="62" t="s">
        <v>0</v>
      </c>
      <c r="J21" s="63" t="s">
        <v>1</v>
      </c>
      <c r="S21" s="63" t="s">
        <v>2</v>
      </c>
      <c r="AA21" s="63" t="s">
        <v>3</v>
      </c>
      <c r="AL21" s="63" t="s">
        <v>3</v>
      </c>
      <c r="BO21" s="64" t="s">
        <v>3</v>
      </c>
      <c r="BP21" s="62"/>
      <c r="BQ21" s="62"/>
      <c r="BV21" s="213">
        <v>124</v>
      </c>
      <c r="BW21" s="214">
        <v>34</v>
      </c>
    </row>
    <row r="22" spans="5:75" ht="27">
      <c r="E22" s="44"/>
      <c r="BV22" s="213">
        <v>125</v>
      </c>
      <c r="BW22" s="214">
        <v>35</v>
      </c>
    </row>
    <row r="23" spans="5:75" ht="27">
      <c r="E23" s="44"/>
      <c r="BV23" s="213">
        <v>126</v>
      </c>
      <c r="BW23" s="214">
        <v>36</v>
      </c>
    </row>
    <row r="24" spans="5:75" ht="27">
      <c r="E24" s="44"/>
      <c r="BV24" s="213">
        <v>127</v>
      </c>
      <c r="BW24" s="214">
        <v>37</v>
      </c>
    </row>
    <row r="25" spans="74:75" ht="27">
      <c r="BV25" s="213">
        <v>128</v>
      </c>
      <c r="BW25" s="214">
        <v>38</v>
      </c>
    </row>
    <row r="26" spans="74:75" ht="27">
      <c r="BV26" s="213">
        <v>129</v>
      </c>
      <c r="BW26" s="214">
        <v>39</v>
      </c>
    </row>
    <row r="27" spans="74:75" ht="27">
      <c r="BV27" s="213">
        <v>130</v>
      </c>
      <c r="BW27" s="214">
        <v>40</v>
      </c>
    </row>
    <row r="28" spans="74:75" ht="27">
      <c r="BV28" s="213">
        <v>131</v>
      </c>
      <c r="BW28" s="214">
        <v>41</v>
      </c>
    </row>
    <row r="29" spans="74:75" ht="27">
      <c r="BV29" s="213">
        <v>132</v>
      </c>
      <c r="BW29" s="214">
        <v>42</v>
      </c>
    </row>
    <row r="30" spans="74:75" ht="27">
      <c r="BV30" s="213">
        <v>133</v>
      </c>
      <c r="BW30" s="214">
        <v>43</v>
      </c>
    </row>
    <row r="31" spans="74:75" ht="27">
      <c r="BV31" s="213">
        <v>134</v>
      </c>
      <c r="BW31" s="214">
        <v>44</v>
      </c>
    </row>
    <row r="32" spans="74:75" ht="27">
      <c r="BV32" s="213">
        <v>135</v>
      </c>
      <c r="BW32" s="214">
        <v>45</v>
      </c>
    </row>
    <row r="33" spans="74:75" ht="27">
      <c r="BV33" s="213">
        <v>136</v>
      </c>
      <c r="BW33" s="214">
        <v>46</v>
      </c>
    </row>
    <row r="34" spans="74:75" ht="27">
      <c r="BV34" s="213">
        <v>137</v>
      </c>
      <c r="BW34" s="214">
        <v>47</v>
      </c>
    </row>
    <row r="35" spans="74:75" ht="27">
      <c r="BV35" s="213">
        <v>138</v>
      </c>
      <c r="BW35" s="214">
        <v>48</v>
      </c>
    </row>
    <row r="36" spans="74:75" ht="27">
      <c r="BV36" s="213">
        <v>139</v>
      </c>
      <c r="BW36" s="214">
        <v>49</v>
      </c>
    </row>
    <row r="37" spans="74:75" ht="27">
      <c r="BV37" s="213">
        <v>140</v>
      </c>
      <c r="BW37" s="214">
        <v>50</v>
      </c>
    </row>
    <row r="38" spans="74:75" ht="27">
      <c r="BV38" s="213">
        <v>141</v>
      </c>
      <c r="BW38" s="214">
        <v>51</v>
      </c>
    </row>
    <row r="39" spans="74:75" ht="27">
      <c r="BV39" s="213">
        <v>142</v>
      </c>
      <c r="BW39" s="214">
        <v>52</v>
      </c>
    </row>
    <row r="40" spans="74:75" ht="27">
      <c r="BV40" s="213">
        <v>143</v>
      </c>
      <c r="BW40" s="214">
        <v>53</v>
      </c>
    </row>
    <row r="41" spans="74:75" ht="27">
      <c r="BV41" s="213">
        <v>144</v>
      </c>
      <c r="BW41" s="214">
        <v>54</v>
      </c>
    </row>
    <row r="42" spans="74:75" ht="27">
      <c r="BV42" s="213">
        <v>145</v>
      </c>
      <c r="BW42" s="214">
        <v>55</v>
      </c>
    </row>
    <row r="43" spans="74:75" ht="27">
      <c r="BV43" s="213">
        <v>146</v>
      </c>
      <c r="BW43" s="214">
        <v>56</v>
      </c>
    </row>
    <row r="44" spans="74:75" ht="27">
      <c r="BV44" s="213">
        <v>147</v>
      </c>
      <c r="BW44" s="214">
        <v>57</v>
      </c>
    </row>
    <row r="45" spans="74:75" ht="27">
      <c r="BV45" s="213">
        <v>148</v>
      </c>
      <c r="BW45" s="214">
        <v>58</v>
      </c>
    </row>
    <row r="46" spans="74:75" ht="27">
      <c r="BV46" s="213">
        <v>149</v>
      </c>
      <c r="BW46" s="214">
        <v>59</v>
      </c>
    </row>
    <row r="47" spans="74:75" ht="27">
      <c r="BV47" s="213">
        <v>150</v>
      </c>
      <c r="BW47" s="214">
        <v>60</v>
      </c>
    </row>
    <row r="48" spans="74:75" ht="27">
      <c r="BV48" s="213">
        <v>151</v>
      </c>
      <c r="BW48" s="214">
        <v>61</v>
      </c>
    </row>
    <row r="49" spans="74:75" ht="27">
      <c r="BV49" s="213">
        <v>152</v>
      </c>
      <c r="BW49" s="214">
        <v>62</v>
      </c>
    </row>
    <row r="50" spans="74:75" ht="27">
      <c r="BV50" s="213">
        <v>153</v>
      </c>
      <c r="BW50" s="214">
        <v>63</v>
      </c>
    </row>
    <row r="51" spans="74:75" ht="27">
      <c r="BV51" s="213">
        <v>154</v>
      </c>
      <c r="BW51" s="214">
        <v>64</v>
      </c>
    </row>
    <row r="52" spans="74:75" ht="27">
      <c r="BV52" s="213">
        <v>155</v>
      </c>
      <c r="BW52" s="214">
        <v>65</v>
      </c>
    </row>
    <row r="53" spans="74:75" ht="27">
      <c r="BV53" s="213">
        <v>156</v>
      </c>
      <c r="BW53" s="214">
        <v>66</v>
      </c>
    </row>
    <row r="54" spans="74:75" ht="27">
      <c r="BV54" s="213">
        <v>157</v>
      </c>
      <c r="BW54" s="214">
        <v>67</v>
      </c>
    </row>
    <row r="55" spans="74:75" ht="27">
      <c r="BV55" s="213">
        <v>158</v>
      </c>
      <c r="BW55" s="214">
        <v>68</v>
      </c>
    </row>
    <row r="56" spans="74:75" ht="27">
      <c r="BV56" s="213">
        <v>159</v>
      </c>
      <c r="BW56" s="214">
        <v>69</v>
      </c>
    </row>
    <row r="57" spans="74:75" ht="27">
      <c r="BV57" s="213">
        <v>160</v>
      </c>
      <c r="BW57" s="214">
        <v>70</v>
      </c>
    </row>
    <row r="58" spans="74:75" ht="27">
      <c r="BV58" s="213">
        <v>161</v>
      </c>
      <c r="BW58" s="214">
        <v>71</v>
      </c>
    </row>
    <row r="59" spans="74:75" ht="27">
      <c r="BV59" s="213">
        <v>162</v>
      </c>
      <c r="BW59" s="214">
        <v>72</v>
      </c>
    </row>
    <row r="60" spans="74:75" ht="27">
      <c r="BV60" s="213">
        <v>163</v>
      </c>
      <c r="BW60" s="214">
        <v>73</v>
      </c>
    </row>
    <row r="61" spans="74:75" ht="27">
      <c r="BV61" s="213">
        <v>164</v>
      </c>
      <c r="BW61" s="214">
        <v>74</v>
      </c>
    </row>
    <row r="62" spans="74:75" ht="27">
      <c r="BV62" s="213">
        <v>165</v>
      </c>
      <c r="BW62" s="214">
        <v>75</v>
      </c>
    </row>
    <row r="63" spans="74:75" ht="27">
      <c r="BV63" s="213">
        <v>166</v>
      </c>
      <c r="BW63" s="214">
        <v>76</v>
      </c>
    </row>
    <row r="64" spans="74:75" ht="27">
      <c r="BV64" s="213">
        <v>167</v>
      </c>
      <c r="BW64" s="214">
        <v>77</v>
      </c>
    </row>
    <row r="65" spans="74:75" ht="27">
      <c r="BV65" s="213">
        <v>168</v>
      </c>
      <c r="BW65" s="214">
        <v>78</v>
      </c>
    </row>
    <row r="66" spans="74:75" ht="27">
      <c r="BV66" s="213">
        <v>169</v>
      </c>
      <c r="BW66" s="214">
        <v>79</v>
      </c>
    </row>
    <row r="67" spans="74:75" ht="27">
      <c r="BV67" s="213">
        <v>170</v>
      </c>
      <c r="BW67" s="214">
        <v>80</v>
      </c>
    </row>
    <row r="68" spans="74:75" ht="27">
      <c r="BV68" s="213">
        <v>171</v>
      </c>
      <c r="BW68" s="214">
        <v>81</v>
      </c>
    </row>
    <row r="69" spans="74:75" ht="27">
      <c r="BV69" s="213">
        <v>172</v>
      </c>
      <c r="BW69" s="214">
        <v>82</v>
      </c>
    </row>
    <row r="70" spans="74:75" ht="27">
      <c r="BV70" s="213">
        <v>173</v>
      </c>
      <c r="BW70" s="214">
        <v>83</v>
      </c>
    </row>
    <row r="71" spans="74:75" ht="27">
      <c r="BV71" s="213">
        <v>174</v>
      </c>
      <c r="BW71" s="214">
        <v>84</v>
      </c>
    </row>
    <row r="72" spans="74:75" ht="27">
      <c r="BV72" s="213">
        <v>175</v>
      </c>
      <c r="BW72" s="214">
        <v>85</v>
      </c>
    </row>
    <row r="73" spans="74:75" ht="27">
      <c r="BV73" s="213">
        <v>176</v>
      </c>
      <c r="BW73" s="214">
        <v>86</v>
      </c>
    </row>
    <row r="74" spans="74:75" ht="27">
      <c r="BV74" s="213">
        <v>177</v>
      </c>
      <c r="BW74" s="214">
        <v>87</v>
      </c>
    </row>
    <row r="75" spans="74:75" ht="27">
      <c r="BV75" s="213">
        <v>178</v>
      </c>
      <c r="BW75" s="214">
        <v>88</v>
      </c>
    </row>
    <row r="76" spans="74:75" ht="27">
      <c r="BV76" s="213">
        <v>179</v>
      </c>
      <c r="BW76" s="214">
        <v>89</v>
      </c>
    </row>
    <row r="77" spans="74:75" ht="27">
      <c r="BV77" s="213">
        <v>180</v>
      </c>
      <c r="BW77" s="214">
        <v>90</v>
      </c>
    </row>
    <row r="78" ht="27">
      <c r="BW78" s="214">
        <v>91</v>
      </c>
    </row>
    <row r="79" spans="74:75" ht="27">
      <c r="BV79" s="213">
        <v>181</v>
      </c>
      <c r="BW79" s="214">
        <v>92</v>
      </c>
    </row>
    <row r="80" ht="27">
      <c r="BW80" s="214">
        <v>93</v>
      </c>
    </row>
    <row r="81" spans="74:75" ht="27">
      <c r="BV81" s="213">
        <v>182</v>
      </c>
      <c r="BW81" s="214">
        <v>94</v>
      </c>
    </row>
    <row r="82" ht="27">
      <c r="BW82" s="214">
        <v>95</v>
      </c>
    </row>
    <row r="83" spans="74:75" ht="27">
      <c r="BV83" s="213">
        <v>183</v>
      </c>
      <c r="BW83" s="214">
        <v>96</v>
      </c>
    </row>
    <row r="84" ht="27">
      <c r="BW84" s="214">
        <v>97</v>
      </c>
    </row>
    <row r="85" spans="74:75" ht="27">
      <c r="BV85" s="213">
        <v>184</v>
      </c>
      <c r="BW85" s="214">
        <v>98</v>
      </c>
    </row>
    <row r="86" ht="27">
      <c r="BW86" s="214">
        <v>99</v>
      </c>
    </row>
    <row r="87" spans="74:75" ht="27">
      <c r="BV87" s="213">
        <v>185</v>
      </c>
      <c r="BW87" s="214">
        <v>100</v>
      </c>
    </row>
  </sheetData>
  <sheetProtection/>
  <mergeCells count="44">
    <mergeCell ref="A1:BQ1"/>
    <mergeCell ref="A2:BQ2"/>
    <mergeCell ref="A3:D3"/>
    <mergeCell ref="E3:F3"/>
    <mergeCell ref="U3:X3"/>
    <mergeCell ref="AA3:AE3"/>
    <mergeCell ref="AF3:AJ3"/>
    <mergeCell ref="AW3:BB3"/>
    <mergeCell ref="BC3:BQ3"/>
    <mergeCell ref="B6:B7"/>
    <mergeCell ref="C6:C7"/>
    <mergeCell ref="D6:D7"/>
    <mergeCell ref="E6:E7"/>
    <mergeCell ref="F6:F7"/>
    <mergeCell ref="M7:O7"/>
    <mergeCell ref="A4:D4"/>
    <mergeCell ref="E4:F4"/>
    <mergeCell ref="BO5:BQ5"/>
    <mergeCell ref="BI7:BK7"/>
    <mergeCell ref="BL7:BN7"/>
    <mergeCell ref="AQ7:AS7"/>
    <mergeCell ref="AT7:AV7"/>
    <mergeCell ref="AW4:BB4"/>
    <mergeCell ref="BC4:BQ4"/>
    <mergeCell ref="A6:A7"/>
    <mergeCell ref="BP6:BP7"/>
    <mergeCell ref="BQ6:BQ7"/>
    <mergeCell ref="AW7:AY7"/>
    <mergeCell ref="AZ7:BB7"/>
    <mergeCell ref="BC7:BE7"/>
    <mergeCell ref="BF7:BH7"/>
    <mergeCell ref="G6:BN6"/>
    <mergeCell ref="AB7:AD7"/>
    <mergeCell ref="AE7:AG7"/>
    <mergeCell ref="S7:U7"/>
    <mergeCell ref="AH7:AJ7"/>
    <mergeCell ref="AK7:AM7"/>
    <mergeCell ref="AN7:AP7"/>
    <mergeCell ref="G7:I7"/>
    <mergeCell ref="J7:L7"/>
    <mergeCell ref="BO6:BO7"/>
    <mergeCell ref="V7:X7"/>
    <mergeCell ref="Y7:AA7"/>
    <mergeCell ref="P7:R7"/>
  </mergeCells>
  <conditionalFormatting sqref="F1:F7 F20:F65536">
    <cfRule type="containsText" priority="7" dxfId="0" operator="containsText" stopIfTrue="1" text="FERDİ">
      <formula>NOT(ISERROR(SEARCH("FERDİ",F1)))</formula>
    </cfRule>
  </conditionalFormatting>
  <conditionalFormatting sqref="F8:F16">
    <cfRule type="containsText" priority="6" dxfId="0" operator="containsText" stopIfTrue="1" text="FERDİ">
      <formula>NOT(ISERROR(SEARCH("FERDİ",F8)))</formula>
    </cfRule>
  </conditionalFormatting>
  <conditionalFormatting sqref="F8:F16">
    <cfRule type="containsText" priority="5" dxfId="0" operator="containsText" stopIfTrue="1" text=" OC">
      <formula>NOT(ISERROR(SEARCH(" OC",F8)))</formula>
    </cfRule>
  </conditionalFormatting>
  <conditionalFormatting sqref="F17:F19">
    <cfRule type="containsText" priority="4" dxfId="0" operator="containsText" stopIfTrue="1" text="FERDİ">
      <formula>NOT(ISERROR(SEARCH("FERDİ",F17)))</formula>
    </cfRule>
  </conditionalFormatting>
  <conditionalFormatting sqref="F17:F19">
    <cfRule type="containsText" priority="3" dxfId="0" operator="containsText" stopIfTrue="1" text=" OC">
      <formula>NOT(ISERROR(SEARCH(" OC",F17)))</formula>
    </cfRule>
  </conditionalFormatting>
  <hyperlinks>
    <hyperlink ref="E3" location="'YARIŞMA PROGRAMI'!C13" display="Sırıkla Atlama"/>
    <hyperlink ref="E3:F3" location="'YARIŞMA PROGRAMI'!C8" display="'YARIŞMA PROGRAMI'!C8"/>
  </hyperlinks>
  <printOptions horizontalCentered="1"/>
  <pageMargins left="0.27" right="0.15748031496062992" top="0.5511811023622047" bottom="0.2755905511811024" header="0.1968503937007874" footer="0.1968503937007874"/>
  <pageSetup horizontalDpi="600" verticalDpi="600" orientation="landscape" paperSize="9" scale="33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U91"/>
  <sheetViews>
    <sheetView tabSelected="1" view="pageBreakPreview" zoomScale="70" zoomScaleSheetLayoutView="70" zoomScalePageLayoutView="0" workbookViewId="0" topLeftCell="A1">
      <selection activeCell="N19" sqref="N19"/>
    </sheetView>
  </sheetViews>
  <sheetFormatPr defaultColWidth="9.140625" defaultRowHeight="12.75"/>
  <cols>
    <col min="1" max="1" width="4.8515625" style="19" customWidth="1"/>
    <col min="2" max="2" width="7.7109375" style="19" bestFit="1" customWidth="1"/>
    <col min="3" max="3" width="13.28125" style="257" bestFit="1" customWidth="1"/>
    <col min="4" max="4" width="44.28125" style="39" bestFit="1" customWidth="1"/>
    <col min="5" max="5" width="18.8515625" style="39" customWidth="1"/>
    <col min="6" max="6" width="15.421875" style="17" customWidth="1"/>
    <col min="7" max="7" width="7.57421875" style="20" customWidth="1"/>
    <col min="8" max="8" width="2.140625" style="17" customWidth="1"/>
    <col min="9" max="9" width="7.7109375" style="19" customWidth="1"/>
    <col min="10" max="10" width="14.00390625" style="19" hidden="1" customWidth="1"/>
    <col min="11" max="11" width="8.7109375" style="19" customWidth="1"/>
    <col min="12" max="12" width="12.421875" style="257" customWidth="1"/>
    <col min="13" max="13" width="44.28125" style="43" bestFit="1" customWidth="1"/>
    <col min="14" max="14" width="21.140625" style="43" customWidth="1"/>
    <col min="15" max="15" width="18.57421875" style="17" customWidth="1"/>
    <col min="16" max="16" width="9.00390625" style="17" customWidth="1"/>
    <col min="17" max="17" width="5.7109375" style="17" customWidth="1"/>
    <col min="18" max="19" width="9.140625" style="17" customWidth="1"/>
    <col min="20" max="20" width="9.140625" style="221" hidden="1" customWidth="1"/>
    <col min="21" max="21" width="9.140625" style="210" hidden="1" customWidth="1"/>
    <col min="22" max="16384" width="9.140625" style="17" customWidth="1"/>
  </cols>
  <sheetData>
    <row r="1" spans="1:21" s="8" customFormat="1" ht="48.75" customHeight="1">
      <c r="A1" s="432" t="s">
        <v>146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T1" s="220">
        <v>5254</v>
      </c>
      <c r="U1" s="207">
        <v>100</v>
      </c>
    </row>
    <row r="2" spans="1:21" s="8" customFormat="1" ht="24.75" customHeight="1">
      <c r="A2" s="433" t="s">
        <v>391</v>
      </c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T2" s="220">
        <v>5264</v>
      </c>
      <c r="U2" s="207">
        <v>99</v>
      </c>
    </row>
    <row r="3" spans="1:21" s="10" customFormat="1" ht="20.25" customHeight="1">
      <c r="A3" s="434" t="s">
        <v>293</v>
      </c>
      <c r="B3" s="434"/>
      <c r="C3" s="434"/>
      <c r="D3" s="435" t="s">
        <v>182</v>
      </c>
      <c r="E3" s="435"/>
      <c r="F3" s="436"/>
      <c r="G3" s="436"/>
      <c r="H3" s="9"/>
      <c r="I3" s="513"/>
      <c r="J3" s="513"/>
      <c r="K3" s="513"/>
      <c r="L3" s="513"/>
      <c r="M3" s="67"/>
      <c r="N3" s="447"/>
      <c r="O3" s="447"/>
      <c r="P3" s="447"/>
      <c r="T3" s="220">
        <v>5274</v>
      </c>
      <c r="U3" s="207">
        <v>98</v>
      </c>
    </row>
    <row r="4" spans="1:21" s="10" customFormat="1" ht="17.25" customHeight="1">
      <c r="A4" s="439" t="s">
        <v>294</v>
      </c>
      <c r="B4" s="439"/>
      <c r="C4" s="439"/>
      <c r="D4" s="440" t="s">
        <v>302</v>
      </c>
      <c r="E4" s="440"/>
      <c r="F4" s="24"/>
      <c r="G4" s="24"/>
      <c r="H4" s="24"/>
      <c r="I4" s="24"/>
      <c r="J4" s="24"/>
      <c r="K4" s="24"/>
      <c r="L4" s="258"/>
      <c r="M4" s="66" t="s">
        <v>292</v>
      </c>
      <c r="N4" s="448" t="s">
        <v>400</v>
      </c>
      <c r="O4" s="448"/>
      <c r="P4" s="448"/>
      <c r="T4" s="220">
        <v>5284</v>
      </c>
      <c r="U4" s="207">
        <v>97</v>
      </c>
    </row>
    <row r="5" spans="1:21" s="8" customFormat="1" ht="15" customHeight="1">
      <c r="A5" s="11"/>
      <c r="B5" s="11"/>
      <c r="C5" s="254"/>
      <c r="D5" s="12"/>
      <c r="E5" s="13"/>
      <c r="F5" s="13"/>
      <c r="G5" s="13"/>
      <c r="H5" s="13"/>
      <c r="I5" s="11"/>
      <c r="J5" s="11"/>
      <c r="K5" s="11"/>
      <c r="L5" s="259"/>
      <c r="M5" s="14"/>
      <c r="N5" s="457">
        <v>42116.73353599537</v>
      </c>
      <c r="O5" s="457"/>
      <c r="P5" s="457"/>
      <c r="T5" s="220">
        <v>5294</v>
      </c>
      <c r="U5" s="207">
        <v>96</v>
      </c>
    </row>
    <row r="6" spans="1:21" s="15" customFormat="1" ht="24" customHeight="1">
      <c r="A6" s="488" t="s">
        <v>164</v>
      </c>
      <c r="B6" s="489" t="s">
        <v>165</v>
      </c>
      <c r="C6" s="445" t="s">
        <v>166</v>
      </c>
      <c r="D6" s="442" t="s">
        <v>167</v>
      </c>
      <c r="E6" s="442" t="s">
        <v>163</v>
      </c>
      <c r="F6" s="442" t="s">
        <v>162</v>
      </c>
      <c r="G6" s="437" t="s">
        <v>169</v>
      </c>
      <c r="I6" s="482" t="s">
        <v>170</v>
      </c>
      <c r="J6" s="483"/>
      <c r="K6" s="483"/>
      <c r="L6" s="483"/>
      <c r="M6" s="483"/>
      <c r="N6" s="483"/>
      <c r="O6" s="483"/>
      <c r="P6" s="512"/>
      <c r="T6" s="221">
        <v>5304</v>
      </c>
      <c r="U6" s="210">
        <v>95</v>
      </c>
    </row>
    <row r="7" spans="1:21" ht="24" customHeight="1">
      <c r="A7" s="488"/>
      <c r="B7" s="490"/>
      <c r="C7" s="445"/>
      <c r="D7" s="442"/>
      <c r="E7" s="442"/>
      <c r="F7" s="442"/>
      <c r="G7" s="438"/>
      <c r="H7" s="16"/>
      <c r="I7" s="35" t="s">
        <v>300</v>
      </c>
      <c r="J7" s="35" t="s">
        <v>28</v>
      </c>
      <c r="K7" s="35" t="s">
        <v>165</v>
      </c>
      <c r="L7" s="252" t="s">
        <v>166</v>
      </c>
      <c r="M7" s="36" t="s">
        <v>167</v>
      </c>
      <c r="N7" s="36" t="s">
        <v>163</v>
      </c>
      <c r="O7" s="35" t="s">
        <v>162</v>
      </c>
      <c r="P7" s="35" t="s">
        <v>173</v>
      </c>
      <c r="T7" s="221">
        <v>5314</v>
      </c>
      <c r="U7" s="210">
        <v>94</v>
      </c>
    </row>
    <row r="8" spans="1:21" s="15" customFormat="1" ht="81.75" customHeight="1">
      <c r="A8" s="228">
        <v>1</v>
      </c>
      <c r="B8" s="301" t="s">
        <v>570</v>
      </c>
      <c r="C8" s="298" t="s">
        <v>571</v>
      </c>
      <c r="D8" s="292" t="s">
        <v>572</v>
      </c>
      <c r="E8" s="281" t="s">
        <v>450</v>
      </c>
      <c r="F8" s="290">
        <v>5047</v>
      </c>
      <c r="G8" s="293">
        <v>6</v>
      </c>
      <c r="H8" s="18"/>
      <c r="I8" s="228">
        <v>1</v>
      </c>
      <c r="J8" s="120" t="s">
        <v>68</v>
      </c>
      <c r="K8" s="297" t="s">
        <v>361</v>
      </c>
      <c r="L8" s="298" t="s">
        <v>361</v>
      </c>
      <c r="M8" s="289" t="s">
        <v>361</v>
      </c>
      <c r="N8" s="286" t="s">
        <v>361</v>
      </c>
      <c r="O8" s="290"/>
      <c r="P8" s="287"/>
      <c r="T8" s="221">
        <v>5324</v>
      </c>
      <c r="U8" s="210">
        <v>93</v>
      </c>
    </row>
    <row r="9" spans="1:21" s="15" customFormat="1" ht="81.75" customHeight="1">
      <c r="A9" s="228">
        <v>2</v>
      </c>
      <c r="B9" s="301" t="s">
        <v>575</v>
      </c>
      <c r="C9" s="298" t="s">
        <v>478</v>
      </c>
      <c r="D9" s="292" t="s">
        <v>574</v>
      </c>
      <c r="E9" s="281" t="s">
        <v>447</v>
      </c>
      <c r="F9" s="290">
        <v>5180</v>
      </c>
      <c r="G9" s="293">
        <v>5</v>
      </c>
      <c r="H9" s="18"/>
      <c r="I9" s="228">
        <v>2</v>
      </c>
      <c r="J9" s="120" t="s">
        <v>69</v>
      </c>
      <c r="K9" s="297" t="s">
        <v>576</v>
      </c>
      <c r="L9" s="298" t="s">
        <v>577</v>
      </c>
      <c r="M9" s="289" t="s">
        <v>573</v>
      </c>
      <c r="N9" s="289" t="s">
        <v>448</v>
      </c>
      <c r="O9" s="290">
        <v>5287</v>
      </c>
      <c r="P9" s="287">
        <v>3</v>
      </c>
      <c r="T9" s="221">
        <v>5334</v>
      </c>
      <c r="U9" s="210">
        <v>92</v>
      </c>
    </row>
    <row r="10" spans="1:21" s="15" customFormat="1" ht="81.75" customHeight="1">
      <c r="A10" s="228">
        <v>3</v>
      </c>
      <c r="B10" s="301" t="s">
        <v>576</v>
      </c>
      <c r="C10" s="298" t="s">
        <v>577</v>
      </c>
      <c r="D10" s="292" t="s">
        <v>573</v>
      </c>
      <c r="E10" s="281" t="s">
        <v>448</v>
      </c>
      <c r="F10" s="290">
        <v>5287</v>
      </c>
      <c r="G10" s="293">
        <v>4</v>
      </c>
      <c r="H10" s="18"/>
      <c r="I10" s="228">
        <v>3</v>
      </c>
      <c r="J10" s="120" t="s">
        <v>70</v>
      </c>
      <c r="K10" s="297" t="s">
        <v>575</v>
      </c>
      <c r="L10" s="298" t="s">
        <v>478</v>
      </c>
      <c r="M10" s="289" t="s">
        <v>574</v>
      </c>
      <c r="N10" s="289" t="s">
        <v>447</v>
      </c>
      <c r="O10" s="290">
        <v>5180</v>
      </c>
      <c r="P10" s="287">
        <v>2</v>
      </c>
      <c r="T10" s="221">
        <v>5344</v>
      </c>
      <c r="U10" s="210">
        <v>91</v>
      </c>
    </row>
    <row r="11" spans="1:21" s="15" customFormat="1" ht="81.75" customHeight="1">
      <c r="A11" s="228">
        <v>4</v>
      </c>
      <c r="B11" s="301" t="s">
        <v>479</v>
      </c>
      <c r="C11" s="298" t="s">
        <v>480</v>
      </c>
      <c r="D11" s="292" t="s">
        <v>481</v>
      </c>
      <c r="E11" s="281" t="s">
        <v>449</v>
      </c>
      <c r="F11" s="290">
        <v>5297</v>
      </c>
      <c r="G11" s="293">
        <v>3</v>
      </c>
      <c r="H11" s="18"/>
      <c r="I11" s="228">
        <v>4</v>
      </c>
      <c r="J11" s="120" t="s">
        <v>71</v>
      </c>
      <c r="K11" s="297" t="s">
        <v>570</v>
      </c>
      <c r="L11" s="298" t="s">
        <v>571</v>
      </c>
      <c r="M11" s="289" t="s">
        <v>572</v>
      </c>
      <c r="N11" s="289" t="s">
        <v>450</v>
      </c>
      <c r="O11" s="290">
        <v>5047</v>
      </c>
      <c r="P11" s="287">
        <v>1</v>
      </c>
      <c r="T11" s="221">
        <v>5354</v>
      </c>
      <c r="U11" s="210">
        <v>90</v>
      </c>
    </row>
    <row r="12" spans="1:21" s="15" customFormat="1" ht="81.75" customHeight="1">
      <c r="A12" s="228">
        <v>5</v>
      </c>
      <c r="B12" s="301" t="s">
        <v>565</v>
      </c>
      <c r="C12" s="298" t="s">
        <v>558</v>
      </c>
      <c r="D12" s="292" t="s">
        <v>567</v>
      </c>
      <c r="E12" s="281" t="s">
        <v>445</v>
      </c>
      <c r="F12" s="290">
        <v>5650</v>
      </c>
      <c r="G12" s="293">
        <v>2</v>
      </c>
      <c r="H12" s="18"/>
      <c r="I12" s="228">
        <v>5</v>
      </c>
      <c r="J12" s="120" t="s">
        <v>72</v>
      </c>
      <c r="K12" s="297" t="s">
        <v>565</v>
      </c>
      <c r="L12" s="298" t="s">
        <v>558</v>
      </c>
      <c r="M12" s="289" t="s">
        <v>567</v>
      </c>
      <c r="N12" s="289" t="s">
        <v>445</v>
      </c>
      <c r="O12" s="290">
        <v>5650</v>
      </c>
      <c r="P12" s="287">
        <v>5</v>
      </c>
      <c r="T12" s="221">
        <v>5364</v>
      </c>
      <c r="U12" s="210">
        <v>89</v>
      </c>
    </row>
    <row r="13" spans="1:21" s="15" customFormat="1" ht="81.75" customHeight="1">
      <c r="A13" s="228"/>
      <c r="B13" s="301"/>
      <c r="C13" s="298"/>
      <c r="D13" s="292"/>
      <c r="E13" s="230"/>
      <c r="F13" s="290"/>
      <c r="G13" s="293"/>
      <c r="H13" s="18"/>
      <c r="I13" s="228">
        <v>6</v>
      </c>
      <c r="J13" s="120" t="s">
        <v>73</v>
      </c>
      <c r="K13" s="297" t="s">
        <v>479</v>
      </c>
      <c r="L13" s="298" t="s">
        <v>480</v>
      </c>
      <c r="M13" s="289" t="s">
        <v>481</v>
      </c>
      <c r="N13" s="289" t="s">
        <v>449</v>
      </c>
      <c r="O13" s="290">
        <v>5297</v>
      </c>
      <c r="P13" s="287">
        <v>4</v>
      </c>
      <c r="T13" s="221">
        <v>5374</v>
      </c>
      <c r="U13" s="210">
        <v>88</v>
      </c>
    </row>
    <row r="14" spans="1:21" s="15" customFormat="1" ht="81.75" customHeight="1">
      <c r="A14" s="228"/>
      <c r="B14" s="301"/>
      <c r="C14" s="298"/>
      <c r="D14" s="292"/>
      <c r="E14" s="230"/>
      <c r="F14" s="290"/>
      <c r="G14" s="293"/>
      <c r="H14" s="18"/>
      <c r="I14" s="228">
        <v>7</v>
      </c>
      <c r="J14" s="120" t="s">
        <v>74</v>
      </c>
      <c r="K14" s="297" t="s">
        <v>361</v>
      </c>
      <c r="L14" s="298" t="s">
        <v>361</v>
      </c>
      <c r="M14" s="289" t="s">
        <v>361</v>
      </c>
      <c r="N14" s="289" t="s">
        <v>361</v>
      </c>
      <c r="O14" s="290"/>
      <c r="P14" s="287"/>
      <c r="T14" s="221">
        <v>5384</v>
      </c>
      <c r="U14" s="210">
        <v>87</v>
      </c>
    </row>
    <row r="15" spans="1:21" s="15" customFormat="1" ht="81.75" customHeight="1">
      <c r="A15" s="228"/>
      <c r="B15" s="301"/>
      <c r="C15" s="298"/>
      <c r="D15" s="292"/>
      <c r="E15" s="230"/>
      <c r="F15" s="290"/>
      <c r="G15" s="293"/>
      <c r="H15" s="18"/>
      <c r="I15" s="228">
        <v>8</v>
      </c>
      <c r="J15" s="120" t="s">
        <v>75</v>
      </c>
      <c r="K15" s="297" t="s">
        <v>361</v>
      </c>
      <c r="L15" s="298" t="s">
        <v>361</v>
      </c>
      <c r="M15" s="289" t="s">
        <v>361</v>
      </c>
      <c r="N15" s="289" t="s">
        <v>361</v>
      </c>
      <c r="O15" s="290"/>
      <c r="P15" s="287"/>
      <c r="T15" s="221">
        <v>5394</v>
      </c>
      <c r="U15" s="210">
        <v>86</v>
      </c>
    </row>
    <row r="16" spans="1:21" s="15" customFormat="1" ht="24" customHeight="1">
      <c r="A16" s="228"/>
      <c r="B16" s="301"/>
      <c r="C16" s="298"/>
      <c r="D16" s="292"/>
      <c r="E16" s="230"/>
      <c r="F16" s="290"/>
      <c r="G16" s="293"/>
      <c r="H16" s="18"/>
      <c r="I16" s="482" t="s">
        <v>171</v>
      </c>
      <c r="J16" s="483"/>
      <c r="K16" s="483"/>
      <c r="L16" s="483"/>
      <c r="M16" s="483"/>
      <c r="N16" s="483"/>
      <c r="O16" s="483"/>
      <c r="P16" s="512"/>
      <c r="T16" s="221">
        <v>5404</v>
      </c>
      <c r="U16" s="210">
        <v>85</v>
      </c>
    </row>
    <row r="17" spans="1:21" s="15" customFormat="1" ht="26.25" customHeight="1">
      <c r="A17" s="228"/>
      <c r="B17" s="301"/>
      <c r="C17" s="298"/>
      <c r="D17" s="292"/>
      <c r="E17" s="230"/>
      <c r="F17" s="290"/>
      <c r="G17" s="293"/>
      <c r="H17" s="18"/>
      <c r="I17" s="35" t="s">
        <v>300</v>
      </c>
      <c r="J17" s="35" t="s">
        <v>28</v>
      </c>
      <c r="K17" s="35" t="s">
        <v>165</v>
      </c>
      <c r="L17" s="252" t="s">
        <v>166</v>
      </c>
      <c r="M17" s="36" t="s">
        <v>167</v>
      </c>
      <c r="N17" s="36" t="s">
        <v>163</v>
      </c>
      <c r="O17" s="35" t="s">
        <v>162</v>
      </c>
      <c r="P17" s="35" t="s">
        <v>173</v>
      </c>
      <c r="T17" s="221">
        <v>5424</v>
      </c>
      <c r="U17" s="210">
        <v>84</v>
      </c>
    </row>
    <row r="18" spans="1:21" s="15" customFormat="1" ht="76.5" customHeight="1">
      <c r="A18" s="228"/>
      <c r="B18" s="301"/>
      <c r="C18" s="298"/>
      <c r="D18" s="292"/>
      <c r="E18" s="230"/>
      <c r="F18" s="290"/>
      <c r="G18" s="293"/>
      <c r="H18" s="18"/>
      <c r="I18" s="228">
        <v>1</v>
      </c>
      <c r="J18" s="120" t="s">
        <v>76</v>
      </c>
      <c r="K18" s="297" t="s">
        <v>361</v>
      </c>
      <c r="L18" s="298" t="s">
        <v>361</v>
      </c>
      <c r="M18" s="289" t="s">
        <v>361</v>
      </c>
      <c r="N18" s="289" t="s">
        <v>361</v>
      </c>
      <c r="O18" s="290"/>
      <c r="P18" s="287"/>
      <c r="T18" s="221">
        <v>5444</v>
      </c>
      <c r="U18" s="210">
        <v>83</v>
      </c>
    </row>
    <row r="19" spans="1:21" s="15" customFormat="1" ht="76.5" customHeight="1">
      <c r="A19" s="228"/>
      <c r="B19" s="301"/>
      <c r="C19" s="298"/>
      <c r="D19" s="292"/>
      <c r="E19" s="230"/>
      <c r="F19" s="290"/>
      <c r="G19" s="293"/>
      <c r="H19" s="18"/>
      <c r="I19" s="228">
        <v>2</v>
      </c>
      <c r="J19" s="120" t="s">
        <v>77</v>
      </c>
      <c r="K19" s="297" t="s">
        <v>361</v>
      </c>
      <c r="L19" s="298" t="s">
        <v>361</v>
      </c>
      <c r="M19" s="289" t="s">
        <v>361</v>
      </c>
      <c r="N19" s="289" t="s">
        <v>361</v>
      </c>
      <c r="O19" s="290"/>
      <c r="P19" s="287"/>
      <c r="T19" s="221">
        <v>5464</v>
      </c>
      <c r="U19" s="210">
        <v>82</v>
      </c>
    </row>
    <row r="20" spans="1:21" s="15" customFormat="1" ht="76.5" customHeight="1">
      <c r="A20" s="228"/>
      <c r="B20" s="301"/>
      <c r="C20" s="298"/>
      <c r="D20" s="292"/>
      <c r="E20" s="230"/>
      <c r="F20" s="290"/>
      <c r="G20" s="293"/>
      <c r="H20" s="18"/>
      <c r="I20" s="228">
        <v>3</v>
      </c>
      <c r="J20" s="120" t="s">
        <v>78</v>
      </c>
      <c r="K20" s="297" t="s">
        <v>361</v>
      </c>
      <c r="L20" s="298" t="s">
        <v>361</v>
      </c>
      <c r="M20" s="289" t="s">
        <v>361</v>
      </c>
      <c r="N20" s="289" t="s">
        <v>361</v>
      </c>
      <c r="O20" s="290"/>
      <c r="P20" s="287"/>
      <c r="T20" s="221">
        <v>5484</v>
      </c>
      <c r="U20" s="210">
        <v>81</v>
      </c>
    </row>
    <row r="21" spans="1:21" s="15" customFormat="1" ht="76.5" customHeight="1">
      <c r="A21" s="228"/>
      <c r="B21" s="301"/>
      <c r="C21" s="298"/>
      <c r="D21" s="292"/>
      <c r="E21" s="230"/>
      <c r="F21" s="290"/>
      <c r="G21" s="293"/>
      <c r="H21" s="18"/>
      <c r="I21" s="228">
        <v>4</v>
      </c>
      <c r="J21" s="120" t="s">
        <v>79</v>
      </c>
      <c r="K21" s="297" t="s">
        <v>361</v>
      </c>
      <c r="L21" s="298" t="s">
        <v>361</v>
      </c>
      <c r="M21" s="289" t="s">
        <v>361</v>
      </c>
      <c r="N21" s="289" t="s">
        <v>361</v>
      </c>
      <c r="O21" s="290"/>
      <c r="P21" s="287"/>
      <c r="T21" s="221">
        <v>5504</v>
      </c>
      <c r="U21" s="210">
        <v>80</v>
      </c>
    </row>
    <row r="22" spans="1:21" s="15" customFormat="1" ht="76.5" customHeight="1">
      <c r="A22" s="228"/>
      <c r="B22" s="301"/>
      <c r="C22" s="298"/>
      <c r="D22" s="292"/>
      <c r="E22" s="230"/>
      <c r="F22" s="290"/>
      <c r="G22" s="293"/>
      <c r="H22" s="18"/>
      <c r="I22" s="228">
        <v>5</v>
      </c>
      <c r="J22" s="120" t="s">
        <v>80</v>
      </c>
      <c r="K22" s="297" t="s">
        <v>361</v>
      </c>
      <c r="L22" s="298" t="s">
        <v>361</v>
      </c>
      <c r="M22" s="289" t="s">
        <v>361</v>
      </c>
      <c r="N22" s="289" t="s">
        <v>361</v>
      </c>
      <c r="O22" s="290"/>
      <c r="P22" s="287"/>
      <c r="T22" s="221">
        <v>5524</v>
      </c>
      <c r="U22" s="210">
        <v>79</v>
      </c>
    </row>
    <row r="23" spans="1:21" s="15" customFormat="1" ht="76.5" customHeight="1">
      <c r="A23" s="228"/>
      <c r="B23" s="301"/>
      <c r="C23" s="298"/>
      <c r="D23" s="292"/>
      <c r="E23" s="230"/>
      <c r="F23" s="290"/>
      <c r="G23" s="293"/>
      <c r="H23" s="18"/>
      <c r="I23" s="228">
        <v>6</v>
      </c>
      <c r="J23" s="120" t="s">
        <v>81</v>
      </c>
      <c r="K23" s="297" t="s">
        <v>361</v>
      </c>
      <c r="L23" s="298" t="s">
        <v>361</v>
      </c>
      <c r="M23" s="289" t="s">
        <v>361</v>
      </c>
      <c r="N23" s="289" t="s">
        <v>361</v>
      </c>
      <c r="O23" s="290"/>
      <c r="P23" s="287"/>
      <c r="T23" s="221">
        <v>5544</v>
      </c>
      <c r="U23" s="210">
        <v>78</v>
      </c>
    </row>
    <row r="24" spans="1:21" s="15" customFormat="1" ht="76.5" customHeight="1">
      <c r="A24" s="228"/>
      <c r="B24" s="301"/>
      <c r="C24" s="298"/>
      <c r="D24" s="292"/>
      <c r="E24" s="230"/>
      <c r="F24" s="290"/>
      <c r="G24" s="293"/>
      <c r="H24" s="18"/>
      <c r="I24" s="228">
        <v>7</v>
      </c>
      <c r="J24" s="120" t="s">
        <v>82</v>
      </c>
      <c r="K24" s="297" t="s">
        <v>361</v>
      </c>
      <c r="L24" s="298" t="s">
        <v>361</v>
      </c>
      <c r="M24" s="289" t="s">
        <v>361</v>
      </c>
      <c r="N24" s="289" t="s">
        <v>361</v>
      </c>
      <c r="O24" s="290"/>
      <c r="P24" s="287"/>
      <c r="T24" s="221">
        <v>5564</v>
      </c>
      <c r="U24" s="210">
        <v>77</v>
      </c>
    </row>
    <row r="25" spans="1:21" s="15" customFormat="1" ht="76.5" customHeight="1">
      <c r="A25" s="228"/>
      <c r="B25" s="301"/>
      <c r="C25" s="298"/>
      <c r="D25" s="292"/>
      <c r="E25" s="230"/>
      <c r="F25" s="290"/>
      <c r="G25" s="293"/>
      <c r="H25" s="18"/>
      <c r="I25" s="228">
        <v>8</v>
      </c>
      <c r="J25" s="120" t="s">
        <v>83</v>
      </c>
      <c r="K25" s="297" t="s">
        <v>361</v>
      </c>
      <c r="L25" s="298" t="s">
        <v>361</v>
      </c>
      <c r="M25" s="289" t="s">
        <v>361</v>
      </c>
      <c r="N25" s="289" t="s">
        <v>361</v>
      </c>
      <c r="O25" s="290"/>
      <c r="P25" s="287"/>
      <c r="T25" s="221">
        <v>5584</v>
      </c>
      <c r="U25" s="210">
        <v>76</v>
      </c>
    </row>
    <row r="26" spans="1:21" ht="13.5" customHeight="1">
      <c r="A26" s="26"/>
      <c r="B26" s="26"/>
      <c r="C26" s="255"/>
      <c r="D26" s="44"/>
      <c r="E26" s="230"/>
      <c r="F26" s="28"/>
      <c r="G26" s="293"/>
      <c r="T26" s="221">
        <v>5604</v>
      </c>
      <c r="U26" s="210">
        <v>75</v>
      </c>
    </row>
    <row r="27" spans="1:21" ht="14.25" customHeight="1">
      <c r="A27" s="21" t="s">
        <v>6</v>
      </c>
      <c r="B27" s="21"/>
      <c r="C27" s="256"/>
      <c r="D27" s="45"/>
      <c r="E27" s="230" t="s">
        <v>0</v>
      </c>
      <c r="F27" s="34" t="s">
        <v>1</v>
      </c>
      <c r="G27" s="293"/>
      <c r="H27" s="22" t="s">
        <v>2</v>
      </c>
      <c r="M27" s="41" t="s">
        <v>3</v>
      </c>
      <c r="N27" s="42" t="s">
        <v>3</v>
      </c>
      <c r="O27" s="19" t="s">
        <v>3</v>
      </c>
      <c r="P27" s="21"/>
      <c r="Q27" s="23"/>
      <c r="T27" s="221">
        <v>5624</v>
      </c>
      <c r="U27" s="210">
        <v>74</v>
      </c>
    </row>
    <row r="28" spans="20:21" ht="12.75">
      <c r="T28" s="221">
        <v>5824</v>
      </c>
      <c r="U28" s="210">
        <v>64</v>
      </c>
    </row>
    <row r="29" spans="20:21" ht="12.75">
      <c r="T29" s="221">
        <v>5844</v>
      </c>
      <c r="U29" s="210">
        <v>63</v>
      </c>
    </row>
    <row r="30" spans="20:21" ht="12.75">
      <c r="T30" s="221">
        <v>5864</v>
      </c>
      <c r="U30" s="210">
        <v>62</v>
      </c>
    </row>
    <row r="31" spans="20:21" ht="12.75">
      <c r="T31" s="221">
        <v>5884</v>
      </c>
      <c r="U31" s="210">
        <v>61</v>
      </c>
    </row>
    <row r="32" spans="20:21" ht="12.75">
      <c r="T32" s="221">
        <v>5904</v>
      </c>
      <c r="U32" s="210">
        <v>60</v>
      </c>
    </row>
    <row r="33" spans="20:21" ht="12.75">
      <c r="T33" s="221">
        <v>5924</v>
      </c>
      <c r="U33" s="210">
        <v>59</v>
      </c>
    </row>
    <row r="34" spans="20:21" ht="12.75">
      <c r="T34" s="221">
        <v>5944</v>
      </c>
      <c r="U34" s="210">
        <v>58</v>
      </c>
    </row>
    <row r="35" spans="20:21" ht="12.75">
      <c r="T35" s="221">
        <v>5964</v>
      </c>
      <c r="U35" s="210">
        <v>57</v>
      </c>
    </row>
    <row r="36" spans="20:21" ht="12.75">
      <c r="T36" s="221">
        <v>5984</v>
      </c>
      <c r="U36" s="210">
        <v>56</v>
      </c>
    </row>
    <row r="37" spans="20:21" ht="12.75">
      <c r="T37" s="221">
        <v>10004</v>
      </c>
      <c r="U37" s="210">
        <v>55</v>
      </c>
    </row>
    <row r="38" spans="20:21" ht="12.75">
      <c r="T38" s="221">
        <v>10024</v>
      </c>
      <c r="U38" s="210">
        <v>54</v>
      </c>
    </row>
    <row r="39" spans="20:21" ht="12.75">
      <c r="T39" s="221">
        <v>10044</v>
      </c>
      <c r="U39" s="210">
        <v>53</v>
      </c>
    </row>
    <row r="40" spans="20:21" ht="12.75">
      <c r="T40" s="221">
        <v>10064</v>
      </c>
      <c r="U40" s="210">
        <v>52</v>
      </c>
    </row>
    <row r="41" spans="20:21" ht="12.75">
      <c r="T41" s="221">
        <v>10084</v>
      </c>
      <c r="U41" s="210">
        <v>51</v>
      </c>
    </row>
    <row r="42" spans="20:21" ht="12.75">
      <c r="T42" s="221">
        <v>10104</v>
      </c>
      <c r="U42" s="210">
        <v>50</v>
      </c>
    </row>
    <row r="43" spans="20:21" ht="12.75">
      <c r="T43" s="221">
        <v>10134</v>
      </c>
      <c r="U43" s="210">
        <v>49</v>
      </c>
    </row>
    <row r="44" spans="20:21" ht="12.75">
      <c r="T44" s="221">
        <v>10164</v>
      </c>
      <c r="U44" s="210">
        <v>48</v>
      </c>
    </row>
    <row r="45" spans="20:21" ht="12.75">
      <c r="T45" s="221">
        <v>10194</v>
      </c>
      <c r="U45" s="210">
        <v>47</v>
      </c>
    </row>
    <row r="46" spans="20:21" ht="12.75">
      <c r="T46" s="221">
        <v>10224</v>
      </c>
      <c r="U46" s="210">
        <v>46</v>
      </c>
    </row>
    <row r="47" spans="20:21" ht="12.75">
      <c r="T47" s="221">
        <v>10254</v>
      </c>
      <c r="U47" s="210">
        <v>45</v>
      </c>
    </row>
    <row r="48" spans="20:21" ht="12.75">
      <c r="T48" s="221">
        <v>10284</v>
      </c>
      <c r="U48" s="210">
        <v>44</v>
      </c>
    </row>
    <row r="49" spans="20:21" ht="12.75">
      <c r="T49" s="221">
        <v>10314</v>
      </c>
      <c r="U49" s="210">
        <v>43</v>
      </c>
    </row>
    <row r="50" spans="20:21" ht="12.75">
      <c r="T50" s="221">
        <v>10344</v>
      </c>
      <c r="U50" s="210">
        <v>42</v>
      </c>
    </row>
    <row r="51" spans="20:21" ht="12.75">
      <c r="T51" s="221">
        <v>10374</v>
      </c>
      <c r="U51" s="210">
        <v>41</v>
      </c>
    </row>
    <row r="52" spans="20:21" ht="12.75">
      <c r="T52" s="221">
        <v>10404</v>
      </c>
      <c r="U52" s="210">
        <v>40</v>
      </c>
    </row>
    <row r="53" spans="20:21" ht="12.75">
      <c r="T53" s="221">
        <v>10434</v>
      </c>
      <c r="U53" s="210">
        <v>39</v>
      </c>
    </row>
    <row r="54" spans="20:21" ht="12.75">
      <c r="T54" s="221">
        <v>10474</v>
      </c>
      <c r="U54" s="210">
        <v>38</v>
      </c>
    </row>
    <row r="55" spans="20:21" ht="12.75">
      <c r="T55" s="221">
        <v>10504</v>
      </c>
      <c r="U55" s="210">
        <v>37</v>
      </c>
    </row>
    <row r="56" spans="20:21" ht="12.75">
      <c r="T56" s="221">
        <v>10524</v>
      </c>
      <c r="U56" s="210">
        <v>36</v>
      </c>
    </row>
    <row r="57" spans="20:21" ht="12.75">
      <c r="T57" s="221">
        <v>10554</v>
      </c>
      <c r="U57" s="210">
        <v>35</v>
      </c>
    </row>
    <row r="58" spans="20:21" ht="12.75">
      <c r="T58" s="221">
        <v>10574</v>
      </c>
      <c r="U58" s="210">
        <v>34</v>
      </c>
    </row>
    <row r="59" spans="20:21" ht="12.75">
      <c r="T59" s="221">
        <v>10594</v>
      </c>
      <c r="U59" s="210">
        <v>33</v>
      </c>
    </row>
    <row r="60" spans="20:21" ht="12.75">
      <c r="T60" s="221">
        <v>10604</v>
      </c>
      <c r="U60" s="210">
        <v>32</v>
      </c>
    </row>
    <row r="61" spans="20:21" ht="12.75">
      <c r="T61" s="221">
        <v>10624</v>
      </c>
      <c r="U61" s="210">
        <v>31</v>
      </c>
    </row>
    <row r="62" spans="20:21" ht="12.75">
      <c r="T62" s="221">
        <v>10654</v>
      </c>
      <c r="U62" s="210">
        <v>30</v>
      </c>
    </row>
    <row r="63" spans="20:21" ht="12.75">
      <c r="T63" s="221">
        <v>10674</v>
      </c>
      <c r="U63" s="210">
        <v>29</v>
      </c>
    </row>
    <row r="64" spans="20:21" ht="12.75">
      <c r="T64" s="221">
        <v>10694</v>
      </c>
      <c r="U64" s="210">
        <v>28</v>
      </c>
    </row>
    <row r="65" spans="20:21" ht="12.75">
      <c r="T65" s="221">
        <v>10704</v>
      </c>
      <c r="U65" s="210">
        <v>27</v>
      </c>
    </row>
    <row r="66" spans="20:21" ht="12.75">
      <c r="T66" s="221">
        <v>10724</v>
      </c>
      <c r="U66" s="210">
        <v>26</v>
      </c>
    </row>
    <row r="67" spans="20:21" ht="12.75">
      <c r="T67" s="221">
        <v>10754</v>
      </c>
      <c r="U67" s="210">
        <v>25</v>
      </c>
    </row>
    <row r="68" spans="20:21" ht="12.75">
      <c r="T68" s="221">
        <v>10774</v>
      </c>
      <c r="U68" s="210">
        <v>24</v>
      </c>
    </row>
    <row r="69" spans="20:21" ht="12.75">
      <c r="T69" s="221">
        <v>10794</v>
      </c>
      <c r="U69" s="210">
        <v>23</v>
      </c>
    </row>
    <row r="70" spans="20:21" ht="12.75">
      <c r="T70" s="221">
        <v>10804</v>
      </c>
      <c r="U70" s="210">
        <v>22</v>
      </c>
    </row>
    <row r="71" spans="20:21" ht="12.75">
      <c r="T71" s="221">
        <v>10824</v>
      </c>
      <c r="U71" s="210">
        <v>21</v>
      </c>
    </row>
    <row r="72" spans="20:21" ht="12.75">
      <c r="T72" s="221">
        <v>10854</v>
      </c>
      <c r="U72" s="210">
        <v>20</v>
      </c>
    </row>
    <row r="73" spans="20:21" ht="12.75">
      <c r="T73" s="221">
        <v>10894</v>
      </c>
      <c r="U73" s="210">
        <v>19</v>
      </c>
    </row>
    <row r="74" spans="20:21" ht="12.75">
      <c r="T74" s="221">
        <v>10904</v>
      </c>
      <c r="U74" s="210">
        <v>18</v>
      </c>
    </row>
    <row r="75" spans="20:21" ht="12.75">
      <c r="T75" s="221">
        <v>10924</v>
      </c>
      <c r="U75" s="210">
        <v>17</v>
      </c>
    </row>
    <row r="76" spans="20:21" ht="12.75">
      <c r="T76" s="221">
        <v>10954</v>
      </c>
      <c r="U76" s="210">
        <v>16</v>
      </c>
    </row>
    <row r="77" spans="20:21" ht="12.75">
      <c r="T77" s="221">
        <v>10974</v>
      </c>
      <c r="U77" s="210">
        <v>15</v>
      </c>
    </row>
    <row r="78" spans="20:21" ht="12.75">
      <c r="T78" s="221">
        <v>10994</v>
      </c>
      <c r="U78" s="210">
        <v>14</v>
      </c>
    </row>
    <row r="79" spans="20:21" ht="12.75">
      <c r="T79" s="221">
        <v>11004</v>
      </c>
      <c r="U79" s="210">
        <v>13</v>
      </c>
    </row>
    <row r="80" spans="20:21" ht="12.75">
      <c r="T80" s="221">
        <v>11024</v>
      </c>
      <c r="U80" s="210">
        <v>12</v>
      </c>
    </row>
    <row r="81" spans="20:21" ht="12.75">
      <c r="T81" s="221">
        <v>11054</v>
      </c>
      <c r="U81" s="210">
        <v>11</v>
      </c>
    </row>
    <row r="82" spans="20:21" ht="12.75">
      <c r="T82" s="221">
        <v>11094</v>
      </c>
      <c r="U82" s="210">
        <v>10</v>
      </c>
    </row>
    <row r="83" spans="20:21" ht="12.75">
      <c r="T83" s="221">
        <v>11114</v>
      </c>
      <c r="U83" s="210">
        <v>9</v>
      </c>
    </row>
    <row r="84" spans="20:21" ht="12.75">
      <c r="T84" s="221">
        <v>11154</v>
      </c>
      <c r="U84" s="210">
        <v>8</v>
      </c>
    </row>
    <row r="85" spans="20:21" ht="12.75">
      <c r="T85" s="221">
        <v>11204</v>
      </c>
      <c r="U85" s="210">
        <v>7</v>
      </c>
    </row>
    <row r="86" spans="20:21" ht="12.75">
      <c r="T86" s="221">
        <v>11234</v>
      </c>
      <c r="U86" s="210">
        <v>6</v>
      </c>
    </row>
    <row r="87" spans="20:21" ht="12.75">
      <c r="T87" s="221">
        <v>12264</v>
      </c>
      <c r="U87" s="210">
        <v>5</v>
      </c>
    </row>
    <row r="88" spans="20:21" ht="12.75">
      <c r="T88" s="221">
        <v>11294</v>
      </c>
      <c r="U88" s="210">
        <v>4</v>
      </c>
    </row>
    <row r="89" spans="20:21" ht="12.75">
      <c r="T89" s="221">
        <v>11324</v>
      </c>
      <c r="U89" s="210">
        <v>3</v>
      </c>
    </row>
    <row r="90" spans="20:21" ht="12.75">
      <c r="T90" s="221">
        <v>11354</v>
      </c>
      <c r="U90" s="210">
        <v>2</v>
      </c>
    </row>
    <row r="91" spans="20:21" ht="12.75">
      <c r="T91" s="221">
        <v>11384</v>
      </c>
      <c r="U91" s="210">
        <v>1</v>
      </c>
    </row>
  </sheetData>
  <sheetProtection/>
  <mergeCells count="20">
    <mergeCell ref="E6:E7"/>
    <mergeCell ref="F6:F7"/>
    <mergeCell ref="N5:P5"/>
    <mergeCell ref="A1:P1"/>
    <mergeCell ref="A2:P2"/>
    <mergeCell ref="A3:C3"/>
    <mergeCell ref="D3:E3"/>
    <mergeCell ref="F3:G3"/>
    <mergeCell ref="N3:P3"/>
    <mergeCell ref="I3:L3"/>
    <mergeCell ref="G6:G7"/>
    <mergeCell ref="I6:P6"/>
    <mergeCell ref="I16:P16"/>
    <mergeCell ref="A4:C4"/>
    <mergeCell ref="D4:E4"/>
    <mergeCell ref="N4:P4"/>
    <mergeCell ref="A6:A7"/>
    <mergeCell ref="B6:B7"/>
    <mergeCell ref="C6:C7"/>
    <mergeCell ref="D6:D7"/>
  </mergeCells>
  <conditionalFormatting sqref="N7">
    <cfRule type="containsText" priority="6" dxfId="0" operator="containsText" stopIfTrue="1" text="FERDİ">
      <formula>NOT(ISERROR(SEARCH("FERDİ",N7)))</formula>
    </cfRule>
  </conditionalFormatting>
  <conditionalFormatting sqref="N17">
    <cfRule type="containsText" priority="5" dxfId="0" operator="containsText" stopIfTrue="1" text="FERDİ">
      <formula>NOT(ISERROR(SEARCH("FERDİ",N17)))</formula>
    </cfRule>
  </conditionalFormatting>
  <conditionalFormatting sqref="E8:E27">
    <cfRule type="containsText" priority="4" dxfId="0" operator="containsText" stopIfTrue="1" text="FERDİ">
      <formula>NOT(ISERROR(SEARCH("FERDİ",E8)))</formula>
    </cfRule>
  </conditionalFormatting>
  <conditionalFormatting sqref="E8:E27">
    <cfRule type="containsText" priority="3" dxfId="0" operator="containsText" stopIfTrue="1" text=" OC">
      <formula>NOT(ISERROR(SEARCH(" OC",E8)))</formula>
    </cfRule>
  </conditionalFormatting>
  <conditionalFormatting sqref="N8">
    <cfRule type="containsText" priority="2" dxfId="0" operator="containsText" stopIfTrue="1" text="FERDİ">
      <formula>NOT(ISERROR(SEARCH("FERDİ",N8)))</formula>
    </cfRule>
  </conditionalFormatting>
  <conditionalFormatting sqref="N8">
    <cfRule type="containsText" priority="1" dxfId="0" operator="containsText" stopIfTrue="1" text="OC">
      <formula>NOT(ISERROR(SEARCH("OC",N8)))</formula>
    </cfRule>
  </conditionalFormatting>
  <hyperlinks>
    <hyperlink ref="D3" location="'YARIŞMA PROGRAMI'!C7" display="100 m. Engelli"/>
  </hyperlinks>
  <printOptions horizontalCentered="1"/>
  <pageMargins left="0.2755905511811024" right="0.1968503937007874" top="0.5118110236220472" bottom="0.35433070866141736" header="0.3937007874015748" footer="0.2755905511811024"/>
  <pageSetup horizontalDpi="600" verticalDpi="600" orientation="portrait" paperSize="9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21"/>
  <sheetViews>
    <sheetView view="pageBreakPreview" zoomScale="90" zoomScaleNormal="78" zoomScaleSheetLayoutView="90" zoomScalePageLayoutView="0" workbookViewId="0" topLeftCell="A13">
      <selection activeCell="N19" sqref="N19"/>
    </sheetView>
  </sheetViews>
  <sheetFormatPr defaultColWidth="9.140625" defaultRowHeight="12.75"/>
  <cols>
    <col min="1" max="1" width="2.57421875" style="82" customWidth="1"/>
    <col min="2" max="2" width="24.140625" style="88" bestFit="1" customWidth="1"/>
    <col min="3" max="3" width="28.421875" style="82" bestFit="1" customWidth="1"/>
    <col min="4" max="4" width="27.00390625" style="82" hidden="1" customWidth="1"/>
    <col min="5" max="5" width="36.28125" style="82" customWidth="1"/>
    <col min="6" max="6" width="2.421875" style="82" customWidth="1"/>
    <col min="7" max="7" width="2.57421875" style="82" customWidth="1"/>
    <col min="8" max="16384" width="9.140625" style="82" customWidth="1"/>
  </cols>
  <sheetData>
    <row r="1" spans="1:7" ht="12" customHeight="1">
      <c r="A1" s="80"/>
      <c r="B1" s="81"/>
      <c r="C1" s="80"/>
      <c r="D1" s="80"/>
      <c r="E1" s="80"/>
      <c r="F1" s="80"/>
      <c r="G1" s="79"/>
    </row>
    <row r="2" spans="1:6" ht="51" customHeight="1">
      <c r="A2" s="80"/>
      <c r="B2" s="414" t="s">
        <v>391</v>
      </c>
      <c r="C2" s="415"/>
      <c r="D2" s="415"/>
      <c r="E2" s="416"/>
      <c r="F2" s="80"/>
    </row>
    <row r="3" spans="1:6" ht="20.25" customHeight="1">
      <c r="A3" s="80"/>
      <c r="B3" s="411" t="s">
        <v>298</v>
      </c>
      <c r="C3" s="412"/>
      <c r="D3" s="412"/>
      <c r="E3" s="413"/>
      <c r="F3" s="80"/>
    </row>
    <row r="4" spans="1:6" ht="15.75">
      <c r="A4" s="80"/>
      <c r="B4" s="417"/>
      <c r="C4" s="418"/>
      <c r="D4" s="418"/>
      <c r="E4" s="419"/>
      <c r="F4" s="80"/>
    </row>
    <row r="5" spans="1:6" ht="33.75" customHeight="1">
      <c r="A5" s="80"/>
      <c r="B5" s="407" t="s">
        <v>302</v>
      </c>
      <c r="C5" s="408"/>
      <c r="D5" s="409" t="s">
        <v>183</v>
      </c>
      <c r="E5" s="410"/>
      <c r="F5" s="80"/>
    </row>
    <row r="6" spans="1:6" ht="39.75" customHeight="1">
      <c r="A6" s="80"/>
      <c r="B6" s="100" t="s">
        <v>291</v>
      </c>
      <c r="C6" s="100" t="s">
        <v>184</v>
      </c>
      <c r="D6" s="100" t="s">
        <v>168</v>
      </c>
      <c r="E6" s="100" t="s">
        <v>185</v>
      </c>
      <c r="F6" s="80"/>
    </row>
    <row r="7" spans="1:6" s="86" customFormat="1" ht="41.25" customHeight="1">
      <c r="A7" s="83"/>
      <c r="B7" s="84" t="s">
        <v>393</v>
      </c>
      <c r="C7" s="97" t="s">
        <v>149</v>
      </c>
      <c r="D7" s="98" t="s">
        <v>140</v>
      </c>
      <c r="E7" s="85"/>
      <c r="F7" s="83"/>
    </row>
    <row r="8" spans="1:6" s="86" customFormat="1" ht="41.25" customHeight="1">
      <c r="A8" s="83"/>
      <c r="B8" s="84" t="s">
        <v>394</v>
      </c>
      <c r="C8" s="97" t="s">
        <v>152</v>
      </c>
      <c r="D8" s="98" t="s">
        <v>144</v>
      </c>
      <c r="E8" s="85"/>
      <c r="F8" s="83"/>
    </row>
    <row r="9" spans="1:6" s="86" customFormat="1" ht="41.25" customHeight="1">
      <c r="A9" s="83"/>
      <c r="B9" s="84" t="s">
        <v>395</v>
      </c>
      <c r="C9" s="97" t="s">
        <v>150</v>
      </c>
      <c r="D9" s="98" t="s">
        <v>141</v>
      </c>
      <c r="E9" s="85"/>
      <c r="F9" s="83"/>
    </row>
    <row r="10" spans="1:6" s="86" customFormat="1" ht="41.25" customHeight="1">
      <c r="A10" s="83"/>
      <c r="B10" s="84" t="s">
        <v>396</v>
      </c>
      <c r="C10" s="97" t="s">
        <v>190</v>
      </c>
      <c r="D10" s="145">
        <v>465</v>
      </c>
      <c r="E10" s="85"/>
      <c r="F10" s="83"/>
    </row>
    <row r="11" spans="1:6" s="86" customFormat="1" ht="41.25" customHeight="1">
      <c r="A11" s="83"/>
      <c r="B11" s="84" t="s">
        <v>396</v>
      </c>
      <c r="C11" s="99" t="s">
        <v>189</v>
      </c>
      <c r="D11" s="145">
        <v>980</v>
      </c>
      <c r="E11" s="85"/>
      <c r="F11" s="83"/>
    </row>
    <row r="12" spans="1:6" s="86" customFormat="1" ht="41.25" customHeight="1">
      <c r="A12" s="83"/>
      <c r="B12" s="84" t="s">
        <v>393</v>
      </c>
      <c r="C12" s="97" t="s">
        <v>191</v>
      </c>
      <c r="D12" s="145">
        <v>2900</v>
      </c>
      <c r="E12" s="85"/>
      <c r="F12" s="83"/>
    </row>
    <row r="13" spans="1:6" s="86" customFormat="1" ht="32.25" customHeight="1">
      <c r="A13" s="83"/>
      <c r="B13" s="407" t="s">
        <v>302</v>
      </c>
      <c r="C13" s="408"/>
      <c r="D13" s="409" t="s">
        <v>186</v>
      </c>
      <c r="E13" s="410"/>
      <c r="F13" s="83"/>
    </row>
    <row r="14" spans="1:6" s="86" customFormat="1" ht="41.25" customHeight="1">
      <c r="A14" s="83"/>
      <c r="B14" s="100" t="s">
        <v>291</v>
      </c>
      <c r="C14" s="100" t="s">
        <v>184</v>
      </c>
      <c r="D14" s="100" t="s">
        <v>168</v>
      </c>
      <c r="E14" s="100" t="s">
        <v>185</v>
      </c>
      <c r="F14" s="83"/>
    </row>
    <row r="15" spans="1:6" s="86" customFormat="1" ht="42" customHeight="1">
      <c r="A15" s="83"/>
      <c r="B15" s="84" t="s">
        <v>397</v>
      </c>
      <c r="C15" s="97" t="s">
        <v>155</v>
      </c>
      <c r="D15" s="98" t="s">
        <v>143</v>
      </c>
      <c r="E15" s="85"/>
      <c r="F15" s="83"/>
    </row>
    <row r="16" spans="1:6" s="86" customFormat="1" ht="43.5" customHeight="1">
      <c r="A16" s="83"/>
      <c r="B16" s="84" t="s">
        <v>398</v>
      </c>
      <c r="C16" s="97" t="s">
        <v>187</v>
      </c>
      <c r="D16" s="98" t="s">
        <v>142</v>
      </c>
      <c r="E16" s="85"/>
      <c r="F16" s="83"/>
    </row>
    <row r="17" spans="1:6" s="86" customFormat="1" ht="43.5" customHeight="1">
      <c r="A17" s="83"/>
      <c r="B17" s="84" t="s">
        <v>399</v>
      </c>
      <c r="C17" s="97" t="s">
        <v>188</v>
      </c>
      <c r="D17" s="145">
        <v>140</v>
      </c>
      <c r="E17" s="85"/>
      <c r="F17" s="83"/>
    </row>
    <row r="18" spans="1:6" s="86" customFormat="1" ht="43.5" customHeight="1">
      <c r="A18" s="83"/>
      <c r="B18" s="84" t="s">
        <v>397</v>
      </c>
      <c r="C18" s="97" t="s">
        <v>192</v>
      </c>
      <c r="D18" s="145">
        <v>3000</v>
      </c>
      <c r="E18" s="85"/>
      <c r="F18" s="83"/>
    </row>
    <row r="19" spans="1:6" s="86" customFormat="1" ht="43.5" customHeight="1">
      <c r="A19" s="83"/>
      <c r="B19" s="84" t="s">
        <v>400</v>
      </c>
      <c r="C19" s="97" t="s">
        <v>182</v>
      </c>
      <c r="D19" s="98"/>
      <c r="E19" s="85"/>
      <c r="F19" s="83"/>
    </row>
    <row r="20" spans="1:6" s="87" customFormat="1" ht="43.5" customHeight="1">
      <c r="A20" s="83"/>
      <c r="B20" s="84" t="s">
        <v>401</v>
      </c>
      <c r="C20" s="151"/>
      <c r="D20" s="146"/>
      <c r="E20" s="147"/>
      <c r="F20" s="83"/>
    </row>
    <row r="21" spans="1:6" s="87" customFormat="1" ht="22.5" customHeight="1">
      <c r="A21" s="83"/>
      <c r="B21" s="80"/>
      <c r="C21" s="80"/>
      <c r="D21" s="80"/>
      <c r="E21" s="132"/>
      <c r="F21" s="83"/>
    </row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</sheetData>
  <sheetProtection/>
  <mergeCells count="7">
    <mergeCell ref="B5:C5"/>
    <mergeCell ref="D5:E5"/>
    <mergeCell ref="B13:C13"/>
    <mergeCell ref="D13:E13"/>
    <mergeCell ref="B3:E3"/>
    <mergeCell ref="B2:E2"/>
    <mergeCell ref="B4:E4"/>
  </mergeCells>
  <hyperlinks>
    <hyperlink ref="C7" location="'100m.'!C3" display="100 Metre"/>
    <hyperlink ref="C15" location="'800m.'!A1" display="800 Metre"/>
    <hyperlink ref="C11" location="FırlatmaTopu!A1" display="Fırlatma Topu"/>
    <hyperlink ref="C17" location="Yüksek!D3" display="Yüksek  Atlama"/>
    <hyperlink ref="C19" location="'4x100m.'!A1" display="4x100 Metre"/>
    <hyperlink ref="C10" location="UZUN!A1" display="Uzun Atlama"/>
  </hyperlinks>
  <printOptions horizontalCentered="1" verticalCentered="1"/>
  <pageMargins left="0.5905511811023623" right="0.15748031496062992" top="0.5905511811023623" bottom="0.4330708661417323" header="0.35433070866141736" footer="0.2755905511811024"/>
  <pageSetup horizontalDpi="300" verticalDpi="3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L136"/>
  <sheetViews>
    <sheetView view="pageBreakPreview" zoomScale="98" zoomScaleSheetLayoutView="98" zoomScalePageLayoutView="0" workbookViewId="0" topLeftCell="A1">
      <pane ySplit="1" topLeftCell="A47" activePane="bottomLeft" state="frozen"/>
      <selection pane="topLeft" activeCell="N19" sqref="N19"/>
      <selection pane="bottomLeft" activeCell="N19" sqref="N19"/>
    </sheetView>
  </sheetViews>
  <sheetFormatPr defaultColWidth="6.140625" defaultRowHeight="12.75"/>
  <cols>
    <col min="1" max="1" width="6.140625" style="92" customWidth="1"/>
    <col min="2" max="2" width="18.8515625" style="137" bestFit="1" customWidth="1"/>
    <col min="3" max="3" width="8.7109375" style="119" customWidth="1"/>
    <col min="4" max="4" width="8.7109375" style="119" hidden="1" customWidth="1"/>
    <col min="5" max="5" width="11.7109375" style="250" customWidth="1"/>
    <col min="6" max="6" width="27.00390625" style="89" bestFit="1" customWidth="1"/>
    <col min="7" max="7" width="22.421875" style="144" bestFit="1" customWidth="1"/>
    <col min="8" max="8" width="16.28125" style="118" bestFit="1" customWidth="1"/>
    <col min="9" max="9" width="9.57421875" style="95" customWidth="1"/>
    <col min="10" max="11" width="8.57421875" style="96" customWidth="1"/>
    <col min="12" max="12" width="8.57421875" style="94" customWidth="1"/>
    <col min="13" max="16384" width="6.140625" style="89" customWidth="1"/>
  </cols>
  <sheetData>
    <row r="1" spans="1:12" ht="44.25" customHeight="1">
      <c r="A1" s="420" t="s">
        <v>391</v>
      </c>
      <c r="B1" s="420"/>
      <c r="C1" s="420"/>
      <c r="D1" s="420"/>
      <c r="E1" s="420"/>
      <c r="F1" s="421"/>
      <c r="G1" s="421"/>
      <c r="H1" s="421"/>
      <c r="I1" s="421"/>
      <c r="J1" s="420"/>
      <c r="K1" s="420"/>
      <c r="L1" s="420"/>
    </row>
    <row r="2" spans="1:12" ht="44.25" customHeight="1">
      <c r="A2" s="422" t="s">
        <v>302</v>
      </c>
      <c r="B2" s="422"/>
      <c r="C2" s="422"/>
      <c r="D2" s="422"/>
      <c r="E2" s="422"/>
      <c r="F2" s="422"/>
      <c r="G2" s="134"/>
      <c r="H2" s="121"/>
      <c r="I2" s="423">
        <v>42116.73353599537</v>
      </c>
      <c r="J2" s="423"/>
      <c r="K2" s="423"/>
      <c r="L2" s="423"/>
    </row>
    <row r="3" spans="1:12" s="92" customFormat="1" ht="45" customHeight="1">
      <c r="A3" s="90" t="s">
        <v>8</v>
      </c>
      <c r="B3" s="91" t="s">
        <v>9</v>
      </c>
      <c r="C3" s="91" t="s">
        <v>165</v>
      </c>
      <c r="D3" s="91"/>
      <c r="E3" s="242" t="s">
        <v>166</v>
      </c>
      <c r="F3" s="90" t="s">
        <v>167</v>
      </c>
      <c r="G3" s="90" t="s">
        <v>163</v>
      </c>
      <c r="H3" s="117" t="s">
        <v>177</v>
      </c>
      <c r="I3" s="241" t="s">
        <v>178</v>
      </c>
      <c r="J3" s="115" t="s">
        <v>179</v>
      </c>
      <c r="K3" s="115" t="s">
        <v>299</v>
      </c>
      <c r="L3" s="116" t="s">
        <v>180</v>
      </c>
    </row>
    <row r="4" spans="1:12" s="93" customFormat="1" ht="28.5" customHeight="1">
      <c r="A4" s="68">
        <v>1</v>
      </c>
      <c r="B4" s="136" t="s">
        <v>579</v>
      </c>
      <c r="C4" s="158">
        <v>6</v>
      </c>
      <c r="D4" s="158"/>
      <c r="E4" s="246">
        <v>2000</v>
      </c>
      <c r="F4" s="159" t="s">
        <v>404</v>
      </c>
      <c r="G4" s="237" t="s">
        <v>445</v>
      </c>
      <c r="H4" s="160" t="s">
        <v>453</v>
      </c>
      <c r="I4" s="161"/>
      <c r="J4" s="162" t="s">
        <v>471</v>
      </c>
      <c r="K4" s="162" t="s">
        <v>471</v>
      </c>
      <c r="L4" s="163"/>
    </row>
    <row r="5" spans="1:12" s="93" customFormat="1" ht="28.5" customHeight="1">
      <c r="A5" s="68">
        <v>2</v>
      </c>
      <c r="B5" s="157" t="s">
        <v>580</v>
      </c>
      <c r="C5" s="158">
        <v>12</v>
      </c>
      <c r="D5" s="158"/>
      <c r="E5" s="246">
        <v>2000</v>
      </c>
      <c r="F5" s="159" t="s">
        <v>406</v>
      </c>
      <c r="G5" s="237" t="s">
        <v>446</v>
      </c>
      <c r="H5" s="160" t="s">
        <v>453</v>
      </c>
      <c r="I5" s="161"/>
      <c r="J5" s="162" t="s">
        <v>471</v>
      </c>
      <c r="K5" s="162" t="s">
        <v>475</v>
      </c>
      <c r="L5" s="163"/>
    </row>
    <row r="6" spans="1:12" s="93" customFormat="1" ht="28.5" customHeight="1">
      <c r="A6" s="68">
        <v>3</v>
      </c>
      <c r="B6" s="157" t="s">
        <v>581</v>
      </c>
      <c r="C6" s="158">
        <v>13</v>
      </c>
      <c r="D6" s="158"/>
      <c r="E6" s="246">
        <v>2001</v>
      </c>
      <c r="F6" s="159" t="s">
        <v>409</v>
      </c>
      <c r="G6" s="237" t="s">
        <v>447</v>
      </c>
      <c r="H6" s="160" t="s">
        <v>453</v>
      </c>
      <c r="I6" s="161"/>
      <c r="J6" s="162" t="s">
        <v>471</v>
      </c>
      <c r="K6" s="162" t="s">
        <v>472</v>
      </c>
      <c r="L6" s="163"/>
    </row>
    <row r="7" spans="1:12" s="93" customFormat="1" ht="28.5" customHeight="1">
      <c r="A7" s="68">
        <v>5</v>
      </c>
      <c r="B7" s="157" t="s">
        <v>582</v>
      </c>
      <c r="C7" s="158">
        <v>38</v>
      </c>
      <c r="D7" s="158"/>
      <c r="E7" s="246">
        <v>2000</v>
      </c>
      <c r="F7" s="159" t="s">
        <v>418</v>
      </c>
      <c r="G7" s="237" t="s">
        <v>448</v>
      </c>
      <c r="H7" s="160" t="s">
        <v>453</v>
      </c>
      <c r="I7" s="161"/>
      <c r="J7" s="162" t="s">
        <v>471</v>
      </c>
      <c r="K7" s="162" t="s">
        <v>476</v>
      </c>
      <c r="L7" s="163"/>
    </row>
    <row r="8" spans="1:12" s="93" customFormat="1" ht="28.5" customHeight="1">
      <c r="A8" s="68">
        <v>6</v>
      </c>
      <c r="B8" s="157" t="s">
        <v>583</v>
      </c>
      <c r="C8" s="158">
        <v>47</v>
      </c>
      <c r="D8" s="158"/>
      <c r="E8" s="246">
        <v>2000</v>
      </c>
      <c r="F8" s="159" t="s">
        <v>426</v>
      </c>
      <c r="G8" s="237" t="s">
        <v>449</v>
      </c>
      <c r="H8" s="160" t="s">
        <v>453</v>
      </c>
      <c r="I8" s="161"/>
      <c r="J8" s="162" t="s">
        <v>471</v>
      </c>
      <c r="K8" s="162" t="s">
        <v>473</v>
      </c>
      <c r="L8" s="163"/>
    </row>
    <row r="9" spans="1:12" s="93" customFormat="1" ht="28.5" customHeight="1">
      <c r="A9" s="68">
        <v>7</v>
      </c>
      <c r="B9" s="157" t="s">
        <v>584</v>
      </c>
      <c r="C9" s="158">
        <v>57</v>
      </c>
      <c r="D9" s="158"/>
      <c r="E9" s="246">
        <v>2000</v>
      </c>
      <c r="F9" s="159" t="s">
        <v>433</v>
      </c>
      <c r="G9" s="237" t="s">
        <v>450</v>
      </c>
      <c r="H9" s="160" t="s">
        <v>453</v>
      </c>
      <c r="I9" s="161" t="s">
        <v>470</v>
      </c>
      <c r="J9" s="162" t="s">
        <v>471</v>
      </c>
      <c r="K9" s="162" t="s">
        <v>474</v>
      </c>
      <c r="L9" s="163"/>
    </row>
    <row r="10" spans="1:12" s="93" customFormat="1" ht="28.5" customHeight="1">
      <c r="A10" s="68"/>
      <c r="B10" s="157" t="s">
        <v>503</v>
      </c>
      <c r="C10" s="324">
        <v>68</v>
      </c>
      <c r="D10" s="324"/>
      <c r="E10" s="325">
        <v>2000</v>
      </c>
      <c r="F10" s="326" t="s">
        <v>566</v>
      </c>
      <c r="G10" s="327" t="s">
        <v>445</v>
      </c>
      <c r="H10" s="328" t="s">
        <v>457</v>
      </c>
      <c r="I10" s="329"/>
      <c r="J10" s="330" t="s">
        <v>471</v>
      </c>
      <c r="K10" s="330" t="s">
        <v>471</v>
      </c>
      <c r="L10" s="331"/>
    </row>
    <row r="11" spans="1:12" s="93" customFormat="1" ht="28.5" customHeight="1">
      <c r="A11" s="68"/>
      <c r="B11" s="157" t="s">
        <v>504</v>
      </c>
      <c r="C11" s="324">
        <v>11</v>
      </c>
      <c r="D11" s="324"/>
      <c r="E11" s="325">
        <v>2000</v>
      </c>
      <c r="F11" s="326" t="s">
        <v>408</v>
      </c>
      <c r="G11" s="327" t="s">
        <v>446</v>
      </c>
      <c r="H11" s="328" t="s">
        <v>457</v>
      </c>
      <c r="I11" s="329"/>
      <c r="J11" s="330" t="s">
        <v>471</v>
      </c>
      <c r="K11" s="330" t="s">
        <v>475</v>
      </c>
      <c r="L11" s="331"/>
    </row>
    <row r="12" spans="1:12" s="93" customFormat="1" ht="28.5" customHeight="1">
      <c r="A12" s="68"/>
      <c r="B12" s="157" t="s">
        <v>502</v>
      </c>
      <c r="C12" s="324">
        <v>17</v>
      </c>
      <c r="D12" s="324"/>
      <c r="E12" s="325">
        <v>2002</v>
      </c>
      <c r="F12" s="326" t="s">
        <v>413</v>
      </c>
      <c r="G12" s="327" t="s">
        <v>447</v>
      </c>
      <c r="H12" s="328" t="s">
        <v>457</v>
      </c>
      <c r="I12" s="329" t="s">
        <v>467</v>
      </c>
      <c r="J12" s="330" t="s">
        <v>471</v>
      </c>
      <c r="K12" s="330" t="s">
        <v>472</v>
      </c>
      <c r="L12" s="331"/>
    </row>
    <row r="13" spans="1:12" s="93" customFormat="1" ht="28.5" customHeight="1">
      <c r="A13" s="68"/>
      <c r="B13" s="157" t="s">
        <v>507</v>
      </c>
      <c r="C13" s="324">
        <v>42</v>
      </c>
      <c r="D13" s="324"/>
      <c r="E13" s="325">
        <v>2001</v>
      </c>
      <c r="F13" s="326" t="s">
        <v>422</v>
      </c>
      <c r="G13" s="327" t="s">
        <v>448</v>
      </c>
      <c r="H13" s="328" t="s">
        <v>457</v>
      </c>
      <c r="I13" s="329" t="s">
        <v>467</v>
      </c>
      <c r="J13" s="330" t="s">
        <v>471</v>
      </c>
      <c r="K13" s="330" t="s">
        <v>476</v>
      </c>
      <c r="L13" s="331"/>
    </row>
    <row r="14" spans="1:12" s="93" customFormat="1" ht="28.5" customHeight="1">
      <c r="A14" s="68"/>
      <c r="B14" s="157" t="s">
        <v>505</v>
      </c>
      <c r="C14" s="324">
        <v>50</v>
      </c>
      <c r="D14" s="324"/>
      <c r="E14" s="325">
        <v>2000</v>
      </c>
      <c r="F14" s="326" t="s">
        <v>429</v>
      </c>
      <c r="G14" s="327" t="s">
        <v>449</v>
      </c>
      <c r="H14" s="328" t="s">
        <v>457</v>
      </c>
      <c r="I14" s="329"/>
      <c r="J14" s="330" t="s">
        <v>471</v>
      </c>
      <c r="K14" s="330" t="s">
        <v>473</v>
      </c>
      <c r="L14" s="331"/>
    </row>
    <row r="15" spans="1:12" s="93" customFormat="1" ht="28.5" customHeight="1">
      <c r="A15" s="68"/>
      <c r="B15" s="157" t="s">
        <v>506</v>
      </c>
      <c r="C15" s="324">
        <v>61</v>
      </c>
      <c r="D15" s="324"/>
      <c r="E15" s="325">
        <v>2000</v>
      </c>
      <c r="F15" s="326" t="s">
        <v>436</v>
      </c>
      <c r="G15" s="327" t="s">
        <v>450</v>
      </c>
      <c r="H15" s="328" t="s">
        <v>457</v>
      </c>
      <c r="I15" s="329" t="s">
        <v>467</v>
      </c>
      <c r="J15" s="330" t="s">
        <v>471</v>
      </c>
      <c r="K15" s="330" t="s">
        <v>474</v>
      </c>
      <c r="L15" s="331"/>
    </row>
    <row r="16" spans="1:12" s="93" customFormat="1" ht="28.5" customHeight="1">
      <c r="A16" s="68">
        <v>9</v>
      </c>
      <c r="B16" s="157" t="s">
        <v>509</v>
      </c>
      <c r="C16" s="324">
        <v>18</v>
      </c>
      <c r="D16" s="324"/>
      <c r="E16" s="325">
        <v>2000</v>
      </c>
      <c r="F16" s="326" t="s">
        <v>414</v>
      </c>
      <c r="G16" s="327" t="s">
        <v>451</v>
      </c>
      <c r="H16" s="328" t="s">
        <v>457</v>
      </c>
      <c r="I16" s="329"/>
      <c r="J16" s="330" t="s">
        <v>471</v>
      </c>
      <c r="K16" s="330" t="s">
        <v>477</v>
      </c>
      <c r="L16" s="331"/>
    </row>
    <row r="17" spans="1:12" s="93" customFormat="1" ht="28.5" customHeight="1">
      <c r="A17" s="68">
        <v>10</v>
      </c>
      <c r="B17" s="157" t="s">
        <v>585</v>
      </c>
      <c r="C17" s="158">
        <v>10</v>
      </c>
      <c r="D17" s="158"/>
      <c r="E17" s="246">
        <v>2000</v>
      </c>
      <c r="F17" s="159" t="s">
        <v>407</v>
      </c>
      <c r="G17" s="237" t="s">
        <v>446</v>
      </c>
      <c r="H17" s="160" t="s">
        <v>456</v>
      </c>
      <c r="I17" s="161" t="s">
        <v>464</v>
      </c>
      <c r="J17" s="162" t="s">
        <v>471</v>
      </c>
      <c r="K17" s="162" t="s">
        <v>474</v>
      </c>
      <c r="L17" s="163"/>
    </row>
    <row r="18" spans="1:12" s="93" customFormat="1" ht="28.5" customHeight="1" thickBot="1">
      <c r="A18" s="68">
        <v>11</v>
      </c>
      <c r="B18" s="157" t="s">
        <v>586</v>
      </c>
      <c r="C18" s="187">
        <v>59</v>
      </c>
      <c r="D18" s="187">
        <v>2000</v>
      </c>
      <c r="E18" s="247">
        <v>2000</v>
      </c>
      <c r="F18" s="188" t="s">
        <v>435</v>
      </c>
      <c r="G18" s="238" t="s">
        <v>450</v>
      </c>
      <c r="H18" s="189" t="s">
        <v>456</v>
      </c>
      <c r="I18" s="161" t="s">
        <v>466</v>
      </c>
      <c r="J18" s="162" t="s">
        <v>471</v>
      </c>
      <c r="K18" s="162" t="s">
        <v>476</v>
      </c>
      <c r="L18" s="163"/>
    </row>
    <row r="19" spans="1:12" s="164" customFormat="1" ht="28.5" customHeight="1">
      <c r="A19" s="68">
        <v>13</v>
      </c>
      <c r="B19" s="157" t="s">
        <v>587</v>
      </c>
      <c r="C19" s="158">
        <v>3</v>
      </c>
      <c r="D19" s="158"/>
      <c r="E19" s="246">
        <v>2000</v>
      </c>
      <c r="F19" s="159" t="s">
        <v>313</v>
      </c>
      <c r="G19" s="237" t="s">
        <v>445</v>
      </c>
      <c r="H19" s="160" t="s">
        <v>456</v>
      </c>
      <c r="I19" s="161"/>
      <c r="J19" s="162" t="s">
        <v>471</v>
      </c>
      <c r="K19" s="162" t="s">
        <v>471</v>
      </c>
      <c r="L19" s="163"/>
    </row>
    <row r="20" spans="1:12" s="164" customFormat="1" ht="28.5" customHeight="1">
      <c r="A20" s="68">
        <v>14</v>
      </c>
      <c r="B20" s="157" t="s">
        <v>588</v>
      </c>
      <c r="C20" s="158">
        <v>16</v>
      </c>
      <c r="D20" s="158"/>
      <c r="E20" s="246">
        <v>2000</v>
      </c>
      <c r="F20" s="159" t="s">
        <v>412</v>
      </c>
      <c r="G20" s="237" t="s">
        <v>447</v>
      </c>
      <c r="H20" s="160" t="s">
        <v>456</v>
      </c>
      <c r="I20" s="161"/>
      <c r="J20" s="162" t="s">
        <v>471</v>
      </c>
      <c r="K20" s="162" t="s">
        <v>475</v>
      </c>
      <c r="L20" s="163"/>
    </row>
    <row r="21" spans="1:12" s="164" customFormat="1" ht="28.5" customHeight="1">
      <c r="A21" s="68">
        <v>15</v>
      </c>
      <c r="B21" s="157" t="s">
        <v>589</v>
      </c>
      <c r="C21" s="158">
        <v>41</v>
      </c>
      <c r="D21" s="158"/>
      <c r="E21" s="246">
        <v>2000</v>
      </c>
      <c r="F21" s="159" t="s">
        <v>421</v>
      </c>
      <c r="G21" s="237" t="s">
        <v>448</v>
      </c>
      <c r="H21" s="160" t="s">
        <v>456</v>
      </c>
      <c r="I21" s="161"/>
      <c r="J21" s="162" t="s">
        <v>471</v>
      </c>
      <c r="K21" s="162" t="s">
        <v>473</v>
      </c>
      <c r="L21" s="163"/>
    </row>
    <row r="22" spans="1:12" s="164" customFormat="1" ht="28.5" customHeight="1">
      <c r="A22" s="68">
        <v>16</v>
      </c>
      <c r="B22" s="157" t="s">
        <v>590</v>
      </c>
      <c r="C22" s="158">
        <v>49</v>
      </c>
      <c r="D22" s="158"/>
      <c r="E22" s="246">
        <v>2003</v>
      </c>
      <c r="F22" s="159" t="s">
        <v>428</v>
      </c>
      <c r="G22" s="237" t="s">
        <v>449</v>
      </c>
      <c r="H22" s="160" t="s">
        <v>456</v>
      </c>
      <c r="I22" s="161"/>
      <c r="J22" s="162" t="s">
        <v>471</v>
      </c>
      <c r="K22" s="162" t="s">
        <v>472</v>
      </c>
      <c r="L22" s="163"/>
    </row>
    <row r="23" spans="1:12" s="93" customFormat="1" ht="28.5" customHeight="1">
      <c r="A23" s="68">
        <v>17</v>
      </c>
      <c r="B23" s="157" t="s">
        <v>591</v>
      </c>
      <c r="C23" s="158">
        <v>68</v>
      </c>
      <c r="D23" s="158"/>
      <c r="E23" s="246">
        <v>2000</v>
      </c>
      <c r="F23" s="159" t="s">
        <v>443</v>
      </c>
      <c r="G23" s="237" t="s">
        <v>452</v>
      </c>
      <c r="H23" s="160" t="s">
        <v>455</v>
      </c>
      <c r="I23" s="161"/>
      <c r="J23" s="162" t="s">
        <v>471</v>
      </c>
      <c r="K23" s="162" t="s">
        <v>477</v>
      </c>
      <c r="L23" s="163"/>
    </row>
    <row r="24" spans="1:12" s="93" customFormat="1" ht="28.5" customHeight="1">
      <c r="A24" s="68">
        <v>18</v>
      </c>
      <c r="B24" s="157" t="s">
        <v>592</v>
      </c>
      <c r="C24" s="324">
        <v>2</v>
      </c>
      <c r="D24" s="324"/>
      <c r="E24" s="325">
        <v>2001</v>
      </c>
      <c r="F24" s="326" t="s">
        <v>402</v>
      </c>
      <c r="G24" s="327" t="s">
        <v>445</v>
      </c>
      <c r="H24" s="328" t="s">
        <v>454</v>
      </c>
      <c r="I24" s="329"/>
      <c r="J24" s="330" t="s">
        <v>471</v>
      </c>
      <c r="K24" s="330" t="s">
        <v>471</v>
      </c>
      <c r="L24" s="331"/>
    </row>
    <row r="25" spans="1:12" s="93" customFormat="1" ht="28.5" customHeight="1">
      <c r="A25" s="68">
        <v>19</v>
      </c>
      <c r="B25" s="157" t="s">
        <v>593</v>
      </c>
      <c r="C25" s="324">
        <v>14</v>
      </c>
      <c r="D25" s="324"/>
      <c r="E25" s="325">
        <v>2000</v>
      </c>
      <c r="F25" s="326" t="s">
        <v>410</v>
      </c>
      <c r="G25" s="327" t="s">
        <v>447</v>
      </c>
      <c r="H25" s="328" t="s">
        <v>454</v>
      </c>
      <c r="I25" s="329"/>
      <c r="J25" s="330" t="s">
        <v>471</v>
      </c>
      <c r="K25" s="330" t="s">
        <v>475</v>
      </c>
      <c r="L25" s="331"/>
    </row>
    <row r="26" spans="1:12" s="93" customFormat="1" ht="28.5" customHeight="1">
      <c r="A26" s="68">
        <v>21</v>
      </c>
      <c r="B26" s="157" t="s">
        <v>594</v>
      </c>
      <c r="C26" s="324">
        <v>39</v>
      </c>
      <c r="D26" s="324"/>
      <c r="E26" s="325">
        <v>2001</v>
      </c>
      <c r="F26" s="326" t="s">
        <v>419</v>
      </c>
      <c r="G26" s="327" t="s">
        <v>448</v>
      </c>
      <c r="H26" s="328" t="s">
        <v>454</v>
      </c>
      <c r="I26" s="329"/>
      <c r="J26" s="330" t="s">
        <v>471</v>
      </c>
      <c r="K26" s="330" t="s">
        <v>474</v>
      </c>
      <c r="L26" s="331"/>
    </row>
    <row r="27" spans="1:12" s="93" customFormat="1" ht="28.5" customHeight="1" thickBot="1">
      <c r="A27" s="68">
        <v>22</v>
      </c>
      <c r="B27" s="157" t="s">
        <v>595</v>
      </c>
      <c r="C27" s="332">
        <v>47</v>
      </c>
      <c r="D27" s="332"/>
      <c r="E27" s="333">
        <v>2000</v>
      </c>
      <c r="F27" s="334" t="s">
        <v>426</v>
      </c>
      <c r="G27" s="335" t="s">
        <v>449</v>
      </c>
      <c r="H27" s="336" t="s">
        <v>454</v>
      </c>
      <c r="I27" s="329"/>
      <c r="J27" s="330" t="s">
        <v>471</v>
      </c>
      <c r="K27" s="330" t="s">
        <v>473</v>
      </c>
      <c r="L27" s="331"/>
    </row>
    <row r="28" spans="1:12" s="93" customFormat="1" ht="28.5" customHeight="1">
      <c r="A28" s="68">
        <v>23</v>
      </c>
      <c r="B28" s="157" t="s">
        <v>596</v>
      </c>
      <c r="C28" s="337">
        <v>58</v>
      </c>
      <c r="D28" s="337"/>
      <c r="E28" s="338">
        <v>2000</v>
      </c>
      <c r="F28" s="339" t="s">
        <v>434</v>
      </c>
      <c r="G28" s="340" t="s">
        <v>450</v>
      </c>
      <c r="H28" s="341" t="s">
        <v>454</v>
      </c>
      <c r="I28" s="329"/>
      <c r="J28" s="330" t="s">
        <v>471</v>
      </c>
      <c r="K28" s="330" t="s">
        <v>472</v>
      </c>
      <c r="L28" s="331"/>
    </row>
    <row r="29" spans="1:12" s="93" customFormat="1" ht="65.25" customHeight="1">
      <c r="A29" s="68">
        <v>24</v>
      </c>
      <c r="B29" s="136" t="s">
        <v>597</v>
      </c>
      <c r="C29" s="158" t="s">
        <v>565</v>
      </c>
      <c r="D29" s="158"/>
      <c r="E29" s="246" t="s">
        <v>558</v>
      </c>
      <c r="F29" s="159" t="s">
        <v>567</v>
      </c>
      <c r="G29" s="237" t="s">
        <v>445</v>
      </c>
      <c r="H29" s="160" t="s">
        <v>463</v>
      </c>
      <c r="I29" s="161"/>
      <c r="J29" s="162" t="s">
        <v>471</v>
      </c>
      <c r="K29" s="162" t="s">
        <v>474</v>
      </c>
      <c r="L29" s="163"/>
    </row>
    <row r="30" spans="1:12" s="93" customFormat="1" ht="64.5" customHeight="1">
      <c r="A30" s="68">
        <v>28</v>
      </c>
      <c r="B30" s="157" t="s">
        <v>598</v>
      </c>
      <c r="C30" s="158" t="s">
        <v>575</v>
      </c>
      <c r="D30" s="158"/>
      <c r="E30" s="246" t="s">
        <v>478</v>
      </c>
      <c r="F30" s="159" t="s">
        <v>574</v>
      </c>
      <c r="G30" s="237" t="s">
        <v>447</v>
      </c>
      <c r="H30" s="160" t="s">
        <v>463</v>
      </c>
      <c r="I30" s="161"/>
      <c r="J30" s="162" t="s">
        <v>471</v>
      </c>
      <c r="K30" s="162" t="s">
        <v>473</v>
      </c>
      <c r="L30" s="163"/>
    </row>
    <row r="31" spans="1:12" s="164" customFormat="1" ht="66" customHeight="1">
      <c r="A31" s="68">
        <v>36</v>
      </c>
      <c r="B31" s="136" t="s">
        <v>599</v>
      </c>
      <c r="C31" s="158" t="s">
        <v>479</v>
      </c>
      <c r="D31" s="158"/>
      <c r="E31" s="246" t="s">
        <v>480</v>
      </c>
      <c r="F31" s="159" t="s">
        <v>481</v>
      </c>
      <c r="G31" s="237" t="s">
        <v>449</v>
      </c>
      <c r="H31" s="160" t="s">
        <v>463</v>
      </c>
      <c r="I31" s="161"/>
      <c r="J31" s="162" t="s">
        <v>471</v>
      </c>
      <c r="K31" s="162" t="s">
        <v>476</v>
      </c>
      <c r="L31" s="163"/>
    </row>
    <row r="32" spans="1:12" s="164" customFormat="1" ht="84" customHeight="1">
      <c r="A32" s="68">
        <v>40</v>
      </c>
      <c r="B32" s="136" t="s">
        <v>600</v>
      </c>
      <c r="C32" s="158" t="s">
        <v>570</v>
      </c>
      <c r="D32" s="158"/>
      <c r="E32" s="246" t="s">
        <v>571</v>
      </c>
      <c r="F32" s="159" t="s">
        <v>572</v>
      </c>
      <c r="G32" s="237" t="s">
        <v>450</v>
      </c>
      <c r="H32" s="160" t="s">
        <v>463</v>
      </c>
      <c r="I32" s="161"/>
      <c r="J32" s="162" t="s">
        <v>471</v>
      </c>
      <c r="K32" s="162" t="s">
        <v>472</v>
      </c>
      <c r="L32" s="163"/>
    </row>
    <row r="33" spans="1:12" s="164" customFormat="1" ht="84" customHeight="1">
      <c r="A33" s="68"/>
      <c r="B33" s="136" t="s">
        <v>601</v>
      </c>
      <c r="C33" s="158" t="s">
        <v>576</v>
      </c>
      <c r="D33" s="158"/>
      <c r="E33" s="246" t="s">
        <v>577</v>
      </c>
      <c r="F33" s="159" t="s">
        <v>573</v>
      </c>
      <c r="G33" s="237" t="s">
        <v>448</v>
      </c>
      <c r="H33" s="160" t="s">
        <v>463</v>
      </c>
      <c r="I33" s="161"/>
      <c r="J33" s="162" t="s">
        <v>471</v>
      </c>
      <c r="K33" s="162" t="s">
        <v>475</v>
      </c>
      <c r="L33" s="163"/>
    </row>
    <row r="34" spans="1:12" s="164" customFormat="1" ht="28.5" customHeight="1">
      <c r="A34" s="68"/>
      <c r="B34" s="157" t="s">
        <v>602</v>
      </c>
      <c r="C34" s="324">
        <v>59</v>
      </c>
      <c r="D34" s="324"/>
      <c r="E34" s="325">
        <v>2000</v>
      </c>
      <c r="F34" s="326" t="s">
        <v>435</v>
      </c>
      <c r="G34" s="327" t="s">
        <v>450</v>
      </c>
      <c r="H34" s="328" t="s">
        <v>455</v>
      </c>
      <c r="I34" s="329" t="s">
        <v>465</v>
      </c>
      <c r="J34" s="330" t="s">
        <v>471</v>
      </c>
      <c r="K34" s="330" t="s">
        <v>472</v>
      </c>
      <c r="L34" s="331"/>
    </row>
    <row r="35" spans="1:12" s="164" customFormat="1" ht="28.5" customHeight="1">
      <c r="A35" s="68"/>
      <c r="B35" s="157" t="s">
        <v>603</v>
      </c>
      <c r="C35" s="324">
        <v>3</v>
      </c>
      <c r="D35" s="324"/>
      <c r="E35" s="325">
        <v>2000</v>
      </c>
      <c r="F35" s="326" t="s">
        <v>313</v>
      </c>
      <c r="G35" s="327" t="s">
        <v>445</v>
      </c>
      <c r="H35" s="328" t="s">
        <v>455</v>
      </c>
      <c r="I35" s="329"/>
      <c r="J35" s="330" t="s">
        <v>471</v>
      </c>
      <c r="K35" s="330" t="s">
        <v>471</v>
      </c>
      <c r="L35" s="331"/>
    </row>
    <row r="36" spans="1:12" s="164" customFormat="1" ht="28.5" customHeight="1">
      <c r="A36" s="68"/>
      <c r="B36" s="157" t="s">
        <v>604</v>
      </c>
      <c r="C36" s="324">
        <v>10</v>
      </c>
      <c r="D36" s="324"/>
      <c r="E36" s="325">
        <v>2000</v>
      </c>
      <c r="F36" s="326" t="s">
        <v>407</v>
      </c>
      <c r="G36" s="327" t="s">
        <v>446</v>
      </c>
      <c r="H36" s="328" t="s">
        <v>455</v>
      </c>
      <c r="I36" s="329"/>
      <c r="J36" s="330" t="s">
        <v>471</v>
      </c>
      <c r="K36" s="330" t="s">
        <v>475</v>
      </c>
      <c r="L36" s="331"/>
    </row>
    <row r="37" spans="1:12" s="164" customFormat="1" ht="28.5" customHeight="1">
      <c r="A37" s="68"/>
      <c r="B37" s="157" t="s">
        <v>605</v>
      </c>
      <c r="C37" s="324">
        <v>15</v>
      </c>
      <c r="D37" s="324"/>
      <c r="E37" s="325">
        <v>2000</v>
      </c>
      <c r="F37" s="326" t="s">
        <v>411</v>
      </c>
      <c r="G37" s="327" t="s">
        <v>447</v>
      </c>
      <c r="H37" s="328" t="s">
        <v>455</v>
      </c>
      <c r="I37" s="329"/>
      <c r="J37" s="330" t="s">
        <v>471</v>
      </c>
      <c r="K37" s="330" t="s">
        <v>474</v>
      </c>
      <c r="L37" s="331"/>
    </row>
    <row r="38" spans="1:12" s="164" customFormat="1" ht="28.5" customHeight="1">
      <c r="A38" s="68"/>
      <c r="B38" s="157" t="s">
        <v>606</v>
      </c>
      <c r="C38" s="324">
        <v>40</v>
      </c>
      <c r="D38" s="324"/>
      <c r="E38" s="325">
        <v>2000</v>
      </c>
      <c r="F38" s="342" t="s">
        <v>420</v>
      </c>
      <c r="G38" s="327" t="s">
        <v>448</v>
      </c>
      <c r="H38" s="328" t="s">
        <v>455</v>
      </c>
      <c r="I38" s="329"/>
      <c r="J38" s="330" t="s">
        <v>471</v>
      </c>
      <c r="K38" s="330" t="s">
        <v>476</v>
      </c>
      <c r="L38" s="331"/>
    </row>
    <row r="39" spans="1:12" s="164" customFormat="1" ht="28.5" customHeight="1">
      <c r="A39" s="68">
        <v>43</v>
      </c>
      <c r="B39" s="157" t="s">
        <v>607</v>
      </c>
      <c r="C39" s="324">
        <v>48</v>
      </c>
      <c r="D39" s="324"/>
      <c r="E39" s="325">
        <v>2001</v>
      </c>
      <c r="F39" s="326" t="s">
        <v>427</v>
      </c>
      <c r="G39" s="327" t="s">
        <v>449</v>
      </c>
      <c r="H39" s="328" t="s">
        <v>455</v>
      </c>
      <c r="I39" s="329"/>
      <c r="J39" s="330" t="s">
        <v>471</v>
      </c>
      <c r="K39" s="330" t="s">
        <v>473</v>
      </c>
      <c r="L39" s="331"/>
    </row>
    <row r="40" spans="1:12" s="164" customFormat="1" ht="28.5" customHeight="1" thickBot="1">
      <c r="A40" s="68">
        <v>44</v>
      </c>
      <c r="B40" s="186" t="s">
        <v>482</v>
      </c>
      <c r="C40" s="187">
        <v>7</v>
      </c>
      <c r="D40" s="187"/>
      <c r="E40" s="247">
        <v>2001</v>
      </c>
      <c r="F40" s="188" t="s">
        <v>326</v>
      </c>
      <c r="G40" s="238" t="s">
        <v>445</v>
      </c>
      <c r="H40" s="189" t="s">
        <v>462</v>
      </c>
      <c r="I40" s="161"/>
      <c r="J40" s="162"/>
      <c r="K40" s="162"/>
      <c r="L40" s="163">
        <v>1</v>
      </c>
    </row>
    <row r="41" spans="1:12" s="164" customFormat="1" ht="28.5" customHeight="1" thickBot="1">
      <c r="A41" s="68">
        <v>45</v>
      </c>
      <c r="B41" s="186" t="s">
        <v>483</v>
      </c>
      <c r="C41" s="180">
        <v>22</v>
      </c>
      <c r="D41" s="180"/>
      <c r="E41" s="245">
        <v>2000</v>
      </c>
      <c r="F41" s="181" t="s">
        <v>417</v>
      </c>
      <c r="G41" s="236" t="s">
        <v>447</v>
      </c>
      <c r="H41" s="182" t="s">
        <v>462</v>
      </c>
      <c r="I41" s="161"/>
      <c r="J41" s="162"/>
      <c r="K41" s="162"/>
      <c r="L41" s="163">
        <v>2</v>
      </c>
    </row>
    <row r="42" spans="1:12" s="164" customFormat="1" ht="28.5" customHeight="1" thickBot="1">
      <c r="A42" s="68">
        <v>47</v>
      </c>
      <c r="B42" s="186" t="s">
        <v>484</v>
      </c>
      <c r="C42" s="158">
        <v>46</v>
      </c>
      <c r="D42" s="158"/>
      <c r="E42" s="246">
        <v>2000</v>
      </c>
      <c r="F42" s="159" t="s">
        <v>425</v>
      </c>
      <c r="G42" s="237" t="s">
        <v>448</v>
      </c>
      <c r="H42" s="160" t="s">
        <v>462</v>
      </c>
      <c r="I42" s="161"/>
      <c r="J42" s="162"/>
      <c r="K42" s="162"/>
      <c r="L42" s="163">
        <v>3</v>
      </c>
    </row>
    <row r="43" spans="1:12" s="164" customFormat="1" ht="28.5" customHeight="1" thickBot="1">
      <c r="A43" s="68">
        <v>48</v>
      </c>
      <c r="B43" s="186" t="s">
        <v>485</v>
      </c>
      <c r="C43" s="158">
        <v>55</v>
      </c>
      <c r="D43" s="158"/>
      <c r="E43" s="246">
        <v>2000</v>
      </c>
      <c r="F43" s="159" t="s">
        <v>432</v>
      </c>
      <c r="G43" s="237" t="s">
        <v>449</v>
      </c>
      <c r="H43" s="160" t="s">
        <v>462</v>
      </c>
      <c r="I43" s="161"/>
      <c r="J43" s="162"/>
      <c r="K43" s="162"/>
      <c r="L43" s="163">
        <v>4</v>
      </c>
    </row>
    <row r="44" spans="1:12" s="164" customFormat="1" ht="28.5" customHeight="1" thickBot="1">
      <c r="A44" s="68">
        <v>49</v>
      </c>
      <c r="B44" s="186" t="s">
        <v>486</v>
      </c>
      <c r="C44" s="158">
        <v>66</v>
      </c>
      <c r="D44" s="158"/>
      <c r="E44" s="246">
        <v>2000</v>
      </c>
      <c r="F44" s="159" t="s">
        <v>441</v>
      </c>
      <c r="G44" s="237" t="s">
        <v>450</v>
      </c>
      <c r="H44" s="160" t="s">
        <v>462</v>
      </c>
      <c r="I44" s="161" t="s">
        <v>469</v>
      </c>
      <c r="J44" s="162"/>
      <c r="K44" s="162"/>
      <c r="L44" s="163">
        <v>5</v>
      </c>
    </row>
    <row r="45" spans="1:12" s="164" customFormat="1" ht="28.5" customHeight="1" thickBot="1">
      <c r="A45" s="68">
        <v>51</v>
      </c>
      <c r="B45" s="186" t="s">
        <v>531</v>
      </c>
      <c r="C45" s="324">
        <v>62</v>
      </c>
      <c r="D45" s="324"/>
      <c r="E45" s="325">
        <v>2000</v>
      </c>
      <c r="F45" s="326" t="s">
        <v>437</v>
      </c>
      <c r="G45" s="327" t="s">
        <v>450</v>
      </c>
      <c r="H45" s="328" t="s">
        <v>458</v>
      </c>
      <c r="I45" s="329">
        <v>167</v>
      </c>
      <c r="J45" s="330"/>
      <c r="K45" s="330"/>
      <c r="L45" s="331">
        <v>6</v>
      </c>
    </row>
    <row r="46" spans="1:12" s="164" customFormat="1" ht="28.5" customHeight="1" thickBot="1">
      <c r="A46" s="68">
        <v>52</v>
      </c>
      <c r="B46" s="186" t="s">
        <v>527</v>
      </c>
      <c r="C46" s="324">
        <v>5</v>
      </c>
      <c r="D46" s="324"/>
      <c r="E46" s="325">
        <v>2003</v>
      </c>
      <c r="F46" s="326" t="s">
        <v>403</v>
      </c>
      <c r="G46" s="327" t="s">
        <v>445</v>
      </c>
      <c r="H46" s="328" t="s">
        <v>458</v>
      </c>
      <c r="I46" s="329"/>
      <c r="J46" s="330"/>
      <c r="K46" s="330"/>
      <c r="L46" s="331">
        <v>2</v>
      </c>
    </row>
    <row r="47" spans="1:12" s="164" customFormat="1" ht="28.5" customHeight="1" thickBot="1">
      <c r="A47" s="68">
        <v>53</v>
      </c>
      <c r="B47" s="186" t="s">
        <v>528</v>
      </c>
      <c r="C47" s="324">
        <v>18</v>
      </c>
      <c r="D47" s="324"/>
      <c r="E47" s="325">
        <v>2000</v>
      </c>
      <c r="F47" s="326" t="s">
        <v>414</v>
      </c>
      <c r="G47" s="327" t="s">
        <v>447</v>
      </c>
      <c r="H47" s="328" t="s">
        <v>458</v>
      </c>
      <c r="I47" s="329"/>
      <c r="J47" s="330"/>
      <c r="K47" s="330"/>
      <c r="L47" s="331">
        <v>3</v>
      </c>
    </row>
    <row r="48" spans="1:12" s="164" customFormat="1" ht="28.5" customHeight="1" thickBot="1">
      <c r="A48" s="68">
        <v>54</v>
      </c>
      <c r="B48" s="186" t="s">
        <v>529</v>
      </c>
      <c r="C48" s="324">
        <v>43</v>
      </c>
      <c r="D48" s="324"/>
      <c r="E48" s="325">
        <v>2000</v>
      </c>
      <c r="F48" s="326" t="s">
        <v>423</v>
      </c>
      <c r="G48" s="327" t="s">
        <v>448</v>
      </c>
      <c r="H48" s="328" t="s">
        <v>458</v>
      </c>
      <c r="I48" s="329"/>
      <c r="J48" s="330"/>
      <c r="K48" s="330"/>
      <c r="L48" s="331">
        <v>4</v>
      </c>
    </row>
    <row r="49" spans="1:12" s="164" customFormat="1" ht="28.5" customHeight="1" thickBot="1">
      <c r="A49" s="68">
        <v>55</v>
      </c>
      <c r="B49" s="186" t="s">
        <v>530</v>
      </c>
      <c r="C49" s="332">
        <v>51</v>
      </c>
      <c r="D49" s="332"/>
      <c r="E49" s="333">
        <v>2002</v>
      </c>
      <c r="F49" s="334" t="s">
        <v>559</v>
      </c>
      <c r="G49" s="335" t="s">
        <v>449</v>
      </c>
      <c r="H49" s="336" t="s">
        <v>458</v>
      </c>
      <c r="I49" s="329"/>
      <c r="J49" s="330"/>
      <c r="K49" s="330"/>
      <c r="L49" s="331">
        <v>5</v>
      </c>
    </row>
    <row r="50" spans="1:12" s="164" customFormat="1" ht="28.5" customHeight="1" thickBot="1">
      <c r="A50" s="68">
        <v>56</v>
      </c>
      <c r="B50" s="186" t="s">
        <v>526</v>
      </c>
      <c r="C50" s="337">
        <v>44</v>
      </c>
      <c r="D50" s="337"/>
      <c r="E50" s="338">
        <v>2000</v>
      </c>
      <c r="F50" s="339" t="s">
        <v>444</v>
      </c>
      <c r="G50" s="340" t="s">
        <v>568</v>
      </c>
      <c r="H50" s="341" t="s">
        <v>458</v>
      </c>
      <c r="I50" s="329"/>
      <c r="J50" s="330"/>
      <c r="K50" s="330"/>
      <c r="L50" s="331">
        <v>1</v>
      </c>
    </row>
    <row r="51" spans="1:12" s="164" customFormat="1" ht="28.5" customHeight="1" thickBot="1">
      <c r="A51" s="68">
        <v>57</v>
      </c>
      <c r="B51" s="186" t="s">
        <v>538</v>
      </c>
      <c r="C51" s="158">
        <v>8</v>
      </c>
      <c r="D51" s="158"/>
      <c r="E51" s="246">
        <v>2000</v>
      </c>
      <c r="F51" s="159" t="s">
        <v>405</v>
      </c>
      <c r="G51" s="237" t="s">
        <v>445</v>
      </c>
      <c r="H51" s="160" t="s">
        <v>461</v>
      </c>
      <c r="I51" s="161"/>
      <c r="J51" s="162"/>
      <c r="K51" s="162"/>
      <c r="L51" s="163">
        <v>1</v>
      </c>
    </row>
    <row r="52" spans="1:12" s="164" customFormat="1" ht="28.5" customHeight="1" thickBot="1">
      <c r="A52" s="68">
        <v>58</v>
      </c>
      <c r="B52" s="186" t="s">
        <v>539</v>
      </c>
      <c r="C52" s="158">
        <v>21</v>
      </c>
      <c r="D52" s="158"/>
      <c r="E52" s="246">
        <v>2000</v>
      </c>
      <c r="F52" s="159" t="s">
        <v>416</v>
      </c>
      <c r="G52" s="237" t="s">
        <v>447</v>
      </c>
      <c r="H52" s="160" t="s">
        <v>461</v>
      </c>
      <c r="I52" s="161"/>
      <c r="J52" s="162"/>
      <c r="K52" s="162"/>
      <c r="L52" s="163">
        <v>2</v>
      </c>
    </row>
    <row r="53" spans="1:12" s="164" customFormat="1" ht="28.5" customHeight="1" thickBot="1">
      <c r="A53" s="68">
        <v>60</v>
      </c>
      <c r="B53" s="186" t="s">
        <v>540</v>
      </c>
      <c r="C53" s="158">
        <v>46</v>
      </c>
      <c r="D53" s="158"/>
      <c r="E53" s="246">
        <v>2000</v>
      </c>
      <c r="F53" s="159" t="s">
        <v>425</v>
      </c>
      <c r="G53" s="237" t="s">
        <v>448</v>
      </c>
      <c r="H53" s="160" t="s">
        <v>461</v>
      </c>
      <c r="I53" s="161"/>
      <c r="J53" s="162"/>
      <c r="K53" s="162"/>
      <c r="L53" s="163">
        <v>3</v>
      </c>
    </row>
    <row r="54" spans="1:12" s="164" customFormat="1" ht="28.5" customHeight="1" thickBot="1">
      <c r="A54" s="68">
        <v>61</v>
      </c>
      <c r="B54" s="186" t="s">
        <v>541</v>
      </c>
      <c r="C54" s="158">
        <v>54</v>
      </c>
      <c r="D54" s="158"/>
      <c r="E54" s="246">
        <v>2002</v>
      </c>
      <c r="F54" s="159" t="s">
        <v>431</v>
      </c>
      <c r="G54" s="237" t="s">
        <v>449</v>
      </c>
      <c r="H54" s="160" t="s">
        <v>461</v>
      </c>
      <c r="I54" s="161"/>
      <c r="J54" s="162"/>
      <c r="K54" s="162"/>
      <c r="L54" s="163">
        <v>4</v>
      </c>
    </row>
    <row r="55" spans="1:12" s="164" customFormat="1" ht="28.5" customHeight="1" thickBot="1">
      <c r="A55" s="68">
        <v>62</v>
      </c>
      <c r="B55" s="186" t="s">
        <v>542</v>
      </c>
      <c r="C55" s="158">
        <v>65</v>
      </c>
      <c r="D55" s="158"/>
      <c r="E55" s="246">
        <v>2001</v>
      </c>
      <c r="F55" s="159" t="s">
        <v>440</v>
      </c>
      <c r="G55" s="237" t="s">
        <v>450</v>
      </c>
      <c r="H55" s="160" t="s">
        <v>461</v>
      </c>
      <c r="I55" s="161" t="s">
        <v>468</v>
      </c>
      <c r="J55" s="162"/>
      <c r="K55" s="162"/>
      <c r="L55" s="163">
        <v>5</v>
      </c>
    </row>
    <row r="56" spans="1:12" s="164" customFormat="1" ht="28.5" customHeight="1" thickBot="1">
      <c r="A56" s="68">
        <v>63</v>
      </c>
      <c r="B56" s="186" t="s">
        <v>608</v>
      </c>
      <c r="C56" s="324">
        <v>67</v>
      </c>
      <c r="D56" s="324"/>
      <c r="E56" s="325">
        <v>2001</v>
      </c>
      <c r="F56" s="326" t="s">
        <v>442</v>
      </c>
      <c r="G56" s="327" t="s">
        <v>447</v>
      </c>
      <c r="H56" s="328" t="s">
        <v>459</v>
      </c>
      <c r="I56" s="329">
        <v>491</v>
      </c>
      <c r="J56" s="330"/>
      <c r="K56" s="330"/>
      <c r="L56" s="331">
        <v>1</v>
      </c>
    </row>
    <row r="57" spans="1:12" s="164" customFormat="1" ht="28.5" customHeight="1" thickBot="1">
      <c r="A57" s="68">
        <v>64</v>
      </c>
      <c r="B57" s="186" t="s">
        <v>609</v>
      </c>
      <c r="C57" s="324">
        <v>63</v>
      </c>
      <c r="D57" s="324"/>
      <c r="E57" s="325">
        <v>2001</v>
      </c>
      <c r="F57" s="326" t="s">
        <v>438</v>
      </c>
      <c r="G57" s="327" t="s">
        <v>450</v>
      </c>
      <c r="H57" s="328" t="s">
        <v>459</v>
      </c>
      <c r="I57" s="329">
        <v>520</v>
      </c>
      <c r="J57" s="330"/>
      <c r="K57" s="330"/>
      <c r="L57" s="331">
        <v>5</v>
      </c>
    </row>
    <row r="58" spans="1:12" s="164" customFormat="1" ht="28.5" customHeight="1" thickBot="1">
      <c r="A58" s="68">
        <v>65</v>
      </c>
      <c r="B58" s="186" t="s">
        <v>610</v>
      </c>
      <c r="C58" s="324">
        <v>12</v>
      </c>
      <c r="D58" s="324"/>
      <c r="E58" s="325">
        <v>2000</v>
      </c>
      <c r="F58" s="326" t="s">
        <v>406</v>
      </c>
      <c r="G58" s="327" t="s">
        <v>446</v>
      </c>
      <c r="H58" s="328" t="s">
        <v>459</v>
      </c>
      <c r="I58" s="329">
        <v>562</v>
      </c>
      <c r="J58" s="330"/>
      <c r="K58" s="330"/>
      <c r="L58" s="331">
        <v>6</v>
      </c>
    </row>
    <row r="59" spans="1:12" s="164" customFormat="1" ht="28.5" customHeight="1" thickBot="1">
      <c r="A59" s="68">
        <v>67</v>
      </c>
      <c r="B59" s="186" t="s">
        <v>611</v>
      </c>
      <c r="C59" s="337">
        <v>25</v>
      </c>
      <c r="D59" s="337"/>
      <c r="E59" s="338">
        <v>2000</v>
      </c>
      <c r="F59" s="339" t="s">
        <v>319</v>
      </c>
      <c r="G59" s="340" t="s">
        <v>445</v>
      </c>
      <c r="H59" s="341" t="s">
        <v>459</v>
      </c>
      <c r="I59" s="329"/>
      <c r="J59" s="330"/>
      <c r="K59" s="330"/>
      <c r="L59" s="331">
        <v>2</v>
      </c>
    </row>
    <row r="60" spans="1:12" s="164" customFormat="1" ht="28.5" customHeight="1" thickBot="1">
      <c r="A60" s="68">
        <v>69</v>
      </c>
      <c r="B60" s="186" t="s">
        <v>612</v>
      </c>
      <c r="C60" s="324">
        <v>44</v>
      </c>
      <c r="D60" s="324"/>
      <c r="E60" s="325">
        <v>2000</v>
      </c>
      <c r="F60" s="326" t="s">
        <v>444</v>
      </c>
      <c r="G60" s="327" t="s">
        <v>448</v>
      </c>
      <c r="H60" s="328" t="s">
        <v>459</v>
      </c>
      <c r="I60" s="329"/>
      <c r="J60" s="330"/>
      <c r="K60" s="330"/>
      <c r="L60" s="331">
        <v>3</v>
      </c>
    </row>
    <row r="61" spans="1:12" s="164" customFormat="1" ht="28.5" customHeight="1" thickBot="1">
      <c r="A61" s="68">
        <v>70</v>
      </c>
      <c r="B61" s="186" t="s">
        <v>613</v>
      </c>
      <c r="C61" s="324">
        <v>52</v>
      </c>
      <c r="D61" s="324"/>
      <c r="E61" s="325">
        <v>2001</v>
      </c>
      <c r="F61" s="326" t="s">
        <v>430</v>
      </c>
      <c r="G61" s="327" t="s">
        <v>449</v>
      </c>
      <c r="H61" s="328" t="s">
        <v>459</v>
      </c>
      <c r="I61" s="329"/>
      <c r="J61" s="330"/>
      <c r="K61" s="330"/>
      <c r="L61" s="331">
        <v>4</v>
      </c>
    </row>
    <row r="62" spans="1:12" s="164" customFormat="1" ht="28.5" customHeight="1" thickBot="1">
      <c r="A62" s="68">
        <v>71</v>
      </c>
      <c r="B62" s="186" t="s">
        <v>614</v>
      </c>
      <c r="C62" s="158">
        <v>7</v>
      </c>
      <c r="D62" s="158"/>
      <c r="E62" s="246">
        <v>2001</v>
      </c>
      <c r="F62" s="159" t="s">
        <v>326</v>
      </c>
      <c r="G62" s="237" t="s">
        <v>445</v>
      </c>
      <c r="H62" s="160" t="s">
        <v>460</v>
      </c>
      <c r="I62" s="161"/>
      <c r="J62" s="162"/>
      <c r="K62" s="162"/>
      <c r="L62" s="163">
        <v>1</v>
      </c>
    </row>
    <row r="63" spans="1:12" s="164" customFormat="1" ht="28.5" customHeight="1" thickBot="1">
      <c r="A63" s="68">
        <v>72</v>
      </c>
      <c r="B63" s="186" t="s">
        <v>615</v>
      </c>
      <c r="C63" s="158">
        <v>20</v>
      </c>
      <c r="D63" s="158"/>
      <c r="E63" s="246">
        <v>2000</v>
      </c>
      <c r="F63" s="159" t="s">
        <v>415</v>
      </c>
      <c r="G63" s="237" t="s">
        <v>447</v>
      </c>
      <c r="H63" s="160" t="s">
        <v>460</v>
      </c>
      <c r="I63" s="161"/>
      <c r="J63" s="162"/>
      <c r="K63" s="162"/>
      <c r="L63" s="163">
        <v>2</v>
      </c>
    </row>
    <row r="64" spans="1:12" s="164" customFormat="1" ht="28.5" customHeight="1" thickBot="1">
      <c r="A64" s="68">
        <v>74</v>
      </c>
      <c r="B64" s="186" t="s">
        <v>616</v>
      </c>
      <c r="C64" s="158">
        <v>45</v>
      </c>
      <c r="D64" s="158"/>
      <c r="E64" s="246">
        <v>2001</v>
      </c>
      <c r="F64" s="159" t="s">
        <v>424</v>
      </c>
      <c r="G64" s="237" t="s">
        <v>448</v>
      </c>
      <c r="H64" s="160" t="s">
        <v>460</v>
      </c>
      <c r="I64" s="161"/>
      <c r="J64" s="162"/>
      <c r="K64" s="162"/>
      <c r="L64" s="163">
        <v>3</v>
      </c>
    </row>
    <row r="65" spans="1:12" s="164" customFormat="1" ht="28.5" customHeight="1" thickBot="1">
      <c r="A65" s="68">
        <v>75</v>
      </c>
      <c r="B65" s="186" t="s">
        <v>617</v>
      </c>
      <c r="C65" s="158">
        <v>53</v>
      </c>
      <c r="D65" s="158"/>
      <c r="E65" s="246">
        <v>2001</v>
      </c>
      <c r="F65" s="159" t="s">
        <v>560</v>
      </c>
      <c r="G65" s="237" t="s">
        <v>449</v>
      </c>
      <c r="H65" s="160" t="s">
        <v>460</v>
      </c>
      <c r="I65" s="161"/>
      <c r="J65" s="162"/>
      <c r="K65" s="162"/>
      <c r="L65" s="163">
        <v>4</v>
      </c>
    </row>
    <row r="66" spans="1:12" s="164" customFormat="1" ht="28.5" customHeight="1" thickBot="1">
      <c r="A66" s="68">
        <v>76</v>
      </c>
      <c r="B66" s="186" t="s">
        <v>618</v>
      </c>
      <c r="C66" s="158">
        <v>64</v>
      </c>
      <c r="D66" s="158"/>
      <c r="E66" s="246">
        <v>2000</v>
      </c>
      <c r="F66" s="159" t="s">
        <v>439</v>
      </c>
      <c r="G66" s="237" t="s">
        <v>450</v>
      </c>
      <c r="H66" s="160" t="s">
        <v>460</v>
      </c>
      <c r="I66" s="161" t="s">
        <v>467</v>
      </c>
      <c r="J66" s="162"/>
      <c r="K66" s="162"/>
      <c r="L66" s="163">
        <v>5</v>
      </c>
    </row>
    <row r="67" spans="1:12" s="164" customFormat="1" ht="28.5" customHeight="1" thickBot="1">
      <c r="A67" s="68">
        <v>77</v>
      </c>
      <c r="B67" s="186" t="s">
        <v>470</v>
      </c>
      <c r="C67" s="187"/>
      <c r="D67" s="187"/>
      <c r="E67" s="247"/>
      <c r="F67" s="188"/>
      <c r="G67" s="238"/>
      <c r="H67" s="189"/>
      <c r="I67" s="161"/>
      <c r="J67" s="162"/>
      <c r="K67" s="162"/>
      <c r="L67" s="163"/>
    </row>
    <row r="129" ht="15.75">
      <c r="F129"/>
    </row>
    <row r="130" ht="15.75">
      <c r="F130"/>
    </row>
    <row r="131" ht="15.75">
      <c r="F131"/>
    </row>
    <row r="132" ht="15.75">
      <c r="F132"/>
    </row>
    <row r="133" ht="15.75">
      <c r="F133"/>
    </row>
    <row r="134" ht="15.75">
      <c r="F134"/>
    </row>
    <row r="135" ht="15.75">
      <c r="F135"/>
    </row>
    <row r="136" ht="15.75">
      <c r="F136"/>
    </row>
  </sheetData>
  <sheetProtection/>
  <autoFilter ref="A3:L67"/>
  <mergeCells count="3">
    <mergeCell ref="A1:L1"/>
    <mergeCell ref="A2:F2"/>
    <mergeCell ref="I2:L2"/>
  </mergeCells>
  <conditionalFormatting sqref="E4:E846">
    <cfRule type="cellIs" priority="13" dxfId="82" operator="between" stopIfTrue="1">
      <formula>36161</formula>
      <formula>36891</formula>
    </cfRule>
  </conditionalFormatting>
  <conditionalFormatting sqref="G1:G65536">
    <cfRule type="containsText" priority="12" dxfId="0" operator="containsText" stopIfTrue="1" text="FERDİ">
      <formula>NOT(ISERROR(SEARCH("FERDİ",G1)))</formula>
    </cfRule>
  </conditionalFormatting>
  <conditionalFormatting sqref="G1:G65536">
    <cfRule type="containsText" priority="5" dxfId="0" operator="containsText" stopIfTrue="1" text="oc">
      <formula>NOT(ISERROR(SEARCH("oc",G1)))</formula>
    </cfRule>
  </conditionalFormatting>
  <conditionalFormatting sqref="G4:G66">
    <cfRule type="containsText" priority="1" dxfId="0" operator="containsText" stopIfTrue="1" text=" oc">
      <formula>NOT(ISERROR(SEARCH(" oc",G4)))</formula>
    </cfRule>
  </conditionalFormatting>
  <conditionalFormatting sqref="F4:F67">
    <cfRule type="duplicateValues" priority="205" dxfId="32" stopIfTrue="1">
      <formula>AND(COUNTIF($F$4:$F$67,F4)&gt;1,NOT(ISBLANK(F4)))</formula>
    </cfRule>
  </conditionalFormatting>
  <printOptions horizontalCentered="1"/>
  <pageMargins left="0.2362204724409449" right="0.2362204724409449" top="0.6299212598425197" bottom="0.2362204724409449" header="0.35433070866141736" footer="0.15748031496062992"/>
  <pageSetup horizontalDpi="300" verticalDpi="300" orientation="portrait" paperSize="9" scale="53" r:id="rId1"/>
  <rowBreaks count="2" manualBreakCount="2">
    <brk id="50" max="11" man="1"/>
    <brk id="59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N124"/>
  <sheetViews>
    <sheetView view="pageBreakPreview" zoomScale="98" zoomScaleSheetLayoutView="98" zoomScalePageLayoutView="0" workbookViewId="0" topLeftCell="A1">
      <pane ySplit="1" topLeftCell="A2" activePane="bottomLeft" state="frozen"/>
      <selection pane="topLeft" activeCell="B31" sqref="B31"/>
      <selection pane="bottomLeft" activeCell="N6" sqref="N6"/>
    </sheetView>
  </sheetViews>
  <sheetFormatPr defaultColWidth="6.140625" defaultRowHeight="12.75"/>
  <cols>
    <col min="1" max="1" width="6.140625" style="92" customWidth="1"/>
    <col min="2" max="2" width="18.8515625" style="137" bestFit="1" customWidth="1"/>
    <col min="3" max="3" width="8.7109375" style="119" customWidth="1"/>
    <col min="4" max="4" width="8.7109375" style="119" hidden="1" customWidth="1"/>
    <col min="5" max="5" width="11.7109375" style="250" customWidth="1"/>
    <col min="6" max="6" width="24.8515625" style="89" customWidth="1"/>
    <col min="7" max="7" width="22.421875" style="144" bestFit="1" customWidth="1"/>
    <col min="8" max="8" width="16.28125" style="118" bestFit="1" customWidth="1"/>
    <col min="9" max="9" width="9.57421875" style="95" customWidth="1"/>
    <col min="10" max="11" width="8.57421875" style="96" customWidth="1"/>
    <col min="12" max="12" width="8.57421875" style="94" customWidth="1"/>
    <col min="13" max="13" width="6.140625" style="89" customWidth="1"/>
    <col min="14" max="14" width="34.8515625" style="89" customWidth="1"/>
    <col min="15" max="16384" width="6.140625" style="89" customWidth="1"/>
  </cols>
  <sheetData>
    <row r="1" spans="1:12" ht="44.25" customHeight="1">
      <c r="A1" s="420" t="str">
        <f>'YARIŞMA BİLGİLERİ'!F19</f>
        <v>5.İnternational Rumi Children Games Sport</v>
      </c>
      <c r="B1" s="420"/>
      <c r="C1" s="420"/>
      <c r="D1" s="420"/>
      <c r="E1" s="420"/>
      <c r="F1" s="421"/>
      <c r="G1" s="421"/>
      <c r="H1" s="421"/>
      <c r="I1" s="421"/>
      <c r="J1" s="420"/>
      <c r="K1" s="420"/>
      <c r="L1" s="420"/>
    </row>
    <row r="2" spans="1:12" ht="44.25" customHeight="1">
      <c r="A2" s="422" t="str">
        <f>'YARIŞMA BİLGİLERİ'!F21</f>
        <v>Girls-Kızlar</v>
      </c>
      <c r="B2" s="422"/>
      <c r="C2" s="422"/>
      <c r="D2" s="422"/>
      <c r="E2" s="422"/>
      <c r="F2" s="422"/>
      <c r="G2" s="134"/>
      <c r="H2" s="121"/>
      <c r="I2" s="423">
        <f ca="1">NOW()</f>
        <v>42116.90950983796</v>
      </c>
      <c r="J2" s="423"/>
      <c r="K2" s="423"/>
      <c r="L2" s="423"/>
    </row>
    <row r="3" spans="1:12" s="92" customFormat="1" ht="45" customHeight="1">
      <c r="A3" s="90" t="s">
        <v>8</v>
      </c>
      <c r="B3" s="91" t="s">
        <v>9</v>
      </c>
      <c r="C3" s="91" t="s">
        <v>165</v>
      </c>
      <c r="D3" s="91"/>
      <c r="E3" s="242" t="s">
        <v>166</v>
      </c>
      <c r="F3" s="90" t="s">
        <v>167</v>
      </c>
      <c r="G3" s="90" t="s">
        <v>163</v>
      </c>
      <c r="H3" s="117" t="s">
        <v>177</v>
      </c>
      <c r="I3" s="241" t="s">
        <v>178</v>
      </c>
      <c r="J3" s="115" t="s">
        <v>179</v>
      </c>
      <c r="K3" s="115" t="s">
        <v>299</v>
      </c>
      <c r="L3" s="116" t="s">
        <v>180</v>
      </c>
    </row>
    <row r="4" spans="1:12" s="93" customFormat="1" ht="24" customHeight="1">
      <c r="A4" s="68">
        <v>1</v>
      </c>
      <c r="B4" s="136" t="str">
        <f>CONCATENATE(H4,"-",J4,"-",K4)</f>
        <v>100M--</v>
      </c>
      <c r="C4" s="138">
        <v>1</v>
      </c>
      <c r="D4" s="138"/>
      <c r="E4" s="243">
        <v>1999</v>
      </c>
      <c r="F4" s="139" t="s">
        <v>357</v>
      </c>
      <c r="G4" s="234" t="s">
        <v>303</v>
      </c>
      <c r="H4" s="140" t="s">
        <v>36</v>
      </c>
      <c r="I4" s="141">
        <v>1422</v>
      </c>
      <c r="J4" s="142"/>
      <c r="K4" s="142"/>
      <c r="L4" s="143"/>
    </row>
    <row r="5" spans="1:12" s="93" customFormat="1" ht="24" customHeight="1">
      <c r="A5" s="68">
        <v>2</v>
      </c>
      <c r="B5" s="136" t="str">
        <f>CONCATENATE(H5,"-",J5,"-",K5)</f>
        <v>300M--</v>
      </c>
      <c r="C5" s="138">
        <v>4</v>
      </c>
      <c r="D5" s="138"/>
      <c r="E5" s="243">
        <v>1999</v>
      </c>
      <c r="F5" s="139" t="s">
        <v>358</v>
      </c>
      <c r="G5" s="234" t="s">
        <v>303</v>
      </c>
      <c r="H5" s="140" t="s">
        <v>134</v>
      </c>
      <c r="I5" s="141">
        <v>5725</v>
      </c>
      <c r="J5" s="142"/>
      <c r="K5" s="142"/>
      <c r="L5" s="143"/>
    </row>
    <row r="6" spans="1:12" s="93" customFormat="1" ht="24" customHeight="1">
      <c r="A6" s="68">
        <v>3</v>
      </c>
      <c r="B6" s="136" t="str">
        <f>CONCATENATE(H6,"-",J6,"-",K6)</f>
        <v>800M--</v>
      </c>
      <c r="C6" s="138">
        <v>2</v>
      </c>
      <c r="D6" s="138"/>
      <c r="E6" s="243">
        <v>2000</v>
      </c>
      <c r="F6" s="139" t="s">
        <v>359</v>
      </c>
      <c r="G6" s="234" t="s">
        <v>303</v>
      </c>
      <c r="H6" s="140" t="s">
        <v>35</v>
      </c>
      <c r="I6" s="141">
        <v>31435</v>
      </c>
      <c r="J6" s="142"/>
      <c r="K6" s="142"/>
      <c r="L6" s="143"/>
    </row>
    <row r="7" spans="1:12" s="93" customFormat="1" ht="24" customHeight="1">
      <c r="A7" s="68">
        <v>4</v>
      </c>
      <c r="B7" s="136" t="str">
        <f>CONCATENATE(H7,"-",J7,"-",K7)</f>
        <v>1500M--</v>
      </c>
      <c r="C7" s="138">
        <v>3</v>
      </c>
      <c r="D7" s="138"/>
      <c r="E7" s="243">
        <v>2000</v>
      </c>
      <c r="F7" s="139" t="s">
        <v>360</v>
      </c>
      <c r="G7" s="234" t="s">
        <v>303</v>
      </c>
      <c r="H7" s="140" t="s">
        <v>109</v>
      </c>
      <c r="I7" s="141">
        <v>53187</v>
      </c>
      <c r="J7" s="142"/>
      <c r="K7" s="142"/>
      <c r="L7" s="143"/>
    </row>
    <row r="8" spans="1:12" s="93" customFormat="1" ht="24" customHeight="1">
      <c r="A8" s="68">
        <v>5</v>
      </c>
      <c r="B8" s="136" t="str">
        <f>CONCATENATE(H8,"-",J8,"-",K8)</f>
        <v>100M.HURDLES--</v>
      </c>
      <c r="C8" s="138"/>
      <c r="D8" s="138"/>
      <c r="E8" s="243"/>
      <c r="F8" s="139" t="s">
        <v>361</v>
      </c>
      <c r="G8" s="234" t="s">
        <v>303</v>
      </c>
      <c r="H8" s="140" t="s">
        <v>176</v>
      </c>
      <c r="I8" s="141"/>
      <c r="J8" s="142"/>
      <c r="K8" s="142"/>
      <c r="L8" s="143"/>
    </row>
    <row r="9" spans="1:12" s="93" customFormat="1" ht="24" customHeight="1">
      <c r="A9" s="68">
        <v>6</v>
      </c>
      <c r="B9" s="136" t="str">
        <f>CONCATENATE(H9,"-",L9)</f>
        <v>LONG JUMP-</v>
      </c>
      <c r="C9" s="138">
        <v>5</v>
      </c>
      <c r="D9" s="138"/>
      <c r="E9" s="243">
        <v>2002</v>
      </c>
      <c r="F9" s="139" t="s">
        <v>388</v>
      </c>
      <c r="G9" s="234" t="s">
        <v>303</v>
      </c>
      <c r="H9" s="140" t="s">
        <v>156</v>
      </c>
      <c r="I9" s="141">
        <v>376</v>
      </c>
      <c r="J9" s="142"/>
      <c r="K9" s="142"/>
      <c r="L9" s="143"/>
    </row>
    <row r="10" spans="1:12" s="93" customFormat="1" ht="24" customHeight="1">
      <c r="A10" s="68">
        <v>7</v>
      </c>
      <c r="B10" s="136" t="str">
        <f>CONCATENATE(H10,"-",L10)</f>
        <v>HIGH JUMP-</v>
      </c>
      <c r="C10" s="138"/>
      <c r="D10" s="138"/>
      <c r="E10" s="243"/>
      <c r="F10" s="139" t="s">
        <v>361</v>
      </c>
      <c r="G10" s="234" t="s">
        <v>303</v>
      </c>
      <c r="H10" s="140" t="s">
        <v>147</v>
      </c>
      <c r="I10" s="141"/>
      <c r="J10" s="142"/>
      <c r="K10" s="142"/>
      <c r="L10" s="143"/>
    </row>
    <row r="11" spans="1:12" s="93" customFormat="1" ht="24" customHeight="1">
      <c r="A11" s="68">
        <v>8</v>
      </c>
      <c r="B11" s="136" t="str">
        <f>CONCATENATE(H11,"-",L11)</f>
        <v>SHOT PUT-</v>
      </c>
      <c r="C11" s="138">
        <v>6</v>
      </c>
      <c r="D11" s="138"/>
      <c r="E11" s="243">
        <v>2001</v>
      </c>
      <c r="F11" s="139" t="s">
        <v>362</v>
      </c>
      <c r="G11" s="234" t="s">
        <v>303</v>
      </c>
      <c r="H11" s="140" t="s">
        <v>148</v>
      </c>
      <c r="I11" s="141">
        <v>673</v>
      </c>
      <c r="J11" s="142"/>
      <c r="K11" s="142"/>
      <c r="L11" s="143"/>
    </row>
    <row r="12" spans="1:12" s="93" customFormat="1" ht="24" customHeight="1">
      <c r="A12" s="68">
        <v>9</v>
      </c>
      <c r="B12" s="136" t="str">
        <f>CONCATENATE(H12,"-",L12)</f>
        <v>DISCUS THROW-</v>
      </c>
      <c r="C12" s="138"/>
      <c r="D12" s="138"/>
      <c r="E12" s="243"/>
      <c r="F12" s="139" t="s">
        <v>361</v>
      </c>
      <c r="G12" s="234" t="s">
        <v>303</v>
      </c>
      <c r="H12" s="140" t="s">
        <v>153</v>
      </c>
      <c r="I12" s="141"/>
      <c r="J12" s="142"/>
      <c r="K12" s="142"/>
      <c r="L12" s="143"/>
    </row>
    <row r="13" spans="1:12" s="93" customFormat="1" ht="24" customHeight="1">
      <c r="A13" s="68">
        <v>10</v>
      </c>
      <c r="B13" s="136" t="str">
        <f>CONCATENATE(H13,"-",L13)</f>
        <v>JAVELIN THROW-</v>
      </c>
      <c r="C13" s="138"/>
      <c r="D13" s="138"/>
      <c r="E13" s="243"/>
      <c r="F13" s="139" t="s">
        <v>361</v>
      </c>
      <c r="G13" s="234" t="s">
        <v>303</v>
      </c>
      <c r="H13" s="140" t="s">
        <v>154</v>
      </c>
      <c r="I13" s="141"/>
      <c r="J13" s="142"/>
      <c r="K13" s="142"/>
      <c r="L13" s="143"/>
    </row>
    <row r="14" spans="1:12" s="93" customFormat="1" ht="71.25" customHeight="1" thickBot="1">
      <c r="A14" s="68">
        <v>11</v>
      </c>
      <c r="B14" s="172" t="str">
        <f aca="true" t="shared" si="0" ref="B14:B19">CONCATENATE(H14,"-",J14,"-",K14)</f>
        <v>4X100M--</v>
      </c>
      <c r="C14" s="173"/>
      <c r="D14" s="173"/>
      <c r="E14" s="244"/>
      <c r="F14" s="174" t="s">
        <v>361</v>
      </c>
      <c r="G14" s="235" t="s">
        <v>303</v>
      </c>
      <c r="H14" s="175" t="s">
        <v>37</v>
      </c>
      <c r="I14" s="176"/>
      <c r="J14" s="177"/>
      <c r="K14" s="177"/>
      <c r="L14" s="178"/>
    </row>
    <row r="15" spans="1:14" s="164" customFormat="1" ht="30.75" customHeight="1">
      <c r="A15" s="68">
        <v>12</v>
      </c>
      <c r="B15" s="179" t="str">
        <f t="shared" si="0"/>
        <v>100M--</v>
      </c>
      <c r="C15" s="180">
        <v>7</v>
      </c>
      <c r="D15" s="180"/>
      <c r="E15" s="245">
        <v>1999</v>
      </c>
      <c r="F15" s="181" t="s">
        <v>363</v>
      </c>
      <c r="G15" s="236" t="s">
        <v>304</v>
      </c>
      <c r="H15" s="182" t="s">
        <v>36</v>
      </c>
      <c r="I15" s="183"/>
      <c r="J15" s="184"/>
      <c r="K15" s="184"/>
      <c r="L15" s="185"/>
      <c r="N15" s="93"/>
    </row>
    <row r="16" spans="1:14" s="164" customFormat="1" ht="30.75" customHeight="1">
      <c r="A16" s="68">
        <v>13</v>
      </c>
      <c r="B16" s="157" t="str">
        <f t="shared" si="0"/>
        <v>300M--</v>
      </c>
      <c r="C16" s="158">
        <v>11</v>
      </c>
      <c r="D16" s="158"/>
      <c r="E16" s="246">
        <v>1999</v>
      </c>
      <c r="F16" s="159" t="s">
        <v>364</v>
      </c>
      <c r="G16" s="237" t="s">
        <v>304</v>
      </c>
      <c r="H16" s="160" t="s">
        <v>134</v>
      </c>
      <c r="I16" s="161"/>
      <c r="J16" s="162"/>
      <c r="K16" s="162"/>
      <c r="L16" s="163"/>
      <c r="N16" s="93"/>
    </row>
    <row r="17" spans="1:14" s="164" customFormat="1" ht="30.75" customHeight="1">
      <c r="A17" s="68">
        <v>14</v>
      </c>
      <c r="B17" s="157" t="str">
        <f t="shared" si="0"/>
        <v>800M--</v>
      </c>
      <c r="C17" s="158">
        <v>9</v>
      </c>
      <c r="D17" s="158"/>
      <c r="E17" s="246">
        <v>2000</v>
      </c>
      <c r="F17" s="159" t="s">
        <v>365</v>
      </c>
      <c r="G17" s="237" t="s">
        <v>304</v>
      </c>
      <c r="H17" s="160" t="s">
        <v>35</v>
      </c>
      <c r="I17" s="161"/>
      <c r="J17" s="162"/>
      <c r="K17" s="162"/>
      <c r="L17" s="163"/>
      <c r="N17" s="93"/>
    </row>
    <row r="18" spans="1:14" s="164" customFormat="1" ht="30.75" customHeight="1">
      <c r="A18" s="68">
        <v>15</v>
      </c>
      <c r="B18" s="157" t="str">
        <f t="shared" si="0"/>
        <v>1500M--</v>
      </c>
      <c r="C18" s="158">
        <v>10</v>
      </c>
      <c r="D18" s="158"/>
      <c r="E18" s="246">
        <v>2000</v>
      </c>
      <c r="F18" s="159" t="s">
        <v>366</v>
      </c>
      <c r="G18" s="237" t="s">
        <v>304</v>
      </c>
      <c r="H18" s="160" t="s">
        <v>109</v>
      </c>
      <c r="I18" s="161"/>
      <c r="J18" s="162"/>
      <c r="K18" s="162"/>
      <c r="L18" s="163"/>
      <c r="N18" s="93"/>
    </row>
    <row r="19" spans="1:14" s="164" customFormat="1" ht="30.75" customHeight="1">
      <c r="A19" s="68">
        <v>16</v>
      </c>
      <c r="B19" s="157" t="str">
        <f t="shared" si="0"/>
        <v>100M.HURDLES--</v>
      </c>
      <c r="C19" s="158">
        <v>8</v>
      </c>
      <c r="D19" s="158"/>
      <c r="E19" s="246">
        <v>1999</v>
      </c>
      <c r="F19" s="159" t="s">
        <v>367</v>
      </c>
      <c r="G19" s="237" t="s">
        <v>304</v>
      </c>
      <c r="H19" s="160" t="s">
        <v>176</v>
      </c>
      <c r="I19" s="161"/>
      <c r="J19" s="162"/>
      <c r="K19" s="162"/>
      <c r="L19" s="163"/>
      <c r="N19" s="93"/>
    </row>
    <row r="20" spans="1:14" s="164" customFormat="1" ht="30.75" customHeight="1">
      <c r="A20" s="68">
        <v>17</v>
      </c>
      <c r="B20" s="157" t="str">
        <f>CONCATENATE(H20,"-",L20)</f>
        <v>LONG JUMP-</v>
      </c>
      <c r="C20" s="158">
        <v>15</v>
      </c>
      <c r="D20" s="158"/>
      <c r="E20" s="246">
        <v>1999</v>
      </c>
      <c r="F20" s="159" t="s">
        <v>368</v>
      </c>
      <c r="G20" s="237" t="s">
        <v>304</v>
      </c>
      <c r="H20" s="160" t="s">
        <v>156</v>
      </c>
      <c r="I20" s="161"/>
      <c r="J20" s="162"/>
      <c r="K20" s="162"/>
      <c r="L20" s="163"/>
      <c r="N20" s="93"/>
    </row>
    <row r="21" spans="1:14" s="164" customFormat="1" ht="30.75" customHeight="1">
      <c r="A21" s="68">
        <v>18</v>
      </c>
      <c r="B21" s="157" t="str">
        <f>CONCATENATE(H21,"-",L21)</f>
        <v>HIGH JUMP-</v>
      </c>
      <c r="C21" s="158">
        <v>13</v>
      </c>
      <c r="D21" s="158"/>
      <c r="E21" s="246">
        <v>1999</v>
      </c>
      <c r="F21" s="159" t="s">
        <v>369</v>
      </c>
      <c r="G21" s="237" t="s">
        <v>304</v>
      </c>
      <c r="H21" s="160" t="s">
        <v>147</v>
      </c>
      <c r="I21" s="161"/>
      <c r="J21" s="162"/>
      <c r="K21" s="162"/>
      <c r="L21" s="163"/>
      <c r="N21" s="93"/>
    </row>
    <row r="22" spans="1:14" s="164" customFormat="1" ht="30.75" customHeight="1">
      <c r="A22" s="68">
        <v>19</v>
      </c>
      <c r="B22" s="157" t="str">
        <f>CONCATENATE(H22,"-",L22)</f>
        <v>SHOT PUT-</v>
      </c>
      <c r="C22" s="158">
        <v>12</v>
      </c>
      <c r="D22" s="158"/>
      <c r="E22" s="246">
        <v>1999</v>
      </c>
      <c r="F22" s="159" t="s">
        <v>370</v>
      </c>
      <c r="G22" s="237" t="s">
        <v>304</v>
      </c>
      <c r="H22" s="160" t="s">
        <v>148</v>
      </c>
      <c r="I22" s="161"/>
      <c r="J22" s="162"/>
      <c r="K22" s="162"/>
      <c r="L22" s="163"/>
      <c r="N22" s="93"/>
    </row>
    <row r="23" spans="1:14" s="164" customFormat="1" ht="30.75" customHeight="1">
      <c r="A23" s="68">
        <v>20</v>
      </c>
      <c r="B23" s="157" t="str">
        <f>CONCATENATE(H23,"-",L23)</f>
        <v>DISCUS THROW-</v>
      </c>
      <c r="C23" s="158">
        <v>12</v>
      </c>
      <c r="D23" s="158"/>
      <c r="E23" s="246">
        <v>1999</v>
      </c>
      <c r="F23" s="159" t="s">
        <v>370</v>
      </c>
      <c r="G23" s="237" t="s">
        <v>304</v>
      </c>
      <c r="H23" s="160" t="s">
        <v>153</v>
      </c>
      <c r="I23" s="161"/>
      <c r="J23" s="162"/>
      <c r="K23" s="162"/>
      <c r="L23" s="163"/>
      <c r="N23" s="93"/>
    </row>
    <row r="24" spans="1:14" s="164" customFormat="1" ht="30.75" customHeight="1">
      <c r="A24" s="68">
        <v>21</v>
      </c>
      <c r="B24" s="157" t="str">
        <f>CONCATENATE(H24,"-",L24)</f>
        <v>JAVELIN THROW-</v>
      </c>
      <c r="C24" s="158">
        <v>14</v>
      </c>
      <c r="D24" s="158"/>
      <c r="E24" s="246">
        <v>2000</v>
      </c>
      <c r="F24" s="159" t="s">
        <v>371</v>
      </c>
      <c r="G24" s="237" t="s">
        <v>304</v>
      </c>
      <c r="H24" s="160" t="s">
        <v>154</v>
      </c>
      <c r="I24" s="161"/>
      <c r="J24" s="162"/>
      <c r="K24" s="162"/>
      <c r="L24" s="163"/>
      <c r="N24" s="93"/>
    </row>
    <row r="25" spans="1:12" s="93" customFormat="1" ht="71.25" customHeight="1" thickBot="1">
      <c r="A25" s="68">
        <v>22</v>
      </c>
      <c r="B25" s="186" t="str">
        <f aca="true" t="shared" si="1" ref="B25:B30">CONCATENATE(H25,"-",J25,"-",K25)</f>
        <v>4X100M--</v>
      </c>
      <c r="C25" s="187">
        <v>16</v>
      </c>
      <c r="D25" s="187"/>
      <c r="E25" s="247">
        <v>2001</v>
      </c>
      <c r="F25" s="188" t="s">
        <v>372</v>
      </c>
      <c r="G25" s="238" t="s">
        <v>304</v>
      </c>
      <c r="H25" s="189" t="s">
        <v>37</v>
      </c>
      <c r="I25" s="190"/>
      <c r="J25" s="191"/>
      <c r="K25" s="191"/>
      <c r="L25" s="192"/>
    </row>
    <row r="26" spans="1:12" s="93" customFormat="1" ht="27" customHeight="1">
      <c r="A26" s="68">
        <v>23</v>
      </c>
      <c r="B26" s="165" t="str">
        <f t="shared" si="1"/>
        <v>100M--</v>
      </c>
      <c r="C26" s="166">
        <v>17</v>
      </c>
      <c r="D26" s="166"/>
      <c r="E26" s="248">
        <v>1999</v>
      </c>
      <c r="F26" s="167" t="s">
        <v>373</v>
      </c>
      <c r="G26" s="239" t="s">
        <v>305</v>
      </c>
      <c r="H26" s="168" t="s">
        <v>36</v>
      </c>
      <c r="I26" s="169"/>
      <c r="J26" s="170"/>
      <c r="K26" s="170"/>
      <c r="L26" s="171"/>
    </row>
    <row r="27" spans="1:12" s="93" customFormat="1" ht="27" customHeight="1">
      <c r="A27" s="68">
        <v>24</v>
      </c>
      <c r="B27" s="136" t="str">
        <f t="shared" si="1"/>
        <v>300M--</v>
      </c>
      <c r="C27" s="138">
        <v>17</v>
      </c>
      <c r="D27" s="138"/>
      <c r="E27" s="243">
        <v>1999</v>
      </c>
      <c r="F27" s="139" t="s">
        <v>373</v>
      </c>
      <c r="G27" s="234" t="s">
        <v>305</v>
      </c>
      <c r="H27" s="140" t="s">
        <v>134</v>
      </c>
      <c r="I27" s="141"/>
      <c r="J27" s="142"/>
      <c r="K27" s="142"/>
      <c r="L27" s="143"/>
    </row>
    <row r="28" spans="1:12" s="93" customFormat="1" ht="27" customHeight="1">
      <c r="A28" s="68">
        <v>25</v>
      </c>
      <c r="B28" s="136" t="str">
        <f t="shared" si="1"/>
        <v>800M--</v>
      </c>
      <c r="C28" s="138">
        <v>18</v>
      </c>
      <c r="D28" s="138"/>
      <c r="E28" s="243">
        <v>1999</v>
      </c>
      <c r="F28" s="139" t="s">
        <v>374</v>
      </c>
      <c r="G28" s="234" t="s">
        <v>305</v>
      </c>
      <c r="H28" s="140" t="s">
        <v>35</v>
      </c>
      <c r="I28" s="141">
        <v>22458</v>
      </c>
      <c r="J28" s="142"/>
      <c r="K28" s="142"/>
      <c r="L28" s="143"/>
    </row>
    <row r="29" spans="1:12" s="93" customFormat="1" ht="27" customHeight="1">
      <c r="A29" s="68">
        <v>26</v>
      </c>
      <c r="B29" s="136" t="str">
        <f t="shared" si="1"/>
        <v>1500M--</v>
      </c>
      <c r="C29" s="138">
        <v>18</v>
      </c>
      <c r="D29" s="138"/>
      <c r="E29" s="243">
        <v>1999</v>
      </c>
      <c r="F29" s="139" t="s">
        <v>374</v>
      </c>
      <c r="G29" s="234" t="s">
        <v>305</v>
      </c>
      <c r="H29" s="140" t="s">
        <v>109</v>
      </c>
      <c r="I29" s="141">
        <v>51814</v>
      </c>
      <c r="J29" s="142"/>
      <c r="K29" s="142"/>
      <c r="L29" s="143"/>
    </row>
    <row r="30" spans="1:12" s="93" customFormat="1" ht="27" customHeight="1">
      <c r="A30" s="68">
        <v>27</v>
      </c>
      <c r="B30" s="136" t="str">
        <f t="shared" si="1"/>
        <v>100M.HURDLES--</v>
      </c>
      <c r="C30" s="138"/>
      <c r="D30" s="138"/>
      <c r="E30" s="243"/>
      <c r="F30" s="139" t="s">
        <v>361</v>
      </c>
      <c r="G30" s="234" t="s">
        <v>305</v>
      </c>
      <c r="H30" s="140" t="s">
        <v>176</v>
      </c>
      <c r="I30" s="141"/>
      <c r="J30" s="142"/>
      <c r="K30" s="142"/>
      <c r="L30" s="143"/>
    </row>
    <row r="31" spans="1:12" s="93" customFormat="1" ht="27" customHeight="1">
      <c r="A31" s="68">
        <v>28</v>
      </c>
      <c r="B31" s="136" t="str">
        <f>CONCATENATE(H31,"-",L31)</f>
        <v>LONG JUMP-</v>
      </c>
      <c r="C31" s="138">
        <v>20</v>
      </c>
      <c r="D31" s="138"/>
      <c r="E31" s="243">
        <v>1999</v>
      </c>
      <c r="F31" s="139" t="s">
        <v>375</v>
      </c>
      <c r="G31" s="234" t="s">
        <v>305</v>
      </c>
      <c r="H31" s="140" t="s">
        <v>156</v>
      </c>
      <c r="I31" s="141">
        <v>487</v>
      </c>
      <c r="J31" s="142"/>
      <c r="K31" s="142"/>
      <c r="L31" s="143"/>
    </row>
    <row r="32" spans="1:12" s="93" customFormat="1" ht="27" customHeight="1">
      <c r="A32" s="68">
        <v>29</v>
      </c>
      <c r="B32" s="136" t="str">
        <f>CONCATENATE(H32,"-",L32)</f>
        <v>HIGH JUMP-</v>
      </c>
      <c r="C32" s="138">
        <v>19</v>
      </c>
      <c r="D32" s="138"/>
      <c r="E32" s="243">
        <v>1999</v>
      </c>
      <c r="F32" s="139" t="s">
        <v>376</v>
      </c>
      <c r="G32" s="234" t="s">
        <v>305</v>
      </c>
      <c r="H32" s="140" t="s">
        <v>147</v>
      </c>
      <c r="I32" s="141">
        <v>150</v>
      </c>
      <c r="J32" s="142"/>
      <c r="K32" s="142"/>
      <c r="L32" s="143"/>
    </row>
    <row r="33" spans="1:12" s="93" customFormat="1" ht="27" customHeight="1">
      <c r="A33" s="68">
        <v>30</v>
      </c>
      <c r="B33" s="136" t="str">
        <f>CONCATENATE(H33,"-",L33)</f>
        <v>SHOT PUT-</v>
      </c>
      <c r="C33" s="138">
        <v>21</v>
      </c>
      <c r="D33" s="138"/>
      <c r="E33" s="243">
        <v>1999</v>
      </c>
      <c r="F33" s="139" t="s">
        <v>377</v>
      </c>
      <c r="G33" s="234" t="s">
        <v>305</v>
      </c>
      <c r="H33" s="140" t="s">
        <v>148</v>
      </c>
      <c r="I33" s="141">
        <v>1160</v>
      </c>
      <c r="J33" s="142"/>
      <c r="K33" s="142"/>
      <c r="L33" s="143"/>
    </row>
    <row r="34" spans="1:12" s="93" customFormat="1" ht="27" customHeight="1">
      <c r="A34" s="68">
        <v>31</v>
      </c>
      <c r="B34" s="136" t="str">
        <f>CONCATENATE(H34,"-",L34)</f>
        <v>DISCUS THROW-</v>
      </c>
      <c r="C34" s="138"/>
      <c r="D34" s="138"/>
      <c r="E34" s="243"/>
      <c r="F34" s="139" t="s">
        <v>361</v>
      </c>
      <c r="G34" s="234" t="s">
        <v>305</v>
      </c>
      <c r="H34" s="140" t="s">
        <v>153</v>
      </c>
      <c r="I34" s="141"/>
      <c r="J34" s="142"/>
      <c r="K34" s="142"/>
      <c r="L34" s="143"/>
    </row>
    <row r="35" spans="1:12" s="93" customFormat="1" ht="27" customHeight="1">
      <c r="A35" s="68">
        <v>32</v>
      </c>
      <c r="B35" s="136" t="str">
        <f>CONCATENATE(H35,"-",L35)</f>
        <v>JAVELIN THROW-</v>
      </c>
      <c r="C35" s="138"/>
      <c r="D35" s="138"/>
      <c r="E35" s="243"/>
      <c r="F35" s="139" t="s">
        <v>361</v>
      </c>
      <c r="G35" s="234" t="s">
        <v>305</v>
      </c>
      <c r="H35" s="140" t="s">
        <v>154</v>
      </c>
      <c r="I35" s="141"/>
      <c r="J35" s="142"/>
      <c r="K35" s="142"/>
      <c r="L35" s="143"/>
    </row>
    <row r="36" spans="1:12" s="93" customFormat="1" ht="77.25" customHeight="1" thickBot="1">
      <c r="A36" s="68">
        <v>33</v>
      </c>
      <c r="B36" s="172" t="str">
        <f aca="true" t="shared" si="2" ref="B36:B41">CONCATENATE(H36,"-",J36,"-",K36)</f>
        <v>4X100M--</v>
      </c>
      <c r="C36" s="173"/>
      <c r="D36" s="173"/>
      <c r="E36" s="244"/>
      <c r="F36" s="174" t="s">
        <v>361</v>
      </c>
      <c r="G36" s="235" t="s">
        <v>305</v>
      </c>
      <c r="H36" s="175" t="s">
        <v>37</v>
      </c>
      <c r="I36" s="176"/>
      <c r="J36" s="177"/>
      <c r="K36" s="177"/>
      <c r="L36" s="178"/>
    </row>
    <row r="37" spans="1:12" s="93" customFormat="1" ht="27" customHeight="1">
      <c r="A37" s="68">
        <v>34</v>
      </c>
      <c r="B37" s="165" t="str">
        <f t="shared" si="2"/>
        <v>100M--</v>
      </c>
      <c r="C37" s="180" t="s">
        <v>306</v>
      </c>
      <c r="D37" s="180"/>
      <c r="E37" s="245" t="s">
        <v>307</v>
      </c>
      <c r="F37" s="181" t="s">
        <v>308</v>
      </c>
      <c r="G37" s="236" t="s">
        <v>330</v>
      </c>
      <c r="H37" s="182" t="s">
        <v>36</v>
      </c>
      <c r="I37" s="183"/>
      <c r="J37" s="184"/>
      <c r="K37" s="184"/>
      <c r="L37" s="185"/>
    </row>
    <row r="38" spans="1:12" s="93" customFormat="1" ht="27" customHeight="1">
      <c r="A38" s="68">
        <v>35</v>
      </c>
      <c r="B38" s="136" t="str">
        <f t="shared" si="2"/>
        <v>300M--</v>
      </c>
      <c r="C38" s="158" t="s">
        <v>309</v>
      </c>
      <c r="D38" s="158"/>
      <c r="E38" s="246" t="s">
        <v>310</v>
      </c>
      <c r="F38" s="159" t="s">
        <v>311</v>
      </c>
      <c r="G38" s="237" t="s">
        <v>330</v>
      </c>
      <c r="H38" s="160" t="s">
        <v>134</v>
      </c>
      <c r="I38" s="161"/>
      <c r="J38" s="162"/>
      <c r="K38" s="162"/>
      <c r="L38" s="163"/>
    </row>
    <row r="39" spans="1:12" s="93" customFormat="1" ht="27" customHeight="1">
      <c r="A39" s="68">
        <v>36</v>
      </c>
      <c r="B39" s="136" t="str">
        <f t="shared" si="2"/>
        <v>800M--</v>
      </c>
      <c r="C39" s="158" t="s">
        <v>312</v>
      </c>
      <c r="D39" s="158"/>
      <c r="E39" s="246" t="s">
        <v>307</v>
      </c>
      <c r="F39" s="159" t="s">
        <v>313</v>
      </c>
      <c r="G39" s="237" t="s">
        <v>330</v>
      </c>
      <c r="H39" s="160" t="s">
        <v>35</v>
      </c>
      <c r="I39" s="161"/>
      <c r="J39" s="162"/>
      <c r="K39" s="162"/>
      <c r="L39" s="163"/>
    </row>
    <row r="40" spans="1:12" s="93" customFormat="1" ht="27" customHeight="1">
      <c r="A40" s="68">
        <v>37</v>
      </c>
      <c r="B40" s="136" t="str">
        <f t="shared" si="2"/>
        <v>1500M--</v>
      </c>
      <c r="C40" s="158" t="s">
        <v>314</v>
      </c>
      <c r="D40" s="158"/>
      <c r="E40" s="246" t="s">
        <v>310</v>
      </c>
      <c r="F40" s="159" t="s">
        <v>315</v>
      </c>
      <c r="G40" s="237" t="s">
        <v>330</v>
      </c>
      <c r="H40" s="160" t="s">
        <v>109</v>
      </c>
      <c r="I40" s="161"/>
      <c r="J40" s="162"/>
      <c r="K40" s="162"/>
      <c r="L40" s="163"/>
    </row>
    <row r="41" spans="1:12" s="93" customFormat="1" ht="27" customHeight="1">
      <c r="A41" s="68">
        <v>38</v>
      </c>
      <c r="B41" s="136" t="str">
        <f t="shared" si="2"/>
        <v>100M.HURDLES--</v>
      </c>
      <c r="C41" s="158" t="s">
        <v>316</v>
      </c>
      <c r="D41" s="158"/>
      <c r="E41" s="246" t="s">
        <v>310</v>
      </c>
      <c r="F41" s="159" t="s">
        <v>317</v>
      </c>
      <c r="G41" s="237" t="s">
        <v>330</v>
      </c>
      <c r="H41" s="160" t="s">
        <v>176</v>
      </c>
      <c r="I41" s="161"/>
      <c r="J41" s="162"/>
      <c r="K41" s="162"/>
      <c r="L41" s="163"/>
    </row>
    <row r="42" spans="1:12" s="93" customFormat="1" ht="27" customHeight="1">
      <c r="A42" s="68">
        <v>39</v>
      </c>
      <c r="B42" s="136" t="str">
        <f>CONCATENATE(H42,"-",L42)</f>
        <v>LONG JUMP-</v>
      </c>
      <c r="C42" s="158" t="s">
        <v>318</v>
      </c>
      <c r="D42" s="158"/>
      <c r="E42" s="246" t="s">
        <v>307</v>
      </c>
      <c r="F42" s="159" t="s">
        <v>319</v>
      </c>
      <c r="G42" s="237" t="s">
        <v>330</v>
      </c>
      <c r="H42" s="160" t="s">
        <v>156</v>
      </c>
      <c r="I42" s="161"/>
      <c r="J42" s="162"/>
      <c r="K42" s="162"/>
      <c r="L42" s="163"/>
    </row>
    <row r="43" spans="1:12" s="93" customFormat="1" ht="27" customHeight="1">
      <c r="A43" s="68">
        <v>40</v>
      </c>
      <c r="B43" s="136" t="str">
        <f>CONCATENATE(H43,"-",L43)</f>
        <v>HIGH JUMP-</v>
      </c>
      <c r="C43" s="158" t="s">
        <v>320</v>
      </c>
      <c r="D43" s="158"/>
      <c r="E43" s="246" t="s">
        <v>310</v>
      </c>
      <c r="F43" s="159" t="s">
        <v>321</v>
      </c>
      <c r="G43" s="237" t="s">
        <v>330</v>
      </c>
      <c r="H43" s="160" t="s">
        <v>147</v>
      </c>
      <c r="I43" s="161"/>
      <c r="J43" s="162"/>
      <c r="K43" s="162"/>
      <c r="L43" s="163"/>
    </row>
    <row r="44" spans="1:12" s="93" customFormat="1" ht="27" customHeight="1">
      <c r="A44" s="68">
        <v>41</v>
      </c>
      <c r="B44" s="136" t="str">
        <f>CONCATENATE(H44,"-",L44)</f>
        <v>SHOT PUT-</v>
      </c>
      <c r="C44" s="158" t="s">
        <v>322</v>
      </c>
      <c r="D44" s="158"/>
      <c r="E44" s="246" t="s">
        <v>307</v>
      </c>
      <c r="F44" s="159" t="s">
        <v>323</v>
      </c>
      <c r="G44" s="237" t="s">
        <v>330</v>
      </c>
      <c r="H44" s="160" t="s">
        <v>148</v>
      </c>
      <c r="I44" s="161"/>
      <c r="J44" s="162"/>
      <c r="K44" s="162"/>
      <c r="L44" s="163"/>
    </row>
    <row r="45" spans="1:12" s="93" customFormat="1" ht="27" customHeight="1">
      <c r="A45" s="68">
        <v>42</v>
      </c>
      <c r="B45" s="136" t="str">
        <f>CONCATENATE(H45,"-",L45)</f>
        <v>DISCUS THROW-</v>
      </c>
      <c r="C45" s="158" t="s">
        <v>322</v>
      </c>
      <c r="D45" s="158"/>
      <c r="E45" s="246" t="s">
        <v>307</v>
      </c>
      <c r="F45" s="159" t="s">
        <v>323</v>
      </c>
      <c r="G45" s="237" t="s">
        <v>330</v>
      </c>
      <c r="H45" s="160" t="s">
        <v>153</v>
      </c>
      <c r="I45" s="161"/>
      <c r="J45" s="162"/>
      <c r="K45" s="162"/>
      <c r="L45" s="163"/>
    </row>
    <row r="46" spans="1:12" s="93" customFormat="1" ht="27" customHeight="1">
      <c r="A46" s="68">
        <v>43</v>
      </c>
      <c r="B46" s="136" t="str">
        <f>CONCATENATE(H46,"-",L46)</f>
        <v>JAVELIN THROW-</v>
      </c>
      <c r="C46" s="158" t="s">
        <v>324</v>
      </c>
      <c r="D46" s="158"/>
      <c r="E46" s="246" t="s">
        <v>325</v>
      </c>
      <c r="F46" s="159" t="s">
        <v>326</v>
      </c>
      <c r="G46" s="237" t="s">
        <v>330</v>
      </c>
      <c r="H46" s="160" t="s">
        <v>154</v>
      </c>
      <c r="I46" s="161"/>
      <c r="J46" s="162"/>
      <c r="K46" s="162"/>
      <c r="L46" s="163"/>
    </row>
    <row r="47" spans="1:12" s="93" customFormat="1" ht="71.25" customHeight="1" thickBot="1">
      <c r="A47" s="68">
        <v>44</v>
      </c>
      <c r="B47" s="172" t="str">
        <f aca="true" t="shared" si="3" ref="B47:B52">CONCATENATE(H47,"-",J47,"-",K47)</f>
        <v>4X100M--</v>
      </c>
      <c r="C47" s="187" t="s">
        <v>327</v>
      </c>
      <c r="D47" s="187"/>
      <c r="E47" s="247" t="s">
        <v>328</v>
      </c>
      <c r="F47" s="188" t="s">
        <v>329</v>
      </c>
      <c r="G47" s="238" t="s">
        <v>330</v>
      </c>
      <c r="H47" s="189" t="s">
        <v>37</v>
      </c>
      <c r="I47" s="190"/>
      <c r="J47" s="191"/>
      <c r="K47" s="191"/>
      <c r="L47" s="192"/>
    </row>
    <row r="48" spans="1:12" s="93" customFormat="1" ht="29.25" customHeight="1">
      <c r="A48" s="68">
        <v>45</v>
      </c>
      <c r="B48" s="165" t="str">
        <f t="shared" si="3"/>
        <v>100M--</v>
      </c>
      <c r="C48" s="166">
        <v>32</v>
      </c>
      <c r="D48" s="166"/>
      <c r="E48" s="248">
        <v>1999</v>
      </c>
      <c r="F48" s="167" t="s">
        <v>378</v>
      </c>
      <c r="G48" s="239" t="s">
        <v>331</v>
      </c>
      <c r="H48" s="168" t="s">
        <v>36</v>
      </c>
      <c r="I48" s="169">
        <v>1371</v>
      </c>
      <c r="J48" s="170"/>
      <c r="K48" s="170"/>
      <c r="L48" s="171"/>
    </row>
    <row r="49" spans="1:12" s="93" customFormat="1" ht="29.25" customHeight="1">
      <c r="A49" s="68">
        <v>46</v>
      </c>
      <c r="B49" s="136" t="str">
        <f t="shared" si="3"/>
        <v>300M--</v>
      </c>
      <c r="C49" s="138">
        <v>36</v>
      </c>
      <c r="D49" s="138"/>
      <c r="E49" s="243">
        <v>2001</v>
      </c>
      <c r="F49" s="139" t="s">
        <v>379</v>
      </c>
      <c r="G49" s="234" t="s">
        <v>331</v>
      </c>
      <c r="H49" s="140" t="s">
        <v>134</v>
      </c>
      <c r="I49" s="141">
        <v>4433</v>
      </c>
      <c r="J49" s="142"/>
      <c r="K49" s="142"/>
      <c r="L49" s="143"/>
    </row>
    <row r="50" spans="1:12" s="93" customFormat="1" ht="29.25" customHeight="1">
      <c r="A50" s="68">
        <v>47</v>
      </c>
      <c r="B50" s="136" t="str">
        <f t="shared" si="3"/>
        <v>800M--</v>
      </c>
      <c r="C50" s="138">
        <v>34</v>
      </c>
      <c r="D50" s="138"/>
      <c r="E50" s="243">
        <v>2000</v>
      </c>
      <c r="F50" s="139" t="s">
        <v>380</v>
      </c>
      <c r="G50" s="234" t="s">
        <v>331</v>
      </c>
      <c r="H50" s="140" t="s">
        <v>35</v>
      </c>
      <c r="I50" s="141">
        <v>24137</v>
      </c>
      <c r="J50" s="142"/>
      <c r="K50" s="142"/>
      <c r="L50" s="143"/>
    </row>
    <row r="51" spans="1:12" s="93" customFormat="1" ht="29.25" customHeight="1">
      <c r="A51" s="68">
        <v>48</v>
      </c>
      <c r="B51" s="136" t="str">
        <f t="shared" si="3"/>
        <v>1500M--</v>
      </c>
      <c r="C51" s="138">
        <v>35</v>
      </c>
      <c r="D51" s="138"/>
      <c r="E51" s="243">
        <v>2000</v>
      </c>
      <c r="F51" s="139" t="s">
        <v>381</v>
      </c>
      <c r="G51" s="234" t="s">
        <v>331</v>
      </c>
      <c r="H51" s="140" t="s">
        <v>109</v>
      </c>
      <c r="I51" s="141">
        <v>53483</v>
      </c>
      <c r="J51" s="142"/>
      <c r="K51" s="142"/>
      <c r="L51" s="143"/>
    </row>
    <row r="52" spans="1:12" s="93" customFormat="1" ht="29.25" customHeight="1">
      <c r="A52" s="68">
        <v>49</v>
      </c>
      <c r="B52" s="136" t="str">
        <f t="shared" si="3"/>
        <v>100M.HURDLES--</v>
      </c>
      <c r="C52" s="138">
        <v>33</v>
      </c>
      <c r="D52" s="138"/>
      <c r="E52" s="243">
        <v>2000</v>
      </c>
      <c r="F52" s="139" t="s">
        <v>382</v>
      </c>
      <c r="G52" s="234" t="s">
        <v>331</v>
      </c>
      <c r="H52" s="140" t="s">
        <v>176</v>
      </c>
      <c r="I52" s="141">
        <v>1993</v>
      </c>
      <c r="J52" s="142"/>
      <c r="K52" s="142"/>
      <c r="L52" s="143"/>
    </row>
    <row r="53" spans="1:12" s="93" customFormat="1" ht="29.25" customHeight="1">
      <c r="A53" s="68">
        <v>50</v>
      </c>
      <c r="B53" s="136" t="str">
        <f>CONCATENATE(H53,"-",L53)</f>
        <v>LONG JUMP-</v>
      </c>
      <c r="C53" s="138">
        <v>37</v>
      </c>
      <c r="D53" s="138"/>
      <c r="E53" s="243">
        <v>2000</v>
      </c>
      <c r="F53" s="139" t="s">
        <v>383</v>
      </c>
      <c r="G53" s="234" t="s">
        <v>331</v>
      </c>
      <c r="H53" s="140" t="s">
        <v>156</v>
      </c>
      <c r="I53" s="141">
        <v>474</v>
      </c>
      <c r="J53" s="142"/>
      <c r="K53" s="142"/>
      <c r="L53" s="143"/>
    </row>
    <row r="54" spans="1:12" s="93" customFormat="1" ht="29.25" customHeight="1">
      <c r="A54" s="68">
        <v>51</v>
      </c>
      <c r="B54" s="136" t="str">
        <f>CONCATENATE(H54,"-",L54)</f>
        <v>HIGH JUMP-</v>
      </c>
      <c r="C54" s="138">
        <v>37</v>
      </c>
      <c r="D54" s="138"/>
      <c r="E54" s="243">
        <v>2000</v>
      </c>
      <c r="F54" s="139" t="s">
        <v>383</v>
      </c>
      <c r="G54" s="234" t="s">
        <v>331</v>
      </c>
      <c r="H54" s="140" t="s">
        <v>147</v>
      </c>
      <c r="I54" s="141"/>
      <c r="J54" s="142"/>
      <c r="K54" s="142"/>
      <c r="L54" s="143"/>
    </row>
    <row r="55" spans="1:12" s="93" customFormat="1" ht="29.25" customHeight="1">
      <c r="A55" s="68">
        <v>52</v>
      </c>
      <c r="B55" s="136" t="str">
        <f>CONCATENATE(H55,"-",L55)</f>
        <v>SHOT PUT-</v>
      </c>
      <c r="C55" s="138">
        <v>38</v>
      </c>
      <c r="D55" s="138"/>
      <c r="E55" s="243">
        <v>1999</v>
      </c>
      <c r="F55" s="139" t="s">
        <v>384</v>
      </c>
      <c r="G55" s="234" t="s">
        <v>331</v>
      </c>
      <c r="H55" s="140" t="s">
        <v>148</v>
      </c>
      <c r="I55" s="141">
        <v>934</v>
      </c>
      <c r="J55" s="142"/>
      <c r="K55" s="142"/>
      <c r="L55" s="143"/>
    </row>
    <row r="56" spans="1:12" s="93" customFormat="1" ht="29.25" customHeight="1">
      <c r="A56" s="68">
        <v>53</v>
      </c>
      <c r="B56" s="136" t="str">
        <f>CONCATENATE(H56,"-",L56)</f>
        <v>DISCUS THROW-</v>
      </c>
      <c r="C56" s="138"/>
      <c r="D56" s="138"/>
      <c r="E56" s="243"/>
      <c r="F56" s="139" t="s">
        <v>361</v>
      </c>
      <c r="G56" s="234" t="s">
        <v>331</v>
      </c>
      <c r="H56" s="140" t="s">
        <v>153</v>
      </c>
      <c r="I56" s="141"/>
      <c r="J56" s="142"/>
      <c r="K56" s="142"/>
      <c r="L56" s="143"/>
    </row>
    <row r="57" spans="1:12" s="93" customFormat="1" ht="29.25" customHeight="1">
      <c r="A57" s="68">
        <v>54</v>
      </c>
      <c r="B57" s="136" t="str">
        <f>CONCATENATE(H57,"-",L57)</f>
        <v>JAVELIN THROW-</v>
      </c>
      <c r="C57" s="138"/>
      <c r="D57" s="138"/>
      <c r="E57" s="243"/>
      <c r="F57" s="139" t="s">
        <v>361</v>
      </c>
      <c r="G57" s="234" t="s">
        <v>331</v>
      </c>
      <c r="H57" s="140" t="s">
        <v>154</v>
      </c>
      <c r="I57" s="141"/>
      <c r="J57" s="142"/>
      <c r="K57" s="142"/>
      <c r="L57" s="143"/>
    </row>
    <row r="58" spans="1:14" s="164" customFormat="1" ht="74.25" customHeight="1" thickBot="1">
      <c r="A58" s="68">
        <v>55</v>
      </c>
      <c r="B58" s="186" t="str">
        <f aca="true" t="shared" si="4" ref="B58:B63">CONCATENATE(H58,"-",J58,"-",K58)</f>
        <v>4X100M--</v>
      </c>
      <c r="C58" s="187" t="s">
        <v>386</v>
      </c>
      <c r="D58" s="187"/>
      <c r="E58" s="247"/>
      <c r="F58" s="188" t="s">
        <v>387</v>
      </c>
      <c r="G58" s="238" t="s">
        <v>331</v>
      </c>
      <c r="H58" s="189" t="s">
        <v>37</v>
      </c>
      <c r="I58" s="190"/>
      <c r="J58" s="191"/>
      <c r="K58" s="191"/>
      <c r="L58" s="192"/>
      <c r="N58" s="93"/>
    </row>
    <row r="59" spans="1:14" s="164" customFormat="1" ht="24" customHeight="1">
      <c r="A59" s="68">
        <v>56</v>
      </c>
      <c r="B59" s="179" t="str">
        <f t="shared" si="4"/>
        <v>100M--</v>
      </c>
      <c r="C59" s="180">
        <v>41</v>
      </c>
      <c r="D59" s="180"/>
      <c r="E59" s="245">
        <v>1999</v>
      </c>
      <c r="F59" s="181" t="s">
        <v>332</v>
      </c>
      <c r="G59" s="236" t="s">
        <v>333</v>
      </c>
      <c r="H59" s="182" t="s">
        <v>36</v>
      </c>
      <c r="I59" s="183">
        <v>1310</v>
      </c>
      <c r="J59" s="184"/>
      <c r="K59" s="184"/>
      <c r="L59" s="185"/>
      <c r="N59" s="93"/>
    </row>
    <row r="60" spans="1:14" s="164" customFormat="1" ht="24" customHeight="1">
      <c r="A60" s="68">
        <v>57</v>
      </c>
      <c r="B60" s="157" t="str">
        <f t="shared" si="4"/>
        <v>300M--</v>
      </c>
      <c r="C60" s="158">
        <v>45</v>
      </c>
      <c r="D60" s="158"/>
      <c r="E60" s="246">
        <v>1999</v>
      </c>
      <c r="F60" s="159" t="s">
        <v>337</v>
      </c>
      <c r="G60" s="237" t="s">
        <v>333</v>
      </c>
      <c r="H60" s="160" t="s">
        <v>134</v>
      </c>
      <c r="I60" s="161">
        <v>5590</v>
      </c>
      <c r="J60" s="162"/>
      <c r="K60" s="162"/>
      <c r="L60" s="163"/>
      <c r="N60" s="93"/>
    </row>
    <row r="61" spans="1:14" s="164" customFormat="1" ht="24" customHeight="1">
      <c r="A61" s="68">
        <v>58</v>
      </c>
      <c r="B61" s="157" t="str">
        <f t="shared" si="4"/>
        <v>800M--</v>
      </c>
      <c r="C61" s="158">
        <v>43</v>
      </c>
      <c r="D61" s="158"/>
      <c r="E61" s="246">
        <v>1999</v>
      </c>
      <c r="F61" s="159" t="s">
        <v>335</v>
      </c>
      <c r="G61" s="237" t="s">
        <v>333</v>
      </c>
      <c r="H61" s="160" t="s">
        <v>35</v>
      </c>
      <c r="I61" s="161">
        <v>21282</v>
      </c>
      <c r="J61" s="162"/>
      <c r="K61" s="162"/>
      <c r="L61" s="163"/>
      <c r="N61" s="93"/>
    </row>
    <row r="62" spans="1:14" s="164" customFormat="1" ht="24" customHeight="1">
      <c r="A62" s="68">
        <v>59</v>
      </c>
      <c r="B62" s="157" t="str">
        <f t="shared" si="4"/>
        <v>1500M--</v>
      </c>
      <c r="C62" s="158">
        <v>44</v>
      </c>
      <c r="D62" s="158"/>
      <c r="E62" s="246">
        <v>1999</v>
      </c>
      <c r="F62" s="159" t="s">
        <v>336</v>
      </c>
      <c r="G62" s="237" t="s">
        <v>333</v>
      </c>
      <c r="H62" s="160" t="s">
        <v>109</v>
      </c>
      <c r="I62" s="161">
        <v>43502</v>
      </c>
      <c r="J62" s="162"/>
      <c r="K62" s="162"/>
      <c r="L62" s="163"/>
      <c r="N62" s="93"/>
    </row>
    <row r="63" spans="1:14" s="164" customFormat="1" ht="25.5" customHeight="1">
      <c r="A63" s="68">
        <v>60</v>
      </c>
      <c r="B63" s="157" t="str">
        <f t="shared" si="4"/>
        <v>100M.HURDLES--</v>
      </c>
      <c r="C63" s="158">
        <v>42</v>
      </c>
      <c r="D63" s="158"/>
      <c r="E63" s="246">
        <v>1999</v>
      </c>
      <c r="F63" s="159" t="s">
        <v>334</v>
      </c>
      <c r="G63" s="237" t="s">
        <v>333</v>
      </c>
      <c r="H63" s="160" t="s">
        <v>176</v>
      </c>
      <c r="I63" s="161"/>
      <c r="J63" s="162"/>
      <c r="K63" s="162"/>
      <c r="L63" s="163"/>
      <c r="N63" s="93"/>
    </row>
    <row r="64" spans="1:14" s="164" customFormat="1" ht="24" customHeight="1">
      <c r="A64" s="68">
        <v>61</v>
      </c>
      <c r="B64" s="157" t="str">
        <f>CONCATENATE(H64,"-",L64)</f>
        <v>LONG JUMP-</v>
      </c>
      <c r="C64" s="158">
        <v>49</v>
      </c>
      <c r="D64" s="158"/>
      <c r="E64" s="246">
        <v>1999</v>
      </c>
      <c r="F64" s="159" t="s">
        <v>341</v>
      </c>
      <c r="G64" s="237" t="s">
        <v>333</v>
      </c>
      <c r="H64" s="160" t="s">
        <v>156</v>
      </c>
      <c r="I64" s="161">
        <v>614</v>
      </c>
      <c r="J64" s="162"/>
      <c r="K64" s="162"/>
      <c r="L64" s="163"/>
      <c r="N64" s="93"/>
    </row>
    <row r="65" spans="1:14" s="164" customFormat="1" ht="24" customHeight="1">
      <c r="A65" s="68">
        <v>62</v>
      </c>
      <c r="B65" s="157" t="str">
        <f>CONCATENATE(H65,"-",L65)</f>
        <v>HIGH JUMP-</v>
      </c>
      <c r="C65" s="158">
        <v>47</v>
      </c>
      <c r="D65" s="158"/>
      <c r="E65" s="246">
        <v>1999</v>
      </c>
      <c r="F65" s="159" t="s">
        <v>339</v>
      </c>
      <c r="G65" s="237" t="s">
        <v>333</v>
      </c>
      <c r="H65" s="160" t="s">
        <v>147</v>
      </c>
      <c r="I65" s="161">
        <v>157</v>
      </c>
      <c r="J65" s="162"/>
      <c r="K65" s="162"/>
      <c r="L65" s="163"/>
      <c r="N65" s="93"/>
    </row>
    <row r="66" spans="1:14" s="164" customFormat="1" ht="24" customHeight="1">
      <c r="A66" s="68">
        <v>63</v>
      </c>
      <c r="B66" s="157" t="str">
        <f>CONCATENATE(H66,"-",L66)</f>
        <v>SHOT PUT-</v>
      </c>
      <c r="C66" s="158">
        <v>50</v>
      </c>
      <c r="D66" s="158"/>
      <c r="E66" s="246">
        <v>1999</v>
      </c>
      <c r="F66" s="159" t="s">
        <v>342</v>
      </c>
      <c r="G66" s="237" t="s">
        <v>333</v>
      </c>
      <c r="H66" s="160" t="s">
        <v>148</v>
      </c>
      <c r="I66" s="161">
        <v>1244</v>
      </c>
      <c r="J66" s="162"/>
      <c r="K66" s="162"/>
      <c r="L66" s="163"/>
      <c r="N66" s="93"/>
    </row>
    <row r="67" spans="1:14" s="164" customFormat="1" ht="24" customHeight="1">
      <c r="A67" s="68">
        <v>64</v>
      </c>
      <c r="B67" s="157" t="str">
        <f>CONCATENATE(H67,"-",L67)</f>
        <v>DISCUS THROW-</v>
      </c>
      <c r="C67" s="158">
        <v>46</v>
      </c>
      <c r="D67" s="158"/>
      <c r="E67" s="246">
        <v>2000</v>
      </c>
      <c r="F67" s="159" t="s">
        <v>338</v>
      </c>
      <c r="G67" s="237" t="s">
        <v>333</v>
      </c>
      <c r="H67" s="160" t="s">
        <v>153</v>
      </c>
      <c r="I67" s="161">
        <v>3516</v>
      </c>
      <c r="J67" s="162"/>
      <c r="K67" s="162"/>
      <c r="L67" s="163"/>
      <c r="N67" s="93"/>
    </row>
    <row r="68" spans="1:14" s="164" customFormat="1" ht="24" customHeight="1">
      <c r="A68" s="68">
        <v>65</v>
      </c>
      <c r="B68" s="157" t="str">
        <f>CONCATENATE(H68,"-",L68)</f>
        <v>JAVELIN THROW-</v>
      </c>
      <c r="C68" s="158">
        <v>48</v>
      </c>
      <c r="D68" s="158"/>
      <c r="E68" s="246">
        <v>1999</v>
      </c>
      <c r="F68" s="159" t="s">
        <v>340</v>
      </c>
      <c r="G68" s="237" t="s">
        <v>333</v>
      </c>
      <c r="H68" s="160" t="s">
        <v>154</v>
      </c>
      <c r="I68" s="161">
        <v>3885</v>
      </c>
      <c r="J68" s="162"/>
      <c r="K68" s="162"/>
      <c r="L68" s="163"/>
      <c r="N68" s="93"/>
    </row>
    <row r="69" spans="1:14" s="164" customFormat="1" ht="69" customHeight="1" thickBot="1">
      <c r="A69" s="68">
        <v>66</v>
      </c>
      <c r="B69" s="186" t="str">
        <f aca="true" t="shared" si="5" ref="B69:B74">CONCATENATE(H69,"-",J69,"-",K69)</f>
        <v>4X100M--</v>
      </c>
      <c r="C69" s="187"/>
      <c r="D69" s="187"/>
      <c r="E69" s="247"/>
      <c r="F69" s="188" t="s">
        <v>361</v>
      </c>
      <c r="G69" s="238" t="s">
        <v>333</v>
      </c>
      <c r="H69" s="189" t="s">
        <v>37</v>
      </c>
      <c r="I69" s="190"/>
      <c r="J69" s="191"/>
      <c r="K69" s="191"/>
      <c r="L69" s="192"/>
      <c r="N69" s="93"/>
    </row>
    <row r="70" spans="1:14" s="164" customFormat="1" ht="24" customHeight="1">
      <c r="A70" s="68">
        <v>67</v>
      </c>
      <c r="B70" s="179" t="str">
        <f t="shared" si="5"/>
        <v>100M--</v>
      </c>
      <c r="C70" s="166">
        <v>51</v>
      </c>
      <c r="D70" s="166"/>
      <c r="E70" s="248">
        <v>2001</v>
      </c>
      <c r="F70" s="167" t="s">
        <v>344</v>
      </c>
      <c r="G70" s="239" t="s">
        <v>343</v>
      </c>
      <c r="H70" s="168" t="s">
        <v>36</v>
      </c>
      <c r="I70" s="169"/>
      <c r="J70" s="170"/>
      <c r="K70" s="170"/>
      <c r="L70" s="171"/>
      <c r="N70" s="93"/>
    </row>
    <row r="71" spans="1:14" s="164" customFormat="1" ht="24" customHeight="1">
      <c r="A71" s="68">
        <v>68</v>
      </c>
      <c r="B71" s="157" t="str">
        <f t="shared" si="5"/>
        <v>300M--</v>
      </c>
      <c r="C71" s="138">
        <v>52</v>
      </c>
      <c r="D71" s="138"/>
      <c r="E71" s="243">
        <v>2000</v>
      </c>
      <c r="F71" s="139" t="s">
        <v>345</v>
      </c>
      <c r="G71" s="234" t="s">
        <v>343</v>
      </c>
      <c r="H71" s="140" t="s">
        <v>134</v>
      </c>
      <c r="I71" s="141"/>
      <c r="J71" s="142"/>
      <c r="K71" s="142"/>
      <c r="L71" s="143"/>
      <c r="N71" s="93"/>
    </row>
    <row r="72" spans="1:14" s="164" customFormat="1" ht="24" customHeight="1">
      <c r="A72" s="68">
        <v>69</v>
      </c>
      <c r="B72" s="157" t="str">
        <f t="shared" si="5"/>
        <v>800M--</v>
      </c>
      <c r="C72" s="138">
        <v>53</v>
      </c>
      <c r="D72" s="138"/>
      <c r="E72" s="243">
        <v>2000</v>
      </c>
      <c r="F72" s="139" t="s">
        <v>346</v>
      </c>
      <c r="G72" s="234" t="s">
        <v>343</v>
      </c>
      <c r="H72" s="140" t="s">
        <v>35</v>
      </c>
      <c r="I72" s="141"/>
      <c r="J72" s="142"/>
      <c r="K72" s="142"/>
      <c r="L72" s="143"/>
      <c r="N72" s="93"/>
    </row>
    <row r="73" spans="1:14" s="164" customFormat="1" ht="24" customHeight="1">
      <c r="A73" s="68">
        <v>70</v>
      </c>
      <c r="B73" s="157" t="str">
        <f t="shared" si="5"/>
        <v>1500M--</v>
      </c>
      <c r="C73" s="138">
        <v>54</v>
      </c>
      <c r="D73" s="138"/>
      <c r="E73" s="243">
        <v>1999</v>
      </c>
      <c r="F73" s="139" t="s">
        <v>347</v>
      </c>
      <c r="G73" s="234" t="s">
        <v>343</v>
      </c>
      <c r="H73" s="140" t="s">
        <v>109</v>
      </c>
      <c r="I73" s="141"/>
      <c r="J73" s="142"/>
      <c r="K73" s="142"/>
      <c r="L73" s="143"/>
      <c r="N73" s="93"/>
    </row>
    <row r="74" spans="1:14" s="164" customFormat="1" ht="24" customHeight="1">
      <c r="A74" s="68">
        <v>71</v>
      </c>
      <c r="B74" s="157" t="str">
        <f t="shared" si="5"/>
        <v>100M.HURDLES--</v>
      </c>
      <c r="C74" s="138">
        <v>55</v>
      </c>
      <c r="D74" s="138"/>
      <c r="E74" s="243">
        <v>1999</v>
      </c>
      <c r="F74" s="139" t="s">
        <v>348</v>
      </c>
      <c r="G74" s="234" t="s">
        <v>343</v>
      </c>
      <c r="H74" s="140" t="s">
        <v>176</v>
      </c>
      <c r="I74" s="141"/>
      <c r="J74" s="142"/>
      <c r="K74" s="142"/>
      <c r="L74" s="143"/>
      <c r="N74" s="93"/>
    </row>
    <row r="75" spans="1:14" s="164" customFormat="1" ht="24" customHeight="1">
      <c r="A75" s="68">
        <v>72</v>
      </c>
      <c r="B75" s="157" t="str">
        <f>CONCATENATE(H75,"-",L75)</f>
        <v>LONG JUMP-</v>
      </c>
      <c r="C75" s="138">
        <v>57</v>
      </c>
      <c r="D75" s="138"/>
      <c r="E75" s="243">
        <v>1999</v>
      </c>
      <c r="F75" s="139" t="s">
        <v>350</v>
      </c>
      <c r="G75" s="234" t="s">
        <v>343</v>
      </c>
      <c r="H75" s="140" t="s">
        <v>156</v>
      </c>
      <c r="I75" s="141"/>
      <c r="J75" s="142"/>
      <c r="K75" s="142"/>
      <c r="L75" s="143"/>
      <c r="N75" s="93"/>
    </row>
    <row r="76" spans="1:14" s="164" customFormat="1" ht="24" customHeight="1">
      <c r="A76" s="68">
        <v>73</v>
      </c>
      <c r="B76" s="157" t="str">
        <f>CONCATENATE(H76,"-",L76)</f>
        <v>HIGH JUMP-</v>
      </c>
      <c r="C76" s="138">
        <v>56</v>
      </c>
      <c r="D76" s="138"/>
      <c r="E76" s="243">
        <v>2000</v>
      </c>
      <c r="F76" s="139" t="s">
        <v>349</v>
      </c>
      <c r="G76" s="234" t="s">
        <v>343</v>
      </c>
      <c r="H76" s="140" t="s">
        <v>147</v>
      </c>
      <c r="I76" s="141"/>
      <c r="J76" s="142"/>
      <c r="K76" s="142"/>
      <c r="L76" s="143"/>
      <c r="N76" s="93"/>
    </row>
    <row r="77" spans="1:14" s="164" customFormat="1" ht="24" customHeight="1">
      <c r="A77" s="68">
        <v>74</v>
      </c>
      <c r="B77" s="157" t="str">
        <f>CONCATENATE(H77,"-",L77)</f>
        <v>SHOT PUT-</v>
      </c>
      <c r="C77" s="138">
        <v>58</v>
      </c>
      <c r="D77" s="138"/>
      <c r="E77" s="243">
        <v>2000</v>
      </c>
      <c r="F77" s="139" t="s">
        <v>351</v>
      </c>
      <c r="G77" s="234" t="s">
        <v>343</v>
      </c>
      <c r="H77" s="140" t="s">
        <v>148</v>
      </c>
      <c r="I77" s="141"/>
      <c r="J77" s="142"/>
      <c r="K77" s="142"/>
      <c r="L77" s="143"/>
      <c r="N77" s="93"/>
    </row>
    <row r="78" spans="1:14" s="164" customFormat="1" ht="24.75" customHeight="1">
      <c r="A78" s="68">
        <v>75</v>
      </c>
      <c r="B78" s="157" t="str">
        <f>CONCATENATE(H78,"-",L78)</f>
        <v>DISCUS THROW-</v>
      </c>
      <c r="C78" s="138">
        <v>60</v>
      </c>
      <c r="D78" s="138"/>
      <c r="E78" s="243">
        <v>2000</v>
      </c>
      <c r="F78" s="139" t="s">
        <v>353</v>
      </c>
      <c r="G78" s="234" t="s">
        <v>343</v>
      </c>
      <c r="H78" s="140" t="s">
        <v>153</v>
      </c>
      <c r="I78" s="141"/>
      <c r="J78" s="142"/>
      <c r="K78" s="142"/>
      <c r="L78" s="143"/>
      <c r="N78" s="93"/>
    </row>
    <row r="79" spans="1:14" s="164" customFormat="1" ht="24" customHeight="1">
      <c r="A79" s="68">
        <v>76</v>
      </c>
      <c r="B79" s="157" t="str">
        <f>CONCATENATE(H79,"-",L79)</f>
        <v>JAVELIN THROW-</v>
      </c>
      <c r="C79" s="138">
        <v>59</v>
      </c>
      <c r="D79" s="138"/>
      <c r="E79" s="243">
        <v>2001</v>
      </c>
      <c r="F79" s="139" t="s">
        <v>352</v>
      </c>
      <c r="G79" s="234" t="s">
        <v>343</v>
      </c>
      <c r="H79" s="140" t="s">
        <v>154</v>
      </c>
      <c r="I79" s="141"/>
      <c r="J79" s="142"/>
      <c r="K79" s="142"/>
      <c r="L79" s="143"/>
      <c r="N79" s="93"/>
    </row>
    <row r="80" spans="1:14" s="164" customFormat="1" ht="59.25" customHeight="1" thickBot="1">
      <c r="A80" s="68">
        <v>77</v>
      </c>
      <c r="B80" s="186" t="str">
        <f aca="true" t="shared" si="6" ref="B80:B85">CONCATENATE(H80,"-",J80,"-",K80)</f>
        <v>4X100M--</v>
      </c>
      <c r="C80" s="187" t="s">
        <v>354</v>
      </c>
      <c r="D80" s="187"/>
      <c r="E80" s="244" t="s">
        <v>356</v>
      </c>
      <c r="F80" s="174" t="s">
        <v>355</v>
      </c>
      <c r="G80" s="235" t="s">
        <v>343</v>
      </c>
      <c r="H80" s="175" t="s">
        <v>37</v>
      </c>
      <c r="I80" s="176"/>
      <c r="J80" s="177"/>
      <c r="K80" s="177"/>
      <c r="L80" s="178"/>
      <c r="N80" s="93"/>
    </row>
    <row r="81" spans="1:12" s="164" customFormat="1" ht="24" customHeight="1">
      <c r="A81" s="68">
        <v>78</v>
      </c>
      <c r="B81" s="179" t="str">
        <f t="shared" si="6"/>
        <v>100M--</v>
      </c>
      <c r="C81" s="180"/>
      <c r="D81" s="180"/>
      <c r="E81" s="245"/>
      <c r="F81" s="181"/>
      <c r="G81" s="236"/>
      <c r="H81" s="182" t="s">
        <v>36</v>
      </c>
      <c r="I81" s="183"/>
      <c r="J81" s="184"/>
      <c r="K81" s="184"/>
      <c r="L81" s="185"/>
    </row>
    <row r="82" spans="1:12" s="164" customFormat="1" ht="24" customHeight="1">
      <c r="A82" s="68">
        <v>79</v>
      </c>
      <c r="B82" s="157" t="str">
        <f t="shared" si="6"/>
        <v>300M--</v>
      </c>
      <c r="C82" s="158"/>
      <c r="D82" s="158"/>
      <c r="E82" s="246"/>
      <c r="F82" s="159"/>
      <c r="G82" s="237"/>
      <c r="H82" s="160" t="s">
        <v>134</v>
      </c>
      <c r="I82" s="161"/>
      <c r="J82" s="162"/>
      <c r="K82" s="162"/>
      <c r="L82" s="163"/>
    </row>
    <row r="83" spans="1:12" s="164" customFormat="1" ht="24" customHeight="1">
      <c r="A83" s="68">
        <v>80</v>
      </c>
      <c r="B83" s="157" t="str">
        <f t="shared" si="6"/>
        <v>800M--</v>
      </c>
      <c r="C83" s="158"/>
      <c r="D83" s="158"/>
      <c r="E83" s="246"/>
      <c r="F83" s="159"/>
      <c r="G83" s="237"/>
      <c r="H83" s="160" t="s">
        <v>35</v>
      </c>
      <c r="I83" s="161"/>
      <c r="J83" s="162"/>
      <c r="K83" s="162"/>
      <c r="L83" s="163"/>
    </row>
    <row r="84" spans="1:12" s="164" customFormat="1" ht="25.5" customHeight="1">
      <c r="A84" s="68">
        <v>81</v>
      </c>
      <c r="B84" s="157" t="str">
        <f t="shared" si="6"/>
        <v>1500M--</v>
      </c>
      <c r="C84" s="158"/>
      <c r="D84" s="158"/>
      <c r="E84" s="246"/>
      <c r="F84" s="159"/>
      <c r="G84" s="237"/>
      <c r="H84" s="160" t="s">
        <v>109</v>
      </c>
      <c r="I84" s="161"/>
      <c r="J84" s="162"/>
      <c r="K84" s="162"/>
      <c r="L84" s="163"/>
    </row>
    <row r="85" spans="1:12" s="164" customFormat="1" ht="24" customHeight="1">
      <c r="A85" s="68">
        <v>82</v>
      </c>
      <c r="B85" s="157" t="str">
        <f t="shared" si="6"/>
        <v>100M.HURDLES--</v>
      </c>
      <c r="C85" s="158"/>
      <c r="D85" s="158"/>
      <c r="E85" s="246"/>
      <c r="F85" s="159"/>
      <c r="G85" s="237"/>
      <c r="H85" s="160" t="s">
        <v>176</v>
      </c>
      <c r="I85" s="161"/>
      <c r="J85" s="162"/>
      <c r="K85" s="162"/>
      <c r="L85" s="163"/>
    </row>
    <row r="86" spans="1:12" s="164" customFormat="1" ht="24" customHeight="1">
      <c r="A86" s="68">
        <v>83</v>
      </c>
      <c r="B86" s="157" t="str">
        <f>CONCATENATE(H86,"-",L86)</f>
        <v>LONG JUMP-</v>
      </c>
      <c r="C86" s="158"/>
      <c r="D86" s="158"/>
      <c r="E86" s="246"/>
      <c r="F86" s="159"/>
      <c r="G86" s="237"/>
      <c r="H86" s="160" t="s">
        <v>156</v>
      </c>
      <c r="I86" s="161"/>
      <c r="J86" s="162"/>
      <c r="K86" s="162"/>
      <c r="L86" s="163"/>
    </row>
    <row r="87" spans="1:12" s="164" customFormat="1" ht="24" customHeight="1">
      <c r="A87" s="68">
        <v>84</v>
      </c>
      <c r="B87" s="157" t="str">
        <f>CONCATENATE(H87,"-",L87)</f>
        <v>HIGH JUMP-</v>
      </c>
      <c r="C87" s="158"/>
      <c r="D87" s="158"/>
      <c r="E87" s="246"/>
      <c r="F87" s="159"/>
      <c r="G87" s="237"/>
      <c r="H87" s="160" t="s">
        <v>147</v>
      </c>
      <c r="I87" s="161"/>
      <c r="J87" s="162"/>
      <c r="K87" s="162"/>
      <c r="L87" s="163"/>
    </row>
    <row r="88" spans="1:12" s="164" customFormat="1" ht="24" customHeight="1">
      <c r="A88" s="68">
        <v>85</v>
      </c>
      <c r="B88" s="157" t="str">
        <f>CONCATENATE(H88,"-",L88)</f>
        <v>SHOT PUT-</v>
      </c>
      <c r="C88" s="158"/>
      <c r="D88" s="158"/>
      <c r="E88" s="246"/>
      <c r="F88" s="159"/>
      <c r="G88" s="237"/>
      <c r="H88" s="160" t="s">
        <v>148</v>
      </c>
      <c r="I88" s="161"/>
      <c r="J88" s="162"/>
      <c r="K88" s="162"/>
      <c r="L88" s="163"/>
    </row>
    <row r="89" spans="1:12" s="164" customFormat="1" ht="24" customHeight="1">
      <c r="A89" s="68">
        <v>86</v>
      </c>
      <c r="B89" s="157" t="str">
        <f>CONCATENATE(H89,"-",L89)</f>
        <v>DISCUS THROW-</v>
      </c>
      <c r="C89" s="158"/>
      <c r="D89" s="158"/>
      <c r="E89" s="246"/>
      <c r="F89" s="159"/>
      <c r="G89" s="237"/>
      <c r="H89" s="160" t="s">
        <v>153</v>
      </c>
      <c r="I89" s="161"/>
      <c r="J89" s="162"/>
      <c r="K89" s="162"/>
      <c r="L89" s="163"/>
    </row>
    <row r="90" spans="1:12" s="164" customFormat="1" ht="25.5" customHeight="1">
      <c r="A90" s="68">
        <v>87</v>
      </c>
      <c r="B90" s="157" t="str">
        <f>CONCATENATE(H90,"-",L90)</f>
        <v>JAVELIN THROW-</v>
      </c>
      <c r="C90" s="158"/>
      <c r="D90" s="158"/>
      <c r="E90" s="246"/>
      <c r="F90" s="159"/>
      <c r="G90" s="237"/>
      <c r="H90" s="160" t="s">
        <v>154</v>
      </c>
      <c r="I90" s="161"/>
      <c r="J90" s="162"/>
      <c r="K90" s="162"/>
      <c r="L90" s="163"/>
    </row>
    <row r="91" spans="1:12" s="164" customFormat="1" ht="71.25" customHeight="1" thickBot="1">
      <c r="A91" s="68">
        <v>88</v>
      </c>
      <c r="B91" s="186" t="str">
        <f aca="true" t="shared" si="7" ref="B91:B96">CONCATENATE(H91,"-",J91,"-",K91)</f>
        <v>4X100M--</v>
      </c>
      <c r="C91" s="187"/>
      <c r="D91" s="187"/>
      <c r="E91" s="247"/>
      <c r="F91" s="188"/>
      <c r="G91" s="238"/>
      <c r="H91" s="189" t="s">
        <v>37</v>
      </c>
      <c r="I91" s="190"/>
      <c r="J91" s="191"/>
      <c r="K91" s="191"/>
      <c r="L91" s="192"/>
    </row>
    <row r="92" spans="1:12" s="164" customFormat="1" ht="24" customHeight="1">
      <c r="A92" s="68">
        <v>89</v>
      </c>
      <c r="B92" s="179" t="str">
        <f t="shared" si="7"/>
        <v>100M--</v>
      </c>
      <c r="C92" s="166"/>
      <c r="D92" s="166"/>
      <c r="E92" s="248"/>
      <c r="F92" s="167"/>
      <c r="G92" s="239"/>
      <c r="H92" s="168" t="s">
        <v>36</v>
      </c>
      <c r="I92" s="169"/>
      <c r="J92" s="170"/>
      <c r="K92" s="170"/>
      <c r="L92" s="171"/>
    </row>
    <row r="93" spans="1:12" s="164" customFormat="1" ht="24" customHeight="1">
      <c r="A93" s="68">
        <v>90</v>
      </c>
      <c r="B93" s="157" t="str">
        <f t="shared" si="7"/>
        <v>300M--</v>
      </c>
      <c r="C93" s="138"/>
      <c r="D93" s="138"/>
      <c r="E93" s="243"/>
      <c r="F93" s="139"/>
      <c r="G93" s="234"/>
      <c r="H93" s="140" t="s">
        <v>134</v>
      </c>
      <c r="I93" s="141"/>
      <c r="J93" s="142"/>
      <c r="K93" s="142"/>
      <c r="L93" s="143"/>
    </row>
    <row r="94" spans="1:12" s="164" customFormat="1" ht="24" customHeight="1">
      <c r="A94" s="68">
        <v>91</v>
      </c>
      <c r="B94" s="157" t="str">
        <f t="shared" si="7"/>
        <v>800M--</v>
      </c>
      <c r="C94" s="138"/>
      <c r="D94" s="138"/>
      <c r="E94" s="243"/>
      <c r="F94" s="139"/>
      <c r="G94" s="234"/>
      <c r="H94" s="140" t="s">
        <v>35</v>
      </c>
      <c r="I94" s="141"/>
      <c r="J94" s="142"/>
      <c r="K94" s="142"/>
      <c r="L94" s="143"/>
    </row>
    <row r="95" spans="1:12" s="164" customFormat="1" ht="24" customHeight="1">
      <c r="A95" s="68">
        <v>92</v>
      </c>
      <c r="B95" s="157" t="str">
        <f t="shared" si="7"/>
        <v>1500M--</v>
      </c>
      <c r="C95" s="138"/>
      <c r="D95" s="138"/>
      <c r="E95" s="243"/>
      <c r="F95" s="139"/>
      <c r="G95" s="234"/>
      <c r="H95" s="140" t="s">
        <v>109</v>
      </c>
      <c r="I95" s="141"/>
      <c r="J95" s="142"/>
      <c r="K95" s="142"/>
      <c r="L95" s="143"/>
    </row>
    <row r="96" spans="1:12" s="164" customFormat="1" ht="30" customHeight="1">
      <c r="A96" s="68">
        <v>93</v>
      </c>
      <c r="B96" s="157" t="str">
        <f t="shared" si="7"/>
        <v>100M.HURDLES--</v>
      </c>
      <c r="C96" s="138"/>
      <c r="D96" s="138"/>
      <c r="E96" s="243"/>
      <c r="F96" s="139"/>
      <c r="G96" s="234"/>
      <c r="H96" s="140" t="s">
        <v>176</v>
      </c>
      <c r="I96" s="141"/>
      <c r="J96" s="142"/>
      <c r="K96" s="142"/>
      <c r="L96" s="143"/>
    </row>
    <row r="97" spans="1:12" s="164" customFormat="1" ht="29.25" customHeight="1">
      <c r="A97" s="68">
        <v>94</v>
      </c>
      <c r="B97" s="157" t="str">
        <f>CONCATENATE(H97,"-",L97)</f>
        <v>LONG JUMP-</v>
      </c>
      <c r="C97" s="138"/>
      <c r="D97" s="138"/>
      <c r="E97" s="243"/>
      <c r="F97" s="139"/>
      <c r="G97" s="234"/>
      <c r="H97" s="140" t="s">
        <v>156</v>
      </c>
      <c r="I97" s="141"/>
      <c r="J97" s="142"/>
      <c r="K97" s="142"/>
      <c r="L97" s="143"/>
    </row>
    <row r="98" spans="1:12" s="164" customFormat="1" ht="25.5" customHeight="1">
      <c r="A98" s="68">
        <v>95</v>
      </c>
      <c r="B98" s="157" t="str">
        <f>CONCATENATE(H98,"-",L98)</f>
        <v>HIGH JUMP-</v>
      </c>
      <c r="C98" s="138"/>
      <c r="D98" s="138"/>
      <c r="E98" s="243"/>
      <c r="F98" s="139"/>
      <c r="G98" s="234"/>
      <c r="H98" s="140" t="s">
        <v>147</v>
      </c>
      <c r="I98" s="141"/>
      <c r="J98" s="142"/>
      <c r="K98" s="142"/>
      <c r="L98" s="143"/>
    </row>
    <row r="99" spans="1:12" s="164" customFormat="1" ht="26.25" customHeight="1">
      <c r="A99" s="68">
        <v>96</v>
      </c>
      <c r="B99" s="157" t="str">
        <f>CONCATENATE(H99,"-",L99)</f>
        <v>SHOT PUT-</v>
      </c>
      <c r="C99" s="138"/>
      <c r="D99" s="138"/>
      <c r="E99" s="243"/>
      <c r="F99" s="139"/>
      <c r="G99" s="234"/>
      <c r="H99" s="140" t="s">
        <v>148</v>
      </c>
      <c r="I99" s="141"/>
      <c r="J99" s="142"/>
      <c r="K99" s="142"/>
      <c r="L99" s="143"/>
    </row>
    <row r="100" spans="1:12" s="164" customFormat="1" ht="27.75" customHeight="1">
      <c r="A100" s="68">
        <v>97</v>
      </c>
      <c r="B100" s="157" t="str">
        <f>CONCATENATE(H100,"-",L100)</f>
        <v>DISCUS THROW-</v>
      </c>
      <c r="C100" s="138"/>
      <c r="D100" s="138"/>
      <c r="E100" s="243"/>
      <c r="F100" s="139"/>
      <c r="G100" s="234"/>
      <c r="H100" s="140" t="s">
        <v>153</v>
      </c>
      <c r="I100" s="141"/>
      <c r="J100" s="142"/>
      <c r="K100" s="142"/>
      <c r="L100" s="143"/>
    </row>
    <row r="101" spans="1:12" s="164" customFormat="1" ht="28.5" customHeight="1">
      <c r="A101" s="68">
        <v>98</v>
      </c>
      <c r="B101" s="157" t="str">
        <f>CONCATENATE(H101,"-",L101)</f>
        <v>JAVELIN THROW-</v>
      </c>
      <c r="C101" s="138"/>
      <c r="D101" s="138"/>
      <c r="E101" s="243"/>
      <c r="F101" s="139"/>
      <c r="G101" s="234"/>
      <c r="H101" s="140" t="s">
        <v>154</v>
      </c>
      <c r="I101" s="141"/>
      <c r="J101" s="142"/>
      <c r="K101" s="142"/>
      <c r="L101" s="143"/>
    </row>
    <row r="102" spans="1:12" s="164" customFormat="1" ht="72" customHeight="1" thickBot="1">
      <c r="A102" s="68">
        <v>99</v>
      </c>
      <c r="B102" s="186" t="str">
        <f aca="true" t="shared" si="8" ref="B102:B107">CONCATENATE(H102,"-",J102,"-",K102)</f>
        <v>4X100M--</v>
      </c>
      <c r="C102" s="173"/>
      <c r="D102" s="173"/>
      <c r="E102" s="244"/>
      <c r="F102" s="174"/>
      <c r="G102" s="235"/>
      <c r="H102" s="175" t="s">
        <v>37</v>
      </c>
      <c r="I102" s="176"/>
      <c r="J102" s="177"/>
      <c r="K102" s="177"/>
      <c r="L102" s="178"/>
    </row>
    <row r="103" spans="1:12" s="164" customFormat="1" ht="24" customHeight="1">
      <c r="A103" s="68">
        <v>100</v>
      </c>
      <c r="B103" s="179" t="str">
        <f t="shared" si="8"/>
        <v>100M--</v>
      </c>
      <c r="C103" s="180"/>
      <c r="D103" s="180"/>
      <c r="E103" s="245"/>
      <c r="F103" s="181"/>
      <c r="G103" s="236"/>
      <c r="H103" s="182" t="s">
        <v>36</v>
      </c>
      <c r="I103" s="183"/>
      <c r="J103" s="184"/>
      <c r="K103" s="184"/>
      <c r="L103" s="185"/>
    </row>
    <row r="104" spans="1:12" s="164" customFormat="1" ht="24" customHeight="1">
      <c r="A104" s="68">
        <v>101</v>
      </c>
      <c r="B104" s="157" t="str">
        <f t="shared" si="8"/>
        <v>300M--</v>
      </c>
      <c r="C104" s="158"/>
      <c r="D104" s="158"/>
      <c r="E104" s="246"/>
      <c r="F104" s="159"/>
      <c r="G104" s="237"/>
      <c r="H104" s="160" t="s">
        <v>134</v>
      </c>
      <c r="I104" s="161"/>
      <c r="J104" s="162"/>
      <c r="K104" s="162"/>
      <c r="L104" s="163"/>
    </row>
    <row r="105" spans="1:12" s="164" customFormat="1" ht="24" customHeight="1">
      <c r="A105" s="68">
        <v>102</v>
      </c>
      <c r="B105" s="157" t="str">
        <f t="shared" si="8"/>
        <v>800M--</v>
      </c>
      <c r="C105" s="158"/>
      <c r="D105" s="158"/>
      <c r="E105" s="246"/>
      <c r="F105" s="159"/>
      <c r="G105" s="237"/>
      <c r="H105" s="160" t="s">
        <v>35</v>
      </c>
      <c r="I105" s="161"/>
      <c r="J105" s="162"/>
      <c r="K105" s="162"/>
      <c r="L105" s="163"/>
    </row>
    <row r="106" spans="1:12" s="164" customFormat="1" ht="24" customHeight="1">
      <c r="A106" s="68">
        <v>103</v>
      </c>
      <c r="B106" s="157" t="str">
        <f t="shared" si="8"/>
        <v>1500M--</v>
      </c>
      <c r="C106" s="158"/>
      <c r="D106" s="158"/>
      <c r="E106" s="246"/>
      <c r="F106" s="159"/>
      <c r="G106" s="237"/>
      <c r="H106" s="160" t="s">
        <v>109</v>
      </c>
      <c r="I106" s="161"/>
      <c r="J106" s="162"/>
      <c r="K106" s="162"/>
      <c r="L106" s="163"/>
    </row>
    <row r="107" spans="1:12" s="164" customFormat="1" ht="24" customHeight="1">
      <c r="A107" s="68">
        <v>104</v>
      </c>
      <c r="B107" s="157" t="str">
        <f t="shared" si="8"/>
        <v>100M.HURDLES--</v>
      </c>
      <c r="C107" s="158"/>
      <c r="D107" s="158"/>
      <c r="E107" s="246"/>
      <c r="F107" s="159"/>
      <c r="G107" s="237"/>
      <c r="H107" s="160" t="s">
        <v>176</v>
      </c>
      <c r="I107" s="161"/>
      <c r="J107" s="162"/>
      <c r="K107" s="162"/>
      <c r="L107" s="163"/>
    </row>
    <row r="108" spans="1:12" s="164" customFormat="1" ht="29.25" customHeight="1">
      <c r="A108" s="68">
        <v>105</v>
      </c>
      <c r="B108" s="157" t="str">
        <f>CONCATENATE(H108,"-",L108)</f>
        <v>LONG JUMP-</v>
      </c>
      <c r="C108" s="158"/>
      <c r="D108" s="158"/>
      <c r="E108" s="246"/>
      <c r="F108" s="159"/>
      <c r="G108" s="237"/>
      <c r="H108" s="160" t="s">
        <v>156</v>
      </c>
      <c r="I108" s="161"/>
      <c r="J108" s="162"/>
      <c r="K108" s="162"/>
      <c r="L108" s="163"/>
    </row>
    <row r="109" spans="1:12" s="164" customFormat="1" ht="24" customHeight="1">
      <c r="A109" s="68">
        <v>106</v>
      </c>
      <c r="B109" s="157" t="str">
        <f>CONCATENATE(H109,"-",L109)</f>
        <v>HIGH JUMP-</v>
      </c>
      <c r="C109" s="158"/>
      <c r="D109" s="158"/>
      <c r="E109" s="246"/>
      <c r="F109" s="159"/>
      <c r="G109" s="237"/>
      <c r="H109" s="160" t="s">
        <v>147</v>
      </c>
      <c r="I109" s="161"/>
      <c r="J109" s="162"/>
      <c r="K109" s="162"/>
      <c r="L109" s="163"/>
    </row>
    <row r="110" spans="1:12" s="164" customFormat="1" ht="24" customHeight="1">
      <c r="A110" s="68">
        <v>107</v>
      </c>
      <c r="B110" s="157" t="str">
        <f>CONCATENATE(H110,"-",L110)</f>
        <v>SHOT PUT-</v>
      </c>
      <c r="C110" s="158"/>
      <c r="D110" s="158"/>
      <c r="E110" s="246"/>
      <c r="F110" s="159"/>
      <c r="G110" s="237"/>
      <c r="H110" s="160" t="s">
        <v>148</v>
      </c>
      <c r="I110" s="161"/>
      <c r="J110" s="162"/>
      <c r="K110" s="162"/>
      <c r="L110" s="163"/>
    </row>
    <row r="111" spans="1:12" s="164" customFormat="1" ht="24" customHeight="1">
      <c r="A111" s="68">
        <v>108</v>
      </c>
      <c r="B111" s="157" t="str">
        <f>CONCATENATE(H111,"-",L111)</f>
        <v>DISCUS THROW-</v>
      </c>
      <c r="C111" s="158"/>
      <c r="D111" s="158"/>
      <c r="E111" s="246"/>
      <c r="F111" s="159"/>
      <c r="G111" s="237"/>
      <c r="H111" s="160" t="s">
        <v>153</v>
      </c>
      <c r="I111" s="161"/>
      <c r="J111" s="162"/>
      <c r="K111" s="162"/>
      <c r="L111" s="163"/>
    </row>
    <row r="112" spans="1:12" s="164" customFormat="1" ht="24" customHeight="1">
      <c r="A112" s="68">
        <v>109</v>
      </c>
      <c r="B112" s="157" t="str">
        <f>CONCATENATE(H112,"-",L112)</f>
        <v>JAVELIN THROW-</v>
      </c>
      <c r="C112" s="158"/>
      <c r="D112" s="158"/>
      <c r="E112" s="246"/>
      <c r="F112" s="159"/>
      <c r="G112" s="237"/>
      <c r="H112" s="160" t="s">
        <v>154</v>
      </c>
      <c r="I112" s="161"/>
      <c r="J112" s="162"/>
      <c r="K112" s="162"/>
      <c r="L112" s="163"/>
    </row>
    <row r="113" spans="1:12" s="164" customFormat="1" ht="68.25" customHeight="1" thickBot="1">
      <c r="A113" s="68">
        <v>110</v>
      </c>
      <c r="B113" s="186" t="str">
        <f aca="true" t="shared" si="9" ref="B113:B118">CONCATENATE(H113,"-",J113,"-",K113)</f>
        <v>4X100M--</v>
      </c>
      <c r="C113" s="187"/>
      <c r="D113" s="187"/>
      <c r="E113" s="247"/>
      <c r="F113" s="188"/>
      <c r="G113" s="238"/>
      <c r="H113" s="189" t="s">
        <v>37</v>
      </c>
      <c r="I113" s="190"/>
      <c r="J113" s="191"/>
      <c r="K113" s="191"/>
      <c r="L113" s="192"/>
    </row>
    <row r="114" spans="1:12" s="164" customFormat="1" ht="28.5" customHeight="1">
      <c r="A114" s="68">
        <v>111</v>
      </c>
      <c r="B114" s="179" t="str">
        <f t="shared" si="9"/>
        <v>100M--</v>
      </c>
      <c r="C114" s="193"/>
      <c r="D114" s="193"/>
      <c r="E114" s="249"/>
      <c r="F114" s="194"/>
      <c r="G114" s="240"/>
      <c r="H114" s="195" t="s">
        <v>36</v>
      </c>
      <c r="I114" s="196"/>
      <c r="J114" s="197"/>
      <c r="K114" s="197"/>
      <c r="L114" s="198"/>
    </row>
    <row r="115" spans="1:12" s="164" customFormat="1" ht="24" customHeight="1">
      <c r="A115" s="68">
        <v>112</v>
      </c>
      <c r="B115" s="157" t="str">
        <f t="shared" si="9"/>
        <v>300M--</v>
      </c>
      <c r="C115" s="138"/>
      <c r="D115" s="138"/>
      <c r="E115" s="243"/>
      <c r="F115" s="139"/>
      <c r="G115" s="234"/>
      <c r="H115" s="140" t="s">
        <v>134</v>
      </c>
      <c r="I115" s="141"/>
      <c r="J115" s="142"/>
      <c r="K115" s="142"/>
      <c r="L115" s="143"/>
    </row>
    <row r="116" spans="1:12" s="164" customFormat="1" ht="24" customHeight="1">
      <c r="A116" s="68">
        <v>113</v>
      </c>
      <c r="B116" s="157" t="str">
        <f t="shared" si="9"/>
        <v>800M--</v>
      </c>
      <c r="C116" s="138"/>
      <c r="D116" s="138"/>
      <c r="E116" s="243"/>
      <c r="F116" s="139"/>
      <c r="G116" s="234"/>
      <c r="H116" s="140" t="s">
        <v>35</v>
      </c>
      <c r="I116" s="141"/>
      <c r="J116" s="142"/>
      <c r="K116" s="142"/>
      <c r="L116" s="143"/>
    </row>
    <row r="117" spans="1:12" s="164" customFormat="1" ht="24" customHeight="1">
      <c r="A117" s="68">
        <v>114</v>
      </c>
      <c r="B117" s="157" t="str">
        <f t="shared" si="9"/>
        <v>1500M--</v>
      </c>
      <c r="C117" s="138"/>
      <c r="D117" s="138"/>
      <c r="E117" s="243"/>
      <c r="F117" s="139"/>
      <c r="G117" s="234"/>
      <c r="H117" s="140" t="s">
        <v>109</v>
      </c>
      <c r="I117" s="141"/>
      <c r="J117" s="142"/>
      <c r="K117" s="142"/>
      <c r="L117" s="143"/>
    </row>
    <row r="118" spans="1:12" s="164" customFormat="1" ht="24" customHeight="1">
      <c r="A118" s="68">
        <v>115</v>
      </c>
      <c r="B118" s="157" t="str">
        <f t="shared" si="9"/>
        <v>100M.HURDLES--</v>
      </c>
      <c r="C118" s="138"/>
      <c r="D118" s="138"/>
      <c r="E118" s="243"/>
      <c r="F118" s="139"/>
      <c r="G118" s="234"/>
      <c r="H118" s="140" t="s">
        <v>176</v>
      </c>
      <c r="I118" s="141"/>
      <c r="J118" s="142"/>
      <c r="K118" s="142"/>
      <c r="L118" s="143"/>
    </row>
    <row r="119" spans="1:12" s="164" customFormat="1" ht="24" customHeight="1">
      <c r="A119" s="68">
        <v>116</v>
      </c>
      <c r="B119" s="157" t="str">
        <f>CONCATENATE(H119,"-",L119)</f>
        <v>LONG JUMP-</v>
      </c>
      <c r="C119" s="138"/>
      <c r="D119" s="138"/>
      <c r="E119" s="243"/>
      <c r="F119" s="139"/>
      <c r="G119" s="234"/>
      <c r="H119" s="140" t="s">
        <v>156</v>
      </c>
      <c r="I119" s="141"/>
      <c r="J119" s="142"/>
      <c r="K119" s="142"/>
      <c r="L119" s="143"/>
    </row>
    <row r="120" spans="1:12" s="164" customFormat="1" ht="30" customHeight="1">
      <c r="A120" s="68">
        <v>117</v>
      </c>
      <c r="B120" s="157" t="str">
        <f>CONCATENATE(H120,"-",L120)</f>
        <v>HIGH JUMP-</v>
      </c>
      <c r="C120" s="138"/>
      <c r="D120" s="138"/>
      <c r="E120" s="243"/>
      <c r="F120" s="139"/>
      <c r="G120" s="234"/>
      <c r="H120" s="140" t="s">
        <v>147</v>
      </c>
      <c r="I120" s="141"/>
      <c r="J120" s="142"/>
      <c r="K120" s="142"/>
      <c r="L120" s="143"/>
    </row>
    <row r="121" spans="1:12" s="164" customFormat="1" ht="24" customHeight="1">
      <c r="A121" s="68">
        <v>118</v>
      </c>
      <c r="B121" s="157" t="str">
        <f>CONCATENATE(H121,"-",L121)</f>
        <v>SHOT PUT-</v>
      </c>
      <c r="C121" s="138"/>
      <c r="D121" s="138"/>
      <c r="E121" s="243"/>
      <c r="F121" s="139"/>
      <c r="G121" s="234"/>
      <c r="H121" s="140" t="s">
        <v>148</v>
      </c>
      <c r="I121" s="141"/>
      <c r="J121" s="142"/>
      <c r="K121" s="142"/>
      <c r="L121" s="143"/>
    </row>
    <row r="122" spans="1:12" s="164" customFormat="1" ht="24" customHeight="1">
      <c r="A122" s="68">
        <v>119</v>
      </c>
      <c r="B122" s="157" t="str">
        <f>CONCATENATE(H122,"-",L122)</f>
        <v>DISCUS THROW-</v>
      </c>
      <c r="C122" s="138"/>
      <c r="D122" s="138"/>
      <c r="E122" s="243"/>
      <c r="F122" s="139"/>
      <c r="G122" s="234"/>
      <c r="H122" s="140" t="s">
        <v>153</v>
      </c>
      <c r="I122" s="141"/>
      <c r="J122" s="142"/>
      <c r="K122" s="142"/>
      <c r="L122" s="143"/>
    </row>
    <row r="123" spans="1:12" s="164" customFormat="1" ht="24" customHeight="1">
      <c r="A123" s="68">
        <v>120</v>
      </c>
      <c r="B123" s="157" t="str">
        <f>CONCATENATE(H123,"-",L123)</f>
        <v>JAVELIN THROW-</v>
      </c>
      <c r="C123" s="138"/>
      <c r="D123" s="138"/>
      <c r="E123" s="243"/>
      <c r="F123" s="139"/>
      <c r="G123" s="234"/>
      <c r="H123" s="140" t="s">
        <v>154</v>
      </c>
      <c r="I123" s="141"/>
      <c r="J123" s="142"/>
      <c r="K123" s="142"/>
      <c r="L123" s="143"/>
    </row>
    <row r="124" spans="1:12" s="164" customFormat="1" ht="71.25" customHeight="1" thickBot="1">
      <c r="A124" s="68">
        <v>121</v>
      </c>
      <c r="B124" s="186" t="str">
        <f>CONCATENATE(H124,"-",J124,"-",K124)</f>
        <v>4X100M--</v>
      </c>
      <c r="C124" s="173"/>
      <c r="D124" s="173"/>
      <c r="E124" s="244"/>
      <c r="F124" s="174"/>
      <c r="G124" s="235"/>
      <c r="H124" s="175" t="s">
        <v>37</v>
      </c>
      <c r="I124" s="176"/>
      <c r="J124" s="177"/>
      <c r="K124" s="177"/>
      <c r="L124" s="178"/>
    </row>
  </sheetData>
  <sheetProtection/>
  <autoFilter ref="A3:L124"/>
  <mergeCells count="3">
    <mergeCell ref="A1:L1"/>
    <mergeCell ref="A2:F2"/>
    <mergeCell ref="I2:L2"/>
  </mergeCells>
  <conditionalFormatting sqref="E4:E916">
    <cfRule type="cellIs" priority="5" dxfId="82" operator="between" stopIfTrue="1">
      <formula>36161</formula>
      <formula>36891</formula>
    </cfRule>
  </conditionalFormatting>
  <conditionalFormatting sqref="G1:G65536">
    <cfRule type="containsText" priority="4" dxfId="0" operator="containsText" stopIfTrue="1" text="FERDİ">
      <formula>NOT(ISERROR(SEARCH("FERDİ",G1)))</formula>
    </cfRule>
  </conditionalFormatting>
  <conditionalFormatting sqref="F4:F124">
    <cfRule type="duplicateValues" priority="67" dxfId="32" stopIfTrue="1">
      <formula>AND(COUNTIF($F$4:$F$124,F4)&gt;1,NOT(ISBLANK(F4)))</formula>
    </cfRule>
  </conditionalFormatting>
  <printOptions horizontalCentered="1"/>
  <pageMargins left="0.2362204724409449" right="0.2362204724409449" top="0.6299212598425197" bottom="0.2362204724409449" header="0.35433070866141736" footer="0.15748031496062992"/>
  <pageSetup horizontalDpi="300" verticalDpi="300" orientation="portrait" paperSize="9" scale="53" r:id="rId1"/>
  <rowBreaks count="2" manualBreakCount="2">
    <brk id="86" max="12" man="1"/>
    <brk id="110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P63"/>
  <sheetViews>
    <sheetView view="pageBreakPreview" zoomScale="50" zoomScaleSheetLayoutView="50" zoomScalePageLayoutView="0" workbookViewId="0" topLeftCell="A1">
      <selection activeCell="N19" sqref="N19"/>
    </sheetView>
  </sheetViews>
  <sheetFormatPr defaultColWidth="9.140625" defaultRowHeight="12.75"/>
  <cols>
    <col min="1" max="1" width="9.421875" style="0" customWidth="1"/>
    <col min="2" max="2" width="26.140625" style="0" hidden="1" customWidth="1"/>
    <col min="3" max="3" width="12.7109375" style="0" bestFit="1" customWidth="1"/>
    <col min="4" max="4" width="14.421875" style="253" customWidth="1"/>
    <col min="5" max="5" width="45.7109375" style="0" customWidth="1"/>
    <col min="6" max="6" width="40.8515625" style="0" customWidth="1"/>
    <col min="7" max="7" width="12.8515625" style="0" customWidth="1"/>
    <col min="9" max="9" width="0" style="0" hidden="1" customWidth="1"/>
    <col min="11" max="11" width="26.140625" style="0" hidden="1" customWidth="1"/>
    <col min="12" max="12" width="14.57421875" style="0" customWidth="1"/>
    <col min="13" max="13" width="17.00390625" style="253" customWidth="1"/>
    <col min="14" max="14" width="39.7109375" style="0" bestFit="1" customWidth="1"/>
    <col min="15" max="15" width="43.00390625" style="0" customWidth="1"/>
    <col min="16" max="16" width="14.140625" style="0" customWidth="1"/>
  </cols>
  <sheetData>
    <row r="1" spans="1:16" ht="48" customHeight="1">
      <c r="A1" s="428" t="s">
        <v>146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</row>
    <row r="2" spans="1:16" ht="18" customHeight="1">
      <c r="A2" s="429" t="s">
        <v>391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</row>
    <row r="3" spans="1:16" ht="23.25" customHeight="1">
      <c r="A3" s="430" t="s">
        <v>385</v>
      </c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0"/>
    </row>
    <row r="4" spans="1:16" ht="36" customHeight="1">
      <c r="A4" s="424" t="s">
        <v>389</v>
      </c>
      <c r="B4" s="424"/>
      <c r="C4" s="424"/>
      <c r="D4" s="424"/>
      <c r="E4" s="424"/>
      <c r="F4" s="424"/>
      <c r="G4" s="424"/>
      <c r="H4" s="425"/>
      <c r="I4" s="319"/>
      <c r="J4" s="424" t="s">
        <v>156</v>
      </c>
      <c r="K4" s="424"/>
      <c r="L4" s="424"/>
      <c r="M4" s="424"/>
      <c r="N4" s="424"/>
      <c r="O4" s="424"/>
      <c r="P4" s="424"/>
    </row>
    <row r="5" spans="1:16" ht="36" customHeight="1">
      <c r="A5" s="313" t="s">
        <v>300</v>
      </c>
      <c r="B5" s="313" t="s">
        <v>28</v>
      </c>
      <c r="C5" s="313" t="s">
        <v>165</v>
      </c>
      <c r="D5" s="314" t="s">
        <v>166</v>
      </c>
      <c r="E5" s="315" t="s">
        <v>167</v>
      </c>
      <c r="F5" s="315" t="s">
        <v>163</v>
      </c>
      <c r="G5" s="313" t="s">
        <v>301</v>
      </c>
      <c r="H5" s="426"/>
      <c r="I5" s="320"/>
      <c r="J5" s="313" t="s">
        <v>300</v>
      </c>
      <c r="K5" s="313" t="s">
        <v>28</v>
      </c>
      <c r="L5" s="313" t="s">
        <v>165</v>
      </c>
      <c r="M5" s="314" t="s">
        <v>166</v>
      </c>
      <c r="N5" s="315" t="s">
        <v>167</v>
      </c>
      <c r="O5" s="315" t="s">
        <v>163</v>
      </c>
      <c r="P5" s="313" t="s">
        <v>301</v>
      </c>
    </row>
    <row r="6" spans="1:16" ht="36" customHeight="1">
      <c r="A6" s="228">
        <v>1</v>
      </c>
      <c r="B6" s="120" t="s">
        <v>38</v>
      </c>
      <c r="C6" s="300">
        <v>6</v>
      </c>
      <c r="D6" s="288">
        <v>2000</v>
      </c>
      <c r="E6" s="289" t="s">
        <v>404</v>
      </c>
      <c r="F6" s="289" t="s">
        <v>445</v>
      </c>
      <c r="G6" s="290"/>
      <c r="H6" s="426"/>
      <c r="I6" s="58">
        <v>1</v>
      </c>
      <c r="J6" s="228">
        <v>1</v>
      </c>
      <c r="K6" s="120" t="s">
        <v>246</v>
      </c>
      <c r="L6" s="318">
        <v>67</v>
      </c>
      <c r="M6" s="267">
        <v>2001</v>
      </c>
      <c r="N6" s="230" t="s">
        <v>442</v>
      </c>
      <c r="O6" s="289" t="s">
        <v>447</v>
      </c>
      <c r="P6" s="281"/>
    </row>
    <row r="7" spans="1:16" ht="36" customHeight="1">
      <c r="A7" s="228">
        <v>2</v>
      </c>
      <c r="B7" s="120" t="s">
        <v>39</v>
      </c>
      <c r="C7" s="300">
        <v>12</v>
      </c>
      <c r="D7" s="288">
        <v>2000</v>
      </c>
      <c r="E7" s="289" t="s">
        <v>406</v>
      </c>
      <c r="F7" s="289" t="s">
        <v>446</v>
      </c>
      <c r="G7" s="290"/>
      <c r="H7" s="426"/>
      <c r="I7" s="58">
        <v>2</v>
      </c>
      <c r="J7" s="228">
        <v>2</v>
      </c>
      <c r="K7" s="120" t="s">
        <v>247</v>
      </c>
      <c r="L7" s="318">
        <v>25</v>
      </c>
      <c r="M7" s="267">
        <v>2000</v>
      </c>
      <c r="N7" s="230" t="s">
        <v>319</v>
      </c>
      <c r="O7" s="289" t="s">
        <v>445</v>
      </c>
      <c r="P7" s="281"/>
    </row>
    <row r="8" spans="1:16" ht="36" customHeight="1">
      <c r="A8" s="228">
        <v>3</v>
      </c>
      <c r="B8" s="120" t="s">
        <v>40</v>
      </c>
      <c r="C8" s="300">
        <v>47</v>
      </c>
      <c r="D8" s="288">
        <v>2000</v>
      </c>
      <c r="E8" s="289" t="s">
        <v>426</v>
      </c>
      <c r="F8" s="289" t="s">
        <v>449</v>
      </c>
      <c r="G8" s="290"/>
      <c r="H8" s="426"/>
      <c r="I8" s="58">
        <v>3</v>
      </c>
      <c r="J8" s="228">
        <v>3</v>
      </c>
      <c r="K8" s="120" t="s">
        <v>248</v>
      </c>
      <c r="L8" s="318">
        <v>44</v>
      </c>
      <c r="M8" s="267">
        <v>2000</v>
      </c>
      <c r="N8" s="230" t="s">
        <v>444</v>
      </c>
      <c r="O8" s="289" t="s">
        <v>448</v>
      </c>
      <c r="P8" s="281"/>
    </row>
    <row r="9" spans="1:16" ht="36" customHeight="1">
      <c r="A9" s="228">
        <v>4</v>
      </c>
      <c r="B9" s="120" t="s">
        <v>41</v>
      </c>
      <c r="C9" s="300">
        <v>13</v>
      </c>
      <c r="D9" s="288">
        <v>2001</v>
      </c>
      <c r="E9" s="289" t="s">
        <v>409</v>
      </c>
      <c r="F9" s="289" t="s">
        <v>447</v>
      </c>
      <c r="G9" s="290"/>
      <c r="H9" s="426"/>
      <c r="I9" s="58">
        <v>4</v>
      </c>
      <c r="J9" s="228">
        <v>4</v>
      </c>
      <c r="K9" s="120" t="s">
        <v>249</v>
      </c>
      <c r="L9" s="318">
        <v>52</v>
      </c>
      <c r="M9" s="267">
        <v>2001</v>
      </c>
      <c r="N9" s="230" t="s">
        <v>430</v>
      </c>
      <c r="O9" s="289" t="s">
        <v>449</v>
      </c>
      <c r="P9" s="281"/>
    </row>
    <row r="10" spans="1:16" ht="36" customHeight="1">
      <c r="A10" s="228">
        <v>5</v>
      </c>
      <c r="B10" s="120" t="s">
        <v>42</v>
      </c>
      <c r="C10" s="300">
        <v>57</v>
      </c>
      <c r="D10" s="288">
        <v>2000</v>
      </c>
      <c r="E10" s="289" t="s">
        <v>433</v>
      </c>
      <c r="F10" s="289" t="s">
        <v>450</v>
      </c>
      <c r="G10" s="290"/>
      <c r="H10" s="426"/>
      <c r="I10" s="58">
        <v>5</v>
      </c>
      <c r="J10" s="228">
        <v>5</v>
      </c>
      <c r="K10" s="120" t="s">
        <v>250</v>
      </c>
      <c r="L10" s="318">
        <v>63</v>
      </c>
      <c r="M10" s="267">
        <v>2001</v>
      </c>
      <c r="N10" s="230" t="s">
        <v>438</v>
      </c>
      <c r="O10" s="289" t="s">
        <v>450</v>
      </c>
      <c r="P10" s="281"/>
    </row>
    <row r="11" spans="1:16" ht="36" customHeight="1">
      <c r="A11" s="228">
        <v>6</v>
      </c>
      <c r="B11" s="120" t="s">
        <v>43</v>
      </c>
      <c r="C11" s="300">
        <v>38</v>
      </c>
      <c r="D11" s="288">
        <v>2000</v>
      </c>
      <c r="E11" s="289" t="s">
        <v>418</v>
      </c>
      <c r="F11" s="289" t="s">
        <v>448</v>
      </c>
      <c r="G11" s="290"/>
      <c r="H11" s="426"/>
      <c r="I11" s="58">
        <v>6</v>
      </c>
      <c r="J11" s="228">
        <v>6</v>
      </c>
      <c r="K11" s="120" t="s">
        <v>251</v>
      </c>
      <c r="L11" s="318">
        <v>12</v>
      </c>
      <c r="M11" s="267">
        <v>2000</v>
      </c>
      <c r="N11" s="230" t="s">
        <v>406</v>
      </c>
      <c r="O11" s="289" t="s">
        <v>446</v>
      </c>
      <c r="P11" s="281"/>
    </row>
    <row r="12" spans="1:16" ht="36" customHeight="1">
      <c r="A12" s="228">
        <v>7</v>
      </c>
      <c r="B12" s="120" t="s">
        <v>44</v>
      </c>
      <c r="C12" s="300" t="s">
        <v>361</v>
      </c>
      <c r="D12" s="288" t="s">
        <v>361</v>
      </c>
      <c r="E12" s="289" t="s">
        <v>361</v>
      </c>
      <c r="F12" s="289" t="s">
        <v>361</v>
      </c>
      <c r="G12" s="290"/>
      <c r="H12" s="426"/>
      <c r="I12" s="58">
        <v>7</v>
      </c>
      <c r="J12" s="228"/>
      <c r="K12" s="120" t="s">
        <v>252</v>
      </c>
      <c r="L12" s="318" t="s">
        <v>361</v>
      </c>
      <c r="M12" s="267" t="s">
        <v>361</v>
      </c>
      <c r="N12" s="230" t="s">
        <v>361</v>
      </c>
      <c r="O12" s="289" t="s">
        <v>361</v>
      </c>
      <c r="P12" s="281"/>
    </row>
    <row r="13" spans="1:16" ht="36" customHeight="1">
      <c r="A13" s="228">
        <v>8</v>
      </c>
      <c r="B13" s="120" t="s">
        <v>45</v>
      </c>
      <c r="C13" s="300" t="s">
        <v>361</v>
      </c>
      <c r="D13" s="288" t="s">
        <v>361</v>
      </c>
      <c r="E13" s="289" t="s">
        <v>361</v>
      </c>
      <c r="F13" s="289" t="s">
        <v>361</v>
      </c>
      <c r="G13" s="290"/>
      <c r="H13" s="426"/>
      <c r="I13" s="58">
        <v>8</v>
      </c>
      <c r="J13" s="228"/>
      <c r="K13" s="120" t="s">
        <v>253</v>
      </c>
      <c r="L13" s="318" t="s">
        <v>361</v>
      </c>
      <c r="M13" s="267" t="s">
        <v>361</v>
      </c>
      <c r="N13" s="230" t="s">
        <v>361</v>
      </c>
      <c r="O13" s="289" t="s">
        <v>361</v>
      </c>
      <c r="P13" s="281"/>
    </row>
    <row r="14" spans="1:16" ht="36" customHeight="1">
      <c r="A14" s="424" t="s">
        <v>390</v>
      </c>
      <c r="B14" s="424"/>
      <c r="C14" s="424"/>
      <c r="D14" s="424"/>
      <c r="E14" s="424"/>
      <c r="F14" s="424"/>
      <c r="G14" s="424"/>
      <c r="H14" s="426"/>
      <c r="I14" s="58"/>
      <c r="J14" s="424" t="s">
        <v>148</v>
      </c>
      <c r="K14" s="424"/>
      <c r="L14" s="424"/>
      <c r="M14" s="424"/>
      <c r="N14" s="424"/>
      <c r="O14" s="424"/>
      <c r="P14" s="424"/>
    </row>
    <row r="15" spans="1:16" ht="36" customHeight="1">
      <c r="A15" s="313" t="s">
        <v>300</v>
      </c>
      <c r="B15" s="313" t="s">
        <v>28</v>
      </c>
      <c r="C15" s="313" t="s">
        <v>165</v>
      </c>
      <c r="D15" s="314" t="s">
        <v>166</v>
      </c>
      <c r="E15" s="315" t="s">
        <v>167</v>
      </c>
      <c r="F15" s="315" t="s">
        <v>163</v>
      </c>
      <c r="G15" s="313" t="s">
        <v>301</v>
      </c>
      <c r="H15" s="426"/>
      <c r="I15" s="58"/>
      <c r="J15" s="313" t="s">
        <v>300</v>
      </c>
      <c r="K15" s="313" t="s">
        <v>28</v>
      </c>
      <c r="L15" s="313" t="s">
        <v>165</v>
      </c>
      <c r="M15" s="314" t="s">
        <v>166</v>
      </c>
      <c r="N15" s="315" t="s">
        <v>167</v>
      </c>
      <c r="O15" s="315" t="s">
        <v>163</v>
      </c>
      <c r="P15" s="313" t="s">
        <v>301</v>
      </c>
    </row>
    <row r="16" spans="1:16" ht="36" customHeight="1">
      <c r="A16" s="228">
        <v>1</v>
      </c>
      <c r="B16" s="120" t="s">
        <v>46</v>
      </c>
      <c r="C16" s="300" t="s">
        <v>361</v>
      </c>
      <c r="D16" s="288" t="s">
        <v>361</v>
      </c>
      <c r="E16" s="289" t="s">
        <v>361</v>
      </c>
      <c r="F16" s="289" t="s">
        <v>361</v>
      </c>
      <c r="G16" s="290"/>
      <c r="H16" s="426"/>
      <c r="I16" s="58"/>
      <c r="J16" s="282">
        <v>1</v>
      </c>
      <c r="K16" s="283" t="s">
        <v>226</v>
      </c>
      <c r="L16" s="317">
        <v>7</v>
      </c>
      <c r="M16" s="285">
        <v>2001</v>
      </c>
      <c r="N16" s="286" t="s">
        <v>326</v>
      </c>
      <c r="O16" s="289" t="s">
        <v>445</v>
      </c>
      <c r="P16" s="281"/>
    </row>
    <row r="17" spans="1:16" ht="36" customHeight="1">
      <c r="A17" s="228">
        <v>2</v>
      </c>
      <c r="B17" s="120" t="s">
        <v>47</v>
      </c>
      <c r="C17" s="300" t="s">
        <v>361</v>
      </c>
      <c r="D17" s="288" t="s">
        <v>361</v>
      </c>
      <c r="E17" s="289" t="s">
        <v>361</v>
      </c>
      <c r="F17" s="289" t="s">
        <v>361</v>
      </c>
      <c r="G17" s="290"/>
      <c r="H17" s="426"/>
      <c r="I17" s="58"/>
      <c r="J17" s="282">
        <v>2</v>
      </c>
      <c r="K17" s="283" t="s">
        <v>227</v>
      </c>
      <c r="L17" s="317">
        <v>20</v>
      </c>
      <c r="M17" s="285">
        <v>2000</v>
      </c>
      <c r="N17" s="286" t="s">
        <v>415</v>
      </c>
      <c r="O17" s="289" t="s">
        <v>447</v>
      </c>
      <c r="P17" s="281"/>
    </row>
    <row r="18" spans="1:16" ht="36" customHeight="1">
      <c r="A18" s="228">
        <v>3</v>
      </c>
      <c r="B18" s="120" t="s">
        <v>48</v>
      </c>
      <c r="C18" s="300" t="s">
        <v>361</v>
      </c>
      <c r="D18" s="288" t="s">
        <v>361</v>
      </c>
      <c r="E18" s="289" t="s">
        <v>361</v>
      </c>
      <c r="F18" s="289" t="s">
        <v>361</v>
      </c>
      <c r="G18" s="290"/>
      <c r="H18" s="426"/>
      <c r="I18" s="58"/>
      <c r="J18" s="282">
        <v>3</v>
      </c>
      <c r="K18" s="283" t="s">
        <v>228</v>
      </c>
      <c r="L18" s="317">
        <v>45</v>
      </c>
      <c r="M18" s="285">
        <v>2001</v>
      </c>
      <c r="N18" s="286" t="s">
        <v>424</v>
      </c>
      <c r="O18" s="289" t="s">
        <v>448</v>
      </c>
      <c r="P18" s="281"/>
    </row>
    <row r="19" spans="1:16" ht="36" customHeight="1">
      <c r="A19" s="228">
        <v>4</v>
      </c>
      <c r="B19" s="120" t="s">
        <v>49</v>
      </c>
      <c r="C19" s="300" t="s">
        <v>361</v>
      </c>
      <c r="D19" s="288" t="s">
        <v>361</v>
      </c>
      <c r="E19" s="289" t="s">
        <v>361</v>
      </c>
      <c r="F19" s="289" t="s">
        <v>361</v>
      </c>
      <c r="G19" s="290"/>
      <c r="H19" s="426"/>
      <c r="I19" s="58"/>
      <c r="J19" s="282">
        <v>4</v>
      </c>
      <c r="K19" s="283" t="s">
        <v>229</v>
      </c>
      <c r="L19" s="317">
        <v>53</v>
      </c>
      <c r="M19" s="285">
        <v>2001</v>
      </c>
      <c r="N19" s="286" t="s">
        <v>560</v>
      </c>
      <c r="O19" s="289" t="s">
        <v>449</v>
      </c>
      <c r="P19" s="281"/>
    </row>
    <row r="20" spans="1:16" ht="36" customHeight="1">
      <c r="A20" s="228">
        <v>5</v>
      </c>
      <c r="B20" s="120" t="s">
        <v>50</v>
      </c>
      <c r="C20" s="300" t="s">
        <v>361</v>
      </c>
      <c r="D20" s="288" t="s">
        <v>361</v>
      </c>
      <c r="E20" s="289" t="s">
        <v>361</v>
      </c>
      <c r="F20" s="289" t="s">
        <v>361</v>
      </c>
      <c r="G20" s="290"/>
      <c r="H20" s="426"/>
      <c r="I20" s="58"/>
      <c r="J20" s="282">
        <v>5</v>
      </c>
      <c r="K20" s="283" t="s">
        <v>230</v>
      </c>
      <c r="L20" s="317">
        <v>64</v>
      </c>
      <c r="M20" s="285">
        <v>2000</v>
      </c>
      <c r="N20" s="286" t="s">
        <v>439</v>
      </c>
      <c r="O20" s="289" t="s">
        <v>450</v>
      </c>
      <c r="P20" s="281"/>
    </row>
    <row r="21" spans="1:16" ht="36" customHeight="1">
      <c r="A21" s="228">
        <v>6</v>
      </c>
      <c r="B21" s="120" t="s">
        <v>51</v>
      </c>
      <c r="C21" s="300" t="s">
        <v>361</v>
      </c>
      <c r="D21" s="288" t="s">
        <v>361</v>
      </c>
      <c r="E21" s="289" t="s">
        <v>361</v>
      </c>
      <c r="F21" s="289" t="s">
        <v>361</v>
      </c>
      <c r="G21" s="290"/>
      <c r="H21" s="426"/>
      <c r="I21" s="58"/>
      <c r="J21" s="282"/>
      <c r="K21" s="283" t="s">
        <v>231</v>
      </c>
      <c r="L21" s="317" t="s">
        <v>361</v>
      </c>
      <c r="M21" s="285" t="s">
        <v>361</v>
      </c>
      <c r="N21" s="286" t="s">
        <v>361</v>
      </c>
      <c r="O21" s="289" t="s">
        <v>361</v>
      </c>
      <c r="P21" s="281"/>
    </row>
    <row r="22" spans="1:16" ht="36" customHeight="1">
      <c r="A22" s="228">
        <v>7</v>
      </c>
      <c r="B22" s="120" t="s">
        <v>52</v>
      </c>
      <c r="C22" s="300" t="s">
        <v>361</v>
      </c>
      <c r="D22" s="288" t="s">
        <v>361</v>
      </c>
      <c r="E22" s="289" t="s">
        <v>361</v>
      </c>
      <c r="F22" s="289" t="s">
        <v>361</v>
      </c>
      <c r="G22" s="290"/>
      <c r="H22" s="426"/>
      <c r="I22" s="58"/>
      <c r="J22" s="282"/>
      <c r="K22" s="283" t="s">
        <v>232</v>
      </c>
      <c r="L22" s="317" t="s">
        <v>361</v>
      </c>
      <c r="M22" s="285" t="s">
        <v>361</v>
      </c>
      <c r="N22" s="286" t="s">
        <v>361</v>
      </c>
      <c r="O22" s="289" t="s">
        <v>361</v>
      </c>
      <c r="P22" s="281"/>
    </row>
    <row r="23" spans="1:16" ht="36" customHeight="1">
      <c r="A23" s="228">
        <v>8</v>
      </c>
      <c r="B23" s="120" t="s">
        <v>53</v>
      </c>
      <c r="C23" s="300" t="s">
        <v>361</v>
      </c>
      <c r="D23" s="288" t="s">
        <v>361</v>
      </c>
      <c r="E23" s="289" t="s">
        <v>361</v>
      </c>
      <c r="F23" s="289" t="s">
        <v>361</v>
      </c>
      <c r="G23" s="290"/>
      <c r="H23" s="426"/>
      <c r="I23" s="58"/>
      <c r="J23" s="282"/>
      <c r="K23" s="283" t="s">
        <v>233</v>
      </c>
      <c r="L23" s="317" t="s">
        <v>361</v>
      </c>
      <c r="M23" s="285" t="s">
        <v>361</v>
      </c>
      <c r="N23" s="286" t="s">
        <v>361</v>
      </c>
      <c r="O23" s="289" t="s">
        <v>361</v>
      </c>
      <c r="P23" s="281"/>
    </row>
    <row r="24" spans="1:16" ht="36" customHeight="1">
      <c r="A24" s="431" t="s">
        <v>152</v>
      </c>
      <c r="B24" s="431"/>
      <c r="C24" s="431"/>
      <c r="D24" s="431"/>
      <c r="E24" s="431"/>
      <c r="F24" s="431"/>
      <c r="G24" s="431"/>
      <c r="H24" s="426"/>
      <c r="I24" s="59">
        <v>16</v>
      </c>
      <c r="J24" s="424" t="s">
        <v>153</v>
      </c>
      <c r="K24" s="424"/>
      <c r="L24" s="424"/>
      <c r="M24" s="424"/>
      <c r="N24" s="424"/>
      <c r="O24" s="424"/>
      <c r="P24" s="424"/>
    </row>
    <row r="25" spans="1:16" ht="36" customHeight="1">
      <c r="A25" s="313" t="s">
        <v>300</v>
      </c>
      <c r="B25" s="313" t="s">
        <v>28</v>
      </c>
      <c r="C25" s="313" t="s">
        <v>165</v>
      </c>
      <c r="D25" s="314" t="s">
        <v>166</v>
      </c>
      <c r="E25" s="315" t="s">
        <v>167</v>
      </c>
      <c r="F25" s="315" t="s">
        <v>163</v>
      </c>
      <c r="G25" s="313" t="s">
        <v>301</v>
      </c>
      <c r="H25" s="426"/>
      <c r="I25" s="59">
        <v>18</v>
      </c>
      <c r="J25" s="313" t="s">
        <v>300</v>
      </c>
      <c r="K25" s="313" t="s">
        <v>28</v>
      </c>
      <c r="L25" s="313" t="s">
        <v>165</v>
      </c>
      <c r="M25" s="314" t="s">
        <v>166</v>
      </c>
      <c r="N25" s="315" t="s">
        <v>167</v>
      </c>
      <c r="O25" s="315" t="s">
        <v>163</v>
      </c>
      <c r="P25" s="313" t="s">
        <v>301</v>
      </c>
    </row>
    <row r="26" spans="1:16" ht="36" customHeight="1">
      <c r="A26" s="228">
        <v>1</v>
      </c>
      <c r="B26" s="120" t="s">
        <v>110</v>
      </c>
      <c r="C26" s="300">
        <v>2</v>
      </c>
      <c r="D26" s="288">
        <v>2001</v>
      </c>
      <c r="E26" s="289" t="s">
        <v>402</v>
      </c>
      <c r="F26" s="289" t="s">
        <v>445</v>
      </c>
      <c r="G26" s="290"/>
      <c r="H26" s="426"/>
      <c r="I26" s="59"/>
      <c r="J26" s="282">
        <v>1</v>
      </c>
      <c r="K26" s="283" t="s">
        <v>482</v>
      </c>
      <c r="L26" s="317">
        <v>7</v>
      </c>
      <c r="M26" s="285">
        <v>2001</v>
      </c>
      <c r="N26" s="286" t="s">
        <v>326</v>
      </c>
      <c r="O26" s="289" t="s">
        <v>445</v>
      </c>
      <c r="P26" s="281"/>
    </row>
    <row r="27" spans="1:16" ht="36" customHeight="1">
      <c r="A27" s="228">
        <v>2</v>
      </c>
      <c r="B27" s="120" t="s">
        <v>111</v>
      </c>
      <c r="C27" s="300">
        <v>14</v>
      </c>
      <c r="D27" s="288">
        <v>2000</v>
      </c>
      <c r="E27" s="289" t="s">
        <v>410</v>
      </c>
      <c r="F27" s="289" t="s">
        <v>447</v>
      </c>
      <c r="G27" s="290"/>
      <c r="H27" s="426"/>
      <c r="I27" s="59"/>
      <c r="J27" s="282">
        <v>2</v>
      </c>
      <c r="K27" s="283" t="s">
        <v>483</v>
      </c>
      <c r="L27" s="317">
        <v>22</v>
      </c>
      <c r="M27" s="285">
        <v>2000</v>
      </c>
      <c r="N27" s="286" t="s">
        <v>417</v>
      </c>
      <c r="O27" s="289" t="s">
        <v>447</v>
      </c>
      <c r="P27" s="281"/>
    </row>
    <row r="28" spans="1:16" ht="36" customHeight="1">
      <c r="A28" s="228">
        <v>3</v>
      </c>
      <c r="B28" s="120" t="s">
        <v>112</v>
      </c>
      <c r="C28" s="300">
        <v>47</v>
      </c>
      <c r="D28" s="288">
        <v>2000</v>
      </c>
      <c r="E28" s="289" t="s">
        <v>426</v>
      </c>
      <c r="F28" s="289" t="s">
        <v>449</v>
      </c>
      <c r="G28" s="290"/>
      <c r="H28" s="426"/>
      <c r="I28" s="59"/>
      <c r="J28" s="282">
        <v>3</v>
      </c>
      <c r="K28" s="283" t="s">
        <v>484</v>
      </c>
      <c r="L28" s="317">
        <v>46</v>
      </c>
      <c r="M28" s="285">
        <v>2000</v>
      </c>
      <c r="N28" s="286" t="s">
        <v>425</v>
      </c>
      <c r="O28" s="289" t="s">
        <v>448</v>
      </c>
      <c r="P28" s="281"/>
    </row>
    <row r="29" spans="1:16" ht="36" customHeight="1">
      <c r="A29" s="228">
        <v>4</v>
      </c>
      <c r="B29" s="120" t="s">
        <v>113</v>
      </c>
      <c r="C29" s="300">
        <v>58</v>
      </c>
      <c r="D29" s="288">
        <v>2000</v>
      </c>
      <c r="E29" s="289" t="s">
        <v>434</v>
      </c>
      <c r="F29" s="289" t="s">
        <v>450</v>
      </c>
      <c r="G29" s="290"/>
      <c r="H29" s="426"/>
      <c r="I29" s="59"/>
      <c r="J29" s="282">
        <v>4</v>
      </c>
      <c r="K29" s="283" t="s">
        <v>485</v>
      </c>
      <c r="L29" s="317">
        <v>55</v>
      </c>
      <c r="M29" s="285">
        <v>2000</v>
      </c>
      <c r="N29" s="286" t="s">
        <v>432</v>
      </c>
      <c r="O29" s="289" t="s">
        <v>449</v>
      </c>
      <c r="P29" s="281"/>
    </row>
    <row r="30" spans="1:16" ht="36" customHeight="1">
      <c r="A30" s="228">
        <v>5</v>
      </c>
      <c r="B30" s="120" t="s">
        <v>114</v>
      </c>
      <c r="C30" s="300">
        <v>39</v>
      </c>
      <c r="D30" s="288">
        <v>2001</v>
      </c>
      <c r="E30" s="289" t="s">
        <v>419</v>
      </c>
      <c r="F30" s="289" t="s">
        <v>448</v>
      </c>
      <c r="G30" s="290"/>
      <c r="H30" s="426"/>
      <c r="I30" s="59"/>
      <c r="J30" s="282">
        <v>5</v>
      </c>
      <c r="K30" s="283" t="s">
        <v>486</v>
      </c>
      <c r="L30" s="317">
        <v>66</v>
      </c>
      <c r="M30" s="285">
        <v>2000</v>
      </c>
      <c r="N30" s="286" t="s">
        <v>441</v>
      </c>
      <c r="O30" s="289" t="s">
        <v>450</v>
      </c>
      <c r="P30" s="281"/>
    </row>
    <row r="31" spans="1:16" ht="36" customHeight="1">
      <c r="A31" s="228">
        <v>6</v>
      </c>
      <c r="B31" s="120" t="s">
        <v>115</v>
      </c>
      <c r="C31" s="300" t="s">
        <v>361</v>
      </c>
      <c r="D31" s="288" t="s">
        <v>361</v>
      </c>
      <c r="E31" s="289" t="s">
        <v>361</v>
      </c>
      <c r="F31" s="289" t="s">
        <v>361</v>
      </c>
      <c r="G31" s="290"/>
      <c r="H31" s="426"/>
      <c r="I31" s="59"/>
      <c r="J31" s="282"/>
      <c r="K31" s="283" t="s">
        <v>487</v>
      </c>
      <c r="L31" s="317" t="s">
        <v>361</v>
      </c>
      <c r="M31" s="285" t="s">
        <v>361</v>
      </c>
      <c r="N31" s="286" t="s">
        <v>361</v>
      </c>
      <c r="O31" s="289" t="s">
        <v>361</v>
      </c>
      <c r="P31" s="281"/>
    </row>
    <row r="32" spans="1:16" ht="36" customHeight="1">
      <c r="A32" s="228">
        <v>7</v>
      </c>
      <c r="B32" s="120" t="s">
        <v>116</v>
      </c>
      <c r="C32" s="300" t="s">
        <v>361</v>
      </c>
      <c r="D32" s="288" t="s">
        <v>361</v>
      </c>
      <c r="E32" s="289" t="s">
        <v>361</v>
      </c>
      <c r="F32" s="289" t="s">
        <v>361</v>
      </c>
      <c r="G32" s="290"/>
      <c r="H32" s="426"/>
      <c r="I32" s="59"/>
      <c r="J32" s="282"/>
      <c r="K32" s="283" t="s">
        <v>488</v>
      </c>
      <c r="L32" s="317" t="s">
        <v>361</v>
      </c>
      <c r="M32" s="285" t="s">
        <v>361</v>
      </c>
      <c r="N32" s="286" t="s">
        <v>361</v>
      </c>
      <c r="O32" s="289" t="s">
        <v>361</v>
      </c>
      <c r="P32" s="281"/>
    </row>
    <row r="33" spans="1:16" ht="36" customHeight="1">
      <c r="A33" s="228">
        <v>8</v>
      </c>
      <c r="B33" s="120" t="s">
        <v>117</v>
      </c>
      <c r="C33" s="300" t="s">
        <v>361</v>
      </c>
      <c r="D33" s="288" t="s">
        <v>361</v>
      </c>
      <c r="E33" s="289" t="s">
        <v>361</v>
      </c>
      <c r="F33" s="289" t="s">
        <v>361</v>
      </c>
      <c r="G33" s="290"/>
      <c r="H33" s="426"/>
      <c r="I33" s="59"/>
      <c r="J33" s="424" t="s">
        <v>147</v>
      </c>
      <c r="K33" s="424"/>
      <c r="L33" s="424"/>
      <c r="M33" s="424"/>
      <c r="N33" s="424"/>
      <c r="O33" s="424"/>
      <c r="P33" s="424"/>
    </row>
    <row r="34" spans="1:16" ht="36" customHeight="1">
      <c r="A34" s="424" t="s">
        <v>150</v>
      </c>
      <c r="B34" s="424"/>
      <c r="C34" s="424"/>
      <c r="D34" s="424"/>
      <c r="E34" s="424"/>
      <c r="F34" s="424"/>
      <c r="G34" s="424"/>
      <c r="H34" s="426"/>
      <c r="I34" s="59"/>
      <c r="J34" s="313" t="s">
        <v>300</v>
      </c>
      <c r="K34" s="313" t="s">
        <v>28</v>
      </c>
      <c r="L34" s="313" t="s">
        <v>165</v>
      </c>
      <c r="M34" s="314" t="s">
        <v>166</v>
      </c>
      <c r="N34" s="315" t="s">
        <v>167</v>
      </c>
      <c r="O34" s="315" t="s">
        <v>163</v>
      </c>
      <c r="P34" s="313" t="s">
        <v>301</v>
      </c>
    </row>
    <row r="35" spans="1:16" ht="36" customHeight="1">
      <c r="A35" s="313" t="s">
        <v>300</v>
      </c>
      <c r="B35" s="313" t="s">
        <v>28</v>
      </c>
      <c r="C35" s="313" t="s">
        <v>165</v>
      </c>
      <c r="D35" s="314" t="s">
        <v>166</v>
      </c>
      <c r="E35" s="315" t="s">
        <v>167</v>
      </c>
      <c r="F35" s="315" t="s">
        <v>163</v>
      </c>
      <c r="G35" s="313" t="s">
        <v>301</v>
      </c>
      <c r="H35" s="426"/>
      <c r="I35" s="59"/>
      <c r="J35" s="228">
        <v>1</v>
      </c>
      <c r="K35" s="120" t="s">
        <v>526</v>
      </c>
      <c r="L35" s="318">
        <v>44</v>
      </c>
      <c r="M35" s="267">
        <v>2000</v>
      </c>
      <c r="N35" s="299" t="s">
        <v>444</v>
      </c>
      <c r="O35" s="289" t="s">
        <v>568</v>
      </c>
      <c r="P35" s="281"/>
    </row>
    <row r="36" spans="1:16" ht="36" customHeight="1">
      <c r="A36" s="228">
        <v>1</v>
      </c>
      <c r="B36" s="120" t="s">
        <v>85</v>
      </c>
      <c r="C36" s="300">
        <v>3</v>
      </c>
      <c r="D36" s="288">
        <v>2000</v>
      </c>
      <c r="E36" s="289" t="s">
        <v>313</v>
      </c>
      <c r="F36" s="289" t="s">
        <v>445</v>
      </c>
      <c r="G36" s="291"/>
      <c r="H36" s="426"/>
      <c r="I36" s="59"/>
      <c r="J36" s="228">
        <v>2</v>
      </c>
      <c r="K36" s="120" t="s">
        <v>527</v>
      </c>
      <c r="L36" s="318">
        <v>5</v>
      </c>
      <c r="M36" s="267">
        <v>2003</v>
      </c>
      <c r="N36" s="299" t="s">
        <v>403</v>
      </c>
      <c r="O36" s="289" t="s">
        <v>445</v>
      </c>
      <c r="P36" s="281"/>
    </row>
    <row r="37" spans="1:16" ht="36" customHeight="1">
      <c r="A37" s="228">
        <v>2</v>
      </c>
      <c r="B37" s="120" t="s">
        <v>86</v>
      </c>
      <c r="C37" s="300">
        <v>16</v>
      </c>
      <c r="D37" s="288">
        <v>2000</v>
      </c>
      <c r="E37" s="289" t="s">
        <v>412</v>
      </c>
      <c r="F37" s="289" t="s">
        <v>447</v>
      </c>
      <c r="G37" s="291"/>
      <c r="H37" s="426"/>
      <c r="I37" s="59"/>
      <c r="J37" s="228">
        <v>3</v>
      </c>
      <c r="K37" s="120" t="s">
        <v>528</v>
      </c>
      <c r="L37" s="318">
        <v>18</v>
      </c>
      <c r="M37" s="267">
        <v>2000</v>
      </c>
      <c r="N37" s="299" t="s">
        <v>414</v>
      </c>
      <c r="O37" s="289" t="s">
        <v>447</v>
      </c>
      <c r="P37" s="281"/>
    </row>
    <row r="38" spans="1:16" ht="36" customHeight="1">
      <c r="A38" s="228">
        <v>3</v>
      </c>
      <c r="B38" s="120" t="s">
        <v>87</v>
      </c>
      <c r="C38" s="300">
        <v>41</v>
      </c>
      <c r="D38" s="288">
        <v>2000</v>
      </c>
      <c r="E38" s="289" t="s">
        <v>421</v>
      </c>
      <c r="F38" s="289" t="s">
        <v>448</v>
      </c>
      <c r="G38" s="291"/>
      <c r="H38" s="426"/>
      <c r="I38" s="59"/>
      <c r="J38" s="228">
        <v>4</v>
      </c>
      <c r="K38" s="120" t="s">
        <v>529</v>
      </c>
      <c r="L38" s="318">
        <v>43</v>
      </c>
      <c r="M38" s="267">
        <v>2000</v>
      </c>
      <c r="N38" s="230" t="s">
        <v>423</v>
      </c>
      <c r="O38" s="289" t="s">
        <v>448</v>
      </c>
      <c r="P38" s="281"/>
    </row>
    <row r="39" spans="1:16" ht="36" customHeight="1">
      <c r="A39" s="228">
        <v>4</v>
      </c>
      <c r="B39" s="120" t="s">
        <v>88</v>
      </c>
      <c r="C39" s="300">
        <v>49</v>
      </c>
      <c r="D39" s="288">
        <v>2003</v>
      </c>
      <c r="E39" s="289" t="s">
        <v>428</v>
      </c>
      <c r="F39" s="289" t="s">
        <v>449</v>
      </c>
      <c r="G39" s="291"/>
      <c r="H39" s="426"/>
      <c r="I39" s="59"/>
      <c r="J39" s="228">
        <v>5</v>
      </c>
      <c r="K39" s="120" t="s">
        <v>530</v>
      </c>
      <c r="L39" s="318">
        <v>51</v>
      </c>
      <c r="M39" s="267">
        <v>2002</v>
      </c>
      <c r="N39" s="230" t="s">
        <v>559</v>
      </c>
      <c r="O39" s="289" t="s">
        <v>449</v>
      </c>
      <c r="P39" s="281"/>
    </row>
    <row r="40" spans="1:16" ht="36" customHeight="1">
      <c r="A40" s="228">
        <v>5</v>
      </c>
      <c r="B40" s="120" t="s">
        <v>89</v>
      </c>
      <c r="C40" s="300">
        <v>10</v>
      </c>
      <c r="D40" s="288">
        <v>2000</v>
      </c>
      <c r="E40" s="289" t="s">
        <v>407</v>
      </c>
      <c r="F40" s="289" t="s">
        <v>446</v>
      </c>
      <c r="G40" s="291"/>
      <c r="H40" s="426"/>
      <c r="I40" s="59"/>
      <c r="J40" s="228"/>
      <c r="K40" s="120" t="s">
        <v>531</v>
      </c>
      <c r="L40" s="318">
        <v>62</v>
      </c>
      <c r="M40" s="267">
        <v>2000</v>
      </c>
      <c r="N40" s="230" t="s">
        <v>437</v>
      </c>
      <c r="O40" s="289" t="s">
        <v>450</v>
      </c>
      <c r="P40" s="281"/>
    </row>
    <row r="41" spans="1:16" ht="36" customHeight="1">
      <c r="A41" s="228">
        <v>6</v>
      </c>
      <c r="B41" s="120" t="s">
        <v>90</v>
      </c>
      <c r="C41" s="300">
        <v>59</v>
      </c>
      <c r="D41" s="288">
        <v>2000</v>
      </c>
      <c r="E41" s="289" t="s">
        <v>435</v>
      </c>
      <c r="F41" s="289" t="s">
        <v>450</v>
      </c>
      <c r="G41" s="291"/>
      <c r="H41" s="426"/>
      <c r="I41" s="59"/>
      <c r="J41" s="228"/>
      <c r="K41" s="120" t="s">
        <v>532</v>
      </c>
      <c r="L41" s="318" t="s">
        <v>361</v>
      </c>
      <c r="M41" s="267" t="s">
        <v>361</v>
      </c>
      <c r="N41" s="299" t="s">
        <v>361</v>
      </c>
      <c r="O41" s="289" t="s">
        <v>361</v>
      </c>
      <c r="P41" s="281"/>
    </row>
    <row r="42" spans="1:16" ht="36" customHeight="1">
      <c r="A42" s="228">
        <v>7</v>
      </c>
      <c r="B42" s="120" t="s">
        <v>91</v>
      </c>
      <c r="C42" s="300" t="s">
        <v>361</v>
      </c>
      <c r="D42" s="288" t="s">
        <v>361</v>
      </c>
      <c r="E42" s="289" t="s">
        <v>361</v>
      </c>
      <c r="F42" s="289" t="s">
        <v>361</v>
      </c>
      <c r="G42" s="291"/>
      <c r="H42" s="426"/>
      <c r="I42" s="59"/>
      <c r="J42" s="228"/>
      <c r="K42" s="120" t="s">
        <v>533</v>
      </c>
      <c r="L42" s="318"/>
      <c r="M42" s="267"/>
      <c r="N42" s="299"/>
      <c r="O42" s="289"/>
      <c r="P42" s="281"/>
    </row>
    <row r="43" spans="1:16" ht="36" customHeight="1">
      <c r="A43" s="228"/>
      <c r="B43" s="120" t="s">
        <v>92</v>
      </c>
      <c r="C43" s="300" t="s">
        <v>361</v>
      </c>
      <c r="D43" s="288" t="s">
        <v>361</v>
      </c>
      <c r="E43" s="289" t="s">
        <v>361</v>
      </c>
      <c r="F43" s="289" t="s">
        <v>361</v>
      </c>
      <c r="G43" s="291"/>
      <c r="H43" s="426"/>
      <c r="I43" s="59"/>
      <c r="J43" s="424" t="s">
        <v>194</v>
      </c>
      <c r="K43" s="424"/>
      <c r="L43" s="424"/>
      <c r="M43" s="424"/>
      <c r="N43" s="424"/>
      <c r="O43" s="424"/>
      <c r="P43" s="424"/>
    </row>
    <row r="44" spans="1:16" ht="36" customHeight="1">
      <c r="A44" s="424" t="s">
        <v>155</v>
      </c>
      <c r="B44" s="424"/>
      <c r="C44" s="424"/>
      <c r="D44" s="424"/>
      <c r="E44" s="424"/>
      <c r="F44" s="424"/>
      <c r="G44" s="424"/>
      <c r="H44" s="426"/>
      <c r="I44" s="319"/>
      <c r="J44" s="313" t="s">
        <v>300</v>
      </c>
      <c r="K44" s="313" t="s">
        <v>28</v>
      </c>
      <c r="L44" s="313" t="s">
        <v>165</v>
      </c>
      <c r="M44" s="314" t="s">
        <v>166</v>
      </c>
      <c r="N44" s="315" t="s">
        <v>167</v>
      </c>
      <c r="O44" s="315" t="s">
        <v>163</v>
      </c>
      <c r="P44" s="313" t="s">
        <v>301</v>
      </c>
    </row>
    <row r="45" spans="1:16" ht="36" customHeight="1">
      <c r="A45" s="313" t="s">
        <v>300</v>
      </c>
      <c r="B45" s="313" t="s">
        <v>28</v>
      </c>
      <c r="C45" s="313" t="s">
        <v>165</v>
      </c>
      <c r="D45" s="314" t="s">
        <v>166</v>
      </c>
      <c r="E45" s="315" t="s">
        <v>167</v>
      </c>
      <c r="F45" s="315" t="s">
        <v>163</v>
      </c>
      <c r="G45" s="313" t="s">
        <v>301</v>
      </c>
      <c r="H45" s="426"/>
      <c r="I45" s="319"/>
      <c r="J45" s="282">
        <v>1</v>
      </c>
      <c r="K45" s="283" t="s">
        <v>538</v>
      </c>
      <c r="L45" s="317">
        <v>8</v>
      </c>
      <c r="M45" s="285">
        <v>2000</v>
      </c>
      <c r="N45" s="286" t="s">
        <v>405</v>
      </c>
      <c r="O45" s="289" t="s">
        <v>445</v>
      </c>
      <c r="P45" s="281"/>
    </row>
    <row r="46" spans="1:16" ht="36" customHeight="1">
      <c r="A46" s="228">
        <v>1</v>
      </c>
      <c r="B46" s="120" t="s">
        <v>10</v>
      </c>
      <c r="C46" s="300">
        <v>3</v>
      </c>
      <c r="D46" s="288">
        <v>2000</v>
      </c>
      <c r="E46" s="289" t="s">
        <v>313</v>
      </c>
      <c r="F46" s="289" t="s">
        <v>445</v>
      </c>
      <c r="G46" s="291"/>
      <c r="H46" s="426"/>
      <c r="I46" s="319"/>
      <c r="J46" s="282">
        <v>2</v>
      </c>
      <c r="K46" s="283" t="s">
        <v>539</v>
      </c>
      <c r="L46" s="317">
        <v>21</v>
      </c>
      <c r="M46" s="285">
        <v>2000</v>
      </c>
      <c r="N46" s="286" t="s">
        <v>416</v>
      </c>
      <c r="O46" s="289" t="s">
        <v>447</v>
      </c>
      <c r="P46" s="281"/>
    </row>
    <row r="47" spans="1:16" ht="36" customHeight="1">
      <c r="A47" s="228">
        <v>2</v>
      </c>
      <c r="B47" s="120" t="s">
        <v>11</v>
      </c>
      <c r="C47" s="300">
        <v>10</v>
      </c>
      <c r="D47" s="288">
        <v>2000</v>
      </c>
      <c r="E47" s="289" t="s">
        <v>407</v>
      </c>
      <c r="F47" s="289" t="s">
        <v>446</v>
      </c>
      <c r="G47" s="291"/>
      <c r="H47" s="426"/>
      <c r="I47" s="319"/>
      <c r="J47" s="282">
        <v>3</v>
      </c>
      <c r="K47" s="283" t="s">
        <v>540</v>
      </c>
      <c r="L47" s="317">
        <v>46</v>
      </c>
      <c r="M47" s="285">
        <v>2000</v>
      </c>
      <c r="N47" s="286" t="s">
        <v>425</v>
      </c>
      <c r="O47" s="289" t="s">
        <v>448</v>
      </c>
      <c r="P47" s="281"/>
    </row>
    <row r="48" spans="1:16" ht="36" customHeight="1">
      <c r="A48" s="228">
        <v>3</v>
      </c>
      <c r="B48" s="120" t="s">
        <v>12</v>
      </c>
      <c r="C48" s="300">
        <v>48</v>
      </c>
      <c r="D48" s="288">
        <v>2001</v>
      </c>
      <c r="E48" s="289" t="s">
        <v>427</v>
      </c>
      <c r="F48" s="289" t="s">
        <v>449</v>
      </c>
      <c r="G48" s="291"/>
      <c r="H48" s="426"/>
      <c r="I48" s="319"/>
      <c r="J48" s="282">
        <v>4</v>
      </c>
      <c r="K48" s="283" t="s">
        <v>541</v>
      </c>
      <c r="L48" s="317">
        <v>54</v>
      </c>
      <c r="M48" s="285">
        <v>2002</v>
      </c>
      <c r="N48" s="286" t="s">
        <v>431</v>
      </c>
      <c r="O48" s="289" t="s">
        <v>449</v>
      </c>
      <c r="P48" s="281"/>
    </row>
    <row r="49" spans="1:16" ht="36" customHeight="1">
      <c r="A49" s="228">
        <v>4</v>
      </c>
      <c r="B49" s="120" t="s">
        <v>13</v>
      </c>
      <c r="C49" s="300">
        <v>59</v>
      </c>
      <c r="D49" s="288">
        <v>2000</v>
      </c>
      <c r="E49" s="289" t="s">
        <v>435</v>
      </c>
      <c r="F49" s="289" t="s">
        <v>450</v>
      </c>
      <c r="G49" s="291"/>
      <c r="H49" s="426"/>
      <c r="I49" s="319"/>
      <c r="J49" s="282">
        <v>5</v>
      </c>
      <c r="K49" s="283" t="s">
        <v>542</v>
      </c>
      <c r="L49" s="317">
        <v>65</v>
      </c>
      <c r="M49" s="285">
        <v>2001</v>
      </c>
      <c r="N49" s="286" t="s">
        <v>440</v>
      </c>
      <c r="O49" s="289" t="s">
        <v>450</v>
      </c>
      <c r="P49" s="281"/>
    </row>
    <row r="50" spans="1:16" ht="36" customHeight="1">
      <c r="A50" s="228">
        <v>5</v>
      </c>
      <c r="B50" s="120" t="s">
        <v>14</v>
      </c>
      <c r="C50" s="300">
        <v>15</v>
      </c>
      <c r="D50" s="288">
        <v>2000</v>
      </c>
      <c r="E50" s="289" t="s">
        <v>411</v>
      </c>
      <c r="F50" s="289" t="s">
        <v>447</v>
      </c>
      <c r="G50" s="291"/>
      <c r="H50" s="426"/>
      <c r="I50" s="319"/>
      <c r="J50" s="282"/>
      <c r="K50" s="283" t="s">
        <v>543</v>
      </c>
      <c r="L50" s="317" t="s">
        <v>361</v>
      </c>
      <c r="M50" s="285" t="s">
        <v>361</v>
      </c>
      <c r="N50" s="286" t="s">
        <v>361</v>
      </c>
      <c r="O50" s="289" t="s">
        <v>361</v>
      </c>
      <c r="P50" s="281"/>
    </row>
    <row r="51" spans="1:16" ht="36" customHeight="1">
      <c r="A51" s="228">
        <v>6</v>
      </c>
      <c r="B51" s="120" t="s">
        <v>15</v>
      </c>
      <c r="C51" s="300">
        <v>40</v>
      </c>
      <c r="D51" s="288">
        <v>2000</v>
      </c>
      <c r="E51" s="289" t="s">
        <v>420</v>
      </c>
      <c r="F51" s="289" t="s">
        <v>448</v>
      </c>
      <c r="G51" s="291"/>
      <c r="H51" s="426"/>
      <c r="I51" s="319"/>
      <c r="J51" s="282"/>
      <c r="K51" s="283" t="s">
        <v>544</v>
      </c>
      <c r="L51" s="317" t="s">
        <v>361</v>
      </c>
      <c r="M51" s="285" t="s">
        <v>361</v>
      </c>
      <c r="N51" s="286" t="s">
        <v>361</v>
      </c>
      <c r="O51" s="289" t="s">
        <v>361</v>
      </c>
      <c r="P51" s="281"/>
    </row>
    <row r="52" spans="1:16" ht="36" customHeight="1">
      <c r="A52" s="228">
        <v>7</v>
      </c>
      <c r="B52" s="120" t="s">
        <v>62</v>
      </c>
      <c r="C52" s="300" t="s">
        <v>361</v>
      </c>
      <c r="D52" s="288" t="s">
        <v>361</v>
      </c>
      <c r="E52" s="289" t="s">
        <v>361</v>
      </c>
      <c r="F52" s="289" t="s">
        <v>361</v>
      </c>
      <c r="G52" s="291"/>
      <c r="H52" s="426"/>
      <c r="I52" s="319"/>
      <c r="J52" s="282"/>
      <c r="K52" s="283" t="s">
        <v>545</v>
      </c>
      <c r="L52" s="317" t="s">
        <v>361</v>
      </c>
      <c r="M52" s="285" t="s">
        <v>361</v>
      </c>
      <c r="N52" s="286" t="s">
        <v>361</v>
      </c>
      <c r="O52" s="289" t="s">
        <v>361</v>
      </c>
      <c r="P52" s="281"/>
    </row>
    <row r="53" spans="1:16" ht="36" customHeight="1">
      <c r="A53" s="228">
        <v>8</v>
      </c>
      <c r="B53" s="120" t="s">
        <v>63</v>
      </c>
      <c r="C53" s="300">
        <v>68</v>
      </c>
      <c r="D53" s="288">
        <v>2000</v>
      </c>
      <c r="E53" s="289" t="s">
        <v>443</v>
      </c>
      <c r="F53" s="289" t="s">
        <v>452</v>
      </c>
      <c r="G53" s="291"/>
      <c r="H53" s="426"/>
      <c r="I53" s="360"/>
      <c r="J53" s="358"/>
      <c r="K53" s="358"/>
      <c r="L53" s="358"/>
      <c r="M53" s="358"/>
      <c r="N53" s="358"/>
      <c r="O53" s="358"/>
      <c r="P53" s="359"/>
    </row>
    <row r="54" spans="1:16" ht="36" customHeight="1">
      <c r="A54" s="424" t="s">
        <v>556</v>
      </c>
      <c r="B54" s="424"/>
      <c r="C54" s="424"/>
      <c r="D54" s="424"/>
      <c r="E54" s="424"/>
      <c r="F54" s="424"/>
      <c r="G54" s="424"/>
      <c r="H54" s="426"/>
      <c r="I54" s="360"/>
      <c r="J54" s="361"/>
      <c r="K54" s="361"/>
      <c r="L54" s="361"/>
      <c r="M54" s="361"/>
      <c r="N54" s="361"/>
      <c r="O54" s="361"/>
      <c r="P54" s="362"/>
    </row>
    <row r="55" spans="1:16" ht="36" customHeight="1">
      <c r="A55" s="313" t="s">
        <v>300</v>
      </c>
      <c r="B55" s="313" t="s">
        <v>28</v>
      </c>
      <c r="C55" s="313" t="s">
        <v>165</v>
      </c>
      <c r="D55" s="314" t="s">
        <v>166</v>
      </c>
      <c r="E55" s="315" t="s">
        <v>167</v>
      </c>
      <c r="F55" s="315" t="s">
        <v>163</v>
      </c>
      <c r="G55" s="313" t="s">
        <v>301</v>
      </c>
      <c r="H55" s="426"/>
      <c r="I55" s="360"/>
      <c r="J55" s="361"/>
      <c r="K55" s="361"/>
      <c r="L55" s="361"/>
      <c r="M55" s="361"/>
      <c r="N55" s="361"/>
      <c r="O55" s="361"/>
      <c r="P55" s="362"/>
    </row>
    <row r="56" spans="1:16" ht="36" customHeight="1">
      <c r="A56" s="228">
        <v>1</v>
      </c>
      <c r="B56" s="120" t="s">
        <v>503</v>
      </c>
      <c r="C56" s="300">
        <v>68</v>
      </c>
      <c r="D56" s="288">
        <v>2000</v>
      </c>
      <c r="E56" s="289" t="s">
        <v>566</v>
      </c>
      <c r="F56" s="289" t="s">
        <v>445</v>
      </c>
      <c r="G56" s="290"/>
      <c r="H56" s="426"/>
      <c r="I56" s="360"/>
      <c r="J56" s="361"/>
      <c r="K56" s="361"/>
      <c r="L56" s="361"/>
      <c r="M56" s="361"/>
      <c r="N56" s="361"/>
      <c r="O56" s="361"/>
      <c r="P56" s="362"/>
    </row>
    <row r="57" spans="1:16" ht="36" customHeight="1">
      <c r="A57" s="228">
        <v>2</v>
      </c>
      <c r="B57" s="120" t="s">
        <v>504</v>
      </c>
      <c r="C57" s="300">
        <v>11</v>
      </c>
      <c r="D57" s="288">
        <v>2000</v>
      </c>
      <c r="E57" s="289" t="s">
        <v>408</v>
      </c>
      <c r="F57" s="289" t="s">
        <v>446</v>
      </c>
      <c r="G57" s="290"/>
      <c r="H57" s="426"/>
      <c r="I57" s="360"/>
      <c r="J57" s="361"/>
      <c r="K57" s="361"/>
      <c r="L57" s="361"/>
      <c r="M57" s="361"/>
      <c r="N57" s="361"/>
      <c r="O57" s="361"/>
      <c r="P57" s="362"/>
    </row>
    <row r="58" spans="1:16" ht="36" customHeight="1">
      <c r="A58" s="228">
        <v>3</v>
      </c>
      <c r="B58" s="120" t="s">
        <v>505</v>
      </c>
      <c r="C58" s="300">
        <v>50</v>
      </c>
      <c r="D58" s="288">
        <v>2000</v>
      </c>
      <c r="E58" s="289" t="s">
        <v>429</v>
      </c>
      <c r="F58" s="289" t="s">
        <v>449</v>
      </c>
      <c r="G58" s="290"/>
      <c r="H58" s="426"/>
      <c r="I58" s="360"/>
      <c r="J58" s="361"/>
      <c r="K58" s="361"/>
      <c r="L58" s="361"/>
      <c r="M58" s="361"/>
      <c r="N58" s="361"/>
      <c r="O58" s="361"/>
      <c r="P58" s="362"/>
    </row>
    <row r="59" spans="1:16" ht="36" customHeight="1">
      <c r="A59" s="228">
        <v>4</v>
      </c>
      <c r="B59" s="120" t="s">
        <v>502</v>
      </c>
      <c r="C59" s="300">
        <v>17</v>
      </c>
      <c r="D59" s="288">
        <v>2002</v>
      </c>
      <c r="E59" s="289" t="s">
        <v>413</v>
      </c>
      <c r="F59" s="289" t="s">
        <v>447</v>
      </c>
      <c r="G59" s="290"/>
      <c r="H59" s="426"/>
      <c r="I59" s="360"/>
      <c r="J59" s="361"/>
      <c r="K59" s="361"/>
      <c r="L59" s="361"/>
      <c r="M59" s="361"/>
      <c r="N59" s="361"/>
      <c r="O59" s="361"/>
      <c r="P59" s="362"/>
    </row>
    <row r="60" spans="1:16" ht="36" customHeight="1">
      <c r="A60" s="228">
        <v>5</v>
      </c>
      <c r="B60" s="120" t="s">
        <v>506</v>
      </c>
      <c r="C60" s="300">
        <v>61</v>
      </c>
      <c r="D60" s="288">
        <v>2000</v>
      </c>
      <c r="E60" s="289" t="s">
        <v>436</v>
      </c>
      <c r="F60" s="289" t="s">
        <v>450</v>
      </c>
      <c r="G60" s="290"/>
      <c r="H60" s="426"/>
      <c r="I60" s="360"/>
      <c r="J60" s="361"/>
      <c r="K60" s="361"/>
      <c r="L60" s="361"/>
      <c r="M60" s="361"/>
      <c r="N60" s="361"/>
      <c r="O60" s="361"/>
      <c r="P60" s="362"/>
    </row>
    <row r="61" spans="1:16" ht="36" customHeight="1">
      <c r="A61" s="228">
        <v>6</v>
      </c>
      <c r="B61" s="120" t="s">
        <v>507</v>
      </c>
      <c r="C61" s="300">
        <v>42</v>
      </c>
      <c r="D61" s="288">
        <v>2001</v>
      </c>
      <c r="E61" s="289" t="s">
        <v>422</v>
      </c>
      <c r="F61" s="289" t="s">
        <v>448</v>
      </c>
      <c r="G61" s="290"/>
      <c r="H61" s="426"/>
      <c r="I61" s="360"/>
      <c r="J61" s="361"/>
      <c r="K61" s="361"/>
      <c r="L61" s="361"/>
      <c r="M61" s="361"/>
      <c r="N61" s="361"/>
      <c r="O61" s="361"/>
      <c r="P61" s="362"/>
    </row>
    <row r="62" spans="1:16" ht="36" customHeight="1">
      <c r="A62" s="228">
        <v>7</v>
      </c>
      <c r="B62" s="120" t="s">
        <v>508</v>
      </c>
      <c r="C62" s="300" t="s">
        <v>361</v>
      </c>
      <c r="D62" s="288" t="s">
        <v>361</v>
      </c>
      <c r="E62" s="289" t="s">
        <v>361</v>
      </c>
      <c r="F62" s="289" t="s">
        <v>361</v>
      </c>
      <c r="G62" s="290"/>
      <c r="H62" s="426"/>
      <c r="I62" s="360"/>
      <c r="J62" s="361"/>
      <c r="K62" s="361"/>
      <c r="L62" s="361"/>
      <c r="M62" s="361"/>
      <c r="N62" s="361"/>
      <c r="O62" s="361"/>
      <c r="P62" s="362"/>
    </row>
    <row r="63" spans="1:16" ht="36" customHeight="1">
      <c r="A63" s="228">
        <v>8</v>
      </c>
      <c r="B63" s="120" t="s">
        <v>509</v>
      </c>
      <c r="C63" s="300">
        <v>18</v>
      </c>
      <c r="D63" s="288">
        <v>2000</v>
      </c>
      <c r="E63" s="289" t="s">
        <v>414</v>
      </c>
      <c r="F63" s="289" t="s">
        <v>451</v>
      </c>
      <c r="G63" s="290"/>
      <c r="H63" s="427"/>
      <c r="I63" s="363"/>
      <c r="J63" s="364"/>
      <c r="K63" s="364"/>
      <c r="L63" s="364"/>
      <c r="M63" s="364"/>
      <c r="N63" s="364"/>
      <c r="O63" s="364"/>
      <c r="P63" s="365"/>
    </row>
    <row r="64" ht="36.75" customHeight="1"/>
    <row r="65" ht="36.75" customHeight="1"/>
    <row r="66" ht="36.75" customHeight="1"/>
    <row r="67" ht="36.75" customHeight="1"/>
    <row r="68" ht="36.75" customHeight="1"/>
    <row r="69" ht="36.75" customHeight="1"/>
    <row r="70" ht="36.75" customHeight="1"/>
    <row r="71" ht="36.75" customHeight="1"/>
    <row r="72" ht="36.75" customHeight="1"/>
    <row r="73" ht="36.75" customHeight="1"/>
    <row r="74" ht="36.75" customHeight="1"/>
    <row r="75" ht="36.75" customHeight="1"/>
    <row r="76" ht="36.75" customHeight="1"/>
    <row r="77" ht="36.75" customHeight="1"/>
    <row r="78" ht="36.75" customHeight="1"/>
    <row r="79" ht="36.75" customHeight="1"/>
    <row r="80" ht="36.75" customHeight="1"/>
    <row r="81" ht="36.75" customHeight="1"/>
    <row r="82" ht="36.75" customHeight="1"/>
    <row r="83" ht="36.75" customHeight="1"/>
    <row r="84" ht="36.75" customHeight="1"/>
    <row r="85" ht="36.75" customHeight="1"/>
    <row r="86" ht="36.75" customHeight="1"/>
    <row r="87" ht="36.75" customHeight="1"/>
    <row r="88" ht="36.75" customHeight="1"/>
    <row r="89" ht="36.75" customHeight="1"/>
    <row r="90" ht="36.75" customHeight="1"/>
    <row r="91" ht="36.75" customHeight="1"/>
    <row r="92" ht="36.75" customHeight="1"/>
    <row r="93" ht="36.75" customHeight="1"/>
    <row r="94" ht="36.75" customHeight="1"/>
    <row r="95" ht="36.75" customHeight="1"/>
    <row r="96" ht="36.75" customHeight="1"/>
    <row r="97" ht="36.75" customHeight="1"/>
    <row r="98" ht="36.75" customHeight="1"/>
    <row r="99" ht="36.75" customHeight="1"/>
    <row r="100" ht="36.75" customHeight="1"/>
    <row r="101" ht="36.75" customHeight="1"/>
    <row r="102" ht="36.75" customHeight="1"/>
    <row r="103" ht="36.75" customHeight="1"/>
    <row r="104" ht="36.75" customHeight="1"/>
    <row r="105" ht="36.75" customHeight="1"/>
    <row r="106" ht="36.75" customHeight="1"/>
    <row r="107" ht="36.75" customHeight="1"/>
    <row r="108" ht="36.75" customHeight="1"/>
    <row r="109" ht="36.75" customHeight="1"/>
    <row r="110" ht="36.75" customHeight="1"/>
    <row r="111" ht="36.75" customHeight="1"/>
    <row r="112" ht="36.75" customHeight="1"/>
    <row r="113" ht="36.75" customHeight="1"/>
    <row r="114" ht="36.75" customHeight="1"/>
    <row r="115" ht="36.75" customHeight="1"/>
    <row r="116" ht="36.75" customHeight="1"/>
    <row r="117" ht="36.75" customHeight="1"/>
    <row r="118" ht="36.75" customHeight="1"/>
    <row r="119" ht="36.75" customHeight="1"/>
    <row r="120" ht="36.75" customHeight="1"/>
    <row r="121" ht="36.75" customHeight="1"/>
    <row r="122" ht="36.75" customHeight="1"/>
    <row r="123" ht="36.75" customHeight="1"/>
    <row r="124" ht="36.75" customHeight="1"/>
    <row r="125" ht="36.75" customHeight="1"/>
    <row r="126" ht="36.75" customHeight="1"/>
    <row r="127" ht="36.75" customHeight="1"/>
    <row r="128" ht="36.75" customHeight="1"/>
    <row r="129" ht="36.75" customHeight="1"/>
    <row r="130" ht="36.75" customHeight="1"/>
    <row r="131" ht="36.75" customHeight="1"/>
    <row r="132" ht="36.75" customHeight="1"/>
    <row r="133" ht="36.75" customHeight="1"/>
    <row r="134" ht="36.75" customHeight="1"/>
    <row r="135" ht="36.75" customHeight="1"/>
    <row r="136" ht="36.75" customHeight="1"/>
    <row r="137" ht="36.75" customHeight="1"/>
    <row r="138" ht="36.75" customHeight="1"/>
    <row r="139" ht="36.75" customHeight="1"/>
    <row r="140" ht="36.75" customHeight="1"/>
    <row r="141" ht="36.75" customHeight="1"/>
    <row r="142" ht="36.75" customHeight="1"/>
    <row r="143" ht="36.75" customHeight="1"/>
    <row r="144" ht="36.75" customHeight="1"/>
    <row r="145" ht="36.75" customHeight="1"/>
    <row r="146" ht="36.75" customHeight="1"/>
    <row r="147" ht="36.75" customHeight="1"/>
    <row r="148" ht="36.75" customHeight="1"/>
    <row r="149" ht="36.75" customHeight="1"/>
    <row r="150" ht="36.75" customHeight="1"/>
    <row r="151" ht="36.75" customHeight="1"/>
    <row r="152" ht="36.75" customHeight="1"/>
    <row r="153" ht="36.75" customHeight="1"/>
    <row r="154" ht="36.75" customHeight="1"/>
    <row r="155" ht="36.75" customHeight="1"/>
    <row r="156" ht="36.75" customHeight="1"/>
    <row r="157" ht="36.75" customHeight="1"/>
    <row r="158" ht="36.75" customHeight="1"/>
    <row r="159" ht="36.75" customHeight="1"/>
    <row r="160" ht="36.75" customHeight="1"/>
    <row r="161" ht="36.75" customHeight="1"/>
    <row r="162" ht="36.75" customHeight="1"/>
    <row r="163" ht="36.75" customHeight="1"/>
    <row r="164" ht="36.75" customHeight="1"/>
    <row r="165" ht="36.75" customHeight="1"/>
    <row r="166" ht="36.75" customHeight="1"/>
    <row r="167" ht="36.75" customHeight="1"/>
    <row r="168" ht="36.75" customHeight="1"/>
    <row r="169" ht="36.75" customHeight="1"/>
    <row r="170" ht="36.75" customHeight="1"/>
    <row r="171" ht="36.75" customHeight="1"/>
    <row r="172" ht="36.75" customHeight="1"/>
    <row r="173" ht="36.75" customHeight="1"/>
    <row r="174" ht="36.75" customHeight="1"/>
    <row r="175" ht="36.75" customHeight="1"/>
    <row r="176" ht="36.75" customHeight="1"/>
    <row r="177" ht="36.75" customHeight="1"/>
    <row r="178" ht="36.75" customHeight="1"/>
    <row r="179" ht="36.75" customHeight="1"/>
    <row r="180" ht="36.75" customHeight="1"/>
    <row r="181" ht="36.75" customHeight="1"/>
    <row r="182" ht="36.75" customHeight="1"/>
    <row r="183" ht="36.75" customHeight="1"/>
    <row r="184" ht="36.75" customHeight="1"/>
    <row r="185" ht="36.75" customHeight="1"/>
    <row r="186" ht="36.75" customHeight="1"/>
    <row r="187" ht="36.75" customHeight="1"/>
    <row r="188" ht="36.75" customHeight="1"/>
    <row r="189" ht="36.75" customHeight="1"/>
    <row r="190" ht="36.75" customHeight="1"/>
    <row r="191" ht="36.75" customHeight="1"/>
    <row r="192" ht="36.75" customHeight="1"/>
  </sheetData>
  <sheetProtection/>
  <mergeCells count="15">
    <mergeCell ref="A1:P1"/>
    <mergeCell ref="A2:P2"/>
    <mergeCell ref="A3:P3"/>
    <mergeCell ref="J4:P4"/>
    <mergeCell ref="A4:G4"/>
    <mergeCell ref="A24:G24"/>
    <mergeCell ref="A54:G54"/>
    <mergeCell ref="J43:P43"/>
    <mergeCell ref="A44:G44"/>
    <mergeCell ref="A34:G34"/>
    <mergeCell ref="J24:P24"/>
    <mergeCell ref="J14:P14"/>
    <mergeCell ref="J33:P33"/>
    <mergeCell ref="H4:H63"/>
    <mergeCell ref="A14:G14"/>
  </mergeCells>
  <conditionalFormatting sqref="F6:F13">
    <cfRule type="containsText" priority="22" dxfId="0" operator="containsText" stopIfTrue="1" text=" OC">
      <formula>NOT(ISERROR(SEARCH(" OC",F6)))</formula>
    </cfRule>
  </conditionalFormatting>
  <conditionalFormatting sqref="O6:O13">
    <cfRule type="containsText" priority="12" dxfId="0" operator="containsText" stopIfTrue="1" text=" OC">
      <formula>NOT(ISERROR(SEARCH(" OC",O6)))</formula>
    </cfRule>
  </conditionalFormatting>
  <conditionalFormatting sqref="F16:F23">
    <cfRule type="containsText" priority="11" dxfId="0" operator="containsText" stopIfTrue="1" text=" OC">
      <formula>NOT(ISERROR(SEARCH(" OC",F16)))</formula>
    </cfRule>
  </conditionalFormatting>
  <conditionalFormatting sqref="F26:F33">
    <cfRule type="containsText" priority="10" dxfId="0" operator="containsText" stopIfTrue="1" text=" OC">
      <formula>NOT(ISERROR(SEARCH(" OC",F26)))</formula>
    </cfRule>
  </conditionalFormatting>
  <conditionalFormatting sqref="F46:F53">
    <cfRule type="containsText" priority="8" dxfId="0" operator="containsText" stopIfTrue="1" text=" OC">
      <formula>NOT(ISERROR(SEARCH(" OC",F46)))</formula>
    </cfRule>
  </conditionalFormatting>
  <conditionalFormatting sqref="F56:F63">
    <cfRule type="containsText" priority="7" dxfId="0" operator="containsText" stopIfTrue="1" text=" OC">
      <formula>NOT(ISERROR(SEARCH(" OC",F56)))</formula>
    </cfRule>
  </conditionalFormatting>
  <conditionalFormatting sqref="O45:O52">
    <cfRule type="containsText" priority="6" dxfId="0" operator="containsText" stopIfTrue="1" text=" OC">
      <formula>NOT(ISERROR(SEARCH(" OC",O45)))</formula>
    </cfRule>
  </conditionalFormatting>
  <conditionalFormatting sqref="O35:O42">
    <cfRule type="containsText" priority="5" dxfId="0" operator="containsText" stopIfTrue="1" text=" OC">
      <formula>NOT(ISERROR(SEARCH(" OC",O35)))</formula>
    </cfRule>
  </conditionalFormatting>
  <conditionalFormatting sqref="F36:F43">
    <cfRule type="containsText" priority="4" dxfId="0" operator="containsText" stopIfTrue="1" text=" OC">
      <formula>NOT(ISERROR(SEARCH(" OC",F36)))</formula>
    </cfRule>
  </conditionalFormatting>
  <conditionalFormatting sqref="O26:O32">
    <cfRule type="containsText" priority="3" dxfId="0" operator="containsText" stopIfTrue="1" text=" OC">
      <formula>NOT(ISERROR(SEARCH(" OC",O26)))</formula>
    </cfRule>
  </conditionalFormatting>
  <conditionalFormatting sqref="O16:O23">
    <cfRule type="containsText" priority="2" dxfId="0" operator="containsText" stopIfTrue="1" text=" OC">
      <formula>NOT(ISERROR(SEARCH(" OC",O16)))</formula>
    </cfRule>
  </conditionalFormatting>
  <printOptions/>
  <pageMargins left="0" right="0" top="0" bottom="0" header="0.31496062992125984" footer="0.31496062992125984"/>
  <pageSetup fitToHeight="0" fitToWidth="1" horizontalDpi="600" verticalDpi="600" orientation="portrait" paperSize="9" scale="3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U100"/>
  <sheetViews>
    <sheetView view="pageBreakPreview" zoomScale="70" zoomScaleSheetLayoutView="70" zoomScalePageLayoutView="0" workbookViewId="0" topLeftCell="A1">
      <selection activeCell="N19" sqref="N19"/>
    </sheetView>
  </sheetViews>
  <sheetFormatPr defaultColWidth="9.140625" defaultRowHeight="12.75"/>
  <cols>
    <col min="1" max="1" width="5.421875" style="19" customWidth="1"/>
    <col min="2" max="2" width="7.7109375" style="19" bestFit="1" customWidth="1"/>
    <col min="3" max="3" width="14.421875" style="257" customWidth="1"/>
    <col min="4" max="4" width="32.28125" style="39" customWidth="1"/>
    <col min="5" max="5" width="18.421875" style="39" customWidth="1"/>
    <col min="6" max="6" width="14.8515625" style="17" customWidth="1"/>
    <col min="7" max="7" width="7.57421875" style="20" customWidth="1"/>
    <col min="8" max="8" width="2.140625" style="17" customWidth="1"/>
    <col min="9" max="9" width="5.8515625" style="19" customWidth="1"/>
    <col min="10" max="10" width="14.28125" style="19" hidden="1" customWidth="1"/>
    <col min="11" max="11" width="8.57421875" style="19" customWidth="1"/>
    <col min="12" max="12" width="12.7109375" style="257" customWidth="1"/>
    <col min="13" max="13" width="31.00390625" style="43" customWidth="1"/>
    <col min="14" max="14" width="21.57421875" style="43" bestFit="1" customWidth="1"/>
    <col min="15" max="15" width="16.140625" style="17" customWidth="1"/>
    <col min="16" max="16" width="9.7109375" style="17" customWidth="1"/>
    <col min="17" max="17" width="5.7109375" style="17" customWidth="1"/>
    <col min="18" max="19" width="9.140625" style="17" customWidth="1"/>
    <col min="20" max="20" width="9.140625" style="209" hidden="1" customWidth="1"/>
    <col min="21" max="21" width="9.140625" style="210" hidden="1" customWidth="1"/>
    <col min="22" max="16384" width="9.140625" style="17" customWidth="1"/>
  </cols>
  <sheetData>
    <row r="1" spans="1:21" s="8" customFormat="1" ht="53.25" customHeight="1">
      <c r="A1" s="432" t="s">
        <v>146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T1" s="208">
        <v>1160</v>
      </c>
      <c r="U1" s="207">
        <v>100</v>
      </c>
    </row>
    <row r="2" spans="1:21" s="8" customFormat="1" ht="24.75" customHeight="1">
      <c r="A2" s="433" t="s">
        <v>391</v>
      </c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T2" s="208">
        <v>1162</v>
      </c>
      <c r="U2" s="207">
        <v>99</v>
      </c>
    </row>
    <row r="3" spans="1:21" s="10" customFormat="1" ht="21.75" customHeight="1">
      <c r="A3" s="434" t="s">
        <v>293</v>
      </c>
      <c r="B3" s="434"/>
      <c r="C3" s="434"/>
      <c r="D3" s="435" t="s">
        <v>149</v>
      </c>
      <c r="E3" s="435"/>
      <c r="F3" s="436"/>
      <c r="G3" s="436"/>
      <c r="H3" s="9"/>
      <c r="I3" s="449"/>
      <c r="J3" s="449"/>
      <c r="K3" s="449"/>
      <c r="L3" s="449"/>
      <c r="M3" s="65"/>
      <c r="N3" s="447"/>
      <c r="O3" s="447"/>
      <c r="P3" s="447"/>
      <c r="T3" s="208">
        <v>1164</v>
      </c>
      <c r="U3" s="207">
        <v>98</v>
      </c>
    </row>
    <row r="4" spans="1:21" s="10" customFormat="1" ht="17.25" customHeight="1">
      <c r="A4" s="439" t="s">
        <v>294</v>
      </c>
      <c r="B4" s="439"/>
      <c r="C4" s="439"/>
      <c r="D4" s="440" t="s">
        <v>302</v>
      </c>
      <c r="E4" s="440"/>
      <c r="F4" s="24"/>
      <c r="G4" s="24"/>
      <c r="H4" s="24"/>
      <c r="I4" s="24"/>
      <c r="J4" s="24"/>
      <c r="K4" s="24"/>
      <c r="L4" s="258"/>
      <c r="M4" s="66" t="s">
        <v>292</v>
      </c>
      <c r="N4" s="448" t="s">
        <v>393</v>
      </c>
      <c r="O4" s="448"/>
      <c r="P4" s="448"/>
      <c r="T4" s="208">
        <v>1166</v>
      </c>
      <c r="U4" s="207">
        <v>97</v>
      </c>
    </row>
    <row r="5" spans="1:21" s="8" customFormat="1" ht="19.5" customHeight="1">
      <c r="A5" s="11"/>
      <c r="B5" s="11"/>
      <c r="C5" s="254"/>
      <c r="D5" s="12"/>
      <c r="E5" s="13"/>
      <c r="F5" s="13"/>
      <c r="G5" s="13"/>
      <c r="H5" s="13"/>
      <c r="I5" s="11"/>
      <c r="J5" s="11"/>
      <c r="K5" s="11"/>
      <c r="L5" s="259"/>
      <c r="M5" s="14"/>
      <c r="N5" s="446">
        <v>42115.63411909722</v>
      </c>
      <c r="O5" s="446"/>
      <c r="P5" s="446"/>
      <c r="T5" s="208">
        <v>1168</v>
      </c>
      <c r="U5" s="207">
        <v>96</v>
      </c>
    </row>
    <row r="6" spans="1:21" s="15" customFormat="1" ht="24.75" customHeight="1">
      <c r="A6" s="441" t="s">
        <v>164</v>
      </c>
      <c r="B6" s="443" t="s">
        <v>165</v>
      </c>
      <c r="C6" s="445" t="s">
        <v>166</v>
      </c>
      <c r="D6" s="442" t="s">
        <v>167</v>
      </c>
      <c r="E6" s="442" t="s">
        <v>163</v>
      </c>
      <c r="F6" s="442" t="s">
        <v>162</v>
      </c>
      <c r="G6" s="437" t="s">
        <v>169</v>
      </c>
      <c r="I6" s="222" t="s">
        <v>170</v>
      </c>
      <c r="J6" s="223"/>
      <c r="K6" s="223"/>
      <c r="L6" s="260"/>
      <c r="M6" s="225" t="s">
        <v>563</v>
      </c>
      <c r="N6" s="366" t="s">
        <v>561</v>
      </c>
      <c r="O6" s="223"/>
      <c r="P6" s="224"/>
      <c r="T6" s="209">
        <v>1170</v>
      </c>
      <c r="U6" s="210">
        <v>95</v>
      </c>
    </row>
    <row r="7" spans="1:21" ht="26.25" customHeight="1">
      <c r="A7" s="441"/>
      <c r="B7" s="444"/>
      <c r="C7" s="445"/>
      <c r="D7" s="442"/>
      <c r="E7" s="442"/>
      <c r="F7" s="442"/>
      <c r="G7" s="438"/>
      <c r="H7" s="16"/>
      <c r="I7" s="35" t="s">
        <v>300</v>
      </c>
      <c r="J7" s="35" t="s">
        <v>28</v>
      </c>
      <c r="K7" s="35" t="s">
        <v>165</v>
      </c>
      <c r="L7" s="252" t="s">
        <v>166</v>
      </c>
      <c r="M7" s="36" t="s">
        <v>167</v>
      </c>
      <c r="N7" s="36" t="s">
        <v>163</v>
      </c>
      <c r="O7" s="35" t="s">
        <v>162</v>
      </c>
      <c r="P7" s="35" t="s">
        <v>173</v>
      </c>
      <c r="T7" s="209">
        <v>1172</v>
      </c>
      <c r="U7" s="210">
        <v>94</v>
      </c>
    </row>
    <row r="8" spans="1:21" s="15" customFormat="1" ht="41.25" customHeight="1">
      <c r="A8" s="228">
        <v>1</v>
      </c>
      <c r="B8" s="228">
        <v>12</v>
      </c>
      <c r="C8" s="288">
        <v>2000</v>
      </c>
      <c r="D8" s="292" t="s">
        <v>406</v>
      </c>
      <c r="E8" s="230" t="s">
        <v>446</v>
      </c>
      <c r="F8" s="290">
        <v>1290</v>
      </c>
      <c r="G8" s="293">
        <v>6</v>
      </c>
      <c r="H8" s="18"/>
      <c r="I8" s="228">
        <v>1</v>
      </c>
      <c r="J8" s="120" t="s">
        <v>38</v>
      </c>
      <c r="K8" s="287">
        <v>6</v>
      </c>
      <c r="L8" s="288">
        <v>2000</v>
      </c>
      <c r="M8" s="289" t="s">
        <v>404</v>
      </c>
      <c r="N8" s="289" t="s">
        <v>445</v>
      </c>
      <c r="O8" s="290">
        <v>1393</v>
      </c>
      <c r="P8" s="287">
        <v>6</v>
      </c>
      <c r="T8" s="209">
        <v>1174</v>
      </c>
      <c r="U8" s="210">
        <v>93</v>
      </c>
    </row>
    <row r="9" spans="1:21" s="15" customFormat="1" ht="41.25" customHeight="1">
      <c r="A9" s="228">
        <v>2</v>
      </c>
      <c r="B9" s="228">
        <v>57</v>
      </c>
      <c r="C9" s="288">
        <v>2000</v>
      </c>
      <c r="D9" s="292" t="s">
        <v>433</v>
      </c>
      <c r="E9" s="230" t="s">
        <v>450</v>
      </c>
      <c r="F9" s="290">
        <v>1325</v>
      </c>
      <c r="G9" s="293">
        <v>5</v>
      </c>
      <c r="H9" s="18"/>
      <c r="I9" s="228">
        <v>2</v>
      </c>
      <c r="J9" s="120" t="s">
        <v>39</v>
      </c>
      <c r="K9" s="287">
        <v>12</v>
      </c>
      <c r="L9" s="288">
        <v>2000</v>
      </c>
      <c r="M9" s="289" t="s">
        <v>406</v>
      </c>
      <c r="N9" s="289" t="s">
        <v>446</v>
      </c>
      <c r="O9" s="290">
        <v>1290</v>
      </c>
      <c r="P9" s="287">
        <v>1</v>
      </c>
      <c r="T9" s="209">
        <v>1176</v>
      </c>
      <c r="U9" s="210">
        <v>92</v>
      </c>
    </row>
    <row r="10" spans="1:21" s="15" customFormat="1" ht="41.25" customHeight="1">
      <c r="A10" s="228">
        <v>3</v>
      </c>
      <c r="B10" s="228">
        <v>47</v>
      </c>
      <c r="C10" s="288">
        <v>2000</v>
      </c>
      <c r="D10" s="292" t="s">
        <v>426</v>
      </c>
      <c r="E10" s="230" t="s">
        <v>449</v>
      </c>
      <c r="F10" s="290">
        <v>1336</v>
      </c>
      <c r="G10" s="293">
        <v>4</v>
      </c>
      <c r="H10" s="18"/>
      <c r="I10" s="228">
        <v>3</v>
      </c>
      <c r="J10" s="120" t="s">
        <v>40</v>
      </c>
      <c r="K10" s="287">
        <v>47</v>
      </c>
      <c r="L10" s="288">
        <v>2000</v>
      </c>
      <c r="M10" s="289" t="s">
        <v>426</v>
      </c>
      <c r="N10" s="289" t="s">
        <v>449</v>
      </c>
      <c r="O10" s="290">
        <v>1336</v>
      </c>
      <c r="P10" s="287">
        <v>3</v>
      </c>
      <c r="T10" s="209">
        <v>1178</v>
      </c>
      <c r="U10" s="210">
        <v>91</v>
      </c>
    </row>
    <row r="11" spans="1:21" s="15" customFormat="1" ht="41.25" customHeight="1">
      <c r="A11" s="228">
        <v>4</v>
      </c>
      <c r="B11" s="228">
        <v>13</v>
      </c>
      <c r="C11" s="288">
        <v>2001</v>
      </c>
      <c r="D11" s="292" t="s">
        <v>409</v>
      </c>
      <c r="E11" s="230" t="s">
        <v>447</v>
      </c>
      <c r="F11" s="290">
        <v>1338</v>
      </c>
      <c r="G11" s="293">
        <v>3</v>
      </c>
      <c r="H11" s="18"/>
      <c r="I11" s="228">
        <v>4</v>
      </c>
      <c r="J11" s="120" t="s">
        <v>41</v>
      </c>
      <c r="K11" s="287">
        <v>13</v>
      </c>
      <c r="L11" s="288">
        <v>2001</v>
      </c>
      <c r="M11" s="289" t="s">
        <v>409</v>
      </c>
      <c r="N11" s="289" t="s">
        <v>447</v>
      </c>
      <c r="O11" s="290">
        <v>1338</v>
      </c>
      <c r="P11" s="287">
        <v>4</v>
      </c>
      <c r="T11" s="209">
        <v>1180</v>
      </c>
      <c r="U11" s="210">
        <v>90</v>
      </c>
    </row>
    <row r="12" spans="1:21" s="15" customFormat="1" ht="41.25" customHeight="1">
      <c r="A12" s="228">
        <v>5</v>
      </c>
      <c r="B12" s="228">
        <v>38</v>
      </c>
      <c r="C12" s="288">
        <v>2000</v>
      </c>
      <c r="D12" s="292" t="s">
        <v>418</v>
      </c>
      <c r="E12" s="230" t="s">
        <v>448</v>
      </c>
      <c r="F12" s="290">
        <v>1381</v>
      </c>
      <c r="G12" s="293">
        <v>2</v>
      </c>
      <c r="H12" s="18"/>
      <c r="I12" s="228">
        <v>5</v>
      </c>
      <c r="J12" s="120" t="s">
        <v>42</v>
      </c>
      <c r="K12" s="287">
        <v>57</v>
      </c>
      <c r="L12" s="288">
        <v>2000</v>
      </c>
      <c r="M12" s="289" t="s">
        <v>433</v>
      </c>
      <c r="N12" s="289" t="s">
        <v>450</v>
      </c>
      <c r="O12" s="290">
        <v>1325</v>
      </c>
      <c r="P12" s="287">
        <v>2</v>
      </c>
      <c r="T12" s="209">
        <v>1182</v>
      </c>
      <c r="U12" s="210">
        <v>89</v>
      </c>
    </row>
    <row r="13" spans="1:21" s="15" customFormat="1" ht="41.25" customHeight="1">
      <c r="A13" s="228">
        <v>6</v>
      </c>
      <c r="B13" s="228">
        <v>6</v>
      </c>
      <c r="C13" s="288">
        <v>2000</v>
      </c>
      <c r="D13" s="292" t="s">
        <v>404</v>
      </c>
      <c r="E13" s="230" t="s">
        <v>445</v>
      </c>
      <c r="F13" s="290">
        <v>1393</v>
      </c>
      <c r="G13" s="293">
        <v>1</v>
      </c>
      <c r="H13" s="18"/>
      <c r="I13" s="228">
        <v>6</v>
      </c>
      <c r="J13" s="120" t="s">
        <v>43</v>
      </c>
      <c r="K13" s="287">
        <v>38</v>
      </c>
      <c r="L13" s="288">
        <v>2000</v>
      </c>
      <c r="M13" s="289" t="s">
        <v>418</v>
      </c>
      <c r="N13" s="289" t="s">
        <v>448</v>
      </c>
      <c r="O13" s="290">
        <v>1381</v>
      </c>
      <c r="P13" s="287">
        <v>5</v>
      </c>
      <c r="T13" s="209">
        <v>1184</v>
      </c>
      <c r="U13" s="210">
        <v>88</v>
      </c>
    </row>
    <row r="14" spans="1:21" s="15" customFormat="1" ht="41.25" customHeight="1">
      <c r="A14" s="228"/>
      <c r="B14" s="228"/>
      <c r="C14" s="288"/>
      <c r="D14" s="292"/>
      <c r="E14" s="230"/>
      <c r="F14" s="290"/>
      <c r="G14" s="293"/>
      <c r="H14" s="18"/>
      <c r="I14" s="228">
        <v>7</v>
      </c>
      <c r="J14" s="120" t="s">
        <v>44</v>
      </c>
      <c r="K14" s="287" t="s">
        <v>361</v>
      </c>
      <c r="L14" s="288" t="s">
        <v>361</v>
      </c>
      <c r="M14" s="289" t="s">
        <v>361</v>
      </c>
      <c r="N14" s="289" t="s">
        <v>361</v>
      </c>
      <c r="O14" s="290"/>
      <c r="P14" s="287"/>
      <c r="T14" s="209">
        <v>1186</v>
      </c>
      <c r="U14" s="210">
        <v>87</v>
      </c>
    </row>
    <row r="15" spans="1:21" s="15" customFormat="1" ht="41.25" customHeight="1">
      <c r="A15" s="228"/>
      <c r="B15" s="228"/>
      <c r="C15" s="288"/>
      <c r="D15" s="292"/>
      <c r="E15" s="230"/>
      <c r="F15" s="290"/>
      <c r="G15" s="293"/>
      <c r="H15" s="18"/>
      <c r="I15" s="228">
        <v>8</v>
      </c>
      <c r="J15" s="120" t="s">
        <v>45</v>
      </c>
      <c r="K15" s="287" t="s">
        <v>361</v>
      </c>
      <c r="L15" s="288" t="s">
        <v>361</v>
      </c>
      <c r="M15" s="289" t="s">
        <v>361</v>
      </c>
      <c r="N15" s="289" t="s">
        <v>361</v>
      </c>
      <c r="O15" s="290"/>
      <c r="P15" s="287"/>
      <c r="T15" s="209">
        <v>1188</v>
      </c>
      <c r="U15" s="210">
        <v>86</v>
      </c>
    </row>
    <row r="16" spans="1:21" s="15" customFormat="1" ht="41.25" customHeight="1">
      <c r="A16" s="228"/>
      <c r="B16" s="228"/>
      <c r="C16" s="288"/>
      <c r="D16" s="292"/>
      <c r="E16" s="230"/>
      <c r="F16" s="290"/>
      <c r="G16" s="293"/>
      <c r="H16" s="18"/>
      <c r="I16" s="222" t="s">
        <v>171</v>
      </c>
      <c r="J16" s="223"/>
      <c r="K16" s="223"/>
      <c r="L16" s="260"/>
      <c r="M16" s="225" t="s">
        <v>563</v>
      </c>
      <c r="N16" s="226"/>
      <c r="O16" s="223"/>
      <c r="P16" s="224"/>
      <c r="T16" s="209">
        <v>1190</v>
      </c>
      <c r="U16" s="210">
        <v>85</v>
      </c>
    </row>
    <row r="17" spans="1:21" s="15" customFormat="1" ht="41.25" customHeight="1">
      <c r="A17" s="228"/>
      <c r="B17" s="228"/>
      <c r="C17" s="288"/>
      <c r="D17" s="292"/>
      <c r="E17" s="230"/>
      <c r="F17" s="290"/>
      <c r="G17" s="293"/>
      <c r="H17" s="18"/>
      <c r="I17" s="35" t="s">
        <v>300</v>
      </c>
      <c r="J17" s="35" t="s">
        <v>28</v>
      </c>
      <c r="K17" s="35" t="s">
        <v>165</v>
      </c>
      <c r="L17" s="252" t="s">
        <v>166</v>
      </c>
      <c r="M17" s="36" t="s">
        <v>167</v>
      </c>
      <c r="N17" s="36" t="s">
        <v>163</v>
      </c>
      <c r="O17" s="35" t="s">
        <v>162</v>
      </c>
      <c r="P17" s="35" t="s">
        <v>173</v>
      </c>
      <c r="T17" s="209">
        <v>1192</v>
      </c>
      <c r="U17" s="210">
        <v>84</v>
      </c>
    </row>
    <row r="18" spans="1:21" s="15" customFormat="1" ht="41.25" customHeight="1">
      <c r="A18" s="228"/>
      <c r="B18" s="228"/>
      <c r="C18" s="288"/>
      <c r="D18" s="292"/>
      <c r="E18" s="230"/>
      <c r="F18" s="290"/>
      <c r="G18" s="293"/>
      <c r="H18" s="18"/>
      <c r="I18" s="228">
        <v>1</v>
      </c>
      <c r="J18" s="120" t="s">
        <v>46</v>
      </c>
      <c r="K18" s="287" t="s">
        <v>361</v>
      </c>
      <c r="L18" s="288" t="s">
        <v>361</v>
      </c>
      <c r="M18" s="289" t="s">
        <v>361</v>
      </c>
      <c r="N18" s="289" t="s">
        <v>361</v>
      </c>
      <c r="O18" s="290"/>
      <c r="P18" s="287"/>
      <c r="T18" s="209">
        <v>1194</v>
      </c>
      <c r="U18" s="210">
        <v>83</v>
      </c>
    </row>
    <row r="19" spans="1:21" s="15" customFormat="1" ht="41.25" customHeight="1">
      <c r="A19" s="228"/>
      <c r="B19" s="228"/>
      <c r="C19" s="288"/>
      <c r="D19" s="292"/>
      <c r="E19" s="230"/>
      <c r="F19" s="290"/>
      <c r="G19" s="293"/>
      <c r="H19" s="18"/>
      <c r="I19" s="228">
        <v>2</v>
      </c>
      <c r="J19" s="120" t="s">
        <v>47</v>
      </c>
      <c r="K19" s="287" t="s">
        <v>361</v>
      </c>
      <c r="L19" s="288" t="s">
        <v>361</v>
      </c>
      <c r="M19" s="289" t="s">
        <v>361</v>
      </c>
      <c r="N19" s="289" t="s">
        <v>361</v>
      </c>
      <c r="O19" s="290"/>
      <c r="P19" s="287"/>
      <c r="T19" s="209">
        <v>1196</v>
      </c>
      <c r="U19" s="210">
        <v>82</v>
      </c>
    </row>
    <row r="20" spans="1:21" s="15" customFormat="1" ht="41.25" customHeight="1">
      <c r="A20" s="228"/>
      <c r="B20" s="228"/>
      <c r="C20" s="288"/>
      <c r="D20" s="292"/>
      <c r="E20" s="230"/>
      <c r="F20" s="290"/>
      <c r="G20" s="293"/>
      <c r="H20" s="18"/>
      <c r="I20" s="228">
        <v>3</v>
      </c>
      <c r="J20" s="120" t="s">
        <v>48</v>
      </c>
      <c r="K20" s="287" t="s">
        <v>361</v>
      </c>
      <c r="L20" s="288" t="s">
        <v>361</v>
      </c>
      <c r="M20" s="289" t="s">
        <v>361</v>
      </c>
      <c r="N20" s="289" t="s">
        <v>361</v>
      </c>
      <c r="O20" s="290"/>
      <c r="P20" s="287"/>
      <c r="T20" s="209">
        <v>1198</v>
      </c>
      <c r="U20" s="210">
        <v>81</v>
      </c>
    </row>
    <row r="21" spans="1:21" s="15" customFormat="1" ht="41.25" customHeight="1">
      <c r="A21" s="228"/>
      <c r="B21" s="228"/>
      <c r="C21" s="288"/>
      <c r="D21" s="292"/>
      <c r="E21" s="230"/>
      <c r="F21" s="290"/>
      <c r="G21" s="293"/>
      <c r="H21" s="18"/>
      <c r="I21" s="228">
        <v>4</v>
      </c>
      <c r="J21" s="120" t="s">
        <v>49</v>
      </c>
      <c r="K21" s="287" t="s">
        <v>361</v>
      </c>
      <c r="L21" s="288" t="s">
        <v>361</v>
      </c>
      <c r="M21" s="289" t="s">
        <v>361</v>
      </c>
      <c r="N21" s="289" t="s">
        <v>361</v>
      </c>
      <c r="O21" s="290"/>
      <c r="P21" s="287"/>
      <c r="T21" s="209">
        <v>1200</v>
      </c>
      <c r="U21" s="210">
        <v>80</v>
      </c>
    </row>
    <row r="22" spans="1:21" s="15" customFormat="1" ht="41.25" customHeight="1">
      <c r="A22" s="228"/>
      <c r="B22" s="228"/>
      <c r="C22" s="288"/>
      <c r="D22" s="292"/>
      <c r="E22" s="230"/>
      <c r="F22" s="290"/>
      <c r="G22" s="293"/>
      <c r="H22" s="18"/>
      <c r="I22" s="228">
        <v>5</v>
      </c>
      <c r="J22" s="120" t="s">
        <v>50</v>
      </c>
      <c r="K22" s="287" t="s">
        <v>361</v>
      </c>
      <c r="L22" s="288" t="s">
        <v>361</v>
      </c>
      <c r="M22" s="289" t="s">
        <v>361</v>
      </c>
      <c r="N22" s="289" t="s">
        <v>361</v>
      </c>
      <c r="O22" s="290"/>
      <c r="P22" s="287"/>
      <c r="T22" s="209">
        <v>1202</v>
      </c>
      <c r="U22" s="210">
        <v>79</v>
      </c>
    </row>
    <row r="23" spans="1:21" s="15" customFormat="1" ht="41.25" customHeight="1">
      <c r="A23" s="228"/>
      <c r="B23" s="228"/>
      <c r="C23" s="288"/>
      <c r="D23" s="292"/>
      <c r="E23" s="230"/>
      <c r="F23" s="290"/>
      <c r="G23" s="293"/>
      <c r="H23" s="18"/>
      <c r="I23" s="228">
        <v>6</v>
      </c>
      <c r="J23" s="120" t="s">
        <v>51</v>
      </c>
      <c r="K23" s="287" t="s">
        <v>361</v>
      </c>
      <c r="L23" s="288" t="s">
        <v>361</v>
      </c>
      <c r="M23" s="289" t="s">
        <v>361</v>
      </c>
      <c r="N23" s="289" t="s">
        <v>361</v>
      </c>
      <c r="O23" s="290"/>
      <c r="P23" s="287"/>
      <c r="T23" s="209">
        <v>1204</v>
      </c>
      <c r="U23" s="210">
        <v>78</v>
      </c>
    </row>
    <row r="24" spans="1:21" s="15" customFormat="1" ht="41.25" customHeight="1">
      <c r="A24" s="228"/>
      <c r="B24" s="228"/>
      <c r="C24" s="288"/>
      <c r="D24" s="292"/>
      <c r="E24" s="230"/>
      <c r="F24" s="290"/>
      <c r="G24" s="293"/>
      <c r="H24" s="18"/>
      <c r="I24" s="228">
        <v>7</v>
      </c>
      <c r="J24" s="120" t="s">
        <v>52</v>
      </c>
      <c r="K24" s="287" t="s">
        <v>361</v>
      </c>
      <c r="L24" s="288" t="s">
        <v>361</v>
      </c>
      <c r="M24" s="289" t="s">
        <v>361</v>
      </c>
      <c r="N24" s="289" t="s">
        <v>361</v>
      </c>
      <c r="O24" s="290"/>
      <c r="P24" s="287"/>
      <c r="T24" s="209">
        <v>1206</v>
      </c>
      <c r="U24" s="210">
        <v>77</v>
      </c>
    </row>
    <row r="25" spans="1:21" s="15" customFormat="1" ht="41.25" customHeight="1">
      <c r="A25" s="228"/>
      <c r="B25" s="228"/>
      <c r="C25" s="288"/>
      <c r="D25" s="292"/>
      <c r="E25" s="230"/>
      <c r="F25" s="290"/>
      <c r="G25" s="293"/>
      <c r="H25" s="18"/>
      <c r="I25" s="228">
        <v>8</v>
      </c>
      <c r="J25" s="120" t="s">
        <v>53</v>
      </c>
      <c r="K25" s="287" t="s">
        <v>361</v>
      </c>
      <c r="L25" s="288" t="s">
        <v>361</v>
      </c>
      <c r="M25" s="289" t="s">
        <v>361</v>
      </c>
      <c r="N25" s="289" t="s">
        <v>361</v>
      </c>
      <c r="O25" s="290"/>
      <c r="P25" s="287"/>
      <c r="T25" s="209">
        <v>1208</v>
      </c>
      <c r="U25" s="210">
        <v>76</v>
      </c>
    </row>
    <row r="26" spans="1:21" s="15" customFormat="1" ht="41.25" customHeight="1">
      <c r="A26" s="228"/>
      <c r="B26" s="228"/>
      <c r="C26" s="288"/>
      <c r="D26" s="292"/>
      <c r="E26" s="230"/>
      <c r="F26" s="290"/>
      <c r="G26" s="293"/>
      <c r="H26" s="18"/>
      <c r="I26" s="222" t="s">
        <v>172</v>
      </c>
      <c r="J26" s="223"/>
      <c r="K26" s="223"/>
      <c r="L26" s="260"/>
      <c r="M26" s="225" t="s">
        <v>563</v>
      </c>
      <c r="N26" s="226"/>
      <c r="O26" s="223"/>
      <c r="P26" s="224"/>
      <c r="T26" s="209">
        <v>1210</v>
      </c>
      <c r="U26" s="210">
        <v>75</v>
      </c>
    </row>
    <row r="27" spans="1:21" s="15" customFormat="1" ht="41.25" customHeight="1">
      <c r="A27" s="228"/>
      <c r="B27" s="228"/>
      <c r="C27" s="288"/>
      <c r="D27" s="292"/>
      <c r="E27" s="230"/>
      <c r="F27" s="290"/>
      <c r="G27" s="293"/>
      <c r="H27" s="18"/>
      <c r="I27" s="35" t="s">
        <v>300</v>
      </c>
      <c r="J27" s="35" t="s">
        <v>28</v>
      </c>
      <c r="K27" s="35" t="s">
        <v>165</v>
      </c>
      <c r="L27" s="252" t="s">
        <v>166</v>
      </c>
      <c r="M27" s="36" t="s">
        <v>167</v>
      </c>
      <c r="N27" s="36" t="s">
        <v>163</v>
      </c>
      <c r="O27" s="35" t="s">
        <v>162</v>
      </c>
      <c r="P27" s="35" t="s">
        <v>173</v>
      </c>
      <c r="T27" s="209">
        <v>1213</v>
      </c>
      <c r="U27" s="210">
        <v>74</v>
      </c>
    </row>
    <row r="28" spans="1:21" s="15" customFormat="1" ht="41.25" customHeight="1">
      <c r="A28" s="228"/>
      <c r="B28" s="228"/>
      <c r="C28" s="288"/>
      <c r="D28" s="292"/>
      <c r="E28" s="230"/>
      <c r="F28" s="290"/>
      <c r="G28" s="293"/>
      <c r="H28" s="18"/>
      <c r="I28" s="228">
        <v>1</v>
      </c>
      <c r="J28" s="120" t="s">
        <v>54</v>
      </c>
      <c r="K28" s="287" t="s">
        <v>361</v>
      </c>
      <c r="L28" s="288" t="s">
        <v>361</v>
      </c>
      <c r="M28" s="289" t="s">
        <v>361</v>
      </c>
      <c r="N28" s="289" t="s">
        <v>361</v>
      </c>
      <c r="O28" s="290"/>
      <c r="P28" s="287"/>
      <c r="T28" s="209">
        <v>1216</v>
      </c>
      <c r="U28" s="210">
        <v>73</v>
      </c>
    </row>
    <row r="29" spans="1:21" s="15" customFormat="1" ht="41.25" customHeight="1">
      <c r="A29" s="228"/>
      <c r="B29" s="228"/>
      <c r="C29" s="288"/>
      <c r="D29" s="292"/>
      <c r="E29" s="230"/>
      <c r="F29" s="290"/>
      <c r="G29" s="293"/>
      <c r="H29" s="18"/>
      <c r="I29" s="228">
        <v>2</v>
      </c>
      <c r="J29" s="120" t="s">
        <v>55</v>
      </c>
      <c r="K29" s="287" t="s">
        <v>361</v>
      </c>
      <c r="L29" s="288" t="s">
        <v>361</v>
      </c>
      <c r="M29" s="289" t="s">
        <v>361</v>
      </c>
      <c r="N29" s="289" t="s">
        <v>361</v>
      </c>
      <c r="O29" s="290"/>
      <c r="P29" s="287"/>
      <c r="T29" s="209">
        <v>1219</v>
      </c>
      <c r="U29" s="210">
        <v>72</v>
      </c>
    </row>
    <row r="30" spans="1:21" s="15" customFormat="1" ht="41.25" customHeight="1">
      <c r="A30" s="228"/>
      <c r="B30" s="228"/>
      <c r="C30" s="288"/>
      <c r="D30" s="292"/>
      <c r="E30" s="230"/>
      <c r="F30" s="290"/>
      <c r="G30" s="293"/>
      <c r="H30" s="18"/>
      <c r="I30" s="228">
        <v>3</v>
      </c>
      <c r="J30" s="120" t="s">
        <v>56</v>
      </c>
      <c r="K30" s="287" t="s">
        <v>361</v>
      </c>
      <c r="L30" s="288" t="s">
        <v>361</v>
      </c>
      <c r="M30" s="289" t="s">
        <v>361</v>
      </c>
      <c r="N30" s="289" t="s">
        <v>361</v>
      </c>
      <c r="O30" s="290"/>
      <c r="P30" s="287"/>
      <c r="T30" s="209">
        <v>1222</v>
      </c>
      <c r="U30" s="210">
        <v>71</v>
      </c>
    </row>
    <row r="31" spans="1:21" s="15" customFormat="1" ht="41.25" customHeight="1">
      <c r="A31" s="228"/>
      <c r="B31" s="228"/>
      <c r="C31" s="288"/>
      <c r="D31" s="292"/>
      <c r="E31" s="230"/>
      <c r="F31" s="290"/>
      <c r="G31" s="293"/>
      <c r="H31" s="18"/>
      <c r="I31" s="228">
        <v>4</v>
      </c>
      <c r="J31" s="120" t="s">
        <v>57</v>
      </c>
      <c r="K31" s="287" t="s">
        <v>361</v>
      </c>
      <c r="L31" s="288" t="s">
        <v>361</v>
      </c>
      <c r="M31" s="289" t="s">
        <v>361</v>
      </c>
      <c r="N31" s="289" t="s">
        <v>361</v>
      </c>
      <c r="O31" s="290"/>
      <c r="P31" s="287"/>
      <c r="T31" s="209">
        <v>1225</v>
      </c>
      <c r="U31" s="210">
        <v>70</v>
      </c>
    </row>
    <row r="32" spans="1:21" s="15" customFormat="1" ht="41.25" customHeight="1">
      <c r="A32" s="228"/>
      <c r="B32" s="228"/>
      <c r="C32" s="288"/>
      <c r="D32" s="292"/>
      <c r="E32" s="230"/>
      <c r="F32" s="290"/>
      <c r="G32" s="293"/>
      <c r="H32" s="18"/>
      <c r="I32" s="228">
        <v>5</v>
      </c>
      <c r="J32" s="120" t="s">
        <v>58</v>
      </c>
      <c r="K32" s="287" t="s">
        <v>361</v>
      </c>
      <c r="L32" s="288" t="s">
        <v>361</v>
      </c>
      <c r="M32" s="289" t="s">
        <v>361</v>
      </c>
      <c r="N32" s="289" t="s">
        <v>361</v>
      </c>
      <c r="O32" s="290"/>
      <c r="P32" s="287"/>
      <c r="T32" s="209">
        <v>1228</v>
      </c>
      <c r="U32" s="210">
        <v>69</v>
      </c>
    </row>
    <row r="33" spans="1:21" s="15" customFormat="1" ht="41.25" customHeight="1">
      <c r="A33" s="228"/>
      <c r="B33" s="228"/>
      <c r="C33" s="288"/>
      <c r="D33" s="292"/>
      <c r="E33" s="230"/>
      <c r="F33" s="290"/>
      <c r="G33" s="293"/>
      <c r="H33" s="18"/>
      <c r="I33" s="228">
        <v>6</v>
      </c>
      <c r="J33" s="120" t="s">
        <v>59</v>
      </c>
      <c r="K33" s="287" t="s">
        <v>361</v>
      </c>
      <c r="L33" s="288" t="s">
        <v>361</v>
      </c>
      <c r="M33" s="289" t="s">
        <v>361</v>
      </c>
      <c r="N33" s="289" t="s">
        <v>361</v>
      </c>
      <c r="O33" s="290"/>
      <c r="P33" s="287"/>
      <c r="T33" s="209">
        <v>1231</v>
      </c>
      <c r="U33" s="210">
        <v>68</v>
      </c>
    </row>
    <row r="34" spans="1:21" s="15" customFormat="1" ht="41.25" customHeight="1">
      <c r="A34" s="228"/>
      <c r="B34" s="228"/>
      <c r="C34" s="288"/>
      <c r="D34" s="292"/>
      <c r="E34" s="230"/>
      <c r="F34" s="290"/>
      <c r="G34" s="293"/>
      <c r="H34" s="18"/>
      <c r="I34" s="228">
        <v>7</v>
      </c>
      <c r="J34" s="120" t="s">
        <v>60</v>
      </c>
      <c r="K34" s="287" t="s">
        <v>361</v>
      </c>
      <c r="L34" s="288" t="s">
        <v>361</v>
      </c>
      <c r="M34" s="289" t="s">
        <v>361</v>
      </c>
      <c r="N34" s="289" t="s">
        <v>361</v>
      </c>
      <c r="O34" s="290"/>
      <c r="P34" s="287"/>
      <c r="T34" s="209">
        <v>1234</v>
      </c>
      <c r="U34" s="210">
        <v>67</v>
      </c>
    </row>
    <row r="35" spans="1:21" s="15" customFormat="1" ht="41.25" customHeight="1">
      <c r="A35" s="228"/>
      <c r="B35" s="228"/>
      <c r="C35" s="288"/>
      <c r="D35" s="292"/>
      <c r="E35" s="230"/>
      <c r="F35" s="290"/>
      <c r="G35" s="293"/>
      <c r="H35" s="18"/>
      <c r="I35" s="228">
        <v>8</v>
      </c>
      <c r="J35" s="120" t="s">
        <v>61</v>
      </c>
      <c r="K35" s="287" t="s">
        <v>361</v>
      </c>
      <c r="L35" s="288" t="s">
        <v>361</v>
      </c>
      <c r="M35" s="289" t="s">
        <v>361</v>
      </c>
      <c r="N35" s="289" t="s">
        <v>361</v>
      </c>
      <c r="O35" s="290"/>
      <c r="P35" s="287"/>
      <c r="T35" s="209">
        <v>1237</v>
      </c>
      <c r="U35" s="210">
        <v>66</v>
      </c>
    </row>
    <row r="36" spans="1:21" ht="13.5" customHeight="1">
      <c r="A36" s="26"/>
      <c r="B36" s="26"/>
      <c r="C36" s="255"/>
      <c r="D36" s="44"/>
      <c r="E36" s="27"/>
      <c r="F36" s="28"/>
      <c r="G36" s="29"/>
      <c r="I36" s="30"/>
      <c r="J36" s="31"/>
      <c r="K36" s="32"/>
      <c r="L36" s="261"/>
      <c r="M36" s="40"/>
      <c r="N36" s="40"/>
      <c r="O36" s="33"/>
      <c r="P36" s="32"/>
      <c r="T36" s="209">
        <v>1240</v>
      </c>
      <c r="U36" s="210">
        <v>65</v>
      </c>
    </row>
    <row r="37" spans="1:21" ht="14.25" customHeight="1">
      <c r="A37" s="21" t="s">
        <v>6</v>
      </c>
      <c r="B37" s="21"/>
      <c r="C37" s="256"/>
      <c r="D37" s="45"/>
      <c r="E37" s="38" t="s">
        <v>0</v>
      </c>
      <c r="F37" s="34" t="s">
        <v>1</v>
      </c>
      <c r="G37" s="19"/>
      <c r="H37" s="22" t="s">
        <v>2</v>
      </c>
      <c r="I37" s="22"/>
      <c r="J37" s="22"/>
      <c r="K37" s="22"/>
      <c r="M37" s="41" t="s">
        <v>3</v>
      </c>
      <c r="N37" s="42" t="s">
        <v>3</v>
      </c>
      <c r="O37" s="19" t="s">
        <v>3</v>
      </c>
      <c r="P37" s="21"/>
      <c r="Q37" s="23"/>
      <c r="T37" s="209">
        <v>1243</v>
      </c>
      <c r="U37" s="210">
        <v>64</v>
      </c>
    </row>
    <row r="38" spans="20:21" ht="12.75">
      <c r="T38" s="209">
        <v>1246</v>
      </c>
      <c r="U38" s="210">
        <v>63</v>
      </c>
    </row>
    <row r="39" spans="20:21" ht="12.75">
      <c r="T39" s="209">
        <v>1249</v>
      </c>
      <c r="U39" s="210">
        <v>62</v>
      </c>
    </row>
    <row r="40" spans="20:21" ht="12.75">
      <c r="T40" s="209">
        <v>1252</v>
      </c>
      <c r="U40" s="210">
        <v>61</v>
      </c>
    </row>
    <row r="41" spans="20:21" ht="12.75">
      <c r="T41" s="209">
        <v>1255</v>
      </c>
      <c r="U41" s="210">
        <v>60</v>
      </c>
    </row>
    <row r="42" spans="20:21" ht="12.75">
      <c r="T42" s="209">
        <v>1259</v>
      </c>
      <c r="U42" s="210">
        <v>59</v>
      </c>
    </row>
    <row r="43" spans="20:21" ht="12.75">
      <c r="T43" s="209">
        <v>1263</v>
      </c>
      <c r="U43" s="210">
        <v>58</v>
      </c>
    </row>
    <row r="44" spans="20:21" ht="12.75">
      <c r="T44" s="209">
        <v>1267</v>
      </c>
      <c r="U44" s="210">
        <v>57</v>
      </c>
    </row>
    <row r="45" spans="20:21" ht="12.75">
      <c r="T45" s="209">
        <v>1271</v>
      </c>
      <c r="U45" s="210">
        <v>56</v>
      </c>
    </row>
    <row r="46" spans="20:21" ht="12.75">
      <c r="T46" s="209">
        <v>1275</v>
      </c>
      <c r="U46" s="210">
        <v>55</v>
      </c>
    </row>
    <row r="47" spans="20:21" ht="12.75">
      <c r="T47" s="209">
        <v>1280</v>
      </c>
      <c r="U47" s="210">
        <v>54</v>
      </c>
    </row>
    <row r="48" spans="20:21" ht="12.75">
      <c r="T48" s="209">
        <v>1285</v>
      </c>
      <c r="U48" s="210">
        <v>53</v>
      </c>
    </row>
    <row r="49" spans="20:21" ht="12.75">
      <c r="T49" s="209">
        <v>1290</v>
      </c>
      <c r="U49" s="210">
        <v>52</v>
      </c>
    </row>
    <row r="50" spans="20:21" ht="12.75">
      <c r="T50" s="209">
        <v>1295</v>
      </c>
      <c r="U50" s="210">
        <v>51</v>
      </c>
    </row>
    <row r="51" spans="20:21" ht="12.75">
      <c r="T51" s="209">
        <v>1300</v>
      </c>
      <c r="U51" s="210">
        <v>50</v>
      </c>
    </row>
    <row r="52" spans="20:21" ht="12.75">
      <c r="T52" s="209">
        <v>1305</v>
      </c>
      <c r="U52" s="210">
        <v>49</v>
      </c>
    </row>
    <row r="53" spans="20:21" ht="12.75">
      <c r="T53" s="209">
        <v>1310</v>
      </c>
      <c r="U53" s="210">
        <v>48</v>
      </c>
    </row>
    <row r="54" spans="20:21" ht="12.75">
      <c r="T54" s="209">
        <v>1315</v>
      </c>
      <c r="U54" s="210">
        <v>47</v>
      </c>
    </row>
    <row r="55" spans="20:21" ht="12.75">
      <c r="T55" s="209">
        <v>1320</v>
      </c>
      <c r="U55" s="210">
        <v>46</v>
      </c>
    </row>
    <row r="56" spans="20:21" ht="12.75">
      <c r="T56" s="209">
        <v>1325</v>
      </c>
      <c r="U56" s="210">
        <v>45</v>
      </c>
    </row>
    <row r="57" spans="20:21" ht="12.75">
      <c r="T57" s="209">
        <v>1330</v>
      </c>
      <c r="U57" s="210">
        <v>44</v>
      </c>
    </row>
    <row r="58" spans="20:21" ht="12.75">
      <c r="T58" s="209">
        <v>1335</v>
      </c>
      <c r="U58" s="210">
        <v>43</v>
      </c>
    </row>
    <row r="59" spans="20:21" ht="12.75">
      <c r="T59" s="209">
        <v>1340</v>
      </c>
      <c r="U59" s="210">
        <v>42</v>
      </c>
    </row>
    <row r="60" spans="20:21" ht="12.75">
      <c r="T60" s="209">
        <v>1345</v>
      </c>
      <c r="U60" s="210">
        <v>41</v>
      </c>
    </row>
    <row r="61" spans="20:21" ht="12.75">
      <c r="T61" s="209">
        <v>1350</v>
      </c>
      <c r="U61" s="210">
        <v>40</v>
      </c>
    </row>
    <row r="62" spans="20:21" ht="12.75">
      <c r="T62" s="209">
        <v>1355</v>
      </c>
      <c r="U62" s="210">
        <v>39</v>
      </c>
    </row>
    <row r="63" spans="20:21" ht="12.75">
      <c r="T63" s="209">
        <v>1365</v>
      </c>
      <c r="U63" s="210">
        <v>38</v>
      </c>
    </row>
    <row r="64" spans="20:21" ht="12.75">
      <c r="T64" s="209">
        <v>1375</v>
      </c>
      <c r="U64" s="210">
        <v>37</v>
      </c>
    </row>
    <row r="65" spans="20:21" ht="12.75">
      <c r="T65" s="209">
        <v>1385</v>
      </c>
      <c r="U65" s="210">
        <v>36</v>
      </c>
    </row>
    <row r="66" spans="20:21" ht="12.75">
      <c r="T66" s="209">
        <v>1395</v>
      </c>
      <c r="U66" s="210">
        <v>35</v>
      </c>
    </row>
    <row r="67" spans="20:21" ht="12.75">
      <c r="T67" s="209">
        <v>1405</v>
      </c>
      <c r="U67" s="210">
        <v>34</v>
      </c>
    </row>
    <row r="68" spans="20:21" ht="12.75">
      <c r="T68" s="209">
        <v>1415</v>
      </c>
      <c r="U68" s="210">
        <v>33</v>
      </c>
    </row>
    <row r="69" spans="20:21" ht="12.75">
      <c r="T69" s="209">
        <v>1425</v>
      </c>
      <c r="U69" s="210">
        <v>32</v>
      </c>
    </row>
    <row r="70" spans="20:21" ht="12.75">
      <c r="T70" s="209">
        <v>1435</v>
      </c>
      <c r="U70" s="210">
        <v>31</v>
      </c>
    </row>
    <row r="71" spans="20:21" ht="12.75">
      <c r="T71" s="209">
        <v>1445</v>
      </c>
      <c r="U71" s="210">
        <v>30</v>
      </c>
    </row>
    <row r="72" spans="20:21" ht="12.75">
      <c r="T72" s="209">
        <v>1455</v>
      </c>
      <c r="U72" s="210">
        <v>29</v>
      </c>
    </row>
    <row r="73" spans="20:21" ht="12.75">
      <c r="T73" s="209">
        <v>1465</v>
      </c>
      <c r="U73" s="210">
        <v>28</v>
      </c>
    </row>
    <row r="74" spans="20:21" ht="12.75">
      <c r="T74" s="209">
        <v>1475</v>
      </c>
      <c r="U74" s="210">
        <v>27</v>
      </c>
    </row>
    <row r="75" spans="20:21" ht="12.75">
      <c r="T75" s="209">
        <v>1485</v>
      </c>
      <c r="U75" s="210">
        <v>26</v>
      </c>
    </row>
    <row r="76" spans="20:21" ht="12.75">
      <c r="T76" s="209">
        <v>1495</v>
      </c>
      <c r="U76" s="210">
        <v>25</v>
      </c>
    </row>
    <row r="77" spans="20:21" ht="12.75">
      <c r="T77" s="209">
        <v>1505</v>
      </c>
      <c r="U77" s="210">
        <v>24</v>
      </c>
    </row>
    <row r="78" spans="20:21" ht="12.75">
      <c r="T78" s="209">
        <v>1515</v>
      </c>
      <c r="U78" s="210">
        <v>23</v>
      </c>
    </row>
    <row r="79" spans="20:21" ht="12.75">
      <c r="T79" s="209">
        <v>1525</v>
      </c>
      <c r="U79" s="210">
        <v>22</v>
      </c>
    </row>
    <row r="80" spans="20:21" ht="12.75">
      <c r="T80" s="209">
        <v>1535</v>
      </c>
      <c r="U80" s="210">
        <v>21</v>
      </c>
    </row>
    <row r="81" spans="20:21" ht="12.75">
      <c r="T81" s="209">
        <v>1545</v>
      </c>
      <c r="U81" s="210">
        <v>20</v>
      </c>
    </row>
    <row r="82" spans="20:21" ht="12.75">
      <c r="T82" s="209">
        <v>1555</v>
      </c>
      <c r="U82" s="210">
        <v>19</v>
      </c>
    </row>
    <row r="83" spans="20:21" ht="12.75">
      <c r="T83" s="209">
        <v>1565</v>
      </c>
      <c r="U83" s="210">
        <v>18</v>
      </c>
    </row>
    <row r="84" spans="20:21" ht="12.75">
      <c r="T84" s="209">
        <v>1575</v>
      </c>
      <c r="U84" s="210">
        <v>17</v>
      </c>
    </row>
    <row r="85" spans="20:21" ht="12.75">
      <c r="T85" s="209">
        <v>1585</v>
      </c>
      <c r="U85" s="210">
        <v>16</v>
      </c>
    </row>
    <row r="86" spans="20:21" ht="12.75">
      <c r="T86" s="209">
        <v>1595</v>
      </c>
      <c r="U86" s="210">
        <v>15</v>
      </c>
    </row>
    <row r="87" spans="20:21" ht="12.75">
      <c r="T87" s="209">
        <v>1605</v>
      </c>
      <c r="U87" s="210">
        <v>14</v>
      </c>
    </row>
    <row r="88" spans="20:21" ht="12.75">
      <c r="T88" s="209">
        <v>1615</v>
      </c>
      <c r="U88" s="210">
        <v>13</v>
      </c>
    </row>
    <row r="89" spans="20:21" ht="12.75">
      <c r="T89" s="209">
        <v>1625</v>
      </c>
      <c r="U89" s="210">
        <v>12</v>
      </c>
    </row>
    <row r="90" spans="20:21" ht="12.75">
      <c r="T90" s="209">
        <v>1645</v>
      </c>
      <c r="U90" s="210">
        <v>11</v>
      </c>
    </row>
    <row r="91" spans="20:21" ht="12.75">
      <c r="T91" s="209">
        <v>1665</v>
      </c>
      <c r="U91" s="210">
        <v>10</v>
      </c>
    </row>
    <row r="92" spans="20:21" ht="12.75">
      <c r="T92" s="209">
        <v>1685</v>
      </c>
      <c r="U92" s="210">
        <v>9</v>
      </c>
    </row>
    <row r="93" spans="20:21" ht="12.75">
      <c r="T93" s="209">
        <v>1705</v>
      </c>
      <c r="U93" s="210">
        <v>8</v>
      </c>
    </row>
    <row r="94" spans="20:21" ht="12.75">
      <c r="T94" s="209">
        <v>1725</v>
      </c>
      <c r="U94" s="210">
        <v>7</v>
      </c>
    </row>
    <row r="95" spans="20:21" ht="12.75">
      <c r="T95" s="209">
        <v>1745</v>
      </c>
      <c r="U95" s="210">
        <v>6</v>
      </c>
    </row>
    <row r="96" spans="20:21" ht="12.75">
      <c r="T96" s="209">
        <v>1765</v>
      </c>
      <c r="U96" s="210">
        <v>5</v>
      </c>
    </row>
    <row r="97" spans="20:21" ht="12.75">
      <c r="T97" s="209">
        <v>1785</v>
      </c>
      <c r="U97" s="210">
        <v>4</v>
      </c>
    </row>
    <row r="98" spans="20:21" ht="12.75">
      <c r="T98" s="209">
        <v>1805</v>
      </c>
      <c r="U98" s="210">
        <v>3</v>
      </c>
    </row>
    <row r="99" spans="20:21" ht="12.75">
      <c r="T99" s="209">
        <v>1825</v>
      </c>
      <c r="U99" s="210">
        <v>2</v>
      </c>
    </row>
    <row r="100" spans="20:21" ht="12.75">
      <c r="T100" s="209">
        <v>1845</v>
      </c>
      <c r="U100" s="210">
        <v>1</v>
      </c>
    </row>
  </sheetData>
  <sheetProtection/>
  <mergeCells count="18">
    <mergeCell ref="F6:F7"/>
    <mergeCell ref="B6:B7"/>
    <mergeCell ref="C6:C7"/>
    <mergeCell ref="D6:D7"/>
    <mergeCell ref="N5:P5"/>
    <mergeCell ref="N3:P3"/>
    <mergeCell ref="N4:P4"/>
    <mergeCell ref="I3:L3"/>
    <mergeCell ref="A1:P1"/>
    <mergeCell ref="A2:P2"/>
    <mergeCell ref="A3:C3"/>
    <mergeCell ref="D3:E3"/>
    <mergeCell ref="F3:G3"/>
    <mergeCell ref="G6:G7"/>
    <mergeCell ref="A4:C4"/>
    <mergeCell ref="D4:E4"/>
    <mergeCell ref="A6:A7"/>
    <mergeCell ref="E6:E7"/>
  </mergeCells>
  <conditionalFormatting sqref="N1:N65536 E1:E65536">
    <cfRule type="containsText" priority="8" dxfId="0" operator="containsText" stopIfTrue="1" text="FERDİ">
      <formula>NOT(ISERROR(SEARCH("FERDİ",E1)))</formula>
    </cfRule>
  </conditionalFormatting>
  <conditionalFormatting sqref="E8:E35">
    <cfRule type="containsText" priority="2" dxfId="0" operator="containsText" stopIfTrue="1" text=" OC">
      <formula>NOT(ISERROR(SEARCH(" OC",E8)))</formula>
    </cfRule>
    <cfRule type="containsText" priority="3" dxfId="0" operator="containsText" stopIfTrue="1" text=" OC">
      <formula>NOT(ISERROR(SEARCH(" OC",E8)))</formula>
    </cfRule>
    <cfRule type="containsText" priority="6" dxfId="0" operator="containsText" stopIfTrue="1" text="oc">
      <formula>NOT(ISERROR(SEARCH("oc",E8)))</formula>
    </cfRule>
  </conditionalFormatting>
  <conditionalFormatting sqref="N18:N25">
    <cfRule type="containsText" priority="5" dxfId="0" operator="containsText" stopIfTrue="1" text="oc">
      <formula>NOT(ISERROR(SEARCH("oc",N18)))</formula>
    </cfRule>
  </conditionalFormatting>
  <conditionalFormatting sqref="N8:N15">
    <cfRule type="containsText" priority="4" dxfId="0" operator="containsText" stopIfTrue="1" text="OC">
      <formula>NOT(ISERROR(SEARCH("OC",N8)))</formula>
    </cfRule>
  </conditionalFormatting>
  <conditionalFormatting sqref="F8:F13">
    <cfRule type="duplicateValues" priority="1" dxfId="32" stopIfTrue="1">
      <formula>AND(COUNTIF($F$8:$F$13,F8)&gt;1,NOT(ISBLANK(F8)))</formula>
    </cfRule>
  </conditionalFormatting>
  <hyperlinks>
    <hyperlink ref="D3" location="'YARIŞMA PROGRAMI'!C7" display="100 m. Engelli"/>
  </hyperlinks>
  <printOptions horizontalCentered="1"/>
  <pageMargins left="0.2755905511811024" right="0.1968503937007874" top="0.53" bottom="0.35433070866141736" header="0.3937007874015748" footer="0.2755905511811024"/>
  <pageSetup horizontalDpi="600" verticalDpi="600" orientation="portrait" paperSize="9" scale="4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Q95"/>
  <sheetViews>
    <sheetView view="pageBreakPreview" zoomScale="80" zoomScaleSheetLayoutView="80" zoomScalePageLayoutView="0" workbookViewId="0" topLeftCell="A1">
      <selection activeCell="N19" sqref="N19"/>
    </sheetView>
  </sheetViews>
  <sheetFormatPr defaultColWidth="9.140625" defaultRowHeight="12.75"/>
  <cols>
    <col min="1" max="1" width="6.00390625" style="74" customWidth="1"/>
    <col min="2" max="2" width="16.7109375" style="74" hidden="1" customWidth="1"/>
    <col min="3" max="3" width="12.140625" style="74" bestFit="1" customWidth="1"/>
    <col min="4" max="4" width="13.57421875" style="264" customWidth="1"/>
    <col min="5" max="5" width="24.140625" style="74" customWidth="1"/>
    <col min="6" max="6" width="23.28125" style="2" customWidth="1"/>
    <col min="7" max="10" width="12.8515625" style="2" customWidth="1"/>
    <col min="11" max="11" width="15.57421875" style="75" customWidth="1"/>
    <col min="12" max="12" width="7.7109375" style="74" customWidth="1"/>
    <col min="13" max="13" width="10.421875" style="2" customWidth="1"/>
    <col min="14" max="15" width="9.140625" style="2" customWidth="1"/>
    <col min="16" max="16" width="9.140625" style="216" hidden="1" customWidth="1"/>
    <col min="17" max="17" width="9.140625" style="215" hidden="1" customWidth="1"/>
    <col min="18" max="16384" width="9.140625" style="2" customWidth="1"/>
  </cols>
  <sheetData>
    <row r="1" spans="1:17" ht="48.75" customHeight="1">
      <c r="A1" s="460" t="s">
        <v>146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P1" s="216">
        <v>1100</v>
      </c>
      <c r="Q1" s="215">
        <v>1</v>
      </c>
    </row>
    <row r="2" spans="1:17" ht="25.5" customHeight="1">
      <c r="A2" s="461" t="s">
        <v>391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P2" s="216">
        <v>1150</v>
      </c>
      <c r="Q2" s="215">
        <v>2</v>
      </c>
    </row>
    <row r="3" spans="1:17" s="3" customFormat="1" ht="27" customHeight="1">
      <c r="A3" s="453" t="s">
        <v>293</v>
      </c>
      <c r="B3" s="453"/>
      <c r="C3" s="453"/>
      <c r="D3" s="463" t="s">
        <v>191</v>
      </c>
      <c r="E3" s="463"/>
      <c r="F3" s="131"/>
      <c r="G3" s="464"/>
      <c r="H3" s="464"/>
      <c r="I3" s="131"/>
      <c r="J3" s="227"/>
      <c r="K3" s="227"/>
      <c r="L3" s="227"/>
      <c r="M3" s="227"/>
      <c r="P3" s="216">
        <v>1200</v>
      </c>
      <c r="Q3" s="215">
        <v>3</v>
      </c>
    </row>
    <row r="4" spans="1:17" s="3" customFormat="1" ht="17.25" customHeight="1">
      <c r="A4" s="454" t="s">
        <v>295</v>
      </c>
      <c r="B4" s="454"/>
      <c r="C4" s="454"/>
      <c r="D4" s="455" t="s">
        <v>302</v>
      </c>
      <c r="E4" s="455"/>
      <c r="F4" s="199" t="s">
        <v>137</v>
      </c>
      <c r="G4" s="135" t="s">
        <v>138</v>
      </c>
      <c r="H4" s="135"/>
      <c r="I4" s="251" t="s">
        <v>292</v>
      </c>
      <c r="J4" s="456" t="s">
        <v>393</v>
      </c>
      <c r="K4" s="456"/>
      <c r="L4" s="456"/>
      <c r="M4" s="135"/>
      <c r="P4" s="216">
        <v>1250</v>
      </c>
      <c r="Q4" s="215">
        <v>4</v>
      </c>
    </row>
    <row r="5" spans="1:17" ht="15" customHeight="1">
      <c r="A5" s="4"/>
      <c r="B5" s="4"/>
      <c r="C5" s="4"/>
      <c r="D5" s="262"/>
      <c r="E5" s="5"/>
      <c r="F5" s="6"/>
      <c r="G5" s="7"/>
      <c r="H5" s="7"/>
      <c r="I5" s="7"/>
      <c r="J5" s="7"/>
      <c r="K5" s="457">
        <v>42115.64014490741</v>
      </c>
      <c r="L5" s="457"/>
      <c r="P5" s="216">
        <v>1300</v>
      </c>
      <c r="Q5" s="215">
        <v>5</v>
      </c>
    </row>
    <row r="6" spans="1:17" ht="15.75" customHeight="1">
      <c r="A6" s="452" t="s">
        <v>164</v>
      </c>
      <c r="B6" s="452"/>
      <c r="C6" s="458" t="s">
        <v>165</v>
      </c>
      <c r="D6" s="458" t="s">
        <v>166</v>
      </c>
      <c r="E6" s="452" t="s">
        <v>167</v>
      </c>
      <c r="F6" s="452" t="s">
        <v>163</v>
      </c>
      <c r="G6" s="462" t="s">
        <v>174</v>
      </c>
      <c r="H6" s="462"/>
      <c r="I6" s="462"/>
      <c r="J6" s="462"/>
      <c r="K6" s="459" t="s">
        <v>162</v>
      </c>
      <c r="L6" s="459" t="s">
        <v>169</v>
      </c>
      <c r="M6" s="459" t="s">
        <v>5</v>
      </c>
      <c r="P6" s="216">
        <v>1350</v>
      </c>
      <c r="Q6" s="215">
        <v>6</v>
      </c>
    </row>
    <row r="7" spans="1:17" ht="21" customHeight="1">
      <c r="A7" s="452"/>
      <c r="B7" s="452"/>
      <c r="C7" s="458"/>
      <c r="D7" s="458"/>
      <c r="E7" s="452"/>
      <c r="F7" s="452"/>
      <c r="G7" s="156">
        <v>1</v>
      </c>
      <c r="H7" s="156">
        <v>2</v>
      </c>
      <c r="I7" s="156">
        <v>3</v>
      </c>
      <c r="J7" s="156">
        <v>4</v>
      </c>
      <c r="K7" s="459"/>
      <c r="L7" s="459"/>
      <c r="M7" s="459"/>
      <c r="P7" s="216">
        <v>1400</v>
      </c>
      <c r="Q7" s="215">
        <v>7</v>
      </c>
    </row>
    <row r="8" spans="1:17" s="69" customFormat="1" ht="50.25" customHeight="1">
      <c r="A8" s="282">
        <v>1</v>
      </c>
      <c r="B8" s="283" t="s">
        <v>486</v>
      </c>
      <c r="C8" s="284">
        <v>66</v>
      </c>
      <c r="D8" s="285">
        <v>2000</v>
      </c>
      <c r="E8" s="286" t="s">
        <v>441</v>
      </c>
      <c r="F8" s="286" t="s">
        <v>450</v>
      </c>
      <c r="G8" s="294">
        <v>3315</v>
      </c>
      <c r="H8" s="294">
        <v>3555</v>
      </c>
      <c r="I8" s="294">
        <v>3990</v>
      </c>
      <c r="J8" s="295" t="s">
        <v>562</v>
      </c>
      <c r="K8" s="321">
        <v>3990</v>
      </c>
      <c r="L8" s="323">
        <v>6</v>
      </c>
      <c r="M8" s="296"/>
      <c r="P8" s="216">
        <v>1450</v>
      </c>
      <c r="Q8" s="215">
        <v>8</v>
      </c>
    </row>
    <row r="9" spans="1:17" s="69" customFormat="1" ht="50.25" customHeight="1">
      <c r="A9" s="282">
        <v>2</v>
      </c>
      <c r="B9" s="283" t="s">
        <v>482</v>
      </c>
      <c r="C9" s="284">
        <v>7</v>
      </c>
      <c r="D9" s="285">
        <v>2001</v>
      </c>
      <c r="E9" s="286" t="s">
        <v>326</v>
      </c>
      <c r="F9" s="286" t="s">
        <v>445</v>
      </c>
      <c r="G9" s="294">
        <v>3217</v>
      </c>
      <c r="H9" s="294">
        <v>3418</v>
      </c>
      <c r="I9" s="294" t="s">
        <v>562</v>
      </c>
      <c r="J9" s="295">
        <v>3210</v>
      </c>
      <c r="K9" s="321">
        <v>3418</v>
      </c>
      <c r="L9" s="323">
        <v>5</v>
      </c>
      <c r="M9" s="296"/>
      <c r="P9" s="216">
        <v>1500</v>
      </c>
      <c r="Q9" s="215">
        <v>9</v>
      </c>
    </row>
    <row r="10" spans="1:17" s="69" customFormat="1" ht="50.25" customHeight="1">
      <c r="A10" s="282">
        <v>3</v>
      </c>
      <c r="B10" s="283" t="s">
        <v>485</v>
      </c>
      <c r="C10" s="284">
        <v>55</v>
      </c>
      <c r="D10" s="285">
        <v>2000</v>
      </c>
      <c r="E10" s="286" t="s">
        <v>432</v>
      </c>
      <c r="F10" s="286" t="s">
        <v>449</v>
      </c>
      <c r="G10" s="294" t="s">
        <v>562</v>
      </c>
      <c r="H10" s="294" t="s">
        <v>562</v>
      </c>
      <c r="I10" s="294">
        <v>2982</v>
      </c>
      <c r="J10" s="295">
        <v>3003</v>
      </c>
      <c r="K10" s="321">
        <v>3003</v>
      </c>
      <c r="L10" s="323">
        <v>4</v>
      </c>
      <c r="M10" s="296"/>
      <c r="P10" s="216">
        <v>1550</v>
      </c>
      <c r="Q10" s="215">
        <v>10</v>
      </c>
    </row>
    <row r="11" spans="1:17" s="69" customFormat="1" ht="50.25" customHeight="1">
      <c r="A11" s="282">
        <v>4</v>
      </c>
      <c r="B11" s="283" t="s">
        <v>483</v>
      </c>
      <c r="C11" s="284">
        <v>22</v>
      </c>
      <c r="D11" s="285">
        <v>2000</v>
      </c>
      <c r="E11" s="286" t="s">
        <v>417</v>
      </c>
      <c r="F11" s="286" t="s">
        <v>447</v>
      </c>
      <c r="G11" s="294">
        <v>2820</v>
      </c>
      <c r="H11" s="294" t="s">
        <v>562</v>
      </c>
      <c r="I11" s="294" t="s">
        <v>562</v>
      </c>
      <c r="J11" s="295" t="s">
        <v>562</v>
      </c>
      <c r="K11" s="321">
        <v>2820</v>
      </c>
      <c r="L11" s="323">
        <v>3</v>
      </c>
      <c r="M11" s="296"/>
      <c r="P11" s="216">
        <v>1600</v>
      </c>
      <c r="Q11" s="215">
        <v>11</v>
      </c>
    </row>
    <row r="12" spans="1:17" s="69" customFormat="1" ht="50.25" customHeight="1">
      <c r="A12" s="282">
        <v>5</v>
      </c>
      <c r="B12" s="283" t="s">
        <v>484</v>
      </c>
      <c r="C12" s="284">
        <v>46</v>
      </c>
      <c r="D12" s="285">
        <v>2000</v>
      </c>
      <c r="E12" s="286" t="s">
        <v>425</v>
      </c>
      <c r="F12" s="286" t="s">
        <v>448</v>
      </c>
      <c r="G12" s="294">
        <v>2448</v>
      </c>
      <c r="H12" s="294">
        <v>2467</v>
      </c>
      <c r="I12" s="294">
        <v>2285</v>
      </c>
      <c r="J12" s="295" t="s">
        <v>562</v>
      </c>
      <c r="K12" s="321">
        <v>2467</v>
      </c>
      <c r="L12" s="323">
        <v>2</v>
      </c>
      <c r="M12" s="296"/>
      <c r="P12" s="216">
        <v>1650</v>
      </c>
      <c r="Q12" s="215">
        <v>12</v>
      </c>
    </row>
    <row r="13" spans="1:17" s="69" customFormat="1" ht="50.25" customHeight="1">
      <c r="A13" s="282"/>
      <c r="B13" s="283" t="s">
        <v>487</v>
      </c>
      <c r="C13" s="284" t="s">
        <v>361</v>
      </c>
      <c r="D13" s="285" t="s">
        <v>361</v>
      </c>
      <c r="E13" s="286" t="s">
        <v>361</v>
      </c>
      <c r="F13" s="286" t="s">
        <v>361</v>
      </c>
      <c r="G13" s="294"/>
      <c r="H13" s="294"/>
      <c r="I13" s="294"/>
      <c r="J13" s="295"/>
      <c r="K13" s="321">
        <v>0</v>
      </c>
      <c r="L13" s="323"/>
      <c r="M13" s="296"/>
      <c r="P13" s="216">
        <v>1700</v>
      </c>
      <c r="Q13" s="215">
        <v>13</v>
      </c>
    </row>
    <row r="14" spans="1:17" s="69" customFormat="1" ht="50.25" customHeight="1">
      <c r="A14" s="282"/>
      <c r="B14" s="283" t="s">
        <v>488</v>
      </c>
      <c r="C14" s="284" t="s">
        <v>361</v>
      </c>
      <c r="D14" s="285" t="s">
        <v>361</v>
      </c>
      <c r="E14" s="286" t="s">
        <v>361</v>
      </c>
      <c r="F14" s="286" t="s">
        <v>361</v>
      </c>
      <c r="G14" s="294"/>
      <c r="H14" s="294"/>
      <c r="I14" s="294"/>
      <c r="J14" s="295"/>
      <c r="K14" s="321">
        <v>0</v>
      </c>
      <c r="L14" s="323"/>
      <c r="M14" s="296"/>
      <c r="P14" s="216">
        <v>1750</v>
      </c>
      <c r="Q14" s="215">
        <v>14</v>
      </c>
    </row>
    <row r="15" spans="1:17" s="69" customFormat="1" ht="50.25" customHeight="1">
      <c r="A15" s="282"/>
      <c r="B15" s="283" t="s">
        <v>489</v>
      </c>
      <c r="C15" s="284" t="s">
        <v>361</v>
      </c>
      <c r="D15" s="285" t="s">
        <v>361</v>
      </c>
      <c r="E15" s="286" t="s">
        <v>361</v>
      </c>
      <c r="F15" s="286" t="s">
        <v>361</v>
      </c>
      <c r="G15" s="294"/>
      <c r="H15" s="294"/>
      <c r="I15" s="294"/>
      <c r="J15" s="295"/>
      <c r="K15" s="321">
        <v>0</v>
      </c>
      <c r="L15" s="323"/>
      <c r="M15" s="296"/>
      <c r="P15" s="216">
        <v>1800</v>
      </c>
      <c r="Q15" s="215">
        <v>15</v>
      </c>
    </row>
    <row r="16" spans="1:17" s="69" customFormat="1" ht="50.25" customHeight="1">
      <c r="A16" s="282"/>
      <c r="B16" s="283" t="s">
        <v>490</v>
      </c>
      <c r="C16" s="284" t="s">
        <v>361</v>
      </c>
      <c r="D16" s="285" t="s">
        <v>361</v>
      </c>
      <c r="E16" s="286" t="s">
        <v>361</v>
      </c>
      <c r="F16" s="286" t="s">
        <v>361</v>
      </c>
      <c r="G16" s="294"/>
      <c r="H16" s="294"/>
      <c r="I16" s="294"/>
      <c r="J16" s="295"/>
      <c r="K16" s="321">
        <v>0</v>
      </c>
      <c r="L16" s="323"/>
      <c r="M16" s="296"/>
      <c r="P16" s="216">
        <v>1850</v>
      </c>
      <c r="Q16" s="215">
        <v>16</v>
      </c>
    </row>
    <row r="17" spans="1:17" s="69" customFormat="1" ht="50.25" customHeight="1">
      <c r="A17" s="282"/>
      <c r="B17" s="283" t="s">
        <v>491</v>
      </c>
      <c r="C17" s="284" t="s">
        <v>361</v>
      </c>
      <c r="D17" s="285" t="s">
        <v>361</v>
      </c>
      <c r="E17" s="286" t="s">
        <v>361</v>
      </c>
      <c r="F17" s="286" t="s">
        <v>361</v>
      </c>
      <c r="G17" s="294"/>
      <c r="H17" s="294"/>
      <c r="I17" s="294"/>
      <c r="J17" s="295"/>
      <c r="K17" s="321">
        <v>0</v>
      </c>
      <c r="L17" s="323"/>
      <c r="M17" s="296"/>
      <c r="P17" s="216">
        <v>1900</v>
      </c>
      <c r="Q17" s="215">
        <v>17</v>
      </c>
    </row>
    <row r="18" spans="1:17" s="69" customFormat="1" ht="50.25" customHeight="1">
      <c r="A18" s="282"/>
      <c r="B18" s="283" t="s">
        <v>492</v>
      </c>
      <c r="C18" s="284" t="s">
        <v>361</v>
      </c>
      <c r="D18" s="285" t="s">
        <v>361</v>
      </c>
      <c r="E18" s="286" t="s">
        <v>361</v>
      </c>
      <c r="F18" s="286" t="s">
        <v>361</v>
      </c>
      <c r="G18" s="294"/>
      <c r="H18" s="294"/>
      <c r="I18" s="294"/>
      <c r="J18" s="295"/>
      <c r="K18" s="321">
        <v>0</v>
      </c>
      <c r="L18" s="323"/>
      <c r="M18" s="296"/>
      <c r="P18" s="216">
        <v>1950</v>
      </c>
      <c r="Q18" s="215">
        <v>18</v>
      </c>
    </row>
    <row r="19" spans="1:17" s="69" customFormat="1" ht="50.25" customHeight="1">
      <c r="A19" s="282"/>
      <c r="B19" s="283" t="s">
        <v>493</v>
      </c>
      <c r="C19" s="284" t="s">
        <v>361</v>
      </c>
      <c r="D19" s="285" t="s">
        <v>361</v>
      </c>
      <c r="E19" s="286" t="s">
        <v>361</v>
      </c>
      <c r="F19" s="286" t="s">
        <v>361</v>
      </c>
      <c r="G19" s="294"/>
      <c r="H19" s="294"/>
      <c r="I19" s="294"/>
      <c r="J19" s="295"/>
      <c r="K19" s="321">
        <v>0</v>
      </c>
      <c r="L19" s="323"/>
      <c r="M19" s="296"/>
      <c r="P19" s="216">
        <v>2000</v>
      </c>
      <c r="Q19" s="215">
        <v>19</v>
      </c>
    </row>
    <row r="20" spans="1:17" s="69" customFormat="1" ht="50.25" customHeight="1">
      <c r="A20" s="282"/>
      <c r="B20" s="283" t="s">
        <v>494</v>
      </c>
      <c r="C20" s="284" t="s">
        <v>361</v>
      </c>
      <c r="D20" s="285" t="s">
        <v>361</v>
      </c>
      <c r="E20" s="286" t="s">
        <v>361</v>
      </c>
      <c r="F20" s="286" t="s">
        <v>361</v>
      </c>
      <c r="G20" s="294"/>
      <c r="H20" s="294"/>
      <c r="I20" s="294"/>
      <c r="J20" s="295"/>
      <c r="K20" s="321">
        <v>0</v>
      </c>
      <c r="L20" s="323"/>
      <c r="M20" s="296"/>
      <c r="P20" s="216">
        <v>2050</v>
      </c>
      <c r="Q20" s="215">
        <v>20</v>
      </c>
    </row>
    <row r="21" spans="1:17" s="69" customFormat="1" ht="50.25" customHeight="1">
      <c r="A21" s="282"/>
      <c r="B21" s="283" t="s">
        <v>495</v>
      </c>
      <c r="C21" s="284" t="s">
        <v>361</v>
      </c>
      <c r="D21" s="285" t="s">
        <v>361</v>
      </c>
      <c r="E21" s="286" t="s">
        <v>361</v>
      </c>
      <c r="F21" s="286" t="s">
        <v>361</v>
      </c>
      <c r="G21" s="294"/>
      <c r="H21" s="294"/>
      <c r="I21" s="294"/>
      <c r="J21" s="295"/>
      <c r="K21" s="321">
        <v>0</v>
      </c>
      <c r="L21" s="323"/>
      <c r="M21" s="296"/>
      <c r="P21" s="216">
        <v>2100</v>
      </c>
      <c r="Q21" s="215">
        <v>21</v>
      </c>
    </row>
    <row r="22" spans="1:17" s="69" customFormat="1" ht="50.25" customHeight="1">
      <c r="A22" s="282"/>
      <c r="B22" s="283" t="s">
        <v>496</v>
      </c>
      <c r="C22" s="284" t="s">
        <v>361</v>
      </c>
      <c r="D22" s="285" t="s">
        <v>361</v>
      </c>
      <c r="E22" s="286" t="s">
        <v>361</v>
      </c>
      <c r="F22" s="286" t="s">
        <v>361</v>
      </c>
      <c r="G22" s="294"/>
      <c r="H22" s="294"/>
      <c r="I22" s="294"/>
      <c r="J22" s="295"/>
      <c r="K22" s="321">
        <v>0</v>
      </c>
      <c r="L22" s="323"/>
      <c r="M22" s="296"/>
      <c r="P22" s="216">
        <v>2150</v>
      </c>
      <c r="Q22" s="215">
        <v>22</v>
      </c>
    </row>
    <row r="23" spans="1:17" s="69" customFormat="1" ht="50.25" customHeight="1">
      <c r="A23" s="282"/>
      <c r="B23" s="283" t="s">
        <v>497</v>
      </c>
      <c r="C23" s="284" t="s">
        <v>361</v>
      </c>
      <c r="D23" s="285" t="s">
        <v>361</v>
      </c>
      <c r="E23" s="286" t="s">
        <v>361</v>
      </c>
      <c r="F23" s="286" t="s">
        <v>361</v>
      </c>
      <c r="G23" s="294"/>
      <c r="H23" s="294"/>
      <c r="I23" s="294"/>
      <c r="J23" s="295"/>
      <c r="K23" s="321">
        <v>0</v>
      </c>
      <c r="L23" s="323"/>
      <c r="M23" s="296"/>
      <c r="P23" s="217">
        <v>2200</v>
      </c>
      <c r="Q23" s="73">
        <v>23</v>
      </c>
    </row>
    <row r="24" spans="1:17" s="69" customFormat="1" ht="50.25" customHeight="1">
      <c r="A24" s="282"/>
      <c r="B24" s="283" t="s">
        <v>498</v>
      </c>
      <c r="C24" s="284" t="s">
        <v>361</v>
      </c>
      <c r="D24" s="285" t="s">
        <v>361</v>
      </c>
      <c r="E24" s="286" t="s">
        <v>361</v>
      </c>
      <c r="F24" s="286" t="s">
        <v>361</v>
      </c>
      <c r="G24" s="294"/>
      <c r="H24" s="294"/>
      <c r="I24" s="294"/>
      <c r="J24" s="295"/>
      <c r="K24" s="321">
        <v>0</v>
      </c>
      <c r="L24" s="323"/>
      <c r="M24" s="296"/>
      <c r="P24" s="217">
        <v>2250</v>
      </c>
      <c r="Q24" s="73">
        <v>24</v>
      </c>
    </row>
    <row r="25" spans="1:17" s="69" customFormat="1" ht="50.25" customHeight="1">
      <c r="A25" s="282"/>
      <c r="B25" s="283" t="s">
        <v>499</v>
      </c>
      <c r="C25" s="284" t="s">
        <v>361</v>
      </c>
      <c r="D25" s="285" t="s">
        <v>361</v>
      </c>
      <c r="E25" s="286" t="s">
        <v>361</v>
      </c>
      <c r="F25" s="286" t="s">
        <v>361</v>
      </c>
      <c r="G25" s="294"/>
      <c r="H25" s="294"/>
      <c r="I25" s="294"/>
      <c r="J25" s="295"/>
      <c r="K25" s="321">
        <v>0</v>
      </c>
      <c r="L25" s="323"/>
      <c r="M25" s="296"/>
      <c r="P25" s="217">
        <v>2300</v>
      </c>
      <c r="Q25" s="73">
        <v>25</v>
      </c>
    </row>
    <row r="26" spans="1:17" s="69" customFormat="1" ht="50.25" customHeight="1">
      <c r="A26" s="282"/>
      <c r="B26" s="283" t="s">
        <v>500</v>
      </c>
      <c r="C26" s="284" t="s">
        <v>361</v>
      </c>
      <c r="D26" s="285" t="s">
        <v>361</v>
      </c>
      <c r="E26" s="286" t="s">
        <v>361</v>
      </c>
      <c r="F26" s="286" t="s">
        <v>361</v>
      </c>
      <c r="G26" s="294"/>
      <c r="H26" s="294"/>
      <c r="I26" s="294"/>
      <c r="J26" s="295"/>
      <c r="K26" s="321">
        <v>0</v>
      </c>
      <c r="L26" s="323"/>
      <c r="M26" s="296"/>
      <c r="P26" s="217">
        <v>2346</v>
      </c>
      <c r="Q26" s="73">
        <v>26</v>
      </c>
    </row>
    <row r="27" spans="1:17" s="69" customFormat="1" ht="50.25" customHeight="1">
      <c r="A27" s="282"/>
      <c r="B27" s="283" t="s">
        <v>501</v>
      </c>
      <c r="C27" s="284" t="s">
        <v>361</v>
      </c>
      <c r="D27" s="285" t="s">
        <v>361</v>
      </c>
      <c r="E27" s="286" t="s">
        <v>361</v>
      </c>
      <c r="F27" s="286" t="s">
        <v>361</v>
      </c>
      <c r="G27" s="294"/>
      <c r="H27" s="294"/>
      <c r="I27" s="294"/>
      <c r="J27" s="295"/>
      <c r="K27" s="321">
        <v>0</v>
      </c>
      <c r="L27" s="323"/>
      <c r="M27" s="296"/>
      <c r="P27" s="217">
        <v>2392</v>
      </c>
      <c r="Q27" s="73">
        <v>27</v>
      </c>
    </row>
    <row r="28" spans="1:17" s="71" customFormat="1" ht="9" customHeight="1">
      <c r="A28" s="70"/>
      <c r="B28" s="70"/>
      <c r="C28" s="70"/>
      <c r="D28" s="263"/>
      <c r="E28" s="70"/>
      <c r="K28" s="72"/>
      <c r="L28" s="70"/>
      <c r="P28" s="217">
        <v>2668</v>
      </c>
      <c r="Q28" s="73">
        <v>33</v>
      </c>
    </row>
    <row r="29" spans="1:17" s="71" customFormat="1" ht="25.5" customHeight="1">
      <c r="A29" s="450" t="s">
        <v>4</v>
      </c>
      <c r="B29" s="450"/>
      <c r="C29" s="450"/>
      <c r="D29" s="450"/>
      <c r="E29" s="73" t="s">
        <v>0</v>
      </c>
      <c r="F29" s="73" t="s">
        <v>1</v>
      </c>
      <c r="G29" s="451" t="s">
        <v>2</v>
      </c>
      <c r="H29" s="451"/>
      <c r="I29" s="451"/>
      <c r="J29" s="451"/>
      <c r="K29" s="451" t="s">
        <v>3</v>
      </c>
      <c r="L29" s="451"/>
      <c r="P29" s="217">
        <v>2712</v>
      </c>
      <c r="Q29" s="73">
        <v>34</v>
      </c>
    </row>
    <row r="30" spans="16:17" ht="12.75">
      <c r="P30" s="217">
        <v>2756</v>
      </c>
      <c r="Q30" s="73">
        <v>35</v>
      </c>
    </row>
    <row r="31" spans="16:17" ht="12.75">
      <c r="P31" s="217">
        <v>2800</v>
      </c>
      <c r="Q31" s="73">
        <v>36</v>
      </c>
    </row>
    <row r="32" spans="16:17" ht="12.75">
      <c r="P32" s="217">
        <v>2844</v>
      </c>
      <c r="Q32" s="73">
        <v>37</v>
      </c>
    </row>
    <row r="33" spans="16:17" ht="12.75">
      <c r="P33" s="217">
        <v>2888</v>
      </c>
      <c r="Q33" s="73">
        <v>38</v>
      </c>
    </row>
    <row r="34" spans="16:17" ht="12.75">
      <c r="P34" s="217">
        <v>2932</v>
      </c>
      <c r="Q34" s="73">
        <v>39</v>
      </c>
    </row>
    <row r="35" spans="16:17" ht="12.75">
      <c r="P35" s="217">
        <v>2976</v>
      </c>
      <c r="Q35" s="73">
        <v>40</v>
      </c>
    </row>
    <row r="36" spans="16:17" ht="12.75">
      <c r="P36" s="217">
        <v>3020</v>
      </c>
      <c r="Q36" s="73">
        <v>41</v>
      </c>
    </row>
    <row r="37" spans="16:17" ht="12.75">
      <c r="P37" s="217">
        <v>3064</v>
      </c>
      <c r="Q37" s="73">
        <v>42</v>
      </c>
    </row>
    <row r="38" spans="16:17" ht="12.75">
      <c r="P38" s="217">
        <v>3106</v>
      </c>
      <c r="Q38" s="73">
        <v>43</v>
      </c>
    </row>
    <row r="39" spans="16:17" ht="12.75">
      <c r="P39" s="217">
        <v>3148</v>
      </c>
      <c r="Q39" s="73">
        <v>44</v>
      </c>
    </row>
    <row r="40" spans="16:17" ht="12.75">
      <c r="P40" s="217">
        <v>3190</v>
      </c>
      <c r="Q40" s="73">
        <v>45</v>
      </c>
    </row>
    <row r="41" spans="16:17" ht="12.75">
      <c r="P41" s="217">
        <v>3232</v>
      </c>
      <c r="Q41" s="73">
        <v>46</v>
      </c>
    </row>
    <row r="42" spans="16:17" ht="12.75">
      <c r="P42" s="217">
        <v>3274</v>
      </c>
      <c r="Q42" s="73">
        <v>47</v>
      </c>
    </row>
    <row r="43" spans="16:17" ht="12.75">
      <c r="P43" s="217">
        <v>3316</v>
      </c>
      <c r="Q43" s="73">
        <v>48</v>
      </c>
    </row>
    <row r="44" spans="16:17" ht="12.75">
      <c r="P44" s="217">
        <v>3358</v>
      </c>
      <c r="Q44" s="73">
        <v>49</v>
      </c>
    </row>
    <row r="45" spans="16:17" ht="12.75">
      <c r="P45" s="217">
        <v>3400</v>
      </c>
      <c r="Q45" s="73">
        <v>50</v>
      </c>
    </row>
    <row r="46" spans="16:17" ht="12.75">
      <c r="P46" s="217">
        <v>3442</v>
      </c>
      <c r="Q46" s="73">
        <v>51</v>
      </c>
    </row>
    <row r="47" spans="16:17" ht="12.75">
      <c r="P47" s="217">
        <v>3484</v>
      </c>
      <c r="Q47" s="73">
        <v>52</v>
      </c>
    </row>
    <row r="48" spans="16:17" ht="12.75">
      <c r="P48" s="217">
        <v>3526</v>
      </c>
      <c r="Q48" s="73">
        <v>53</v>
      </c>
    </row>
    <row r="49" spans="16:17" ht="12.75">
      <c r="P49" s="217">
        <v>3568</v>
      </c>
      <c r="Q49" s="73">
        <v>54</v>
      </c>
    </row>
    <row r="50" spans="16:17" ht="12.75">
      <c r="P50" s="217">
        <v>3610</v>
      </c>
      <c r="Q50" s="73">
        <v>55</v>
      </c>
    </row>
    <row r="51" spans="16:17" ht="12.75">
      <c r="P51" s="217">
        <v>3652</v>
      </c>
      <c r="Q51" s="73">
        <v>56</v>
      </c>
    </row>
    <row r="52" spans="16:17" ht="12.75">
      <c r="P52" s="217">
        <v>3694</v>
      </c>
      <c r="Q52" s="73">
        <v>57</v>
      </c>
    </row>
    <row r="53" spans="16:17" ht="12.75">
      <c r="P53" s="217">
        <v>3736</v>
      </c>
      <c r="Q53" s="73">
        <v>58</v>
      </c>
    </row>
    <row r="54" spans="16:17" ht="12.75">
      <c r="P54" s="217">
        <v>3776</v>
      </c>
      <c r="Q54" s="73">
        <v>59</v>
      </c>
    </row>
    <row r="55" spans="16:17" ht="12.75">
      <c r="P55" s="217">
        <v>3816</v>
      </c>
      <c r="Q55" s="73">
        <v>60</v>
      </c>
    </row>
    <row r="56" spans="16:17" ht="12.75">
      <c r="P56" s="217">
        <v>3856</v>
      </c>
      <c r="Q56" s="73">
        <v>61</v>
      </c>
    </row>
    <row r="57" spans="16:17" ht="12.75">
      <c r="P57" s="217">
        <v>3896</v>
      </c>
      <c r="Q57" s="73">
        <v>62</v>
      </c>
    </row>
    <row r="58" spans="16:17" ht="12.75">
      <c r="P58" s="217">
        <v>3936</v>
      </c>
      <c r="Q58" s="73">
        <v>63</v>
      </c>
    </row>
    <row r="59" spans="16:17" ht="12.75">
      <c r="P59" s="217">
        <v>3976</v>
      </c>
      <c r="Q59" s="73">
        <v>64</v>
      </c>
    </row>
    <row r="60" spans="16:17" ht="12.75">
      <c r="P60" s="216">
        <v>4016</v>
      </c>
      <c r="Q60" s="215">
        <v>65</v>
      </c>
    </row>
    <row r="61" spans="16:17" ht="12.75">
      <c r="P61" s="216">
        <v>4056</v>
      </c>
      <c r="Q61" s="215">
        <v>66</v>
      </c>
    </row>
    <row r="62" spans="16:17" ht="12.75">
      <c r="P62" s="216">
        <v>4096</v>
      </c>
      <c r="Q62" s="215">
        <v>67</v>
      </c>
    </row>
    <row r="63" spans="16:17" ht="12.75">
      <c r="P63" s="216">
        <v>4134</v>
      </c>
      <c r="Q63" s="215">
        <v>68</v>
      </c>
    </row>
    <row r="64" spans="16:17" ht="12.75">
      <c r="P64" s="216">
        <v>4172</v>
      </c>
      <c r="Q64" s="215">
        <v>69</v>
      </c>
    </row>
    <row r="65" spans="16:17" ht="12.75">
      <c r="P65" s="216">
        <v>4210</v>
      </c>
      <c r="Q65" s="215">
        <v>70</v>
      </c>
    </row>
    <row r="66" spans="16:17" ht="12.75">
      <c r="P66" s="216">
        <v>4248</v>
      </c>
      <c r="Q66" s="215">
        <v>71</v>
      </c>
    </row>
    <row r="67" spans="16:17" ht="12.75">
      <c r="P67" s="216">
        <v>4286</v>
      </c>
      <c r="Q67" s="215">
        <v>72</v>
      </c>
    </row>
    <row r="68" spans="16:17" ht="12.75">
      <c r="P68" s="216">
        <v>4324</v>
      </c>
      <c r="Q68" s="215">
        <v>73</v>
      </c>
    </row>
    <row r="69" spans="16:17" ht="12.75">
      <c r="P69" s="216">
        <v>4362</v>
      </c>
      <c r="Q69" s="215">
        <v>74</v>
      </c>
    </row>
    <row r="70" spans="16:17" ht="12.75">
      <c r="P70" s="216">
        <v>4400</v>
      </c>
      <c r="Q70" s="215">
        <v>75</v>
      </c>
    </row>
    <row r="71" spans="16:17" ht="12.75">
      <c r="P71" s="216">
        <v>4438</v>
      </c>
      <c r="Q71" s="215">
        <v>76</v>
      </c>
    </row>
    <row r="72" spans="16:17" ht="12.75">
      <c r="P72" s="216">
        <v>4476</v>
      </c>
      <c r="Q72" s="215">
        <v>77</v>
      </c>
    </row>
    <row r="73" spans="16:17" ht="12.75">
      <c r="P73" s="216">
        <v>4514</v>
      </c>
      <c r="Q73" s="215">
        <v>78</v>
      </c>
    </row>
    <row r="74" spans="16:17" ht="12.75">
      <c r="P74" s="216">
        <v>4552</v>
      </c>
      <c r="Q74" s="215">
        <v>79</v>
      </c>
    </row>
    <row r="75" spans="16:17" ht="12.75">
      <c r="P75" s="216">
        <v>4590</v>
      </c>
      <c r="Q75" s="215">
        <v>80</v>
      </c>
    </row>
    <row r="76" spans="16:17" ht="12.75">
      <c r="P76" s="216">
        <v>4628</v>
      </c>
      <c r="Q76" s="215">
        <v>81</v>
      </c>
    </row>
    <row r="77" spans="16:17" ht="12.75">
      <c r="P77" s="216">
        <v>4666</v>
      </c>
      <c r="Q77" s="215">
        <v>82</v>
      </c>
    </row>
    <row r="78" spans="16:17" ht="12.75">
      <c r="P78" s="216">
        <v>4704</v>
      </c>
      <c r="Q78" s="215">
        <v>83</v>
      </c>
    </row>
    <row r="79" spans="16:17" ht="12.75">
      <c r="P79" s="216">
        <v>4740</v>
      </c>
      <c r="Q79" s="215">
        <v>84</v>
      </c>
    </row>
    <row r="80" spans="16:17" ht="12.75">
      <c r="P80" s="216">
        <v>4776</v>
      </c>
      <c r="Q80" s="215">
        <v>85</v>
      </c>
    </row>
    <row r="81" spans="16:17" ht="12.75">
      <c r="P81" s="216">
        <v>4812</v>
      </c>
      <c r="Q81" s="215">
        <v>86</v>
      </c>
    </row>
    <row r="82" spans="16:17" ht="12.75">
      <c r="P82" s="216">
        <v>4848</v>
      </c>
      <c r="Q82" s="215">
        <v>87</v>
      </c>
    </row>
    <row r="83" spans="16:17" ht="12.75">
      <c r="P83" s="216">
        <v>4884</v>
      </c>
      <c r="Q83" s="215">
        <v>88</v>
      </c>
    </row>
    <row r="84" spans="16:17" ht="12.75">
      <c r="P84" s="216">
        <v>4920</v>
      </c>
      <c r="Q84" s="215">
        <v>89</v>
      </c>
    </row>
    <row r="85" spans="16:17" ht="12.75">
      <c r="P85" s="216">
        <v>4956</v>
      </c>
      <c r="Q85" s="215">
        <v>90</v>
      </c>
    </row>
    <row r="86" spans="16:17" ht="12.75">
      <c r="P86" s="216">
        <v>4992</v>
      </c>
      <c r="Q86" s="215">
        <v>91</v>
      </c>
    </row>
    <row r="87" spans="16:17" ht="12.75">
      <c r="P87" s="216">
        <v>5028</v>
      </c>
      <c r="Q87" s="215">
        <v>92</v>
      </c>
    </row>
    <row r="88" spans="16:17" ht="12.75">
      <c r="P88" s="216">
        <v>5062</v>
      </c>
      <c r="Q88" s="215">
        <v>93</v>
      </c>
    </row>
    <row r="89" spans="16:17" ht="12.75">
      <c r="P89" s="216">
        <v>5096</v>
      </c>
      <c r="Q89" s="215">
        <v>94</v>
      </c>
    </row>
    <row r="90" spans="16:17" ht="12.75">
      <c r="P90" s="216">
        <v>5130</v>
      </c>
      <c r="Q90" s="215">
        <v>95</v>
      </c>
    </row>
    <row r="91" spans="16:17" ht="12.75">
      <c r="P91" s="216">
        <v>5164</v>
      </c>
      <c r="Q91" s="215">
        <v>96</v>
      </c>
    </row>
    <row r="92" spans="16:17" ht="12.75">
      <c r="P92" s="216">
        <v>5198</v>
      </c>
      <c r="Q92" s="215">
        <v>97</v>
      </c>
    </row>
    <row r="93" spans="16:17" ht="12.75">
      <c r="P93" s="216">
        <v>5232</v>
      </c>
      <c r="Q93" s="215">
        <v>98</v>
      </c>
    </row>
    <row r="94" spans="16:17" ht="12.75">
      <c r="P94" s="216">
        <v>5266</v>
      </c>
      <c r="Q94" s="215">
        <v>99</v>
      </c>
    </row>
    <row r="95" spans="16:17" ht="12.75">
      <c r="P95" s="216">
        <v>5300</v>
      </c>
      <c r="Q95" s="215">
        <v>100</v>
      </c>
    </row>
  </sheetData>
  <sheetProtection/>
  <mergeCells count="22">
    <mergeCell ref="D3:E3"/>
    <mergeCell ref="G3:H3"/>
    <mergeCell ref="D6:D7"/>
    <mergeCell ref="E6:E7"/>
    <mergeCell ref="B6:B7"/>
    <mergeCell ref="C6:C7"/>
    <mergeCell ref="M6:M7"/>
    <mergeCell ref="A1:M1"/>
    <mergeCell ref="A2:M2"/>
    <mergeCell ref="G6:J6"/>
    <mergeCell ref="K6:K7"/>
    <mergeCell ref="L6:L7"/>
    <mergeCell ref="A29:D29"/>
    <mergeCell ref="G29:J29"/>
    <mergeCell ref="F6:F7"/>
    <mergeCell ref="A3:C3"/>
    <mergeCell ref="K29:L29"/>
    <mergeCell ref="A4:C4"/>
    <mergeCell ref="D4:E4"/>
    <mergeCell ref="J4:L4"/>
    <mergeCell ref="K5:L5"/>
    <mergeCell ref="A6:A7"/>
  </mergeCells>
  <conditionalFormatting sqref="F1:F7 F28:F65536">
    <cfRule type="containsText" priority="5" dxfId="0" operator="containsText" stopIfTrue="1" text="FERDİ">
      <formula>NOT(ISERROR(SEARCH("FERDİ",F1)))</formula>
    </cfRule>
  </conditionalFormatting>
  <conditionalFormatting sqref="K8:K27">
    <cfRule type="cellIs" priority="3" dxfId="13" operator="equal">
      <formula>0</formula>
    </cfRule>
  </conditionalFormatting>
  <conditionalFormatting sqref="F8:F27">
    <cfRule type="containsText" priority="2" dxfId="0" operator="containsText" stopIfTrue="1" text="FERDİ">
      <formula>NOT(ISERROR(SEARCH("FERDİ",F8)))</formula>
    </cfRule>
  </conditionalFormatting>
  <conditionalFormatting sqref="F8:F27">
    <cfRule type="containsText" priority="1" dxfId="0" operator="containsText" stopIfTrue="1" text="OC">
      <formula>NOT(ISERROR(SEARCH("OC",F8)))</formula>
    </cfRule>
  </conditionalFormatting>
  <hyperlinks>
    <hyperlink ref="D3" location="'YARIŞMA PROGRAMI'!C14" display="'YARIŞMA PROGRAMI'!C14"/>
    <hyperlink ref="D3:E3" location="'YARIŞMA PROGRAMI'!C9" display="'YARIŞMA PROGRAMI'!C9"/>
  </hyperlinks>
  <printOptions horizontalCentered="1"/>
  <pageMargins left="0.4330708661417323" right="0.15748031496062992" top="0.35433070866141736" bottom="0.2362204724409449" header="0.2755905511811024" footer="0.15748031496062992"/>
  <pageSetup horizontalDpi="300" verticalDpi="300" orientation="portrait" paperSize="9" scale="6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U100"/>
  <sheetViews>
    <sheetView view="pageBreakPreview" zoomScale="70" zoomScaleSheetLayoutView="70" zoomScalePageLayoutView="0" workbookViewId="0" topLeftCell="A1">
      <selection activeCell="N19" sqref="N19"/>
    </sheetView>
  </sheetViews>
  <sheetFormatPr defaultColWidth="9.140625" defaultRowHeight="12.75"/>
  <cols>
    <col min="1" max="1" width="6.140625" style="19" customWidth="1"/>
    <col min="2" max="2" width="7.7109375" style="19" bestFit="1" customWidth="1"/>
    <col min="3" max="3" width="14.421875" style="257" customWidth="1"/>
    <col min="4" max="4" width="20.8515625" style="39" customWidth="1"/>
    <col min="5" max="5" width="22.8515625" style="39" customWidth="1"/>
    <col min="6" max="6" width="14.140625" style="17" customWidth="1"/>
    <col min="7" max="7" width="7.57421875" style="20" customWidth="1"/>
    <col min="8" max="8" width="2.140625" style="17" customWidth="1"/>
    <col min="9" max="9" width="5.28125" style="19" customWidth="1"/>
    <col min="10" max="10" width="14.28125" style="19" hidden="1" customWidth="1"/>
    <col min="11" max="11" width="9.421875" style="19" customWidth="1"/>
    <col min="12" max="12" width="12.7109375" style="257" customWidth="1"/>
    <col min="13" max="13" width="24.421875" style="43" bestFit="1" customWidth="1"/>
    <col min="14" max="14" width="22.00390625" style="43" customWidth="1"/>
    <col min="15" max="15" width="14.7109375" style="17" customWidth="1"/>
    <col min="16" max="16" width="9.00390625" style="17" customWidth="1"/>
    <col min="17" max="17" width="5.7109375" style="17" customWidth="1"/>
    <col min="18" max="19" width="9.140625" style="17" customWidth="1"/>
    <col min="20" max="20" width="9.140625" style="209" hidden="1" customWidth="1"/>
    <col min="21" max="21" width="9.140625" style="210" hidden="1" customWidth="1"/>
    <col min="22" max="16384" width="9.140625" style="17" customWidth="1"/>
  </cols>
  <sheetData>
    <row r="1" spans="1:21" s="8" customFormat="1" ht="53.25" customHeight="1">
      <c r="A1" s="432" t="s">
        <v>146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T1" s="208">
        <v>4100</v>
      </c>
      <c r="U1" s="207">
        <v>100</v>
      </c>
    </row>
    <row r="2" spans="1:21" s="8" customFormat="1" ht="24.75" customHeight="1">
      <c r="A2" s="433" t="s">
        <v>391</v>
      </c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T2" s="208">
        <v>4120</v>
      </c>
      <c r="U2" s="207">
        <v>99</v>
      </c>
    </row>
    <row r="3" spans="1:21" s="10" customFormat="1" ht="21.75" customHeight="1">
      <c r="A3" s="434" t="s">
        <v>293</v>
      </c>
      <c r="B3" s="434"/>
      <c r="C3" s="434"/>
      <c r="D3" s="435" t="s">
        <v>152</v>
      </c>
      <c r="E3" s="435"/>
      <c r="F3" s="436"/>
      <c r="G3" s="436"/>
      <c r="H3" s="9"/>
      <c r="I3" s="449"/>
      <c r="J3" s="449"/>
      <c r="K3" s="449"/>
      <c r="L3" s="449"/>
      <c r="M3" s="155"/>
      <c r="N3" s="447"/>
      <c r="O3" s="447"/>
      <c r="P3" s="447"/>
      <c r="T3" s="208">
        <v>4140</v>
      </c>
      <c r="U3" s="207">
        <v>98</v>
      </c>
    </row>
    <row r="4" spans="1:21" s="10" customFormat="1" ht="17.25" customHeight="1">
      <c r="A4" s="439" t="s">
        <v>294</v>
      </c>
      <c r="B4" s="439"/>
      <c r="C4" s="439"/>
      <c r="D4" s="440" t="s">
        <v>302</v>
      </c>
      <c r="E4" s="440"/>
      <c r="F4" s="24"/>
      <c r="G4" s="24"/>
      <c r="H4" s="24"/>
      <c r="I4" s="24"/>
      <c r="J4" s="24"/>
      <c r="K4" s="24"/>
      <c r="L4" s="258"/>
      <c r="M4" s="66" t="s">
        <v>292</v>
      </c>
      <c r="N4" s="448" t="s">
        <v>394</v>
      </c>
      <c r="O4" s="448"/>
      <c r="P4" s="448"/>
      <c r="T4" s="208">
        <v>4160</v>
      </c>
      <c r="U4" s="207">
        <v>97</v>
      </c>
    </row>
    <row r="5" spans="1:21" s="8" customFormat="1" ht="19.5" customHeight="1">
      <c r="A5" s="11"/>
      <c r="B5" s="11"/>
      <c r="C5" s="254"/>
      <c r="D5" s="12"/>
      <c r="E5" s="13"/>
      <c r="F5" s="13"/>
      <c r="G5" s="13"/>
      <c r="H5" s="13"/>
      <c r="I5" s="11"/>
      <c r="J5" s="11"/>
      <c r="K5" s="11"/>
      <c r="L5" s="259"/>
      <c r="M5" s="14"/>
      <c r="N5" s="446">
        <v>42116.73353599537</v>
      </c>
      <c r="O5" s="446"/>
      <c r="P5" s="446"/>
      <c r="T5" s="208">
        <v>4180</v>
      </c>
      <c r="U5" s="207">
        <v>96</v>
      </c>
    </row>
    <row r="6" spans="1:21" s="15" customFormat="1" ht="24.75" customHeight="1">
      <c r="A6" s="441" t="s">
        <v>164</v>
      </c>
      <c r="B6" s="443" t="s">
        <v>165</v>
      </c>
      <c r="C6" s="445" t="s">
        <v>166</v>
      </c>
      <c r="D6" s="442" t="s">
        <v>167</v>
      </c>
      <c r="E6" s="442" t="s">
        <v>163</v>
      </c>
      <c r="F6" s="442" t="s">
        <v>162</v>
      </c>
      <c r="G6" s="437" t="s">
        <v>169</v>
      </c>
      <c r="I6" s="222" t="s">
        <v>170</v>
      </c>
      <c r="J6" s="223"/>
      <c r="K6" s="223"/>
      <c r="L6" s="260"/>
      <c r="M6" s="223"/>
      <c r="N6" s="223"/>
      <c r="O6" s="223"/>
      <c r="P6" s="224"/>
      <c r="T6" s="209">
        <v>4200</v>
      </c>
      <c r="U6" s="210">
        <v>95</v>
      </c>
    </row>
    <row r="7" spans="1:21" ht="31.5" customHeight="1">
      <c r="A7" s="441"/>
      <c r="B7" s="444"/>
      <c r="C7" s="445"/>
      <c r="D7" s="442"/>
      <c r="E7" s="442"/>
      <c r="F7" s="442"/>
      <c r="G7" s="438"/>
      <c r="H7" s="16"/>
      <c r="I7" s="35" t="s">
        <v>300</v>
      </c>
      <c r="J7" s="35" t="s">
        <v>28</v>
      </c>
      <c r="K7" s="35" t="s">
        <v>165</v>
      </c>
      <c r="L7" s="252" t="s">
        <v>166</v>
      </c>
      <c r="M7" s="36" t="s">
        <v>167</v>
      </c>
      <c r="N7" s="36" t="s">
        <v>163</v>
      </c>
      <c r="O7" s="35" t="s">
        <v>162</v>
      </c>
      <c r="P7" s="35" t="s">
        <v>173</v>
      </c>
      <c r="T7" s="209">
        <v>4220</v>
      </c>
      <c r="U7" s="210">
        <v>94</v>
      </c>
    </row>
    <row r="8" spans="1:21" s="15" customFormat="1" ht="41.25" customHeight="1">
      <c r="A8" s="228">
        <v>1</v>
      </c>
      <c r="B8" s="228">
        <v>58</v>
      </c>
      <c r="C8" s="288">
        <v>2000</v>
      </c>
      <c r="D8" s="292" t="s">
        <v>434</v>
      </c>
      <c r="E8" s="230" t="s">
        <v>450</v>
      </c>
      <c r="F8" s="290">
        <v>4069</v>
      </c>
      <c r="G8" s="293">
        <v>6</v>
      </c>
      <c r="H8" s="18"/>
      <c r="I8" s="228">
        <v>1</v>
      </c>
      <c r="J8" s="120" t="s">
        <v>110</v>
      </c>
      <c r="K8" s="287">
        <v>2</v>
      </c>
      <c r="L8" s="288">
        <v>2001</v>
      </c>
      <c r="M8" s="289" t="s">
        <v>402</v>
      </c>
      <c r="N8" s="289" t="s">
        <v>445</v>
      </c>
      <c r="O8" s="290">
        <v>4579</v>
      </c>
      <c r="P8" s="287">
        <v>5</v>
      </c>
      <c r="T8" s="209">
        <v>4240</v>
      </c>
      <c r="U8" s="210">
        <v>93</v>
      </c>
    </row>
    <row r="9" spans="1:21" s="15" customFormat="1" ht="41.25" customHeight="1">
      <c r="A9" s="228">
        <v>2</v>
      </c>
      <c r="B9" s="228">
        <v>14</v>
      </c>
      <c r="C9" s="288">
        <v>2000</v>
      </c>
      <c r="D9" s="292" t="s">
        <v>410</v>
      </c>
      <c r="E9" s="230" t="s">
        <v>447</v>
      </c>
      <c r="F9" s="290">
        <v>4080</v>
      </c>
      <c r="G9" s="293">
        <v>5</v>
      </c>
      <c r="H9" s="18"/>
      <c r="I9" s="228">
        <v>2</v>
      </c>
      <c r="J9" s="120" t="s">
        <v>111</v>
      </c>
      <c r="K9" s="287">
        <v>14</v>
      </c>
      <c r="L9" s="288">
        <v>2000</v>
      </c>
      <c r="M9" s="289" t="s">
        <v>410</v>
      </c>
      <c r="N9" s="289" t="s">
        <v>447</v>
      </c>
      <c r="O9" s="290">
        <v>4080</v>
      </c>
      <c r="P9" s="287">
        <v>2</v>
      </c>
      <c r="T9" s="209">
        <v>4260</v>
      </c>
      <c r="U9" s="210">
        <v>92</v>
      </c>
    </row>
    <row r="10" spans="1:21" s="15" customFormat="1" ht="41.25" customHeight="1">
      <c r="A10" s="228">
        <v>3</v>
      </c>
      <c r="B10" s="228">
        <v>39</v>
      </c>
      <c r="C10" s="288">
        <v>2001</v>
      </c>
      <c r="D10" s="292" t="s">
        <v>419</v>
      </c>
      <c r="E10" s="230" t="s">
        <v>448</v>
      </c>
      <c r="F10" s="290">
        <v>4264</v>
      </c>
      <c r="G10" s="293">
        <v>4</v>
      </c>
      <c r="H10" s="18"/>
      <c r="I10" s="228">
        <v>3</v>
      </c>
      <c r="J10" s="120" t="s">
        <v>112</v>
      </c>
      <c r="K10" s="287">
        <v>47</v>
      </c>
      <c r="L10" s="288">
        <v>2000</v>
      </c>
      <c r="M10" s="289" t="s">
        <v>426</v>
      </c>
      <c r="N10" s="289" t="s">
        <v>449</v>
      </c>
      <c r="O10" s="290">
        <v>4439</v>
      </c>
      <c r="P10" s="287">
        <v>4</v>
      </c>
      <c r="T10" s="209">
        <v>4280</v>
      </c>
      <c r="U10" s="210">
        <v>91</v>
      </c>
    </row>
    <row r="11" spans="1:21" s="15" customFormat="1" ht="41.25" customHeight="1">
      <c r="A11" s="228">
        <v>4</v>
      </c>
      <c r="B11" s="228">
        <v>47</v>
      </c>
      <c r="C11" s="288">
        <v>2000</v>
      </c>
      <c r="D11" s="292" t="s">
        <v>426</v>
      </c>
      <c r="E11" s="230" t="s">
        <v>449</v>
      </c>
      <c r="F11" s="290">
        <v>4439</v>
      </c>
      <c r="G11" s="293">
        <v>3</v>
      </c>
      <c r="H11" s="18"/>
      <c r="I11" s="228">
        <v>4</v>
      </c>
      <c r="J11" s="120" t="s">
        <v>113</v>
      </c>
      <c r="K11" s="287">
        <v>58</v>
      </c>
      <c r="L11" s="288">
        <v>2000</v>
      </c>
      <c r="M11" s="289" t="s">
        <v>434</v>
      </c>
      <c r="N11" s="289" t="s">
        <v>450</v>
      </c>
      <c r="O11" s="290">
        <v>4069</v>
      </c>
      <c r="P11" s="287">
        <v>1</v>
      </c>
      <c r="T11" s="209">
        <v>4300</v>
      </c>
      <c r="U11" s="210">
        <v>90</v>
      </c>
    </row>
    <row r="12" spans="1:21" s="15" customFormat="1" ht="41.25" customHeight="1">
      <c r="A12" s="228">
        <v>5</v>
      </c>
      <c r="B12" s="228">
        <v>2</v>
      </c>
      <c r="C12" s="288">
        <v>2001</v>
      </c>
      <c r="D12" s="292" t="s">
        <v>402</v>
      </c>
      <c r="E12" s="230" t="s">
        <v>445</v>
      </c>
      <c r="F12" s="290">
        <v>4579</v>
      </c>
      <c r="G12" s="293">
        <v>2</v>
      </c>
      <c r="H12" s="18"/>
      <c r="I12" s="228">
        <v>5</v>
      </c>
      <c r="J12" s="120" t="s">
        <v>114</v>
      </c>
      <c r="K12" s="287">
        <v>39</v>
      </c>
      <c r="L12" s="288">
        <v>2001</v>
      </c>
      <c r="M12" s="289" t="s">
        <v>419</v>
      </c>
      <c r="N12" s="289" t="s">
        <v>448</v>
      </c>
      <c r="O12" s="290">
        <v>4264</v>
      </c>
      <c r="P12" s="287">
        <v>3</v>
      </c>
      <c r="T12" s="209">
        <v>4320</v>
      </c>
      <c r="U12" s="210">
        <v>89</v>
      </c>
    </row>
    <row r="13" spans="1:21" s="15" customFormat="1" ht="41.25" customHeight="1">
      <c r="A13" s="228"/>
      <c r="B13" s="228"/>
      <c r="C13" s="288"/>
      <c r="D13" s="292"/>
      <c r="E13" s="230"/>
      <c r="F13" s="290"/>
      <c r="G13" s="293"/>
      <c r="H13" s="18"/>
      <c r="I13" s="228">
        <v>6</v>
      </c>
      <c r="J13" s="120" t="s">
        <v>115</v>
      </c>
      <c r="K13" s="287" t="s">
        <v>361</v>
      </c>
      <c r="L13" s="288" t="s">
        <v>361</v>
      </c>
      <c r="M13" s="289" t="s">
        <v>361</v>
      </c>
      <c r="N13" s="289" t="s">
        <v>361</v>
      </c>
      <c r="O13" s="290"/>
      <c r="P13" s="287"/>
      <c r="T13" s="209">
        <v>4340</v>
      </c>
      <c r="U13" s="210">
        <v>88</v>
      </c>
    </row>
    <row r="14" spans="1:21" s="15" customFormat="1" ht="41.25" customHeight="1">
      <c r="A14" s="228"/>
      <c r="B14" s="228"/>
      <c r="C14" s="288"/>
      <c r="D14" s="292"/>
      <c r="E14" s="230"/>
      <c r="F14" s="290"/>
      <c r="G14" s="293"/>
      <c r="H14" s="18"/>
      <c r="I14" s="228">
        <v>7</v>
      </c>
      <c r="J14" s="120" t="s">
        <v>116</v>
      </c>
      <c r="K14" s="287" t="s">
        <v>361</v>
      </c>
      <c r="L14" s="288" t="s">
        <v>361</v>
      </c>
      <c r="M14" s="289" t="s">
        <v>361</v>
      </c>
      <c r="N14" s="289" t="s">
        <v>361</v>
      </c>
      <c r="O14" s="290"/>
      <c r="P14" s="287"/>
      <c r="T14" s="209">
        <v>4360</v>
      </c>
      <c r="U14" s="210">
        <v>87</v>
      </c>
    </row>
    <row r="15" spans="1:21" s="15" customFormat="1" ht="41.25" customHeight="1">
      <c r="A15" s="228"/>
      <c r="B15" s="228"/>
      <c r="C15" s="288"/>
      <c r="D15" s="292"/>
      <c r="E15" s="230"/>
      <c r="F15" s="290"/>
      <c r="G15" s="293"/>
      <c r="H15" s="18"/>
      <c r="I15" s="228">
        <v>8</v>
      </c>
      <c r="J15" s="120" t="s">
        <v>117</v>
      </c>
      <c r="K15" s="287" t="s">
        <v>361</v>
      </c>
      <c r="L15" s="288" t="s">
        <v>361</v>
      </c>
      <c r="M15" s="289" t="s">
        <v>361</v>
      </c>
      <c r="N15" s="289" t="s">
        <v>361</v>
      </c>
      <c r="O15" s="290"/>
      <c r="P15" s="287"/>
      <c r="T15" s="209">
        <v>4380</v>
      </c>
      <c r="U15" s="210">
        <v>86</v>
      </c>
    </row>
    <row r="16" spans="1:21" s="15" customFormat="1" ht="41.25" customHeight="1">
      <c r="A16" s="228"/>
      <c r="B16" s="228"/>
      <c r="C16" s="288"/>
      <c r="D16" s="292"/>
      <c r="E16" s="230"/>
      <c r="F16" s="290"/>
      <c r="G16" s="293"/>
      <c r="H16" s="18"/>
      <c r="I16" s="222" t="s">
        <v>171</v>
      </c>
      <c r="J16" s="223"/>
      <c r="K16" s="223"/>
      <c r="L16" s="260"/>
      <c r="M16" s="223"/>
      <c r="N16" s="223"/>
      <c r="O16" s="223"/>
      <c r="P16" s="224"/>
      <c r="T16" s="209">
        <v>4400</v>
      </c>
      <c r="U16" s="210">
        <v>85</v>
      </c>
    </row>
    <row r="17" spans="1:21" s="15" customFormat="1" ht="41.25" customHeight="1">
      <c r="A17" s="228"/>
      <c r="B17" s="228"/>
      <c r="C17" s="288"/>
      <c r="D17" s="292"/>
      <c r="E17" s="230"/>
      <c r="F17" s="290"/>
      <c r="G17" s="293"/>
      <c r="H17" s="18"/>
      <c r="I17" s="35" t="s">
        <v>300</v>
      </c>
      <c r="J17" s="35" t="s">
        <v>28</v>
      </c>
      <c r="K17" s="35" t="s">
        <v>165</v>
      </c>
      <c r="L17" s="252" t="s">
        <v>166</v>
      </c>
      <c r="M17" s="36" t="s">
        <v>167</v>
      </c>
      <c r="N17" s="36" t="s">
        <v>163</v>
      </c>
      <c r="O17" s="35" t="s">
        <v>162</v>
      </c>
      <c r="P17" s="35" t="s">
        <v>173</v>
      </c>
      <c r="T17" s="209">
        <v>4420</v>
      </c>
      <c r="U17" s="210">
        <v>84</v>
      </c>
    </row>
    <row r="18" spans="1:21" s="15" customFormat="1" ht="41.25" customHeight="1">
      <c r="A18" s="228"/>
      <c r="B18" s="228"/>
      <c r="C18" s="288"/>
      <c r="D18" s="292"/>
      <c r="E18" s="230"/>
      <c r="F18" s="290"/>
      <c r="G18" s="293"/>
      <c r="H18" s="18"/>
      <c r="I18" s="228">
        <v>1</v>
      </c>
      <c r="J18" s="120" t="s">
        <v>118</v>
      </c>
      <c r="K18" s="287" t="s">
        <v>361</v>
      </c>
      <c r="L18" s="288" t="s">
        <v>361</v>
      </c>
      <c r="M18" s="289" t="s">
        <v>361</v>
      </c>
      <c r="N18" s="289" t="s">
        <v>361</v>
      </c>
      <c r="O18" s="290"/>
      <c r="P18" s="287"/>
      <c r="T18" s="209">
        <v>4440</v>
      </c>
      <c r="U18" s="210">
        <v>83</v>
      </c>
    </row>
    <row r="19" spans="1:21" s="15" customFormat="1" ht="41.25" customHeight="1">
      <c r="A19" s="228"/>
      <c r="B19" s="228"/>
      <c r="C19" s="288"/>
      <c r="D19" s="292"/>
      <c r="E19" s="230"/>
      <c r="F19" s="290"/>
      <c r="G19" s="293"/>
      <c r="H19" s="18"/>
      <c r="I19" s="228">
        <v>2</v>
      </c>
      <c r="J19" s="120" t="s">
        <v>119</v>
      </c>
      <c r="K19" s="287" t="s">
        <v>361</v>
      </c>
      <c r="L19" s="288" t="s">
        <v>361</v>
      </c>
      <c r="M19" s="289" t="s">
        <v>361</v>
      </c>
      <c r="N19" s="289" t="s">
        <v>361</v>
      </c>
      <c r="O19" s="290"/>
      <c r="P19" s="287"/>
      <c r="T19" s="209">
        <v>4460</v>
      </c>
      <c r="U19" s="210">
        <v>82</v>
      </c>
    </row>
    <row r="20" spans="1:21" s="15" customFormat="1" ht="41.25" customHeight="1">
      <c r="A20" s="228"/>
      <c r="B20" s="228"/>
      <c r="C20" s="288"/>
      <c r="D20" s="292"/>
      <c r="E20" s="230"/>
      <c r="F20" s="290"/>
      <c r="G20" s="293"/>
      <c r="H20" s="18"/>
      <c r="I20" s="228">
        <v>3</v>
      </c>
      <c r="J20" s="120" t="s">
        <v>120</v>
      </c>
      <c r="K20" s="287" t="s">
        <v>361</v>
      </c>
      <c r="L20" s="288" t="s">
        <v>361</v>
      </c>
      <c r="M20" s="289" t="s">
        <v>361</v>
      </c>
      <c r="N20" s="289" t="s">
        <v>361</v>
      </c>
      <c r="O20" s="290"/>
      <c r="P20" s="287"/>
      <c r="T20" s="209">
        <v>4480</v>
      </c>
      <c r="U20" s="210">
        <v>81</v>
      </c>
    </row>
    <row r="21" spans="1:21" s="15" customFormat="1" ht="41.25" customHeight="1">
      <c r="A21" s="228"/>
      <c r="B21" s="228"/>
      <c r="C21" s="288"/>
      <c r="D21" s="292"/>
      <c r="E21" s="230"/>
      <c r="F21" s="290"/>
      <c r="G21" s="293"/>
      <c r="H21" s="18"/>
      <c r="I21" s="228">
        <v>4</v>
      </c>
      <c r="J21" s="120" t="s">
        <v>121</v>
      </c>
      <c r="K21" s="287" t="s">
        <v>361</v>
      </c>
      <c r="L21" s="288" t="s">
        <v>361</v>
      </c>
      <c r="M21" s="289" t="s">
        <v>361</v>
      </c>
      <c r="N21" s="289" t="s">
        <v>361</v>
      </c>
      <c r="O21" s="290"/>
      <c r="P21" s="287"/>
      <c r="T21" s="209">
        <v>4500</v>
      </c>
      <c r="U21" s="210">
        <v>80</v>
      </c>
    </row>
    <row r="22" spans="1:21" s="15" customFormat="1" ht="41.25" customHeight="1">
      <c r="A22" s="228"/>
      <c r="B22" s="228"/>
      <c r="C22" s="288"/>
      <c r="D22" s="292"/>
      <c r="E22" s="230"/>
      <c r="F22" s="290"/>
      <c r="G22" s="293"/>
      <c r="H22" s="18"/>
      <c r="I22" s="228">
        <v>5</v>
      </c>
      <c r="J22" s="120" t="s">
        <v>122</v>
      </c>
      <c r="K22" s="287" t="s">
        <v>361</v>
      </c>
      <c r="L22" s="288" t="s">
        <v>361</v>
      </c>
      <c r="M22" s="289" t="s">
        <v>361</v>
      </c>
      <c r="N22" s="289" t="s">
        <v>361</v>
      </c>
      <c r="O22" s="290"/>
      <c r="P22" s="287"/>
      <c r="T22" s="209">
        <v>4520</v>
      </c>
      <c r="U22" s="210">
        <v>79</v>
      </c>
    </row>
    <row r="23" spans="1:21" s="15" customFormat="1" ht="41.25" customHeight="1">
      <c r="A23" s="228"/>
      <c r="B23" s="228"/>
      <c r="C23" s="288"/>
      <c r="D23" s="292"/>
      <c r="E23" s="230"/>
      <c r="F23" s="290"/>
      <c r="G23" s="293"/>
      <c r="H23" s="18"/>
      <c r="I23" s="228">
        <v>6</v>
      </c>
      <c r="J23" s="120" t="s">
        <v>123</v>
      </c>
      <c r="K23" s="287" t="s">
        <v>361</v>
      </c>
      <c r="L23" s="288" t="s">
        <v>361</v>
      </c>
      <c r="M23" s="289" t="s">
        <v>361</v>
      </c>
      <c r="N23" s="289" t="s">
        <v>361</v>
      </c>
      <c r="O23" s="290"/>
      <c r="P23" s="287"/>
      <c r="T23" s="209">
        <v>4540</v>
      </c>
      <c r="U23" s="210">
        <v>78</v>
      </c>
    </row>
    <row r="24" spans="1:21" s="15" customFormat="1" ht="41.25" customHeight="1">
      <c r="A24" s="228"/>
      <c r="B24" s="228"/>
      <c r="C24" s="288"/>
      <c r="D24" s="292"/>
      <c r="E24" s="230"/>
      <c r="F24" s="290"/>
      <c r="G24" s="293"/>
      <c r="H24" s="18"/>
      <c r="I24" s="228">
        <v>7</v>
      </c>
      <c r="J24" s="120" t="s">
        <v>124</v>
      </c>
      <c r="K24" s="287" t="s">
        <v>361</v>
      </c>
      <c r="L24" s="288" t="s">
        <v>361</v>
      </c>
      <c r="M24" s="289" t="s">
        <v>361</v>
      </c>
      <c r="N24" s="289" t="s">
        <v>361</v>
      </c>
      <c r="O24" s="290"/>
      <c r="P24" s="287"/>
      <c r="T24" s="209">
        <v>4560</v>
      </c>
      <c r="U24" s="210">
        <v>77</v>
      </c>
    </row>
    <row r="25" spans="1:21" s="15" customFormat="1" ht="41.25" customHeight="1">
      <c r="A25" s="228"/>
      <c r="B25" s="228"/>
      <c r="C25" s="288"/>
      <c r="D25" s="292"/>
      <c r="E25" s="230"/>
      <c r="F25" s="290"/>
      <c r="G25" s="293"/>
      <c r="H25" s="18"/>
      <c r="I25" s="228">
        <v>8</v>
      </c>
      <c r="J25" s="120" t="s">
        <v>125</v>
      </c>
      <c r="K25" s="287" t="s">
        <v>361</v>
      </c>
      <c r="L25" s="288" t="s">
        <v>361</v>
      </c>
      <c r="M25" s="289" t="s">
        <v>361</v>
      </c>
      <c r="N25" s="289" t="s">
        <v>361</v>
      </c>
      <c r="O25" s="290"/>
      <c r="P25" s="287"/>
      <c r="T25" s="209">
        <v>4580</v>
      </c>
      <c r="U25" s="210">
        <v>76</v>
      </c>
    </row>
    <row r="26" spans="1:21" s="15" customFormat="1" ht="41.25" customHeight="1">
      <c r="A26" s="228"/>
      <c r="B26" s="228"/>
      <c r="C26" s="288"/>
      <c r="D26" s="292"/>
      <c r="E26" s="230"/>
      <c r="F26" s="290"/>
      <c r="G26" s="293"/>
      <c r="H26" s="18"/>
      <c r="I26" s="222" t="s">
        <v>172</v>
      </c>
      <c r="J26" s="223"/>
      <c r="K26" s="223"/>
      <c r="L26" s="260"/>
      <c r="M26" s="223"/>
      <c r="N26" s="223"/>
      <c r="O26" s="223"/>
      <c r="P26" s="224"/>
      <c r="T26" s="209">
        <v>4600</v>
      </c>
      <c r="U26" s="210">
        <v>75</v>
      </c>
    </row>
    <row r="27" spans="1:21" s="15" customFormat="1" ht="41.25" customHeight="1">
      <c r="A27" s="228"/>
      <c r="B27" s="228"/>
      <c r="C27" s="288"/>
      <c r="D27" s="292"/>
      <c r="E27" s="230"/>
      <c r="F27" s="290"/>
      <c r="G27" s="293"/>
      <c r="H27" s="18"/>
      <c r="I27" s="35" t="s">
        <v>300</v>
      </c>
      <c r="J27" s="35" t="s">
        <v>28</v>
      </c>
      <c r="K27" s="35" t="s">
        <v>165</v>
      </c>
      <c r="L27" s="252" t="s">
        <v>166</v>
      </c>
      <c r="M27" s="36" t="s">
        <v>167</v>
      </c>
      <c r="N27" s="36" t="s">
        <v>163</v>
      </c>
      <c r="O27" s="35" t="s">
        <v>162</v>
      </c>
      <c r="P27" s="35" t="s">
        <v>173</v>
      </c>
      <c r="T27" s="209">
        <v>4620</v>
      </c>
      <c r="U27" s="210">
        <v>74</v>
      </c>
    </row>
    <row r="28" spans="1:21" s="15" customFormat="1" ht="41.25" customHeight="1">
      <c r="A28" s="228"/>
      <c r="B28" s="228"/>
      <c r="C28" s="288"/>
      <c r="D28" s="292"/>
      <c r="E28" s="230"/>
      <c r="F28" s="290"/>
      <c r="G28" s="293"/>
      <c r="H28" s="18"/>
      <c r="I28" s="228">
        <v>1</v>
      </c>
      <c r="J28" s="120" t="s">
        <v>126</v>
      </c>
      <c r="K28" s="287" t="s">
        <v>361</v>
      </c>
      <c r="L28" s="288" t="s">
        <v>361</v>
      </c>
      <c r="M28" s="289" t="s">
        <v>361</v>
      </c>
      <c r="N28" s="289" t="s">
        <v>361</v>
      </c>
      <c r="O28" s="290"/>
      <c r="P28" s="287"/>
      <c r="T28" s="209">
        <v>4640</v>
      </c>
      <c r="U28" s="210">
        <v>73</v>
      </c>
    </row>
    <row r="29" spans="1:21" s="15" customFormat="1" ht="41.25" customHeight="1">
      <c r="A29" s="228"/>
      <c r="B29" s="228"/>
      <c r="C29" s="288"/>
      <c r="D29" s="292"/>
      <c r="E29" s="230"/>
      <c r="F29" s="290"/>
      <c r="G29" s="293"/>
      <c r="H29" s="18"/>
      <c r="I29" s="228">
        <v>2</v>
      </c>
      <c r="J29" s="120" t="s">
        <v>127</v>
      </c>
      <c r="K29" s="287" t="s">
        <v>361</v>
      </c>
      <c r="L29" s="288" t="s">
        <v>361</v>
      </c>
      <c r="M29" s="289" t="s">
        <v>361</v>
      </c>
      <c r="N29" s="289" t="s">
        <v>361</v>
      </c>
      <c r="O29" s="290"/>
      <c r="P29" s="287"/>
      <c r="T29" s="209">
        <v>4660</v>
      </c>
      <c r="U29" s="210">
        <v>72</v>
      </c>
    </row>
    <row r="30" spans="1:21" s="15" customFormat="1" ht="41.25" customHeight="1">
      <c r="A30" s="228"/>
      <c r="B30" s="228"/>
      <c r="C30" s="288"/>
      <c r="D30" s="292"/>
      <c r="E30" s="230"/>
      <c r="F30" s="290"/>
      <c r="G30" s="293"/>
      <c r="H30" s="18"/>
      <c r="I30" s="228">
        <v>3</v>
      </c>
      <c r="J30" s="120" t="s">
        <v>128</v>
      </c>
      <c r="K30" s="287" t="s">
        <v>361</v>
      </c>
      <c r="L30" s="288" t="s">
        <v>361</v>
      </c>
      <c r="M30" s="289" t="s">
        <v>361</v>
      </c>
      <c r="N30" s="289" t="s">
        <v>361</v>
      </c>
      <c r="O30" s="290"/>
      <c r="P30" s="287"/>
      <c r="T30" s="209">
        <v>4680</v>
      </c>
      <c r="U30" s="210">
        <v>71</v>
      </c>
    </row>
    <row r="31" spans="1:21" s="15" customFormat="1" ht="41.25" customHeight="1">
      <c r="A31" s="228"/>
      <c r="B31" s="228"/>
      <c r="C31" s="288"/>
      <c r="D31" s="292"/>
      <c r="E31" s="230"/>
      <c r="F31" s="290"/>
      <c r="G31" s="293"/>
      <c r="H31" s="18"/>
      <c r="I31" s="228">
        <v>4</v>
      </c>
      <c r="J31" s="120" t="s">
        <v>129</v>
      </c>
      <c r="K31" s="287" t="s">
        <v>361</v>
      </c>
      <c r="L31" s="288" t="s">
        <v>361</v>
      </c>
      <c r="M31" s="289" t="s">
        <v>361</v>
      </c>
      <c r="N31" s="289" t="s">
        <v>361</v>
      </c>
      <c r="O31" s="290"/>
      <c r="P31" s="287"/>
      <c r="T31" s="209">
        <v>4700</v>
      </c>
      <c r="U31" s="210">
        <v>70</v>
      </c>
    </row>
    <row r="32" spans="1:21" s="15" customFormat="1" ht="41.25" customHeight="1">
      <c r="A32" s="228"/>
      <c r="B32" s="228"/>
      <c r="C32" s="288"/>
      <c r="D32" s="292"/>
      <c r="E32" s="230"/>
      <c r="F32" s="290"/>
      <c r="G32" s="293"/>
      <c r="H32" s="18"/>
      <c r="I32" s="228">
        <v>5</v>
      </c>
      <c r="J32" s="120" t="s">
        <v>130</v>
      </c>
      <c r="K32" s="287" t="s">
        <v>361</v>
      </c>
      <c r="L32" s="288" t="s">
        <v>361</v>
      </c>
      <c r="M32" s="289" t="s">
        <v>361</v>
      </c>
      <c r="N32" s="289" t="s">
        <v>361</v>
      </c>
      <c r="O32" s="290"/>
      <c r="P32" s="287"/>
      <c r="T32" s="209">
        <v>4720</v>
      </c>
      <c r="U32" s="210">
        <v>69</v>
      </c>
    </row>
    <row r="33" spans="1:21" s="15" customFormat="1" ht="41.25" customHeight="1">
      <c r="A33" s="228"/>
      <c r="B33" s="228"/>
      <c r="C33" s="288"/>
      <c r="D33" s="292"/>
      <c r="E33" s="230"/>
      <c r="F33" s="290"/>
      <c r="G33" s="293"/>
      <c r="H33" s="18"/>
      <c r="I33" s="228">
        <v>6</v>
      </c>
      <c r="J33" s="120" t="s">
        <v>131</v>
      </c>
      <c r="K33" s="287" t="s">
        <v>361</v>
      </c>
      <c r="L33" s="288" t="s">
        <v>361</v>
      </c>
      <c r="M33" s="289" t="s">
        <v>361</v>
      </c>
      <c r="N33" s="289" t="s">
        <v>361</v>
      </c>
      <c r="O33" s="290"/>
      <c r="P33" s="287"/>
      <c r="T33" s="209">
        <v>4740</v>
      </c>
      <c r="U33" s="210">
        <v>68</v>
      </c>
    </row>
    <row r="34" spans="1:21" s="15" customFormat="1" ht="41.25" customHeight="1">
      <c r="A34" s="228"/>
      <c r="B34" s="228"/>
      <c r="C34" s="288"/>
      <c r="D34" s="292"/>
      <c r="E34" s="230"/>
      <c r="F34" s="290"/>
      <c r="G34" s="293"/>
      <c r="H34" s="18"/>
      <c r="I34" s="228">
        <v>7</v>
      </c>
      <c r="J34" s="120" t="s">
        <v>132</v>
      </c>
      <c r="K34" s="287" t="s">
        <v>361</v>
      </c>
      <c r="L34" s="288" t="s">
        <v>361</v>
      </c>
      <c r="M34" s="289" t="s">
        <v>361</v>
      </c>
      <c r="N34" s="289" t="s">
        <v>361</v>
      </c>
      <c r="O34" s="290"/>
      <c r="P34" s="287"/>
      <c r="T34" s="209">
        <v>4760</v>
      </c>
      <c r="U34" s="210">
        <v>67</v>
      </c>
    </row>
    <row r="35" spans="1:21" s="15" customFormat="1" ht="41.25" customHeight="1">
      <c r="A35" s="228"/>
      <c r="B35" s="228"/>
      <c r="C35" s="288"/>
      <c r="D35" s="292"/>
      <c r="E35" s="230"/>
      <c r="F35" s="290"/>
      <c r="G35" s="293"/>
      <c r="H35" s="18"/>
      <c r="I35" s="228">
        <v>8</v>
      </c>
      <c r="J35" s="120" t="s">
        <v>133</v>
      </c>
      <c r="K35" s="287" t="s">
        <v>361</v>
      </c>
      <c r="L35" s="288" t="s">
        <v>361</v>
      </c>
      <c r="M35" s="289" t="s">
        <v>361</v>
      </c>
      <c r="N35" s="289" t="s">
        <v>361</v>
      </c>
      <c r="O35" s="290"/>
      <c r="P35" s="287"/>
      <c r="T35" s="209">
        <v>4780</v>
      </c>
      <c r="U35" s="210">
        <v>66</v>
      </c>
    </row>
    <row r="36" spans="1:21" ht="13.5" customHeight="1">
      <c r="A36" s="26"/>
      <c r="B36" s="26"/>
      <c r="C36" s="255"/>
      <c r="D36" s="44"/>
      <c r="E36" s="27"/>
      <c r="F36" s="28"/>
      <c r="G36" s="29"/>
      <c r="I36" s="30"/>
      <c r="J36" s="31"/>
      <c r="K36" s="32"/>
      <c r="L36" s="261"/>
      <c r="M36" s="40"/>
      <c r="N36" s="40"/>
      <c r="O36" s="33"/>
      <c r="P36" s="32"/>
      <c r="T36" s="209">
        <v>4800</v>
      </c>
      <c r="U36" s="210">
        <v>65</v>
      </c>
    </row>
    <row r="37" spans="1:21" ht="14.25" customHeight="1">
      <c r="A37" s="21" t="s">
        <v>6</v>
      </c>
      <c r="B37" s="21"/>
      <c r="C37" s="256"/>
      <c r="D37" s="45"/>
      <c r="E37" s="38" t="s">
        <v>0</v>
      </c>
      <c r="F37" s="34" t="s">
        <v>1</v>
      </c>
      <c r="G37" s="19"/>
      <c r="H37" s="22" t="s">
        <v>2</v>
      </c>
      <c r="I37" s="22"/>
      <c r="J37" s="22"/>
      <c r="K37" s="22"/>
      <c r="M37" s="41" t="s">
        <v>3</v>
      </c>
      <c r="N37" s="42" t="s">
        <v>3</v>
      </c>
      <c r="O37" s="19" t="s">
        <v>3</v>
      </c>
      <c r="P37" s="21"/>
      <c r="Q37" s="23"/>
      <c r="T37" s="209">
        <v>4810</v>
      </c>
      <c r="U37" s="210">
        <v>64</v>
      </c>
    </row>
    <row r="38" spans="20:21" ht="12.75">
      <c r="T38" s="209">
        <v>4820</v>
      </c>
      <c r="U38" s="210">
        <v>63</v>
      </c>
    </row>
    <row r="39" spans="20:21" ht="12.75">
      <c r="T39" s="209">
        <v>4830</v>
      </c>
      <c r="U39" s="210">
        <v>62</v>
      </c>
    </row>
    <row r="40" spans="20:21" ht="12.75">
      <c r="T40" s="209">
        <v>4840</v>
      </c>
      <c r="U40" s="210">
        <v>61</v>
      </c>
    </row>
    <row r="41" spans="20:21" ht="12.75">
      <c r="T41" s="209">
        <v>4850</v>
      </c>
      <c r="U41" s="210">
        <v>60</v>
      </c>
    </row>
    <row r="42" spans="20:21" ht="12.75">
      <c r="T42" s="209">
        <v>4860</v>
      </c>
      <c r="U42" s="210">
        <v>59</v>
      </c>
    </row>
    <row r="43" spans="20:21" ht="12.75">
      <c r="T43" s="209">
        <v>4870</v>
      </c>
      <c r="U43" s="210">
        <v>58</v>
      </c>
    </row>
    <row r="44" spans="20:21" ht="12.75">
      <c r="T44" s="209">
        <v>4880</v>
      </c>
      <c r="U44" s="210">
        <v>57</v>
      </c>
    </row>
    <row r="45" spans="20:21" ht="12.75">
      <c r="T45" s="209">
        <v>4890</v>
      </c>
      <c r="U45" s="210">
        <v>56</v>
      </c>
    </row>
    <row r="46" spans="20:21" ht="12.75">
      <c r="T46" s="209">
        <v>4900</v>
      </c>
      <c r="U46" s="210">
        <v>55</v>
      </c>
    </row>
    <row r="47" spans="20:21" ht="12.75">
      <c r="T47" s="209">
        <v>4910</v>
      </c>
      <c r="U47" s="210">
        <v>54</v>
      </c>
    </row>
    <row r="48" spans="20:21" ht="12.75">
      <c r="T48" s="209">
        <v>4920</v>
      </c>
      <c r="U48" s="210">
        <v>53</v>
      </c>
    </row>
    <row r="49" spans="20:21" ht="12.75">
      <c r="T49" s="209">
        <v>4930</v>
      </c>
      <c r="U49" s="210">
        <v>52</v>
      </c>
    </row>
    <row r="50" spans="20:21" ht="12.75">
      <c r="T50" s="209">
        <v>4940</v>
      </c>
      <c r="U50" s="210">
        <v>51</v>
      </c>
    </row>
    <row r="51" spans="20:21" ht="12.75">
      <c r="T51" s="209">
        <v>4950</v>
      </c>
      <c r="U51" s="210">
        <v>50</v>
      </c>
    </row>
    <row r="52" spans="20:21" ht="12.75">
      <c r="T52" s="209">
        <v>4960</v>
      </c>
      <c r="U52" s="210">
        <v>49</v>
      </c>
    </row>
    <row r="53" spans="20:21" ht="12.75">
      <c r="T53" s="209">
        <v>4970</v>
      </c>
      <c r="U53" s="210">
        <v>48</v>
      </c>
    </row>
    <row r="54" spans="20:21" ht="12.75">
      <c r="T54" s="209">
        <v>4980</v>
      </c>
      <c r="U54" s="210">
        <v>47</v>
      </c>
    </row>
    <row r="55" spans="20:21" ht="12.75">
      <c r="T55" s="209">
        <v>4990</v>
      </c>
      <c r="U55" s="210">
        <v>46</v>
      </c>
    </row>
    <row r="56" spans="20:21" ht="12.75">
      <c r="T56" s="209">
        <v>5000</v>
      </c>
      <c r="U56" s="210">
        <v>45</v>
      </c>
    </row>
    <row r="57" spans="20:21" ht="12.75">
      <c r="T57" s="209">
        <v>5010</v>
      </c>
      <c r="U57" s="210">
        <v>44</v>
      </c>
    </row>
    <row r="58" spans="20:21" ht="12.75">
      <c r="T58" s="209">
        <v>5020</v>
      </c>
      <c r="U58" s="210">
        <v>43</v>
      </c>
    </row>
    <row r="59" spans="20:21" ht="12.75">
      <c r="T59" s="209">
        <v>5030</v>
      </c>
      <c r="U59" s="210">
        <v>42</v>
      </c>
    </row>
    <row r="60" spans="20:21" ht="12.75">
      <c r="T60" s="209">
        <v>5040</v>
      </c>
      <c r="U60" s="210">
        <v>41</v>
      </c>
    </row>
    <row r="61" spans="20:21" ht="12.75">
      <c r="T61" s="209">
        <v>5050</v>
      </c>
      <c r="U61" s="210">
        <v>40</v>
      </c>
    </row>
    <row r="62" spans="20:21" ht="12.75">
      <c r="T62" s="209">
        <v>5060</v>
      </c>
      <c r="U62" s="210">
        <v>39</v>
      </c>
    </row>
    <row r="63" spans="20:21" ht="12.75">
      <c r="T63" s="209">
        <v>5070</v>
      </c>
      <c r="U63" s="210">
        <v>38</v>
      </c>
    </row>
    <row r="64" spans="20:21" ht="12.75">
      <c r="T64" s="209">
        <v>5080</v>
      </c>
      <c r="U64" s="210">
        <v>37</v>
      </c>
    </row>
    <row r="65" spans="20:21" ht="12.75">
      <c r="T65" s="209">
        <v>5090</v>
      </c>
      <c r="U65" s="210">
        <v>36</v>
      </c>
    </row>
    <row r="66" spans="20:21" ht="12.75">
      <c r="T66" s="209">
        <v>5100</v>
      </c>
      <c r="U66" s="210">
        <v>35</v>
      </c>
    </row>
    <row r="67" spans="20:21" ht="12.75">
      <c r="T67" s="209">
        <v>5110</v>
      </c>
      <c r="U67" s="210">
        <v>34</v>
      </c>
    </row>
    <row r="68" spans="20:21" ht="12.75">
      <c r="T68" s="209">
        <v>5120</v>
      </c>
      <c r="U68" s="210">
        <v>33</v>
      </c>
    </row>
    <row r="69" spans="20:21" ht="12.75">
      <c r="T69" s="209">
        <v>5130</v>
      </c>
      <c r="U69" s="210">
        <v>32</v>
      </c>
    </row>
    <row r="70" spans="20:21" ht="12.75">
      <c r="T70" s="209">
        <v>5140</v>
      </c>
      <c r="U70" s="210">
        <v>31</v>
      </c>
    </row>
    <row r="71" spans="20:21" ht="12.75">
      <c r="T71" s="209">
        <v>5150</v>
      </c>
      <c r="U71" s="210">
        <v>30</v>
      </c>
    </row>
    <row r="72" spans="20:21" ht="12.75">
      <c r="T72" s="209">
        <v>5160</v>
      </c>
      <c r="U72" s="210">
        <v>29</v>
      </c>
    </row>
    <row r="73" spans="20:21" ht="12.75">
      <c r="T73" s="209">
        <v>5170</v>
      </c>
      <c r="U73" s="210">
        <v>28</v>
      </c>
    </row>
    <row r="74" spans="20:21" ht="12.75">
      <c r="T74" s="209">
        <v>5180</v>
      </c>
      <c r="U74" s="210">
        <v>27</v>
      </c>
    </row>
    <row r="75" spans="20:21" ht="12.75">
      <c r="T75" s="209">
        <v>5190</v>
      </c>
      <c r="U75" s="210">
        <v>26</v>
      </c>
    </row>
    <row r="76" spans="20:21" ht="12.75">
      <c r="T76" s="209">
        <v>5200</v>
      </c>
      <c r="U76" s="210">
        <v>25</v>
      </c>
    </row>
    <row r="77" spans="20:21" ht="12.75">
      <c r="T77" s="209">
        <v>5210</v>
      </c>
      <c r="U77" s="210">
        <v>24</v>
      </c>
    </row>
    <row r="78" spans="20:21" ht="12.75">
      <c r="T78" s="209">
        <v>5220</v>
      </c>
      <c r="U78" s="210">
        <v>23</v>
      </c>
    </row>
    <row r="79" spans="20:21" ht="12.75">
      <c r="T79" s="209">
        <v>5230</v>
      </c>
      <c r="U79" s="210">
        <v>22</v>
      </c>
    </row>
    <row r="80" spans="20:21" ht="12.75">
      <c r="T80" s="209">
        <v>5240</v>
      </c>
      <c r="U80" s="210">
        <v>21</v>
      </c>
    </row>
    <row r="81" spans="20:21" ht="12.75">
      <c r="T81" s="209">
        <v>5250</v>
      </c>
      <c r="U81" s="210">
        <v>20</v>
      </c>
    </row>
    <row r="82" spans="20:21" ht="12.75">
      <c r="T82" s="209">
        <v>5260</v>
      </c>
      <c r="U82" s="210">
        <v>19</v>
      </c>
    </row>
    <row r="83" spans="20:21" ht="12.75">
      <c r="T83" s="209">
        <v>5270</v>
      </c>
      <c r="U83" s="210">
        <v>18</v>
      </c>
    </row>
    <row r="84" spans="20:21" ht="12.75">
      <c r="T84" s="209">
        <v>5280</v>
      </c>
      <c r="U84" s="210">
        <v>17</v>
      </c>
    </row>
    <row r="85" spans="20:21" ht="12.75">
      <c r="T85" s="209">
        <v>5290</v>
      </c>
      <c r="U85" s="210">
        <v>16</v>
      </c>
    </row>
    <row r="86" spans="20:21" ht="12.75">
      <c r="T86" s="209">
        <v>5300</v>
      </c>
      <c r="U86" s="210">
        <v>15</v>
      </c>
    </row>
    <row r="87" spans="20:21" ht="12.75">
      <c r="T87" s="209">
        <v>5310</v>
      </c>
      <c r="U87" s="210">
        <v>14</v>
      </c>
    </row>
    <row r="88" spans="20:21" ht="12.75">
      <c r="T88" s="209">
        <v>5320</v>
      </c>
      <c r="U88" s="210">
        <v>13</v>
      </c>
    </row>
    <row r="89" spans="20:21" ht="12.75">
      <c r="T89" s="209">
        <v>5330</v>
      </c>
      <c r="U89" s="210">
        <v>12</v>
      </c>
    </row>
    <row r="90" spans="20:21" ht="12.75">
      <c r="T90" s="209">
        <v>5340</v>
      </c>
      <c r="U90" s="210">
        <v>11</v>
      </c>
    </row>
    <row r="91" spans="20:21" ht="12.75">
      <c r="T91" s="209">
        <v>5350</v>
      </c>
      <c r="U91" s="210">
        <v>10</v>
      </c>
    </row>
    <row r="92" spans="20:21" ht="12.75">
      <c r="T92" s="209">
        <v>5360</v>
      </c>
      <c r="U92" s="210">
        <v>9</v>
      </c>
    </row>
    <row r="93" spans="20:21" ht="12.75">
      <c r="T93" s="209">
        <v>5370</v>
      </c>
      <c r="U93" s="210">
        <v>8</v>
      </c>
    </row>
    <row r="94" spans="20:21" ht="12.75">
      <c r="T94" s="209">
        <v>5380</v>
      </c>
      <c r="U94" s="210">
        <v>7</v>
      </c>
    </row>
    <row r="95" spans="20:21" ht="12.75">
      <c r="T95" s="209">
        <v>5390</v>
      </c>
      <c r="U95" s="210">
        <v>6</v>
      </c>
    </row>
    <row r="96" spans="20:21" ht="12.75">
      <c r="T96" s="209">
        <v>5400</v>
      </c>
      <c r="U96" s="210">
        <v>5</v>
      </c>
    </row>
    <row r="97" spans="20:21" ht="12.75">
      <c r="T97" s="209">
        <v>5410</v>
      </c>
      <c r="U97" s="210">
        <v>4</v>
      </c>
    </row>
    <row r="98" spans="20:21" ht="12.75">
      <c r="T98" s="209">
        <v>5420</v>
      </c>
      <c r="U98" s="210">
        <v>3</v>
      </c>
    </row>
    <row r="99" spans="20:21" ht="12.75">
      <c r="T99" s="209">
        <v>5430</v>
      </c>
      <c r="U99" s="210">
        <v>2</v>
      </c>
    </row>
    <row r="100" spans="20:21" ht="12.75">
      <c r="T100" s="209">
        <v>5440</v>
      </c>
      <c r="U100" s="210">
        <v>1</v>
      </c>
    </row>
  </sheetData>
  <sheetProtection/>
  <mergeCells count="18">
    <mergeCell ref="F6:F7"/>
    <mergeCell ref="C6:C7"/>
    <mergeCell ref="D6:D7"/>
    <mergeCell ref="E6:E7"/>
    <mergeCell ref="I3:L3"/>
    <mergeCell ref="N4:P4"/>
    <mergeCell ref="N5:P5"/>
    <mergeCell ref="G6:G7"/>
    <mergeCell ref="A6:A7"/>
    <mergeCell ref="B6:B7"/>
    <mergeCell ref="A1:P1"/>
    <mergeCell ref="A2:P2"/>
    <mergeCell ref="A3:C3"/>
    <mergeCell ref="D3:E3"/>
    <mergeCell ref="F3:G3"/>
    <mergeCell ref="A4:C4"/>
    <mergeCell ref="D4:E4"/>
    <mergeCell ref="N3:P3"/>
  </mergeCells>
  <conditionalFormatting sqref="N1:N65536 E1:E7 E36:E65536">
    <cfRule type="containsText" priority="7" dxfId="0" operator="containsText" stopIfTrue="1" text="FERDİ">
      <formula>NOT(ISERROR(SEARCH("FERDİ",E1)))</formula>
    </cfRule>
  </conditionalFormatting>
  <conditionalFormatting sqref="E8:E35">
    <cfRule type="containsText" priority="4" dxfId="0" operator="containsText" stopIfTrue="1" text="FERDİ">
      <formula>NOT(ISERROR(SEARCH("FERDİ",E8)))</formula>
    </cfRule>
  </conditionalFormatting>
  <conditionalFormatting sqref="E8:E35">
    <cfRule type="containsText" priority="1" dxfId="0" operator="containsText" stopIfTrue="1" text=" OC">
      <formula>NOT(ISERROR(SEARCH(" OC",E8)))</formula>
    </cfRule>
    <cfRule type="containsText" priority="2" dxfId="0" operator="containsText" stopIfTrue="1" text=" OC">
      <formula>NOT(ISERROR(SEARCH(" OC",E8)))</formula>
    </cfRule>
    <cfRule type="containsText" priority="3" dxfId="0" operator="containsText" stopIfTrue="1" text="oc">
      <formula>NOT(ISERROR(SEARCH("oc",E8)))</formula>
    </cfRule>
  </conditionalFormatting>
  <hyperlinks>
    <hyperlink ref="D3" location="'YARIŞMA PROGRAMI'!C7" display="100 m. Engelli"/>
  </hyperlinks>
  <printOptions horizontalCentered="1"/>
  <pageMargins left="0.2755905511811024" right="0.1968503937007874" top="0.53" bottom="0.35433070866141736" header="0.3937007874015748" footer="0.2755905511811024"/>
  <pageSetup horizontalDpi="600" verticalDpi="600" orientation="portrait" paperSize="9" scale="5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Q95"/>
  <sheetViews>
    <sheetView view="pageBreakPreview" zoomScale="70" zoomScaleSheetLayoutView="70" zoomScalePageLayoutView="0" workbookViewId="0" topLeftCell="A1">
      <selection activeCell="N19" sqref="N19"/>
    </sheetView>
  </sheetViews>
  <sheetFormatPr defaultColWidth="9.140625" defaultRowHeight="12.75"/>
  <cols>
    <col min="1" max="1" width="6.00390625" style="74" customWidth="1"/>
    <col min="2" max="2" width="16.7109375" style="74" hidden="1" customWidth="1"/>
    <col min="3" max="3" width="9.28125" style="74" customWidth="1"/>
    <col min="4" max="4" width="13.57421875" style="264" customWidth="1"/>
    <col min="5" max="5" width="29.140625" style="74" customWidth="1"/>
    <col min="6" max="6" width="23.7109375" style="2" customWidth="1"/>
    <col min="7" max="10" width="12.8515625" style="2" customWidth="1"/>
    <col min="11" max="11" width="12.8515625" style="75" customWidth="1"/>
    <col min="12" max="12" width="12.8515625" style="74" customWidth="1"/>
    <col min="13" max="13" width="12.8515625" style="2" customWidth="1"/>
    <col min="14" max="15" width="9.140625" style="2" customWidth="1"/>
    <col min="16" max="16" width="9.140625" style="216" hidden="1" customWidth="1"/>
    <col min="17" max="17" width="9.140625" style="215" hidden="1" customWidth="1"/>
    <col min="18" max="16384" width="9.140625" style="2" customWidth="1"/>
  </cols>
  <sheetData>
    <row r="1" spans="1:17" ht="48.75" customHeight="1">
      <c r="A1" s="460" t="s">
        <v>146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P1" s="216">
        <v>330</v>
      </c>
      <c r="Q1" s="215">
        <v>1</v>
      </c>
    </row>
    <row r="2" spans="1:17" ht="25.5" customHeight="1">
      <c r="A2" s="461" t="s">
        <v>391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P2" s="216">
        <v>347</v>
      </c>
      <c r="Q2" s="215">
        <v>2</v>
      </c>
    </row>
    <row r="3" spans="1:17" s="3" customFormat="1" ht="27" customHeight="1">
      <c r="A3" s="453" t="s">
        <v>293</v>
      </c>
      <c r="B3" s="453"/>
      <c r="C3" s="453"/>
      <c r="D3" s="463" t="s">
        <v>189</v>
      </c>
      <c r="E3" s="463"/>
      <c r="F3" s="130"/>
      <c r="G3" s="464"/>
      <c r="H3" s="464"/>
      <c r="I3" s="131"/>
      <c r="J3" s="227"/>
      <c r="K3" s="227"/>
      <c r="L3" s="227"/>
      <c r="M3" s="227"/>
      <c r="P3" s="216">
        <v>364</v>
      </c>
      <c r="Q3" s="215">
        <v>3</v>
      </c>
    </row>
    <row r="4" spans="1:17" s="3" customFormat="1" ht="17.25" customHeight="1">
      <c r="A4" s="454" t="s">
        <v>295</v>
      </c>
      <c r="B4" s="454"/>
      <c r="C4" s="454"/>
      <c r="D4" s="455" t="s">
        <v>302</v>
      </c>
      <c r="E4" s="455"/>
      <c r="F4" s="199" t="s">
        <v>136</v>
      </c>
      <c r="G4" s="135" t="s">
        <v>135</v>
      </c>
      <c r="H4" s="135"/>
      <c r="I4" s="251" t="s">
        <v>292</v>
      </c>
      <c r="J4" s="456" t="s">
        <v>396</v>
      </c>
      <c r="K4" s="456"/>
      <c r="L4" s="456"/>
      <c r="M4" s="135"/>
      <c r="P4" s="216">
        <v>381</v>
      </c>
      <c r="Q4" s="215">
        <v>4</v>
      </c>
    </row>
    <row r="5" spans="1:17" ht="15" customHeight="1">
      <c r="A5" s="4"/>
      <c r="B5" s="4"/>
      <c r="C5" s="4"/>
      <c r="D5" s="262"/>
      <c r="E5" s="5"/>
      <c r="F5" s="6"/>
      <c r="G5" s="7"/>
      <c r="H5" s="7"/>
      <c r="I5" s="7"/>
      <c r="J5" s="7"/>
      <c r="K5" s="457">
        <v>42115.682869675926</v>
      </c>
      <c r="L5" s="457"/>
      <c r="P5" s="216">
        <v>398</v>
      </c>
      <c r="Q5" s="215">
        <v>5</v>
      </c>
    </row>
    <row r="6" spans="1:17" ht="15.75" customHeight="1">
      <c r="A6" s="452" t="s">
        <v>164</v>
      </c>
      <c r="B6" s="452"/>
      <c r="C6" s="458" t="s">
        <v>165</v>
      </c>
      <c r="D6" s="458" t="s">
        <v>166</v>
      </c>
      <c r="E6" s="452" t="s">
        <v>167</v>
      </c>
      <c r="F6" s="452" t="s">
        <v>163</v>
      </c>
      <c r="G6" s="462" t="s">
        <v>174</v>
      </c>
      <c r="H6" s="462"/>
      <c r="I6" s="462"/>
      <c r="J6" s="462"/>
      <c r="K6" s="459" t="s">
        <v>162</v>
      </c>
      <c r="L6" s="459" t="s">
        <v>169</v>
      </c>
      <c r="M6" s="459" t="s">
        <v>5</v>
      </c>
      <c r="P6" s="216">
        <v>415</v>
      </c>
      <c r="Q6" s="215">
        <v>6</v>
      </c>
    </row>
    <row r="7" spans="1:17" ht="21" customHeight="1">
      <c r="A7" s="452"/>
      <c r="B7" s="452"/>
      <c r="C7" s="458"/>
      <c r="D7" s="458"/>
      <c r="E7" s="452"/>
      <c r="F7" s="452"/>
      <c r="G7" s="129">
        <v>1</v>
      </c>
      <c r="H7" s="129">
        <v>2</v>
      </c>
      <c r="I7" s="129">
        <v>3</v>
      </c>
      <c r="J7" s="129">
        <v>4</v>
      </c>
      <c r="K7" s="459"/>
      <c r="L7" s="459"/>
      <c r="M7" s="459"/>
      <c r="P7" s="216">
        <v>432</v>
      </c>
      <c r="Q7" s="215">
        <v>7</v>
      </c>
    </row>
    <row r="8" spans="1:17" s="69" customFormat="1" ht="60" customHeight="1">
      <c r="A8" s="282">
        <v>1</v>
      </c>
      <c r="B8" s="283" t="s">
        <v>230</v>
      </c>
      <c r="C8" s="284">
        <v>64</v>
      </c>
      <c r="D8" s="285">
        <v>2000</v>
      </c>
      <c r="E8" s="286" t="s">
        <v>439</v>
      </c>
      <c r="F8" s="286" t="s">
        <v>450</v>
      </c>
      <c r="G8" s="294">
        <v>1113</v>
      </c>
      <c r="H8" s="294">
        <v>1308</v>
      </c>
      <c r="I8" s="294" t="s">
        <v>562</v>
      </c>
      <c r="J8" s="295" t="s">
        <v>562</v>
      </c>
      <c r="K8" s="321">
        <v>1308</v>
      </c>
      <c r="L8" s="323">
        <v>6</v>
      </c>
      <c r="M8" s="296"/>
      <c r="P8" s="216">
        <v>448</v>
      </c>
      <c r="Q8" s="215">
        <v>8</v>
      </c>
    </row>
    <row r="9" spans="1:17" s="69" customFormat="1" ht="60" customHeight="1">
      <c r="A9" s="282">
        <v>2</v>
      </c>
      <c r="B9" s="283" t="s">
        <v>226</v>
      </c>
      <c r="C9" s="284">
        <v>7</v>
      </c>
      <c r="D9" s="285">
        <v>2001</v>
      </c>
      <c r="E9" s="286" t="s">
        <v>326</v>
      </c>
      <c r="F9" s="286" t="s">
        <v>445</v>
      </c>
      <c r="G9" s="294">
        <v>966</v>
      </c>
      <c r="H9" s="294">
        <v>1038</v>
      </c>
      <c r="I9" s="294">
        <v>1073</v>
      </c>
      <c r="J9" s="295" t="s">
        <v>562</v>
      </c>
      <c r="K9" s="321">
        <v>1073</v>
      </c>
      <c r="L9" s="323">
        <v>5</v>
      </c>
      <c r="M9" s="296"/>
      <c r="P9" s="216">
        <v>464</v>
      </c>
      <c r="Q9" s="215">
        <v>9</v>
      </c>
    </row>
    <row r="10" spans="1:17" s="69" customFormat="1" ht="60" customHeight="1">
      <c r="A10" s="282">
        <v>3</v>
      </c>
      <c r="B10" s="283" t="s">
        <v>229</v>
      </c>
      <c r="C10" s="284">
        <v>53</v>
      </c>
      <c r="D10" s="285">
        <v>2001</v>
      </c>
      <c r="E10" s="286" t="s">
        <v>560</v>
      </c>
      <c r="F10" s="286" t="s">
        <v>449</v>
      </c>
      <c r="G10" s="294">
        <v>898</v>
      </c>
      <c r="H10" s="294" t="s">
        <v>562</v>
      </c>
      <c r="I10" s="294">
        <v>943</v>
      </c>
      <c r="J10" s="295">
        <v>931</v>
      </c>
      <c r="K10" s="321">
        <v>943</v>
      </c>
      <c r="L10" s="323">
        <v>4</v>
      </c>
      <c r="M10" s="296"/>
      <c r="P10" s="216">
        <v>480</v>
      </c>
      <c r="Q10" s="215">
        <v>10</v>
      </c>
    </row>
    <row r="11" spans="1:17" s="69" customFormat="1" ht="60" customHeight="1">
      <c r="A11" s="282">
        <v>4</v>
      </c>
      <c r="B11" s="283" t="s">
        <v>227</v>
      </c>
      <c r="C11" s="284">
        <v>20</v>
      </c>
      <c r="D11" s="285">
        <v>2000</v>
      </c>
      <c r="E11" s="286" t="s">
        <v>415</v>
      </c>
      <c r="F11" s="286" t="s">
        <v>447</v>
      </c>
      <c r="G11" s="294" t="s">
        <v>562</v>
      </c>
      <c r="H11" s="294">
        <v>892</v>
      </c>
      <c r="I11" s="294">
        <v>913</v>
      </c>
      <c r="J11" s="295" t="s">
        <v>562</v>
      </c>
      <c r="K11" s="321">
        <v>913</v>
      </c>
      <c r="L11" s="323">
        <v>3</v>
      </c>
      <c r="M11" s="296"/>
      <c r="P11" s="216">
        <v>496</v>
      </c>
      <c r="Q11" s="215">
        <v>11</v>
      </c>
    </row>
    <row r="12" spans="1:17" s="69" customFormat="1" ht="60" customHeight="1">
      <c r="A12" s="282">
        <v>5</v>
      </c>
      <c r="B12" s="283" t="s">
        <v>228</v>
      </c>
      <c r="C12" s="284">
        <v>45</v>
      </c>
      <c r="D12" s="285">
        <v>2001</v>
      </c>
      <c r="E12" s="286" t="s">
        <v>424</v>
      </c>
      <c r="F12" s="286" t="s">
        <v>448</v>
      </c>
      <c r="G12" s="294" t="s">
        <v>562</v>
      </c>
      <c r="H12" s="294">
        <v>855</v>
      </c>
      <c r="I12" s="294" t="s">
        <v>562</v>
      </c>
      <c r="J12" s="295">
        <v>858</v>
      </c>
      <c r="K12" s="321">
        <v>858</v>
      </c>
      <c r="L12" s="323">
        <v>2</v>
      </c>
      <c r="M12" s="296"/>
      <c r="P12" s="216">
        <v>512</v>
      </c>
      <c r="Q12" s="215">
        <v>12</v>
      </c>
    </row>
    <row r="13" spans="1:17" s="69" customFormat="1" ht="60" customHeight="1">
      <c r="A13" s="282"/>
      <c r="B13" s="283" t="s">
        <v>231</v>
      </c>
      <c r="C13" s="284" t="s">
        <v>361</v>
      </c>
      <c r="D13" s="285" t="s">
        <v>361</v>
      </c>
      <c r="E13" s="286" t="s">
        <v>361</v>
      </c>
      <c r="F13" s="286" t="s">
        <v>361</v>
      </c>
      <c r="G13" s="294"/>
      <c r="H13" s="294"/>
      <c r="I13" s="294"/>
      <c r="J13" s="295"/>
      <c r="K13" s="321">
        <v>0</v>
      </c>
      <c r="L13" s="323"/>
      <c r="M13" s="296"/>
      <c r="P13" s="216">
        <v>528</v>
      </c>
      <c r="Q13" s="215">
        <v>13</v>
      </c>
    </row>
    <row r="14" spans="1:17" s="69" customFormat="1" ht="60" customHeight="1">
      <c r="A14" s="282"/>
      <c r="B14" s="283" t="s">
        <v>232</v>
      </c>
      <c r="C14" s="284" t="s">
        <v>361</v>
      </c>
      <c r="D14" s="285" t="s">
        <v>361</v>
      </c>
      <c r="E14" s="286" t="s">
        <v>361</v>
      </c>
      <c r="F14" s="286" t="s">
        <v>361</v>
      </c>
      <c r="G14" s="294"/>
      <c r="H14" s="294"/>
      <c r="I14" s="294"/>
      <c r="J14" s="295"/>
      <c r="K14" s="321">
        <v>0</v>
      </c>
      <c r="L14" s="323"/>
      <c r="M14" s="296"/>
      <c r="P14" s="216">
        <v>544</v>
      </c>
      <c r="Q14" s="215">
        <v>14</v>
      </c>
    </row>
    <row r="15" spans="1:17" s="69" customFormat="1" ht="60" customHeight="1">
      <c r="A15" s="282"/>
      <c r="B15" s="283" t="s">
        <v>233</v>
      </c>
      <c r="C15" s="284" t="s">
        <v>361</v>
      </c>
      <c r="D15" s="285" t="s">
        <v>361</v>
      </c>
      <c r="E15" s="286" t="s">
        <v>361</v>
      </c>
      <c r="F15" s="286" t="s">
        <v>361</v>
      </c>
      <c r="G15" s="294"/>
      <c r="H15" s="294"/>
      <c r="I15" s="294"/>
      <c r="J15" s="295"/>
      <c r="K15" s="321">
        <v>0</v>
      </c>
      <c r="L15" s="323"/>
      <c r="M15" s="296"/>
      <c r="P15" s="216">
        <v>560</v>
      </c>
      <c r="Q15" s="215">
        <v>15</v>
      </c>
    </row>
    <row r="16" spans="1:17" s="69" customFormat="1" ht="60" customHeight="1">
      <c r="A16" s="282"/>
      <c r="B16" s="283" t="s">
        <v>234</v>
      </c>
      <c r="C16" s="284" t="s">
        <v>361</v>
      </c>
      <c r="D16" s="285" t="s">
        <v>361</v>
      </c>
      <c r="E16" s="286" t="s">
        <v>361</v>
      </c>
      <c r="F16" s="286" t="s">
        <v>361</v>
      </c>
      <c r="G16" s="294"/>
      <c r="H16" s="294"/>
      <c r="I16" s="294"/>
      <c r="J16" s="295"/>
      <c r="K16" s="321">
        <v>0</v>
      </c>
      <c r="L16" s="323"/>
      <c r="M16" s="296"/>
      <c r="P16" s="216">
        <v>576</v>
      </c>
      <c r="Q16" s="215">
        <v>16</v>
      </c>
    </row>
    <row r="17" spans="1:17" s="69" customFormat="1" ht="60" customHeight="1">
      <c r="A17" s="282"/>
      <c r="B17" s="283" t="s">
        <v>235</v>
      </c>
      <c r="C17" s="284" t="s">
        <v>361</v>
      </c>
      <c r="D17" s="285" t="s">
        <v>361</v>
      </c>
      <c r="E17" s="286" t="s">
        <v>361</v>
      </c>
      <c r="F17" s="286" t="s">
        <v>361</v>
      </c>
      <c r="G17" s="294"/>
      <c r="H17" s="294"/>
      <c r="I17" s="294"/>
      <c r="J17" s="295"/>
      <c r="K17" s="321">
        <v>0</v>
      </c>
      <c r="L17" s="323"/>
      <c r="M17" s="296"/>
      <c r="P17" s="216">
        <v>592</v>
      </c>
      <c r="Q17" s="215">
        <v>17</v>
      </c>
    </row>
    <row r="18" spans="1:17" s="69" customFormat="1" ht="60" customHeight="1">
      <c r="A18" s="282"/>
      <c r="B18" s="283" t="s">
        <v>236</v>
      </c>
      <c r="C18" s="284" t="s">
        <v>361</v>
      </c>
      <c r="D18" s="285" t="s">
        <v>361</v>
      </c>
      <c r="E18" s="286" t="s">
        <v>361</v>
      </c>
      <c r="F18" s="286" t="s">
        <v>361</v>
      </c>
      <c r="G18" s="294"/>
      <c r="H18" s="294"/>
      <c r="I18" s="294"/>
      <c r="J18" s="295"/>
      <c r="K18" s="321">
        <v>0</v>
      </c>
      <c r="L18" s="323"/>
      <c r="M18" s="296"/>
      <c r="P18" s="216">
        <v>608</v>
      </c>
      <c r="Q18" s="215">
        <v>18</v>
      </c>
    </row>
    <row r="19" spans="1:17" s="69" customFormat="1" ht="60" customHeight="1">
      <c r="A19" s="282"/>
      <c r="B19" s="283" t="s">
        <v>237</v>
      </c>
      <c r="C19" s="284" t="s">
        <v>361</v>
      </c>
      <c r="D19" s="285" t="s">
        <v>361</v>
      </c>
      <c r="E19" s="286" t="s">
        <v>361</v>
      </c>
      <c r="F19" s="286" t="s">
        <v>361</v>
      </c>
      <c r="G19" s="294"/>
      <c r="H19" s="294"/>
      <c r="I19" s="294"/>
      <c r="J19" s="295"/>
      <c r="K19" s="321">
        <v>0</v>
      </c>
      <c r="L19" s="323"/>
      <c r="M19" s="296"/>
      <c r="P19" s="216">
        <v>624</v>
      </c>
      <c r="Q19" s="215">
        <v>19</v>
      </c>
    </row>
    <row r="20" spans="1:17" s="69" customFormat="1" ht="60" customHeight="1">
      <c r="A20" s="282"/>
      <c r="B20" s="283" t="s">
        <v>238</v>
      </c>
      <c r="C20" s="284" t="s">
        <v>361</v>
      </c>
      <c r="D20" s="285" t="s">
        <v>361</v>
      </c>
      <c r="E20" s="286" t="s">
        <v>361</v>
      </c>
      <c r="F20" s="286" t="s">
        <v>361</v>
      </c>
      <c r="G20" s="294"/>
      <c r="H20" s="294"/>
      <c r="I20" s="294"/>
      <c r="J20" s="295"/>
      <c r="K20" s="321">
        <v>0</v>
      </c>
      <c r="L20" s="323"/>
      <c r="M20" s="296"/>
      <c r="P20" s="216">
        <v>640</v>
      </c>
      <c r="Q20" s="215">
        <v>20</v>
      </c>
    </row>
    <row r="21" spans="1:17" s="69" customFormat="1" ht="60" customHeight="1">
      <c r="A21" s="282"/>
      <c r="B21" s="283" t="s">
        <v>239</v>
      </c>
      <c r="C21" s="284" t="s">
        <v>361</v>
      </c>
      <c r="D21" s="285" t="s">
        <v>361</v>
      </c>
      <c r="E21" s="286" t="s">
        <v>361</v>
      </c>
      <c r="F21" s="286" t="s">
        <v>361</v>
      </c>
      <c r="G21" s="294"/>
      <c r="H21" s="294"/>
      <c r="I21" s="294"/>
      <c r="J21" s="295"/>
      <c r="K21" s="321">
        <v>0</v>
      </c>
      <c r="L21" s="323"/>
      <c r="M21" s="296"/>
      <c r="P21" s="216">
        <v>656</v>
      </c>
      <c r="Q21" s="215">
        <v>21</v>
      </c>
    </row>
    <row r="22" spans="1:17" s="69" customFormat="1" ht="60" customHeight="1">
      <c r="A22" s="282"/>
      <c r="B22" s="283" t="s">
        <v>240</v>
      </c>
      <c r="C22" s="284" t="s">
        <v>361</v>
      </c>
      <c r="D22" s="285" t="s">
        <v>361</v>
      </c>
      <c r="E22" s="286" t="s">
        <v>361</v>
      </c>
      <c r="F22" s="286" t="s">
        <v>361</v>
      </c>
      <c r="G22" s="294"/>
      <c r="H22" s="294"/>
      <c r="I22" s="294"/>
      <c r="J22" s="295"/>
      <c r="K22" s="321">
        <v>0</v>
      </c>
      <c r="L22" s="323"/>
      <c r="M22" s="296"/>
      <c r="P22" s="216">
        <v>672</v>
      </c>
      <c r="Q22" s="215">
        <v>22</v>
      </c>
    </row>
    <row r="23" spans="1:17" s="69" customFormat="1" ht="60" customHeight="1">
      <c r="A23" s="282"/>
      <c r="B23" s="283" t="s">
        <v>241</v>
      </c>
      <c r="C23" s="284" t="s">
        <v>361</v>
      </c>
      <c r="D23" s="285" t="s">
        <v>361</v>
      </c>
      <c r="E23" s="286" t="s">
        <v>361</v>
      </c>
      <c r="F23" s="286" t="s">
        <v>361</v>
      </c>
      <c r="G23" s="294"/>
      <c r="H23" s="294"/>
      <c r="I23" s="294"/>
      <c r="J23" s="295"/>
      <c r="K23" s="321">
        <v>0</v>
      </c>
      <c r="L23" s="323"/>
      <c r="M23" s="296"/>
      <c r="P23" s="217">
        <v>688</v>
      </c>
      <c r="Q23" s="73">
        <v>23</v>
      </c>
    </row>
    <row r="24" spans="1:17" s="69" customFormat="1" ht="60" customHeight="1">
      <c r="A24" s="282"/>
      <c r="B24" s="283" t="s">
        <v>242</v>
      </c>
      <c r="C24" s="284" t="s">
        <v>361</v>
      </c>
      <c r="D24" s="285" t="s">
        <v>361</v>
      </c>
      <c r="E24" s="286" t="s">
        <v>361</v>
      </c>
      <c r="F24" s="286" t="s">
        <v>361</v>
      </c>
      <c r="G24" s="294"/>
      <c r="H24" s="294"/>
      <c r="I24" s="294"/>
      <c r="J24" s="295"/>
      <c r="K24" s="321">
        <v>0</v>
      </c>
      <c r="L24" s="323"/>
      <c r="M24" s="296"/>
      <c r="P24" s="217">
        <v>704</v>
      </c>
      <c r="Q24" s="73">
        <v>24</v>
      </c>
    </row>
    <row r="25" spans="1:17" s="69" customFormat="1" ht="60" customHeight="1">
      <c r="A25" s="282"/>
      <c r="B25" s="283" t="s">
        <v>243</v>
      </c>
      <c r="C25" s="284" t="s">
        <v>361</v>
      </c>
      <c r="D25" s="285" t="s">
        <v>361</v>
      </c>
      <c r="E25" s="286" t="s">
        <v>361</v>
      </c>
      <c r="F25" s="286" t="s">
        <v>361</v>
      </c>
      <c r="G25" s="294"/>
      <c r="H25" s="294"/>
      <c r="I25" s="294"/>
      <c r="J25" s="295"/>
      <c r="K25" s="321">
        <v>0</v>
      </c>
      <c r="L25" s="323"/>
      <c r="M25" s="296"/>
      <c r="P25" s="217">
        <v>720</v>
      </c>
      <c r="Q25" s="73">
        <v>25</v>
      </c>
    </row>
    <row r="26" spans="1:17" s="69" customFormat="1" ht="60" customHeight="1">
      <c r="A26" s="282"/>
      <c r="B26" s="283" t="s">
        <v>244</v>
      </c>
      <c r="C26" s="284" t="s">
        <v>361</v>
      </c>
      <c r="D26" s="285" t="s">
        <v>361</v>
      </c>
      <c r="E26" s="286" t="s">
        <v>361</v>
      </c>
      <c r="F26" s="286" t="s">
        <v>361</v>
      </c>
      <c r="G26" s="294"/>
      <c r="H26" s="294"/>
      <c r="I26" s="294"/>
      <c r="J26" s="295"/>
      <c r="K26" s="321">
        <v>0</v>
      </c>
      <c r="L26" s="323"/>
      <c r="M26" s="296"/>
      <c r="P26" s="217">
        <v>736</v>
      </c>
      <c r="Q26" s="73">
        <v>26</v>
      </c>
    </row>
    <row r="27" spans="1:17" s="69" customFormat="1" ht="60" customHeight="1">
      <c r="A27" s="282"/>
      <c r="B27" s="283" t="s">
        <v>245</v>
      </c>
      <c r="C27" s="284" t="s">
        <v>361</v>
      </c>
      <c r="D27" s="285" t="s">
        <v>361</v>
      </c>
      <c r="E27" s="286" t="s">
        <v>361</v>
      </c>
      <c r="F27" s="286" t="s">
        <v>361</v>
      </c>
      <c r="G27" s="294"/>
      <c r="H27" s="294"/>
      <c r="I27" s="294"/>
      <c r="J27" s="295"/>
      <c r="K27" s="321">
        <v>0</v>
      </c>
      <c r="L27" s="323"/>
      <c r="M27" s="296"/>
      <c r="P27" s="217">
        <v>752</v>
      </c>
      <c r="Q27" s="73">
        <v>27</v>
      </c>
    </row>
    <row r="28" spans="1:17" s="71" customFormat="1" ht="9" customHeight="1">
      <c r="A28" s="70"/>
      <c r="B28" s="70"/>
      <c r="C28" s="70"/>
      <c r="D28" s="263"/>
      <c r="E28" s="70"/>
      <c r="K28" s="72"/>
      <c r="L28" s="70"/>
      <c r="P28" s="217">
        <v>848</v>
      </c>
      <c r="Q28" s="73">
        <v>33</v>
      </c>
    </row>
    <row r="29" spans="1:17" s="71" customFormat="1" ht="25.5" customHeight="1">
      <c r="A29" s="450" t="s">
        <v>4</v>
      </c>
      <c r="B29" s="450"/>
      <c r="C29" s="450"/>
      <c r="D29" s="450"/>
      <c r="E29" s="73" t="s">
        <v>0</v>
      </c>
      <c r="F29" s="73" t="s">
        <v>1</v>
      </c>
      <c r="G29" s="451" t="s">
        <v>2</v>
      </c>
      <c r="H29" s="451"/>
      <c r="I29" s="451"/>
      <c r="J29" s="451"/>
      <c r="K29" s="451" t="s">
        <v>3</v>
      </c>
      <c r="L29" s="451"/>
      <c r="P29" s="217">
        <v>864</v>
      </c>
      <c r="Q29" s="73">
        <v>34</v>
      </c>
    </row>
    <row r="30" spans="16:17" ht="12.75">
      <c r="P30" s="217">
        <v>880</v>
      </c>
      <c r="Q30" s="73">
        <v>35</v>
      </c>
    </row>
    <row r="31" spans="16:17" ht="12.75">
      <c r="P31" s="217">
        <v>895</v>
      </c>
      <c r="Q31" s="73">
        <v>36</v>
      </c>
    </row>
    <row r="32" spans="16:17" ht="12.75">
      <c r="P32" s="217">
        <v>910</v>
      </c>
      <c r="Q32" s="73">
        <v>37</v>
      </c>
    </row>
    <row r="33" spans="16:17" ht="12.75">
      <c r="P33" s="217">
        <v>925</v>
      </c>
      <c r="Q33" s="73">
        <v>38</v>
      </c>
    </row>
    <row r="34" spans="16:17" ht="12.75">
      <c r="P34" s="217">
        <v>940</v>
      </c>
      <c r="Q34" s="73">
        <v>39</v>
      </c>
    </row>
    <row r="35" spans="16:17" ht="12.75">
      <c r="P35" s="217">
        <v>955</v>
      </c>
      <c r="Q35" s="73">
        <v>40</v>
      </c>
    </row>
    <row r="36" spans="16:17" ht="12.75">
      <c r="P36" s="217">
        <v>970</v>
      </c>
      <c r="Q36" s="73">
        <v>41</v>
      </c>
    </row>
    <row r="37" spans="16:17" ht="12.75">
      <c r="P37" s="217">
        <v>985</v>
      </c>
      <c r="Q37" s="73">
        <v>42</v>
      </c>
    </row>
    <row r="38" spans="16:17" ht="12.75">
      <c r="P38" s="217">
        <v>1000</v>
      </c>
      <c r="Q38" s="73">
        <v>43</v>
      </c>
    </row>
    <row r="39" spans="16:17" ht="12.75">
      <c r="P39" s="217">
        <v>1015</v>
      </c>
      <c r="Q39" s="73">
        <v>44</v>
      </c>
    </row>
    <row r="40" spans="16:17" ht="12.75">
      <c r="P40" s="217">
        <v>1030</v>
      </c>
      <c r="Q40" s="73">
        <v>45</v>
      </c>
    </row>
    <row r="41" spans="16:17" ht="12.75">
      <c r="P41" s="217">
        <v>1045</v>
      </c>
      <c r="Q41" s="73">
        <v>46</v>
      </c>
    </row>
    <row r="42" spans="16:17" ht="12.75">
      <c r="P42" s="217">
        <v>1060</v>
      </c>
      <c r="Q42" s="73">
        <v>47</v>
      </c>
    </row>
    <row r="43" spans="16:17" ht="12.75">
      <c r="P43" s="217">
        <v>1075</v>
      </c>
      <c r="Q43" s="73">
        <v>48</v>
      </c>
    </row>
    <row r="44" spans="16:17" ht="12.75">
      <c r="P44" s="217">
        <v>1090</v>
      </c>
      <c r="Q44" s="73">
        <v>49</v>
      </c>
    </row>
    <row r="45" spans="16:17" ht="12.75">
      <c r="P45" s="217">
        <v>1105</v>
      </c>
      <c r="Q45" s="73">
        <v>50</v>
      </c>
    </row>
    <row r="46" spans="16:17" ht="12.75">
      <c r="P46" s="217">
        <v>1120</v>
      </c>
      <c r="Q46" s="73">
        <v>51</v>
      </c>
    </row>
    <row r="47" spans="16:17" ht="12.75">
      <c r="P47" s="217">
        <v>1135</v>
      </c>
      <c r="Q47" s="73">
        <v>52</v>
      </c>
    </row>
    <row r="48" spans="16:17" ht="12.75">
      <c r="P48" s="217">
        <v>1150</v>
      </c>
      <c r="Q48" s="73">
        <v>53</v>
      </c>
    </row>
    <row r="49" spans="16:17" ht="12.75">
      <c r="P49" s="217">
        <v>1165</v>
      </c>
      <c r="Q49" s="73">
        <v>54</v>
      </c>
    </row>
    <row r="50" spans="16:17" ht="12.75">
      <c r="P50" s="217">
        <v>1180</v>
      </c>
      <c r="Q50" s="73">
        <v>55</v>
      </c>
    </row>
    <row r="51" spans="16:17" ht="12.75">
      <c r="P51" s="217">
        <v>1195</v>
      </c>
      <c r="Q51" s="73">
        <v>56</v>
      </c>
    </row>
    <row r="52" spans="16:17" ht="12.75">
      <c r="P52" s="217">
        <v>1210</v>
      </c>
      <c r="Q52" s="73">
        <v>57</v>
      </c>
    </row>
    <row r="53" spans="16:17" ht="12.75">
      <c r="P53" s="217">
        <v>1225</v>
      </c>
      <c r="Q53" s="73">
        <v>58</v>
      </c>
    </row>
    <row r="54" spans="16:17" ht="12.75">
      <c r="P54" s="217">
        <v>1240</v>
      </c>
      <c r="Q54" s="73">
        <v>59</v>
      </c>
    </row>
    <row r="55" spans="16:17" ht="12.75">
      <c r="P55" s="217">
        <v>1255</v>
      </c>
      <c r="Q55" s="73">
        <v>60</v>
      </c>
    </row>
    <row r="56" spans="16:17" ht="12.75">
      <c r="P56" s="217">
        <v>1270</v>
      </c>
      <c r="Q56" s="73">
        <v>61</v>
      </c>
    </row>
    <row r="57" spans="16:17" ht="12.75">
      <c r="P57" s="217">
        <v>1285</v>
      </c>
      <c r="Q57" s="73">
        <v>62</v>
      </c>
    </row>
    <row r="58" spans="16:17" ht="12.75">
      <c r="P58" s="217">
        <v>1300</v>
      </c>
      <c r="Q58" s="73">
        <v>63</v>
      </c>
    </row>
    <row r="59" spans="16:17" ht="12.75">
      <c r="P59" s="217">
        <v>1315</v>
      </c>
      <c r="Q59" s="73">
        <v>64</v>
      </c>
    </row>
    <row r="60" spans="16:17" ht="12.75">
      <c r="P60" s="216">
        <v>1330</v>
      </c>
      <c r="Q60" s="215">
        <v>65</v>
      </c>
    </row>
    <row r="61" spans="16:17" ht="12.75">
      <c r="P61" s="216">
        <v>1345</v>
      </c>
      <c r="Q61" s="215">
        <v>66</v>
      </c>
    </row>
    <row r="62" spans="16:17" ht="12.75">
      <c r="P62" s="216">
        <v>1360</v>
      </c>
      <c r="Q62" s="215">
        <v>67</v>
      </c>
    </row>
    <row r="63" spans="16:17" ht="12.75">
      <c r="P63" s="216">
        <v>1375</v>
      </c>
      <c r="Q63" s="215">
        <v>68</v>
      </c>
    </row>
    <row r="64" spans="16:17" ht="12.75">
      <c r="P64" s="216">
        <v>1390</v>
      </c>
      <c r="Q64" s="215">
        <v>69</v>
      </c>
    </row>
    <row r="65" spans="16:17" ht="12.75">
      <c r="P65" s="216">
        <v>1405</v>
      </c>
      <c r="Q65" s="215">
        <v>70</v>
      </c>
    </row>
    <row r="66" spans="16:17" ht="12.75">
      <c r="P66" s="216">
        <v>1420</v>
      </c>
      <c r="Q66" s="215">
        <v>71</v>
      </c>
    </row>
    <row r="67" spans="16:17" ht="12.75">
      <c r="P67" s="216">
        <v>1435</v>
      </c>
      <c r="Q67" s="215">
        <v>72</v>
      </c>
    </row>
    <row r="68" spans="16:17" ht="12.75">
      <c r="P68" s="216">
        <v>1450</v>
      </c>
      <c r="Q68" s="215">
        <v>73</v>
      </c>
    </row>
    <row r="69" spans="16:17" ht="12.75">
      <c r="P69" s="216">
        <v>1465</v>
      </c>
      <c r="Q69" s="215">
        <v>74</v>
      </c>
    </row>
    <row r="70" spans="16:17" ht="12.75">
      <c r="P70" s="216">
        <v>1480</v>
      </c>
      <c r="Q70" s="215">
        <v>75</v>
      </c>
    </row>
    <row r="71" spans="16:17" ht="12.75">
      <c r="P71" s="216">
        <v>1495</v>
      </c>
      <c r="Q71" s="215">
        <v>76</v>
      </c>
    </row>
    <row r="72" spans="16:17" ht="12.75">
      <c r="P72" s="216">
        <v>1510</v>
      </c>
      <c r="Q72" s="215">
        <v>77</v>
      </c>
    </row>
    <row r="73" spans="16:17" ht="12.75">
      <c r="P73" s="216">
        <v>1525</v>
      </c>
      <c r="Q73" s="215">
        <v>78</v>
      </c>
    </row>
    <row r="74" spans="16:17" ht="12.75">
      <c r="P74" s="216">
        <v>1540</v>
      </c>
      <c r="Q74" s="215">
        <v>79</v>
      </c>
    </row>
    <row r="75" spans="16:17" ht="12.75">
      <c r="P75" s="216">
        <v>1555</v>
      </c>
      <c r="Q75" s="215">
        <v>80</v>
      </c>
    </row>
    <row r="76" spans="16:17" ht="12.75">
      <c r="P76" s="216">
        <v>1570</v>
      </c>
      <c r="Q76" s="215">
        <v>81</v>
      </c>
    </row>
    <row r="77" spans="16:17" ht="12.75">
      <c r="P77" s="216">
        <v>1585</v>
      </c>
      <c r="Q77" s="215">
        <v>82</v>
      </c>
    </row>
    <row r="78" spans="16:17" ht="12.75">
      <c r="P78" s="216">
        <v>1600</v>
      </c>
      <c r="Q78" s="215">
        <v>83</v>
      </c>
    </row>
    <row r="79" spans="16:17" ht="12.75">
      <c r="P79" s="216">
        <v>1615</v>
      </c>
      <c r="Q79" s="215">
        <v>84</v>
      </c>
    </row>
    <row r="80" spans="16:17" ht="12.75">
      <c r="P80" s="216">
        <v>1630</v>
      </c>
      <c r="Q80" s="215">
        <v>85</v>
      </c>
    </row>
    <row r="81" spans="16:17" ht="12.75">
      <c r="P81" s="216">
        <v>1645</v>
      </c>
      <c r="Q81" s="215">
        <v>86</v>
      </c>
    </row>
    <row r="82" spans="16:17" ht="12.75">
      <c r="P82" s="216">
        <v>1660</v>
      </c>
      <c r="Q82" s="215">
        <v>87</v>
      </c>
    </row>
    <row r="83" spans="16:17" ht="12.75">
      <c r="P83" s="216">
        <v>1675</v>
      </c>
      <c r="Q83" s="215">
        <v>88</v>
      </c>
    </row>
    <row r="84" spans="16:17" ht="12.75">
      <c r="P84" s="216">
        <v>1690</v>
      </c>
      <c r="Q84" s="215">
        <v>89</v>
      </c>
    </row>
    <row r="85" spans="16:17" ht="12.75">
      <c r="P85" s="216">
        <v>1705</v>
      </c>
      <c r="Q85" s="215">
        <v>90</v>
      </c>
    </row>
    <row r="86" spans="16:17" ht="12.75">
      <c r="P86" s="216">
        <v>1720</v>
      </c>
      <c r="Q86" s="215">
        <v>91</v>
      </c>
    </row>
    <row r="87" spans="16:17" ht="12.75">
      <c r="P87" s="216">
        <v>1735</v>
      </c>
      <c r="Q87" s="215">
        <v>92</v>
      </c>
    </row>
    <row r="88" spans="16:17" ht="12.75">
      <c r="P88" s="216">
        <v>1750</v>
      </c>
      <c r="Q88" s="215">
        <v>93</v>
      </c>
    </row>
    <row r="89" spans="16:17" ht="12.75">
      <c r="P89" s="216">
        <v>1765</v>
      </c>
      <c r="Q89" s="215">
        <v>94</v>
      </c>
    </row>
    <row r="90" spans="16:17" ht="12.75">
      <c r="P90" s="216">
        <v>1780</v>
      </c>
      <c r="Q90" s="215">
        <v>95</v>
      </c>
    </row>
    <row r="91" spans="16:17" ht="12.75">
      <c r="P91" s="216">
        <v>1794</v>
      </c>
      <c r="Q91" s="215">
        <v>96</v>
      </c>
    </row>
    <row r="92" spans="16:17" ht="12.75">
      <c r="P92" s="216">
        <v>1808</v>
      </c>
      <c r="Q92" s="215">
        <v>97</v>
      </c>
    </row>
    <row r="93" spans="16:17" ht="12.75">
      <c r="P93" s="216">
        <v>1822</v>
      </c>
      <c r="Q93" s="215">
        <v>98</v>
      </c>
    </row>
    <row r="94" spans="16:17" ht="12.75">
      <c r="P94" s="216">
        <v>1836</v>
      </c>
      <c r="Q94" s="215">
        <v>99</v>
      </c>
    </row>
    <row r="95" spans="16:17" ht="12.75">
      <c r="P95" s="216">
        <v>1850</v>
      </c>
      <c r="Q95" s="215">
        <v>100</v>
      </c>
    </row>
  </sheetData>
  <sheetProtection/>
  <mergeCells count="22">
    <mergeCell ref="A29:D29"/>
    <mergeCell ref="G29:J29"/>
    <mergeCell ref="K29:L29"/>
    <mergeCell ref="K5:L5"/>
    <mergeCell ref="G6:J6"/>
    <mergeCell ref="D3:E3"/>
    <mergeCell ref="M6:M7"/>
    <mergeCell ref="E6:E7"/>
    <mergeCell ref="F6:F7"/>
    <mergeCell ref="J4:L4"/>
    <mergeCell ref="B6:B7"/>
    <mergeCell ref="K6:K7"/>
    <mergeCell ref="A1:M1"/>
    <mergeCell ref="A2:M2"/>
    <mergeCell ref="L6:L7"/>
    <mergeCell ref="A6:A7"/>
    <mergeCell ref="A4:C4"/>
    <mergeCell ref="D4:E4"/>
    <mergeCell ref="D6:D7"/>
    <mergeCell ref="C6:C7"/>
    <mergeCell ref="G3:H3"/>
    <mergeCell ref="A3:C3"/>
  </mergeCells>
  <conditionalFormatting sqref="F1:F7 F28:F65536">
    <cfRule type="containsText" priority="5" dxfId="0" operator="containsText" stopIfTrue="1" text="FERDİ">
      <formula>NOT(ISERROR(SEARCH("FERDİ",F1)))</formula>
    </cfRule>
  </conditionalFormatting>
  <conditionalFormatting sqref="K8:K27">
    <cfRule type="cellIs" priority="3" dxfId="13" operator="equal">
      <formula>0</formula>
    </cfRule>
  </conditionalFormatting>
  <conditionalFormatting sqref="F8:F27">
    <cfRule type="containsText" priority="2" dxfId="0" operator="containsText" stopIfTrue="1" text="FERDİ">
      <formula>NOT(ISERROR(SEARCH("FERDİ",F8)))</formula>
    </cfRule>
  </conditionalFormatting>
  <conditionalFormatting sqref="F8:F27">
    <cfRule type="containsText" priority="1" dxfId="0" operator="containsText" stopIfTrue="1" text="OC">
      <formula>NOT(ISERROR(SEARCH("OC",F8)))</formula>
    </cfRule>
  </conditionalFormatting>
  <hyperlinks>
    <hyperlink ref="D3" location="'YARIŞMA PROGRAMI'!C14" display="'YARIŞMA PROGRAMI'!C14"/>
    <hyperlink ref="D3:E3" location="'YARIŞMA PROGRAMI'!C9" display="'YARIŞMA PROGRAMI'!C9"/>
  </hyperlinks>
  <printOptions horizontalCentered="1"/>
  <pageMargins left="0.4330708661417323" right="0.15748031496062992" top="0.35433070866141736" bottom="0.2362204724409449" header="0.2755905511811024" footer="0.15748031496062992"/>
  <pageSetup horizontalDpi="300" verticalDpi="3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MÜNİR</dc:creator>
  <cp:keywords/>
  <dc:description/>
  <cp:lastModifiedBy>Windows User</cp:lastModifiedBy>
  <cp:lastPrinted>2015-04-22T13:52:33Z</cp:lastPrinted>
  <dcterms:created xsi:type="dcterms:W3CDTF">2004-05-10T13:01:28Z</dcterms:created>
  <dcterms:modified xsi:type="dcterms:W3CDTF">2015-04-22T18:49:41Z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