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886"/>
  </bookViews>
  <sheets>
    <sheet name="YARIŞMA BİLGİLERİ" sheetId="68" r:id="rId1"/>
    <sheet name="YARIŞMA PROGRAMI" sheetId="150" r:id="rId2"/>
    <sheet name="KAYIT LİSTESİ" sheetId="262" r:id="rId3"/>
    <sheet name="1.Gün Start Listesi" sheetId="304" state="hidden" r:id="rId4"/>
    <sheet name="5000M.Y." sheetId="320" r:id="rId5"/>
    <sheet name="100m.Seçme" sheetId="285" r:id="rId6"/>
    <sheet name="100m.Final" sheetId="323" r:id="rId7"/>
    <sheet name="100m.Puan" sheetId="327" state="hidden" r:id="rId8"/>
    <sheet name="Gülle" sheetId="298" r:id="rId9"/>
    <sheet name="400m." sheetId="310" r:id="rId10"/>
    <sheet name="1500m." sheetId="308" r:id="rId11"/>
    <sheet name="100m.Eng" sheetId="309" state="hidden" r:id="rId12"/>
    <sheet name="100m.Eng Final" sheetId="324" r:id="rId13"/>
    <sheet name="Sırık" sheetId="313" r:id="rId14"/>
    <sheet name="Üçadım" sheetId="314" r:id="rId15"/>
    <sheet name="Çekiç" sheetId="317" r:id="rId16"/>
    <sheet name="4x100m." sheetId="319" state="hidden" r:id="rId17"/>
    <sheet name="Genel Puan Tablosu" sheetId="307" r:id="rId18"/>
    <sheet name="2.Gün Start Listesi " sheetId="306" state="hidden" r:id="rId19"/>
    <sheet name="200m.Seçme" sheetId="315" r:id="rId20"/>
    <sheet name="200m.Final" sheetId="326" r:id="rId21"/>
    <sheet name="200m.puan" sheetId="328" state="hidden" r:id="rId22"/>
    <sheet name="800m." sheetId="284" r:id="rId23"/>
    <sheet name="5000m." sheetId="321" r:id="rId24"/>
    <sheet name="400m.Eng" sheetId="316" r:id="rId25"/>
    <sheet name="3000m.Eng" sheetId="318" r:id="rId26"/>
    <sheet name="Uzun" sheetId="288" r:id="rId27"/>
    <sheet name="Yüksek" sheetId="287" r:id="rId28"/>
    <sheet name="Disk" sheetId="311" r:id="rId29"/>
    <sheet name="Cirit" sheetId="312" r:id="rId30"/>
    <sheet name="4x400m." sheetId="286" state="hidden" r:id="rId31"/>
    <sheet name="200m.B Final" sheetId="325" state="hidden" r:id="rId32"/>
    <sheet name="ALMANAK TOPLU SONUÇ" sheetId="268" state="hidden" r:id="rId33"/>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12" hidden="1">'100m.Eng Final'!$B$6:$G$7</definedName>
    <definedName name="_xlnm._FilterDatabase" localSheetId="6" hidden="1">'100m.Final'!$B$6:$G$7</definedName>
    <definedName name="_xlnm._FilterDatabase" localSheetId="7" hidden="1">'100m.Puan'!$B$6:$G$7</definedName>
    <definedName name="_xlnm._FilterDatabase" localSheetId="5" hidden="1">'100m.Seçme'!$B$6:$G$7</definedName>
    <definedName name="_xlnm._FilterDatabase" localSheetId="10" hidden="1">'1500m.'!$B$6:$G$7</definedName>
    <definedName name="_xlnm._FilterDatabase" localSheetId="31" hidden="1">'200m.B Final'!$B$6:$G$7</definedName>
    <definedName name="_xlnm._FilterDatabase" localSheetId="20" hidden="1">'200m.Final'!$B$6:$G$7</definedName>
    <definedName name="_xlnm._FilterDatabase" localSheetId="21" hidden="1">'200m.puan'!$B$6:$G$7</definedName>
    <definedName name="_xlnm._FilterDatabase" localSheetId="19" hidden="1">'200m.Seçme'!$B$6:$G$7</definedName>
    <definedName name="_xlnm._FilterDatabase" localSheetId="25" hidden="1">'3000m.Eng'!$B$6:$G$7</definedName>
    <definedName name="_xlnm._FilterDatabase" localSheetId="9" hidden="1">'400m.'!$B$6:$G$7</definedName>
    <definedName name="_xlnm._FilterDatabase" localSheetId="24" hidden="1">'400m.Eng'!$B$6:$G$7</definedName>
    <definedName name="_xlnm._FilterDatabase" localSheetId="23" hidden="1">'5000m.'!$B$6:$G$7</definedName>
    <definedName name="_xlnm._FilterDatabase" localSheetId="4" hidden="1">'5000M.Y.'!$B$6:$G$7</definedName>
    <definedName name="_xlnm._FilterDatabase" localSheetId="22" hidden="1">'800m.'!$B$6:$G$7</definedName>
    <definedName name="_xlnm._FilterDatabase" localSheetId="32" hidden="1">'ALMANAK TOPLU SONUÇ'!$A$2:$M$256</definedName>
    <definedName name="_xlnm._FilterDatabase" localSheetId="29" hidden="1">Cirit!$B$6:$P$7</definedName>
    <definedName name="_xlnm._FilterDatabase" localSheetId="28" hidden="1">Disk!$B$6:$P$7</definedName>
    <definedName name="_xlnm._FilterDatabase" localSheetId="17" hidden="1">'Genel Puan Tablosu'!$B$6:$AR$7</definedName>
    <definedName name="_xlnm._FilterDatabase" localSheetId="8" hidden="1">Gülle!$B$6:$P$7</definedName>
    <definedName name="_xlnm._FilterDatabase" localSheetId="2" hidden="1">'KAYIT LİSTESİ'!$A$3:$L$625</definedName>
    <definedName name="_xlnm._FilterDatabase" localSheetId="26" hidden="1">Uzun!$B$6:$P$7</definedName>
    <definedName name="_xlnm._FilterDatabase" localSheetId="14" hidden="1">Üçadım!$B$6:$P$7</definedName>
    <definedName name="_xlnm._FilterDatabase" localSheetId="27" hidden="1">Yüksek!$B$6:$BQ$7</definedName>
    <definedName name="Excel_BuiltIn__FilterDatabase_3" localSheetId="12">#REF!</definedName>
    <definedName name="Excel_BuiltIn__FilterDatabase_3" localSheetId="6">#REF!</definedName>
    <definedName name="Excel_BuiltIn__FilterDatabase_3" localSheetId="7">#REF!</definedName>
    <definedName name="Excel_BuiltIn__FilterDatabase_3" localSheetId="31">#REF!</definedName>
    <definedName name="Excel_BuiltIn__FilterDatabase_3" localSheetId="20">#REF!</definedName>
    <definedName name="Excel_BuiltIn__FilterDatabase_3" localSheetId="21">#REF!</definedName>
    <definedName name="Excel_BuiltIn__FilterDatabase_3" localSheetId="2">#REF!</definedName>
    <definedName name="Excel_BuiltIn__FilterDatabase_3">#REF!</definedName>
    <definedName name="Excel_BuiltIn__FilterDatabase_3_1">#N/A</definedName>
    <definedName name="Excel_BuiltIn_Print_Area_11" localSheetId="11">#REF!</definedName>
    <definedName name="Excel_BuiltIn_Print_Area_11" localSheetId="12">#REF!</definedName>
    <definedName name="Excel_BuiltIn_Print_Area_11" localSheetId="6">#REF!</definedName>
    <definedName name="Excel_BuiltIn_Print_Area_11" localSheetId="7">#REF!</definedName>
    <definedName name="Excel_BuiltIn_Print_Area_11" localSheetId="5">#REF!</definedName>
    <definedName name="Excel_BuiltIn_Print_Area_11" localSheetId="10">#REF!</definedName>
    <definedName name="Excel_BuiltIn_Print_Area_11" localSheetId="18">#REF!</definedName>
    <definedName name="Excel_BuiltIn_Print_Area_11" localSheetId="31">#REF!</definedName>
    <definedName name="Excel_BuiltIn_Print_Area_11" localSheetId="20">#REF!</definedName>
    <definedName name="Excel_BuiltIn_Print_Area_11" localSheetId="21">#REF!</definedName>
    <definedName name="Excel_BuiltIn_Print_Area_11" localSheetId="19">#REF!</definedName>
    <definedName name="Excel_BuiltIn_Print_Area_11" localSheetId="25">#REF!</definedName>
    <definedName name="Excel_BuiltIn_Print_Area_11" localSheetId="9">#REF!</definedName>
    <definedName name="Excel_BuiltIn_Print_Area_11" localSheetId="24">#REF!</definedName>
    <definedName name="Excel_BuiltIn_Print_Area_11" localSheetId="16">#REF!</definedName>
    <definedName name="Excel_BuiltIn_Print_Area_11" localSheetId="30">#REF!</definedName>
    <definedName name="Excel_BuiltIn_Print_Area_11" localSheetId="23">#REF!</definedName>
    <definedName name="Excel_BuiltIn_Print_Area_11" localSheetId="4">#REF!</definedName>
    <definedName name="Excel_BuiltIn_Print_Area_11" localSheetId="22">#REF!</definedName>
    <definedName name="Excel_BuiltIn_Print_Area_11" localSheetId="29">#REF!</definedName>
    <definedName name="Excel_BuiltIn_Print_Area_11" localSheetId="15">#REF!</definedName>
    <definedName name="Excel_BuiltIn_Print_Area_11" localSheetId="28">#REF!</definedName>
    <definedName name="Excel_BuiltIn_Print_Area_11" localSheetId="17">#REF!</definedName>
    <definedName name="Excel_BuiltIn_Print_Area_11" localSheetId="8">#REF!</definedName>
    <definedName name="Excel_BuiltIn_Print_Area_11" localSheetId="2">#REF!</definedName>
    <definedName name="Excel_BuiltIn_Print_Area_11" localSheetId="13">#REF!</definedName>
    <definedName name="Excel_BuiltIn_Print_Area_11" localSheetId="26">#REF!</definedName>
    <definedName name="Excel_BuiltIn_Print_Area_11" localSheetId="14">#REF!</definedName>
    <definedName name="Excel_BuiltIn_Print_Area_11" localSheetId="27">#REF!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11">#REF!</definedName>
    <definedName name="Excel_BuiltIn_Print_Area_12" localSheetId="12">#REF!</definedName>
    <definedName name="Excel_BuiltIn_Print_Area_12" localSheetId="6">#REF!</definedName>
    <definedName name="Excel_BuiltIn_Print_Area_12" localSheetId="7">#REF!</definedName>
    <definedName name="Excel_BuiltIn_Print_Area_12" localSheetId="5">#REF!</definedName>
    <definedName name="Excel_BuiltIn_Print_Area_12" localSheetId="10">#REF!</definedName>
    <definedName name="Excel_BuiltIn_Print_Area_12" localSheetId="18">#REF!</definedName>
    <definedName name="Excel_BuiltIn_Print_Area_12" localSheetId="31">#REF!</definedName>
    <definedName name="Excel_BuiltIn_Print_Area_12" localSheetId="20">#REF!</definedName>
    <definedName name="Excel_BuiltIn_Print_Area_12" localSheetId="21">#REF!</definedName>
    <definedName name="Excel_BuiltIn_Print_Area_12" localSheetId="19">#REF!</definedName>
    <definedName name="Excel_BuiltIn_Print_Area_12" localSheetId="25">#REF!</definedName>
    <definedName name="Excel_BuiltIn_Print_Area_12" localSheetId="9">#REF!</definedName>
    <definedName name="Excel_BuiltIn_Print_Area_12" localSheetId="24">#REF!</definedName>
    <definedName name="Excel_BuiltIn_Print_Area_12" localSheetId="16">#REF!</definedName>
    <definedName name="Excel_BuiltIn_Print_Area_12" localSheetId="30">#REF!</definedName>
    <definedName name="Excel_BuiltIn_Print_Area_12" localSheetId="23">#REF!</definedName>
    <definedName name="Excel_BuiltIn_Print_Area_12" localSheetId="4">#REF!</definedName>
    <definedName name="Excel_BuiltIn_Print_Area_12" localSheetId="22">#REF!</definedName>
    <definedName name="Excel_BuiltIn_Print_Area_12" localSheetId="29">#REF!</definedName>
    <definedName name="Excel_BuiltIn_Print_Area_12" localSheetId="15">#REF!</definedName>
    <definedName name="Excel_BuiltIn_Print_Area_12" localSheetId="28">#REF!</definedName>
    <definedName name="Excel_BuiltIn_Print_Area_12" localSheetId="17">#REF!</definedName>
    <definedName name="Excel_BuiltIn_Print_Area_12" localSheetId="8">#REF!</definedName>
    <definedName name="Excel_BuiltIn_Print_Area_12" localSheetId="2">#REF!</definedName>
    <definedName name="Excel_BuiltIn_Print_Area_12" localSheetId="13">#REF!</definedName>
    <definedName name="Excel_BuiltIn_Print_Area_12" localSheetId="26">#REF!</definedName>
    <definedName name="Excel_BuiltIn_Print_Area_12" localSheetId="14">#REF!</definedName>
    <definedName name="Excel_BuiltIn_Print_Area_12" localSheetId="27">#REF!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11">#REF!</definedName>
    <definedName name="Excel_BuiltIn_Print_Area_13" localSheetId="12">#REF!</definedName>
    <definedName name="Excel_BuiltIn_Print_Area_13" localSheetId="6">#REF!</definedName>
    <definedName name="Excel_BuiltIn_Print_Area_13" localSheetId="7">#REF!</definedName>
    <definedName name="Excel_BuiltIn_Print_Area_13" localSheetId="5">#REF!</definedName>
    <definedName name="Excel_BuiltIn_Print_Area_13" localSheetId="10">#REF!</definedName>
    <definedName name="Excel_BuiltIn_Print_Area_13" localSheetId="18">#REF!</definedName>
    <definedName name="Excel_BuiltIn_Print_Area_13" localSheetId="31">#REF!</definedName>
    <definedName name="Excel_BuiltIn_Print_Area_13" localSheetId="20">#REF!</definedName>
    <definedName name="Excel_BuiltIn_Print_Area_13" localSheetId="21">#REF!</definedName>
    <definedName name="Excel_BuiltIn_Print_Area_13" localSheetId="19">#REF!</definedName>
    <definedName name="Excel_BuiltIn_Print_Area_13" localSheetId="25">#REF!</definedName>
    <definedName name="Excel_BuiltIn_Print_Area_13" localSheetId="9">#REF!</definedName>
    <definedName name="Excel_BuiltIn_Print_Area_13" localSheetId="24">#REF!</definedName>
    <definedName name="Excel_BuiltIn_Print_Area_13" localSheetId="16">#REF!</definedName>
    <definedName name="Excel_BuiltIn_Print_Area_13" localSheetId="30">#REF!</definedName>
    <definedName name="Excel_BuiltIn_Print_Area_13" localSheetId="23">#REF!</definedName>
    <definedName name="Excel_BuiltIn_Print_Area_13" localSheetId="4">#REF!</definedName>
    <definedName name="Excel_BuiltIn_Print_Area_13" localSheetId="22">#REF!</definedName>
    <definedName name="Excel_BuiltIn_Print_Area_13" localSheetId="29">#REF!</definedName>
    <definedName name="Excel_BuiltIn_Print_Area_13" localSheetId="15">#REF!</definedName>
    <definedName name="Excel_BuiltIn_Print_Area_13" localSheetId="28">#REF!</definedName>
    <definedName name="Excel_BuiltIn_Print_Area_13" localSheetId="17">#REF!</definedName>
    <definedName name="Excel_BuiltIn_Print_Area_13" localSheetId="8">#REF!</definedName>
    <definedName name="Excel_BuiltIn_Print_Area_13" localSheetId="2">#REF!</definedName>
    <definedName name="Excel_BuiltIn_Print_Area_13" localSheetId="13">#REF!</definedName>
    <definedName name="Excel_BuiltIn_Print_Area_13" localSheetId="26">#REF!</definedName>
    <definedName name="Excel_BuiltIn_Print_Area_13" localSheetId="14">#REF!</definedName>
    <definedName name="Excel_BuiltIn_Print_Area_13" localSheetId="27">#REF!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11">#REF!</definedName>
    <definedName name="Excel_BuiltIn_Print_Area_16" localSheetId="12">#REF!</definedName>
    <definedName name="Excel_BuiltIn_Print_Area_16" localSheetId="6">#REF!</definedName>
    <definedName name="Excel_BuiltIn_Print_Area_16" localSheetId="7">#REF!</definedName>
    <definedName name="Excel_BuiltIn_Print_Area_16" localSheetId="5">#REF!</definedName>
    <definedName name="Excel_BuiltIn_Print_Area_16" localSheetId="10">#REF!</definedName>
    <definedName name="Excel_BuiltIn_Print_Area_16" localSheetId="18">#REF!</definedName>
    <definedName name="Excel_BuiltIn_Print_Area_16" localSheetId="31">#REF!</definedName>
    <definedName name="Excel_BuiltIn_Print_Area_16" localSheetId="20">#REF!</definedName>
    <definedName name="Excel_BuiltIn_Print_Area_16" localSheetId="21">#REF!</definedName>
    <definedName name="Excel_BuiltIn_Print_Area_16" localSheetId="19">#REF!</definedName>
    <definedName name="Excel_BuiltIn_Print_Area_16" localSheetId="25">#REF!</definedName>
    <definedName name="Excel_BuiltIn_Print_Area_16" localSheetId="9">#REF!</definedName>
    <definedName name="Excel_BuiltIn_Print_Area_16" localSheetId="24">#REF!</definedName>
    <definedName name="Excel_BuiltIn_Print_Area_16" localSheetId="16">#REF!</definedName>
    <definedName name="Excel_BuiltIn_Print_Area_16" localSheetId="30">#REF!</definedName>
    <definedName name="Excel_BuiltIn_Print_Area_16" localSheetId="23">#REF!</definedName>
    <definedName name="Excel_BuiltIn_Print_Area_16" localSheetId="4">#REF!</definedName>
    <definedName name="Excel_BuiltIn_Print_Area_16" localSheetId="22">#REF!</definedName>
    <definedName name="Excel_BuiltIn_Print_Area_16" localSheetId="29">#REF!</definedName>
    <definedName name="Excel_BuiltIn_Print_Area_16" localSheetId="15">#REF!</definedName>
    <definedName name="Excel_BuiltIn_Print_Area_16" localSheetId="28">#REF!</definedName>
    <definedName name="Excel_BuiltIn_Print_Area_16" localSheetId="17">#REF!</definedName>
    <definedName name="Excel_BuiltIn_Print_Area_16" localSheetId="8">#REF!</definedName>
    <definedName name="Excel_BuiltIn_Print_Area_16" localSheetId="2">#REF!</definedName>
    <definedName name="Excel_BuiltIn_Print_Area_16" localSheetId="13">#REF!</definedName>
    <definedName name="Excel_BuiltIn_Print_Area_16" localSheetId="26">#REF!</definedName>
    <definedName name="Excel_BuiltIn_Print_Area_16" localSheetId="14">#REF!</definedName>
    <definedName name="Excel_BuiltIn_Print_Area_16" localSheetId="27">#REF!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11">#REF!</definedName>
    <definedName name="Excel_BuiltIn_Print_Area_19" localSheetId="12">#REF!</definedName>
    <definedName name="Excel_BuiltIn_Print_Area_19" localSheetId="6">#REF!</definedName>
    <definedName name="Excel_BuiltIn_Print_Area_19" localSheetId="7">#REF!</definedName>
    <definedName name="Excel_BuiltIn_Print_Area_19" localSheetId="5">#REF!</definedName>
    <definedName name="Excel_BuiltIn_Print_Area_19" localSheetId="10">#REF!</definedName>
    <definedName name="Excel_BuiltIn_Print_Area_19" localSheetId="18">#REF!</definedName>
    <definedName name="Excel_BuiltIn_Print_Area_19" localSheetId="31">#REF!</definedName>
    <definedName name="Excel_BuiltIn_Print_Area_19" localSheetId="20">#REF!</definedName>
    <definedName name="Excel_BuiltIn_Print_Area_19" localSheetId="21">#REF!</definedName>
    <definedName name="Excel_BuiltIn_Print_Area_19" localSheetId="19">#REF!</definedName>
    <definedName name="Excel_BuiltIn_Print_Area_19" localSheetId="25">#REF!</definedName>
    <definedName name="Excel_BuiltIn_Print_Area_19" localSheetId="9">#REF!</definedName>
    <definedName name="Excel_BuiltIn_Print_Area_19" localSheetId="24">#REF!</definedName>
    <definedName name="Excel_BuiltIn_Print_Area_19" localSheetId="16">#REF!</definedName>
    <definedName name="Excel_BuiltIn_Print_Area_19" localSheetId="30">#REF!</definedName>
    <definedName name="Excel_BuiltIn_Print_Area_19" localSheetId="23">#REF!</definedName>
    <definedName name="Excel_BuiltIn_Print_Area_19" localSheetId="4">#REF!</definedName>
    <definedName name="Excel_BuiltIn_Print_Area_19" localSheetId="22">#REF!</definedName>
    <definedName name="Excel_BuiltIn_Print_Area_19" localSheetId="29">#REF!</definedName>
    <definedName name="Excel_BuiltIn_Print_Area_19" localSheetId="15">#REF!</definedName>
    <definedName name="Excel_BuiltIn_Print_Area_19" localSheetId="28">#REF!</definedName>
    <definedName name="Excel_BuiltIn_Print_Area_19" localSheetId="17">#REF!</definedName>
    <definedName name="Excel_BuiltIn_Print_Area_19" localSheetId="8">#REF!</definedName>
    <definedName name="Excel_BuiltIn_Print_Area_19" localSheetId="2">#REF!</definedName>
    <definedName name="Excel_BuiltIn_Print_Area_19" localSheetId="13">#REF!</definedName>
    <definedName name="Excel_BuiltIn_Print_Area_19" localSheetId="26">#REF!</definedName>
    <definedName name="Excel_BuiltIn_Print_Area_19" localSheetId="14">#REF!</definedName>
    <definedName name="Excel_BuiltIn_Print_Area_19" localSheetId="27">#REF!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11">#REF!</definedName>
    <definedName name="Excel_BuiltIn_Print_Area_20" localSheetId="12">#REF!</definedName>
    <definedName name="Excel_BuiltIn_Print_Area_20" localSheetId="6">#REF!</definedName>
    <definedName name="Excel_BuiltIn_Print_Area_20" localSheetId="7">#REF!</definedName>
    <definedName name="Excel_BuiltIn_Print_Area_20" localSheetId="5">#REF!</definedName>
    <definedName name="Excel_BuiltIn_Print_Area_20" localSheetId="10">#REF!</definedName>
    <definedName name="Excel_BuiltIn_Print_Area_20" localSheetId="18">#REF!</definedName>
    <definedName name="Excel_BuiltIn_Print_Area_20" localSheetId="31">#REF!</definedName>
    <definedName name="Excel_BuiltIn_Print_Area_20" localSheetId="20">#REF!</definedName>
    <definedName name="Excel_BuiltIn_Print_Area_20" localSheetId="21">#REF!</definedName>
    <definedName name="Excel_BuiltIn_Print_Area_20" localSheetId="19">#REF!</definedName>
    <definedName name="Excel_BuiltIn_Print_Area_20" localSheetId="25">#REF!</definedName>
    <definedName name="Excel_BuiltIn_Print_Area_20" localSheetId="9">#REF!</definedName>
    <definedName name="Excel_BuiltIn_Print_Area_20" localSheetId="24">#REF!</definedName>
    <definedName name="Excel_BuiltIn_Print_Area_20" localSheetId="16">#REF!</definedName>
    <definedName name="Excel_BuiltIn_Print_Area_20" localSheetId="30">#REF!</definedName>
    <definedName name="Excel_BuiltIn_Print_Area_20" localSheetId="23">#REF!</definedName>
    <definedName name="Excel_BuiltIn_Print_Area_20" localSheetId="4">#REF!</definedName>
    <definedName name="Excel_BuiltIn_Print_Area_20" localSheetId="22">#REF!</definedName>
    <definedName name="Excel_BuiltIn_Print_Area_20" localSheetId="29">#REF!</definedName>
    <definedName name="Excel_BuiltIn_Print_Area_20" localSheetId="15">#REF!</definedName>
    <definedName name="Excel_BuiltIn_Print_Area_20" localSheetId="28">#REF!</definedName>
    <definedName name="Excel_BuiltIn_Print_Area_20" localSheetId="17">#REF!</definedName>
    <definedName name="Excel_BuiltIn_Print_Area_20" localSheetId="8">#REF!</definedName>
    <definedName name="Excel_BuiltIn_Print_Area_20" localSheetId="2">#REF!</definedName>
    <definedName name="Excel_BuiltIn_Print_Area_20" localSheetId="13">#REF!</definedName>
    <definedName name="Excel_BuiltIn_Print_Area_20" localSheetId="26">#REF!</definedName>
    <definedName name="Excel_BuiltIn_Print_Area_20" localSheetId="14">#REF!</definedName>
    <definedName name="Excel_BuiltIn_Print_Area_20" localSheetId="27">#REF!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11">#REF!</definedName>
    <definedName name="Excel_BuiltIn_Print_Area_21" localSheetId="12">#REF!</definedName>
    <definedName name="Excel_BuiltIn_Print_Area_21" localSheetId="6">#REF!</definedName>
    <definedName name="Excel_BuiltIn_Print_Area_21" localSheetId="7">#REF!</definedName>
    <definedName name="Excel_BuiltIn_Print_Area_21" localSheetId="5">#REF!</definedName>
    <definedName name="Excel_BuiltIn_Print_Area_21" localSheetId="10">#REF!</definedName>
    <definedName name="Excel_BuiltIn_Print_Area_21" localSheetId="18">#REF!</definedName>
    <definedName name="Excel_BuiltIn_Print_Area_21" localSheetId="31">#REF!</definedName>
    <definedName name="Excel_BuiltIn_Print_Area_21" localSheetId="20">#REF!</definedName>
    <definedName name="Excel_BuiltIn_Print_Area_21" localSheetId="21">#REF!</definedName>
    <definedName name="Excel_BuiltIn_Print_Area_21" localSheetId="19">#REF!</definedName>
    <definedName name="Excel_BuiltIn_Print_Area_21" localSheetId="25">#REF!</definedName>
    <definedName name="Excel_BuiltIn_Print_Area_21" localSheetId="9">#REF!</definedName>
    <definedName name="Excel_BuiltIn_Print_Area_21" localSheetId="24">#REF!</definedName>
    <definedName name="Excel_BuiltIn_Print_Area_21" localSheetId="16">#REF!</definedName>
    <definedName name="Excel_BuiltIn_Print_Area_21" localSheetId="30">#REF!</definedName>
    <definedName name="Excel_BuiltIn_Print_Area_21" localSheetId="23">#REF!</definedName>
    <definedName name="Excel_BuiltIn_Print_Area_21" localSheetId="4">#REF!</definedName>
    <definedName name="Excel_BuiltIn_Print_Area_21" localSheetId="22">#REF!</definedName>
    <definedName name="Excel_BuiltIn_Print_Area_21" localSheetId="29">#REF!</definedName>
    <definedName name="Excel_BuiltIn_Print_Area_21" localSheetId="15">#REF!</definedName>
    <definedName name="Excel_BuiltIn_Print_Area_21" localSheetId="28">#REF!</definedName>
    <definedName name="Excel_BuiltIn_Print_Area_21" localSheetId="17">#REF!</definedName>
    <definedName name="Excel_BuiltIn_Print_Area_21" localSheetId="8">#REF!</definedName>
    <definedName name="Excel_BuiltIn_Print_Area_21" localSheetId="2">#REF!</definedName>
    <definedName name="Excel_BuiltIn_Print_Area_21" localSheetId="13">#REF!</definedName>
    <definedName name="Excel_BuiltIn_Print_Area_21" localSheetId="26">#REF!</definedName>
    <definedName name="Excel_BuiltIn_Print_Area_21" localSheetId="14">#REF!</definedName>
    <definedName name="Excel_BuiltIn_Print_Area_21" localSheetId="27">#REF!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11">#REF!</definedName>
    <definedName name="Excel_BuiltIn_Print_Area_4" localSheetId="12">#REF!</definedName>
    <definedName name="Excel_BuiltIn_Print_Area_4" localSheetId="6">#REF!</definedName>
    <definedName name="Excel_BuiltIn_Print_Area_4" localSheetId="7">#REF!</definedName>
    <definedName name="Excel_BuiltIn_Print_Area_4" localSheetId="5">#REF!</definedName>
    <definedName name="Excel_BuiltIn_Print_Area_4" localSheetId="10">#REF!</definedName>
    <definedName name="Excel_BuiltIn_Print_Area_4" localSheetId="18">#REF!</definedName>
    <definedName name="Excel_BuiltIn_Print_Area_4" localSheetId="31">#REF!</definedName>
    <definedName name="Excel_BuiltIn_Print_Area_4" localSheetId="20">#REF!</definedName>
    <definedName name="Excel_BuiltIn_Print_Area_4" localSheetId="21">#REF!</definedName>
    <definedName name="Excel_BuiltIn_Print_Area_4" localSheetId="19">#REF!</definedName>
    <definedName name="Excel_BuiltIn_Print_Area_4" localSheetId="25">#REF!</definedName>
    <definedName name="Excel_BuiltIn_Print_Area_4" localSheetId="9">#REF!</definedName>
    <definedName name="Excel_BuiltIn_Print_Area_4" localSheetId="24">#REF!</definedName>
    <definedName name="Excel_BuiltIn_Print_Area_4" localSheetId="16">#REF!</definedName>
    <definedName name="Excel_BuiltIn_Print_Area_4" localSheetId="30">#REF!</definedName>
    <definedName name="Excel_BuiltIn_Print_Area_4" localSheetId="23">#REF!</definedName>
    <definedName name="Excel_BuiltIn_Print_Area_4" localSheetId="4">#REF!</definedName>
    <definedName name="Excel_BuiltIn_Print_Area_4" localSheetId="22">#REF!</definedName>
    <definedName name="Excel_BuiltIn_Print_Area_4" localSheetId="29">#REF!</definedName>
    <definedName name="Excel_BuiltIn_Print_Area_4" localSheetId="15">#REF!</definedName>
    <definedName name="Excel_BuiltIn_Print_Area_4" localSheetId="28">#REF!</definedName>
    <definedName name="Excel_BuiltIn_Print_Area_4" localSheetId="17">#REF!</definedName>
    <definedName name="Excel_BuiltIn_Print_Area_4" localSheetId="8">#REF!</definedName>
    <definedName name="Excel_BuiltIn_Print_Area_4" localSheetId="2">#REF!</definedName>
    <definedName name="Excel_BuiltIn_Print_Area_4" localSheetId="13">#REF!</definedName>
    <definedName name="Excel_BuiltIn_Print_Area_4" localSheetId="26">#REF!</definedName>
    <definedName name="Excel_BuiltIn_Print_Area_4" localSheetId="14">#REF!</definedName>
    <definedName name="Excel_BuiltIn_Print_Area_4" localSheetId="27">#REF!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11">#REF!</definedName>
    <definedName name="Excel_BuiltIn_Print_Area_5" localSheetId="12">#REF!</definedName>
    <definedName name="Excel_BuiltIn_Print_Area_5" localSheetId="6">#REF!</definedName>
    <definedName name="Excel_BuiltIn_Print_Area_5" localSheetId="7">#REF!</definedName>
    <definedName name="Excel_BuiltIn_Print_Area_5" localSheetId="5">#REF!</definedName>
    <definedName name="Excel_BuiltIn_Print_Area_5" localSheetId="10">#REF!</definedName>
    <definedName name="Excel_BuiltIn_Print_Area_5" localSheetId="18">#REF!</definedName>
    <definedName name="Excel_BuiltIn_Print_Area_5" localSheetId="31">#REF!</definedName>
    <definedName name="Excel_BuiltIn_Print_Area_5" localSheetId="20">#REF!</definedName>
    <definedName name="Excel_BuiltIn_Print_Area_5" localSheetId="21">#REF!</definedName>
    <definedName name="Excel_BuiltIn_Print_Area_5" localSheetId="19">#REF!</definedName>
    <definedName name="Excel_BuiltIn_Print_Area_5" localSheetId="25">#REF!</definedName>
    <definedName name="Excel_BuiltIn_Print_Area_5" localSheetId="9">#REF!</definedName>
    <definedName name="Excel_BuiltIn_Print_Area_5" localSheetId="24">#REF!</definedName>
    <definedName name="Excel_BuiltIn_Print_Area_5" localSheetId="16">#REF!</definedName>
    <definedName name="Excel_BuiltIn_Print_Area_5" localSheetId="30">#REF!</definedName>
    <definedName name="Excel_BuiltIn_Print_Area_5" localSheetId="23">#REF!</definedName>
    <definedName name="Excel_BuiltIn_Print_Area_5" localSheetId="4">#REF!</definedName>
    <definedName name="Excel_BuiltIn_Print_Area_5" localSheetId="22">#REF!</definedName>
    <definedName name="Excel_BuiltIn_Print_Area_5" localSheetId="29">#REF!</definedName>
    <definedName name="Excel_BuiltIn_Print_Area_5" localSheetId="15">#REF!</definedName>
    <definedName name="Excel_BuiltIn_Print_Area_5" localSheetId="28">#REF!</definedName>
    <definedName name="Excel_BuiltIn_Print_Area_5" localSheetId="17">#REF!</definedName>
    <definedName name="Excel_BuiltIn_Print_Area_5" localSheetId="8">#REF!</definedName>
    <definedName name="Excel_BuiltIn_Print_Area_5" localSheetId="2">#REF!</definedName>
    <definedName name="Excel_BuiltIn_Print_Area_5" localSheetId="13">#REF!</definedName>
    <definedName name="Excel_BuiltIn_Print_Area_5" localSheetId="26">#REF!</definedName>
    <definedName name="Excel_BuiltIn_Print_Area_5" localSheetId="14">#REF!</definedName>
    <definedName name="Excel_BuiltIn_Print_Area_5" localSheetId="27">#REF!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11">#REF!</definedName>
    <definedName name="Excel_BuiltIn_Print_Area_9" localSheetId="12">#REF!</definedName>
    <definedName name="Excel_BuiltIn_Print_Area_9" localSheetId="6">#REF!</definedName>
    <definedName name="Excel_BuiltIn_Print_Area_9" localSheetId="7">#REF!</definedName>
    <definedName name="Excel_BuiltIn_Print_Area_9" localSheetId="5">#REF!</definedName>
    <definedName name="Excel_BuiltIn_Print_Area_9" localSheetId="10">#REF!</definedName>
    <definedName name="Excel_BuiltIn_Print_Area_9" localSheetId="18">#REF!</definedName>
    <definedName name="Excel_BuiltIn_Print_Area_9" localSheetId="31">#REF!</definedName>
    <definedName name="Excel_BuiltIn_Print_Area_9" localSheetId="20">#REF!</definedName>
    <definedName name="Excel_BuiltIn_Print_Area_9" localSheetId="21">#REF!</definedName>
    <definedName name="Excel_BuiltIn_Print_Area_9" localSheetId="19">#REF!</definedName>
    <definedName name="Excel_BuiltIn_Print_Area_9" localSheetId="25">#REF!</definedName>
    <definedName name="Excel_BuiltIn_Print_Area_9" localSheetId="9">#REF!</definedName>
    <definedName name="Excel_BuiltIn_Print_Area_9" localSheetId="24">#REF!</definedName>
    <definedName name="Excel_BuiltIn_Print_Area_9" localSheetId="16">#REF!</definedName>
    <definedName name="Excel_BuiltIn_Print_Area_9" localSheetId="30">#REF!</definedName>
    <definedName name="Excel_BuiltIn_Print_Area_9" localSheetId="23">#REF!</definedName>
    <definedName name="Excel_BuiltIn_Print_Area_9" localSheetId="4">#REF!</definedName>
    <definedName name="Excel_BuiltIn_Print_Area_9" localSheetId="22">#REF!</definedName>
    <definedName name="Excel_BuiltIn_Print_Area_9" localSheetId="29">#REF!</definedName>
    <definedName name="Excel_BuiltIn_Print_Area_9" localSheetId="15">#REF!</definedName>
    <definedName name="Excel_BuiltIn_Print_Area_9" localSheetId="28">#REF!</definedName>
    <definedName name="Excel_BuiltIn_Print_Area_9" localSheetId="17">#REF!</definedName>
    <definedName name="Excel_BuiltIn_Print_Area_9" localSheetId="8">#REF!</definedName>
    <definedName name="Excel_BuiltIn_Print_Area_9" localSheetId="2">#REF!</definedName>
    <definedName name="Excel_BuiltIn_Print_Area_9" localSheetId="13">#REF!</definedName>
    <definedName name="Excel_BuiltIn_Print_Area_9" localSheetId="26">#REF!</definedName>
    <definedName name="Excel_BuiltIn_Print_Area_9" localSheetId="14">#REF!</definedName>
    <definedName name="Excel_BuiltIn_Print_Area_9" localSheetId="27">#REF!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'1.Gün Start Listesi'!$A$1:$P$63</definedName>
    <definedName name="_xlnm.Print_Area" localSheetId="11">'100m.Eng'!$A$1:$P$37</definedName>
    <definedName name="_xlnm.Print_Area" localSheetId="12">'100m.Eng Final'!$A$1:$P$17</definedName>
    <definedName name="_xlnm.Print_Area" localSheetId="6">'100m.Final'!$A$1:$P$27</definedName>
    <definedName name="_xlnm.Print_Area" localSheetId="7">'100m.Puan'!$A$1:$P$55</definedName>
    <definedName name="_xlnm.Print_Area" localSheetId="5">'100m.Seçme'!$A$1:$P$37</definedName>
    <definedName name="_xlnm.Print_Area" localSheetId="10">'1500m.'!$A$1:$P$35</definedName>
    <definedName name="_xlnm.Print_Area" localSheetId="18">'2.Gün Start Listesi '!$A$1:$O$63</definedName>
    <definedName name="_xlnm.Print_Area" localSheetId="31">'200m.B Final'!$A$1:$P$15</definedName>
    <definedName name="_xlnm.Print_Area" localSheetId="20">'200m.Final'!$A$1:$P$23</definedName>
    <definedName name="_xlnm.Print_Area" localSheetId="21">'200m.puan'!$A$1:$P$69</definedName>
    <definedName name="_xlnm.Print_Area" localSheetId="19">'200m.Seçme'!$A$1:$P$39</definedName>
    <definedName name="_xlnm.Print_Area" localSheetId="25">'3000m.Eng'!$A$1:$P$36</definedName>
    <definedName name="_xlnm.Print_Area" localSheetId="9">'400m.'!$A$1:$P$39</definedName>
    <definedName name="_xlnm.Print_Area" localSheetId="24">'400m.Eng'!$A$1:$P$23</definedName>
    <definedName name="_xlnm.Print_Area" localSheetId="16">'4x100m.'!$A$1:$P$23</definedName>
    <definedName name="_xlnm.Print_Area" localSheetId="30">'4x400m.'!$A$1:$P$23</definedName>
    <definedName name="_xlnm.Print_Area" localSheetId="23">'5000m.'!$A$1:$P$35</definedName>
    <definedName name="_xlnm.Print_Area" localSheetId="4">'5000M.Y.'!$A$1:$P$27</definedName>
    <definedName name="_xlnm.Print_Area" localSheetId="22">'800m.'!$A$1:$P$21</definedName>
    <definedName name="_xlnm.Print_Area" localSheetId="29">Cirit!$A$1:$P$16</definedName>
    <definedName name="_xlnm.Print_Area" localSheetId="15">Çekiç!$A$1:$P$18</definedName>
    <definedName name="_xlnm.Print_Area" localSheetId="28">Disk!$A$1:$P$16</definedName>
    <definedName name="_xlnm.Print_Area" localSheetId="17">'Genel Puan Tablosu'!$A$1:$AR$115</definedName>
    <definedName name="_xlnm.Print_Area" localSheetId="8">Gülle!$A$1:$P$19</definedName>
    <definedName name="_xlnm.Print_Area" localSheetId="2">'KAYIT LİSTESİ'!$A$1:$L$625</definedName>
    <definedName name="_xlnm.Print_Area" localSheetId="13">Sırık!$A$1:$BQ$18</definedName>
    <definedName name="_xlnm.Print_Area" localSheetId="26">Uzun!$A$1:$P$23</definedName>
    <definedName name="_xlnm.Print_Area" localSheetId="14">Üçadım!$A$1:$P$21</definedName>
    <definedName name="_xlnm.Print_Area" localSheetId="27">Yüksek!$A$1:$BQ$24</definedName>
    <definedName name="_xlnm.Print_Titles" localSheetId="17">'Genel Puan Tablosu'!$1:$7</definedName>
    <definedName name="_xlnm.Print_Titles" localSheetId="2">'KAYIT LİSTESİ'!$1:$3</definedName>
  </definedNames>
  <calcPr calcId="145621"/>
</workbook>
</file>

<file path=xl/calcChain.xml><?xml version="1.0" encoding="utf-8"?>
<calcChain xmlns="http://schemas.openxmlformats.org/spreadsheetml/2006/main">
  <c r="F361" i="268" l="1"/>
  <c r="F370" i="268"/>
  <c r="F375" i="268"/>
  <c r="F241" i="268"/>
  <c r="F239" i="268"/>
  <c r="F232" i="268"/>
  <c r="F247"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G206" i="268"/>
  <c r="F206" i="268"/>
  <c r="E206" i="268"/>
  <c r="D206" i="268"/>
  <c r="C206" i="268"/>
  <c r="J231" i="268"/>
  <c r="J230" i="268"/>
  <c r="J229" i="268"/>
  <c r="J228" i="268"/>
  <c r="J227" i="268"/>
  <c r="J226" i="268"/>
  <c r="J225" i="268"/>
  <c r="J224" i="268"/>
  <c r="J223" i="268"/>
  <c r="J222" i="268"/>
  <c r="J221" i="268"/>
  <c r="J220" i="268"/>
  <c r="J219" i="268"/>
  <c r="J218" i="268"/>
  <c r="J217" i="268"/>
  <c r="J216" i="268"/>
  <c r="J215" i="268"/>
  <c r="J214" i="268"/>
  <c r="J213" i="268"/>
  <c r="J212" i="268"/>
  <c r="J211" i="268"/>
  <c r="J210" i="268"/>
  <c r="J209" i="268"/>
  <c r="J208" i="268"/>
  <c r="J207" i="268"/>
  <c r="J206" i="268"/>
  <c r="J132" i="268"/>
  <c r="G132" i="268"/>
  <c r="F132" i="268"/>
  <c r="E132" i="268"/>
  <c r="D132" i="268"/>
  <c r="C132" i="268"/>
  <c r="J131" i="268"/>
  <c r="G131" i="268"/>
  <c r="F131" i="268"/>
  <c r="E131" i="268"/>
  <c r="D131" i="268"/>
  <c r="C131" i="268"/>
  <c r="J130" i="268"/>
  <c r="G130" i="268"/>
  <c r="F130" i="268"/>
  <c r="E130" i="268"/>
  <c r="D130" i="268"/>
  <c r="C130" i="268"/>
  <c r="J129" i="268"/>
  <c r="G129" i="268"/>
  <c r="F129" i="268"/>
  <c r="E129" i="268"/>
  <c r="D129" i="268"/>
  <c r="C129" i="268"/>
  <c r="J128" i="268"/>
  <c r="G128" i="268"/>
  <c r="F128" i="268"/>
  <c r="E128" i="268"/>
  <c r="D128" i="268"/>
  <c r="C128" i="268"/>
  <c r="J127" i="268"/>
  <c r="G127" i="268"/>
  <c r="F127" i="268"/>
  <c r="E127" i="268"/>
  <c r="D127" i="268"/>
  <c r="C127" i="268"/>
  <c r="C94" i="268"/>
  <c r="D94" i="268"/>
  <c r="E94" i="268"/>
  <c r="F94" i="268"/>
  <c r="G94" i="268"/>
  <c r="C95" i="268"/>
  <c r="D95" i="268"/>
  <c r="E95" i="268"/>
  <c r="F95" i="268"/>
  <c r="G95" i="268"/>
  <c r="C96" i="268"/>
  <c r="D96" i="268"/>
  <c r="E96" i="268"/>
  <c r="F96" i="268"/>
  <c r="G96" i="268"/>
  <c r="C97" i="268"/>
  <c r="D97" i="268"/>
  <c r="E97" i="268"/>
  <c r="F97" i="268"/>
  <c r="G97" i="268"/>
  <c r="C98" i="268"/>
  <c r="D98" i="268"/>
  <c r="E98" i="268"/>
  <c r="F98" i="268"/>
  <c r="G98" i="268"/>
  <c r="C99" i="268"/>
  <c r="D99" i="268"/>
  <c r="E99" i="268"/>
  <c r="F99" i="268"/>
  <c r="G99" i="268"/>
  <c r="C100" i="268"/>
  <c r="D100" i="268"/>
  <c r="E100" i="268"/>
  <c r="F100" i="268"/>
  <c r="G100" i="268"/>
  <c r="C101" i="268"/>
  <c r="D101" i="268"/>
  <c r="E101" i="268"/>
  <c r="F101" i="268"/>
  <c r="G101" i="268"/>
  <c r="C102" i="268"/>
  <c r="D102" i="268"/>
  <c r="E102" i="268"/>
  <c r="F102" i="268"/>
  <c r="G102" i="268"/>
  <c r="C103" i="268"/>
  <c r="D103" i="268"/>
  <c r="E103" i="268"/>
  <c r="F103" i="268"/>
  <c r="G103" i="268"/>
  <c r="C104" i="268"/>
  <c r="D104" i="268"/>
  <c r="E104" i="268"/>
  <c r="F104" i="268"/>
  <c r="G104" i="268"/>
  <c r="C105" i="268"/>
  <c r="D105" i="268"/>
  <c r="E105" i="268"/>
  <c r="F105" i="268"/>
  <c r="G105" i="268"/>
  <c r="C106" i="268"/>
  <c r="D106" i="268"/>
  <c r="E106" i="268"/>
  <c r="F106" i="268"/>
  <c r="G106" i="268"/>
  <c r="C107" i="268"/>
  <c r="D107" i="268"/>
  <c r="E107" i="268"/>
  <c r="F107" i="268"/>
  <c r="G107" i="268"/>
  <c r="C108" i="268"/>
  <c r="D108" i="268"/>
  <c r="E108" i="268"/>
  <c r="F108" i="268"/>
  <c r="G108" i="268"/>
  <c r="C109" i="268"/>
  <c r="D109" i="268"/>
  <c r="E109" i="268"/>
  <c r="F109" i="268"/>
  <c r="G109" i="268"/>
  <c r="C110" i="268"/>
  <c r="D110" i="268"/>
  <c r="E110" i="268"/>
  <c r="F110" i="268"/>
  <c r="G110" i="268"/>
  <c r="C111" i="268"/>
  <c r="D111" i="268"/>
  <c r="E111" i="268"/>
  <c r="F111" i="268"/>
  <c r="G111" i="268"/>
  <c r="C112" i="268"/>
  <c r="D112" i="268"/>
  <c r="E112" i="268"/>
  <c r="F112" i="268"/>
  <c r="G112" i="268"/>
  <c r="C113" i="268"/>
  <c r="D113" i="268"/>
  <c r="E113" i="268"/>
  <c r="F113" i="268"/>
  <c r="G113" i="268"/>
  <c r="C114" i="268"/>
  <c r="D114" i="268"/>
  <c r="E114" i="268"/>
  <c r="F114" i="268"/>
  <c r="G114" i="268"/>
  <c r="C115" i="268"/>
  <c r="D115" i="268"/>
  <c r="E115" i="268"/>
  <c r="F115" i="268"/>
  <c r="G115" i="268"/>
  <c r="C116" i="268"/>
  <c r="D116" i="268"/>
  <c r="E116" i="268"/>
  <c r="F116" i="268"/>
  <c r="G116" i="268"/>
  <c r="C117" i="268"/>
  <c r="D117" i="268"/>
  <c r="E117" i="268"/>
  <c r="F117" i="268"/>
  <c r="G117" i="268"/>
  <c r="C118" i="268"/>
  <c r="D118" i="268"/>
  <c r="E118" i="268"/>
  <c r="F118" i="268"/>
  <c r="G118" i="268"/>
  <c r="C119" i="268"/>
  <c r="D119" i="268"/>
  <c r="E119" i="268"/>
  <c r="F119" i="268"/>
  <c r="G119" i="268"/>
  <c r="C120" i="268"/>
  <c r="D120" i="268"/>
  <c r="E120" i="268"/>
  <c r="F120" i="268"/>
  <c r="G120" i="268"/>
  <c r="C121" i="268"/>
  <c r="D121" i="268"/>
  <c r="E121" i="268"/>
  <c r="F121" i="268"/>
  <c r="G121" i="268"/>
  <c r="C122" i="268"/>
  <c r="D122" i="268"/>
  <c r="E122" i="268"/>
  <c r="F122" i="268"/>
  <c r="G122" i="268"/>
  <c r="C123" i="268"/>
  <c r="D123" i="268"/>
  <c r="E123" i="268"/>
  <c r="F123" i="268"/>
  <c r="G123" i="268"/>
  <c r="C124" i="268"/>
  <c r="D124" i="268"/>
  <c r="E124" i="268"/>
  <c r="F124" i="268"/>
  <c r="G124" i="268"/>
  <c r="C125" i="268"/>
  <c r="D125" i="268"/>
  <c r="E125" i="268"/>
  <c r="F125" i="268"/>
  <c r="G125" i="268"/>
  <c r="C126" i="268"/>
  <c r="D126" i="268"/>
  <c r="E126" i="268"/>
  <c r="F126" i="268"/>
  <c r="G126" i="268"/>
  <c r="G93" i="268"/>
  <c r="F93" i="268"/>
  <c r="E93" i="268"/>
  <c r="D93" i="268"/>
  <c r="C93" i="268"/>
  <c r="J126" i="268"/>
  <c r="J125" i="268"/>
  <c r="J124" i="268"/>
  <c r="J123" i="268"/>
  <c r="J122" i="268"/>
  <c r="J121" i="268"/>
  <c r="J120" i="268"/>
  <c r="J119" i="268"/>
  <c r="J118" i="268"/>
  <c r="J117" i="268"/>
  <c r="J116" i="268"/>
  <c r="J115" i="268"/>
  <c r="J114" i="268"/>
  <c r="J113" i="268"/>
  <c r="J112" i="268"/>
  <c r="J111" i="268"/>
  <c r="J110" i="268"/>
  <c r="J109" i="268"/>
  <c r="J108" i="268"/>
  <c r="J107" i="268"/>
  <c r="J106" i="268"/>
  <c r="J105" i="268"/>
  <c r="J104" i="268"/>
  <c r="J103" i="268"/>
  <c r="J102" i="268"/>
  <c r="J101" i="268"/>
  <c r="J100" i="268"/>
  <c r="J99" i="268"/>
  <c r="J98" i="268"/>
  <c r="J97" i="268"/>
  <c r="J96" i="268"/>
  <c r="J95" i="268"/>
  <c r="J94" i="268"/>
  <c r="J93"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G188" i="268"/>
  <c r="F188" i="268"/>
  <c r="E188" i="268"/>
  <c r="D188" i="268"/>
  <c r="C188" i="268"/>
  <c r="J205" i="268"/>
  <c r="J204" i="268"/>
  <c r="J203" i="268"/>
  <c r="J202" i="268"/>
  <c r="J201" i="268"/>
  <c r="J200" i="268"/>
  <c r="J199" i="268"/>
  <c r="J198" i="268"/>
  <c r="J197" i="268"/>
  <c r="J196" i="268"/>
  <c r="J195" i="268"/>
  <c r="J194" i="268"/>
  <c r="J193" i="268"/>
  <c r="J192" i="268"/>
  <c r="J191" i="268"/>
  <c r="J190" i="268"/>
  <c r="J189" i="268"/>
  <c r="J188" i="268"/>
  <c r="I233" i="268"/>
  <c r="I234" i="268"/>
  <c r="I235" i="268"/>
  <c r="I236" i="268"/>
  <c r="I237" i="268"/>
  <c r="I238" i="268"/>
  <c r="I239" i="268"/>
  <c r="I240" i="268"/>
  <c r="I241" i="268"/>
  <c r="G233" i="268"/>
  <c r="G234" i="268"/>
  <c r="G235" i="268"/>
  <c r="G236" i="268"/>
  <c r="G237" i="268"/>
  <c r="F238" i="268"/>
  <c r="G238" i="268"/>
  <c r="G239" i="268"/>
  <c r="F240" i="268"/>
  <c r="G240" i="268"/>
  <c r="G241" i="268"/>
  <c r="I232" i="268"/>
  <c r="G232" i="268"/>
  <c r="J241" i="268"/>
  <c r="J240" i="268"/>
  <c r="J239" i="268"/>
  <c r="J238" i="268"/>
  <c r="J237" i="268"/>
  <c r="J236" i="268"/>
  <c r="J235" i="268"/>
  <c r="J234" i="268"/>
  <c r="J233" i="268"/>
  <c r="J232" i="268"/>
  <c r="C134" i="268"/>
  <c r="D134" i="268"/>
  <c r="E134" i="268"/>
  <c r="F134" i="268"/>
  <c r="G134" i="268"/>
  <c r="C135" i="268"/>
  <c r="D135" i="268"/>
  <c r="E135" i="268"/>
  <c r="F135" i="268"/>
  <c r="G135" i="268"/>
  <c r="C136" i="268"/>
  <c r="D136" i="268"/>
  <c r="E136" i="268"/>
  <c r="F136" i="268"/>
  <c r="G136" i="268"/>
  <c r="C137" i="268"/>
  <c r="D137" i="268"/>
  <c r="E137" i="268"/>
  <c r="F137" i="268"/>
  <c r="G137" i="268"/>
  <c r="C138" i="268"/>
  <c r="D138" i="268"/>
  <c r="E138" i="268"/>
  <c r="F138" i="268"/>
  <c r="G138" i="268"/>
  <c r="C139" i="268"/>
  <c r="D139" i="268"/>
  <c r="E139" i="268"/>
  <c r="F139" i="268"/>
  <c r="G139" i="268"/>
  <c r="C140" i="268"/>
  <c r="D140" i="268"/>
  <c r="E140" i="268"/>
  <c r="F140" i="268"/>
  <c r="G140" i="268"/>
  <c r="C141" i="268"/>
  <c r="D141" i="268"/>
  <c r="E141" i="268"/>
  <c r="F141" i="268"/>
  <c r="G141" i="268"/>
  <c r="C142" i="268"/>
  <c r="D142" i="268"/>
  <c r="E142" i="268"/>
  <c r="F142" i="268"/>
  <c r="G142" i="268"/>
  <c r="C143" i="268"/>
  <c r="D143" i="268"/>
  <c r="E143" i="268"/>
  <c r="F143" i="268"/>
  <c r="G143" i="268"/>
  <c r="C144" i="268"/>
  <c r="D144" i="268"/>
  <c r="E144" i="268"/>
  <c r="F144" i="268"/>
  <c r="G144" i="268"/>
  <c r="C145" i="268"/>
  <c r="D145" i="268"/>
  <c r="E145" i="268"/>
  <c r="F145" i="268"/>
  <c r="G145" i="268"/>
  <c r="C146" i="268"/>
  <c r="D146" i="268"/>
  <c r="E146" i="268"/>
  <c r="F146" i="268"/>
  <c r="G146" i="268"/>
  <c r="C147" i="268"/>
  <c r="D147" i="268"/>
  <c r="E147" i="268"/>
  <c r="F147" i="268"/>
  <c r="G147" i="268"/>
  <c r="C148" i="268"/>
  <c r="D148" i="268"/>
  <c r="E148" i="268"/>
  <c r="F148" i="268"/>
  <c r="G148" i="268"/>
  <c r="C149" i="268"/>
  <c r="D149" i="268"/>
  <c r="E149" i="268"/>
  <c r="F149" i="268"/>
  <c r="G149" i="268"/>
  <c r="C150" i="268"/>
  <c r="D150" i="268"/>
  <c r="E150" i="268"/>
  <c r="F150" i="268"/>
  <c r="G150"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G133" i="268"/>
  <c r="F133" i="268"/>
  <c r="E133" i="268"/>
  <c r="D133" i="268"/>
  <c r="C133" i="268"/>
  <c r="J159" i="268"/>
  <c r="J158" i="268"/>
  <c r="J157" i="268"/>
  <c r="J156" i="268"/>
  <c r="J155" i="268"/>
  <c r="J154" i="268"/>
  <c r="J153" i="268"/>
  <c r="J152" i="268"/>
  <c r="J151" i="268"/>
  <c r="J150" i="268"/>
  <c r="J149" i="268"/>
  <c r="J148" i="268"/>
  <c r="J147" i="268"/>
  <c r="J146" i="268"/>
  <c r="J145" i="268"/>
  <c r="J144" i="268"/>
  <c r="J143" i="268"/>
  <c r="J142" i="268"/>
  <c r="J141" i="268"/>
  <c r="J140" i="268"/>
  <c r="J139" i="268"/>
  <c r="J138" i="268"/>
  <c r="J137" i="268"/>
  <c r="J136" i="268"/>
  <c r="J135" i="268"/>
  <c r="J134" i="268"/>
  <c r="J133" i="268"/>
  <c r="L194" i="268"/>
  <c r="L236" i="268"/>
  <c r="L133" i="268"/>
  <c r="L227" i="268"/>
  <c r="L132" i="268"/>
  <c r="L126"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306" i="268"/>
  <c r="D306" i="268"/>
  <c r="E306" i="268"/>
  <c r="F306" i="268"/>
  <c r="G30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G290" i="268"/>
  <c r="F290" i="268"/>
  <c r="E290" i="268"/>
  <c r="D290" i="268"/>
  <c r="C290"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G262" i="268"/>
  <c r="F262" i="268"/>
  <c r="E262" i="268"/>
  <c r="D262" i="268"/>
  <c r="C262" i="268"/>
  <c r="I353" i="268"/>
  <c r="I354" i="268"/>
  <c r="I355" i="268"/>
  <c r="I356" i="268"/>
  <c r="I357" i="268"/>
  <c r="I358" i="268"/>
  <c r="I359" i="268"/>
  <c r="I360" i="268"/>
  <c r="I361" i="268"/>
  <c r="I352" i="268"/>
  <c r="I363" i="268"/>
  <c r="I364" i="268"/>
  <c r="I365" i="268"/>
  <c r="I366" i="268"/>
  <c r="I367" i="268"/>
  <c r="I368" i="268"/>
  <c r="I369" i="268"/>
  <c r="I370" i="268"/>
  <c r="I371" i="268"/>
  <c r="I362" i="268"/>
  <c r="I243" i="268"/>
  <c r="I244" i="268"/>
  <c r="I245" i="268"/>
  <c r="I246" i="268"/>
  <c r="I247" i="268"/>
  <c r="I248" i="268"/>
  <c r="I249" i="268"/>
  <c r="I250" i="268"/>
  <c r="I251" i="268"/>
  <c r="I242" i="268"/>
  <c r="J261" i="268"/>
  <c r="J260" i="268"/>
  <c r="J259" i="268"/>
  <c r="J258" i="268"/>
  <c r="J257" i="268"/>
  <c r="J256" i="268"/>
  <c r="J255" i="268"/>
  <c r="J254" i="268"/>
  <c r="J253" i="268"/>
  <c r="F253" i="268"/>
  <c r="G253" i="268"/>
  <c r="F254" i="268"/>
  <c r="G254" i="268"/>
  <c r="F255" i="268"/>
  <c r="G255" i="268"/>
  <c r="F256" i="268"/>
  <c r="G256" i="268"/>
  <c r="F257" i="268"/>
  <c r="G257" i="268"/>
  <c r="F258" i="268"/>
  <c r="G258" i="268"/>
  <c r="F259" i="268"/>
  <c r="G259" i="268"/>
  <c r="F260" i="268"/>
  <c r="G260" i="268"/>
  <c r="F261" i="268"/>
  <c r="G261" i="268"/>
  <c r="G252" i="268"/>
  <c r="F252" i="268"/>
  <c r="J252" i="268"/>
  <c r="J317" i="268"/>
  <c r="J316" i="268"/>
  <c r="J315" i="268"/>
  <c r="J314" i="268"/>
  <c r="J313" i="268"/>
  <c r="J312" i="268"/>
  <c r="J311" i="268"/>
  <c r="J310" i="268"/>
  <c r="J309" i="268"/>
  <c r="J308" i="268"/>
  <c r="J307" i="268"/>
  <c r="J306" i="268"/>
  <c r="J305" i="268"/>
  <c r="J304" i="268"/>
  <c r="J303" i="268"/>
  <c r="J302" i="268"/>
  <c r="J301" i="268"/>
  <c r="J300" i="268"/>
  <c r="J299" i="268"/>
  <c r="J298" i="268"/>
  <c r="J297" i="268"/>
  <c r="J296" i="268"/>
  <c r="J295" i="268"/>
  <c r="J294" i="268"/>
  <c r="J293" i="268"/>
  <c r="J292" i="268"/>
  <c r="J291" i="268"/>
  <c r="J290" i="268"/>
  <c r="J289" i="268"/>
  <c r="J288" i="268"/>
  <c r="J287" i="268"/>
  <c r="J286" i="268"/>
  <c r="J285" i="268"/>
  <c r="J284" i="268"/>
  <c r="J283" i="268"/>
  <c r="J282" i="268"/>
  <c r="J281" i="268"/>
  <c r="J280" i="268"/>
  <c r="J279" i="268"/>
  <c r="J278" i="268"/>
  <c r="J277" i="268"/>
  <c r="J276" i="268"/>
  <c r="J275" i="268"/>
  <c r="J274" i="268"/>
  <c r="J273" i="268"/>
  <c r="J272" i="268"/>
  <c r="J271" i="268"/>
  <c r="J270" i="268"/>
  <c r="J269" i="268"/>
  <c r="J268" i="268"/>
  <c r="J267" i="268"/>
  <c r="J266" i="268"/>
  <c r="J265" i="268"/>
  <c r="J264" i="268"/>
  <c r="J263" i="268"/>
  <c r="J262" i="268"/>
  <c r="L387" i="268"/>
  <c r="L300" i="268"/>
  <c r="L166" i="268"/>
  <c r="L283" i="268"/>
  <c r="L261" i="268"/>
  <c r="G353" i="268"/>
  <c r="G354" i="268"/>
  <c r="G355" i="268"/>
  <c r="G356" i="268"/>
  <c r="G357" i="268"/>
  <c r="G358" i="268"/>
  <c r="G359" i="268"/>
  <c r="G360" i="268"/>
  <c r="G361" i="268"/>
  <c r="G352" i="268"/>
  <c r="G363" i="268"/>
  <c r="G364" i="268"/>
  <c r="G365" i="268"/>
  <c r="G366" i="268"/>
  <c r="G367" i="268"/>
  <c r="G368" i="268"/>
  <c r="G369" i="268"/>
  <c r="G370" i="268"/>
  <c r="G371" i="268"/>
  <c r="G362"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60" i="268"/>
  <c r="F160" i="268"/>
  <c r="E160" i="268"/>
  <c r="D160" i="268"/>
  <c r="C160" i="268"/>
  <c r="C60" i="268"/>
  <c r="D60" i="268"/>
  <c r="E60" i="268"/>
  <c r="F60" i="268"/>
  <c r="G60" i="268"/>
  <c r="C61" i="268"/>
  <c r="D61" i="268"/>
  <c r="E61" i="268"/>
  <c r="F61" i="268"/>
  <c r="G61" i="268"/>
  <c r="C62" i="268"/>
  <c r="D62" i="268"/>
  <c r="E62" i="268"/>
  <c r="F62" i="268"/>
  <c r="G62"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72" i="268"/>
  <c r="D72" i="268"/>
  <c r="E72" i="268"/>
  <c r="F72" i="268"/>
  <c r="G72" i="268"/>
  <c r="C73" i="268"/>
  <c r="D73" i="268"/>
  <c r="E73" i="268"/>
  <c r="F73" i="268"/>
  <c r="G73" i="268"/>
  <c r="C74" i="268"/>
  <c r="D74" i="268"/>
  <c r="E74" i="268"/>
  <c r="F74" i="268"/>
  <c r="G74" i="268"/>
  <c r="C75" i="268"/>
  <c r="D75" i="268"/>
  <c r="E75" i="268"/>
  <c r="F75" i="268"/>
  <c r="G75" i="268"/>
  <c r="C76" i="268"/>
  <c r="D76" i="268"/>
  <c r="E76" i="268"/>
  <c r="F76" i="268"/>
  <c r="G76" i="268"/>
  <c r="C77" i="268"/>
  <c r="D77" i="268"/>
  <c r="E77" i="268"/>
  <c r="F77" i="268"/>
  <c r="G77"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C85" i="268"/>
  <c r="D85" i="268"/>
  <c r="E85" i="268"/>
  <c r="F85" i="268"/>
  <c r="G85" i="268"/>
  <c r="C86" i="268"/>
  <c r="D86" i="268"/>
  <c r="E86" i="268"/>
  <c r="F86" i="268"/>
  <c r="G86" i="268"/>
  <c r="C87" i="268"/>
  <c r="D87" i="268"/>
  <c r="E87" i="268"/>
  <c r="F87" i="268"/>
  <c r="G87" i="268"/>
  <c r="C88" i="268"/>
  <c r="D88" i="268"/>
  <c r="E88" i="268"/>
  <c r="F88" i="268"/>
  <c r="G88" i="268"/>
  <c r="C89" i="268"/>
  <c r="D89" i="268"/>
  <c r="E89" i="268"/>
  <c r="F89" i="268"/>
  <c r="G89" i="268"/>
  <c r="C90" i="268"/>
  <c r="D90" i="268"/>
  <c r="E90" i="268"/>
  <c r="F90" i="268"/>
  <c r="G90" i="268"/>
  <c r="C91" i="268"/>
  <c r="D91" i="268"/>
  <c r="E91" i="268"/>
  <c r="F91" i="268"/>
  <c r="G91" i="268"/>
  <c r="C92" i="268"/>
  <c r="D92" i="268"/>
  <c r="E92" i="268"/>
  <c r="F92" i="268"/>
  <c r="G92" i="268"/>
  <c r="G59" i="268"/>
  <c r="F59" i="268"/>
  <c r="E59" i="268"/>
  <c r="D59" i="268"/>
  <c r="C59"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G31" i="268"/>
  <c r="F31" i="268"/>
  <c r="E31" i="268"/>
  <c r="D31" i="268"/>
  <c r="C31"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362" i="268"/>
  <c r="J363" i="268"/>
  <c r="J364" i="268"/>
  <c r="J365" i="268"/>
  <c r="J366" i="268"/>
  <c r="J367" i="268"/>
  <c r="J368" i="268"/>
  <c r="J369" i="268"/>
  <c r="J370" i="268"/>
  <c r="J371" i="268"/>
  <c r="J352" i="268"/>
  <c r="J353" i="268"/>
  <c r="J354" i="268"/>
  <c r="J355" i="268"/>
  <c r="J356" i="268"/>
  <c r="J357" i="268"/>
  <c r="J358" i="268"/>
  <c r="J359" i="268"/>
  <c r="J360" i="268"/>
  <c r="J361" i="268"/>
  <c r="L361" i="268"/>
  <c r="L362" i="268"/>
  <c r="L43" i="268"/>
  <c r="L82"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G318" i="268"/>
  <c r="F318" i="268"/>
  <c r="E318" i="268"/>
  <c r="D318" i="268"/>
  <c r="C318" i="268"/>
  <c r="G243" i="268"/>
  <c r="G244" i="268"/>
  <c r="G245" i="268"/>
  <c r="G246" i="268"/>
  <c r="G247" i="268"/>
  <c r="G248" i="268"/>
  <c r="G249" i="268"/>
  <c r="G250" i="268"/>
  <c r="G251" i="268"/>
  <c r="G242"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G3" i="268"/>
  <c r="F3" i="268"/>
  <c r="E3" i="268"/>
  <c r="D3" i="268"/>
  <c r="C3" i="268"/>
  <c r="A2" i="306"/>
  <c r="A1" i="306"/>
  <c r="A2" i="304"/>
  <c r="A1" i="304"/>
  <c r="L333" i="268"/>
  <c r="L346" i="268"/>
  <c r="L244" i="268"/>
  <c r="L10" i="268"/>
  <c r="L380" i="268"/>
  <c r="J243" i="268"/>
  <c r="J244" i="268"/>
  <c r="J245" i="268"/>
  <c r="J246" i="268"/>
  <c r="J247" i="268"/>
  <c r="J248" i="268"/>
  <c r="J249" i="268"/>
  <c r="J250" i="268"/>
  <c r="J251" i="268"/>
  <c r="J242" i="268"/>
  <c r="C337" i="268"/>
  <c r="D337" i="268"/>
  <c r="E337" i="268"/>
  <c r="F337" i="268"/>
  <c r="G337" i="268"/>
  <c r="J337"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G336" i="268"/>
  <c r="F336" i="268"/>
  <c r="E336" i="268"/>
  <c r="D336" i="268"/>
  <c r="C336" i="268"/>
  <c r="J336" i="268"/>
  <c r="F383" i="268"/>
  <c r="G383" i="268"/>
  <c r="J383" i="268"/>
  <c r="F384" i="268"/>
  <c r="G384" i="268"/>
  <c r="J384" i="268"/>
  <c r="F385" i="268"/>
  <c r="G385" i="268"/>
  <c r="J385" i="268"/>
  <c r="F386" i="268"/>
  <c r="G386" i="268"/>
  <c r="J386" i="268"/>
  <c r="F387" i="268"/>
  <c r="G387" i="268"/>
  <c r="J387" i="268"/>
  <c r="F388" i="268"/>
  <c r="G388" i="268"/>
  <c r="J388" i="268"/>
  <c r="F389" i="268"/>
  <c r="G389" i="268"/>
  <c r="J389" i="268"/>
  <c r="F390" i="268"/>
  <c r="G390" i="268"/>
  <c r="J390" i="268"/>
  <c r="F391" i="268"/>
  <c r="G391" i="268"/>
  <c r="J391" i="268"/>
  <c r="G382" i="268"/>
  <c r="F382" i="268"/>
  <c r="J382" i="268"/>
  <c r="G373" i="268"/>
  <c r="J373" i="268"/>
  <c r="G374" i="268"/>
  <c r="J374" i="268"/>
  <c r="G375" i="268"/>
  <c r="J375" i="268"/>
  <c r="G376" i="268"/>
  <c r="J376" i="268"/>
  <c r="G377" i="268"/>
  <c r="J377" i="268"/>
  <c r="G378" i="268"/>
  <c r="J378" i="268"/>
  <c r="G379" i="268"/>
  <c r="J379" i="268"/>
  <c r="G380" i="268"/>
  <c r="J380" i="268"/>
  <c r="G381" i="268"/>
  <c r="J381" i="268"/>
  <c r="G372" i="268"/>
  <c r="J372" i="268"/>
  <c r="K1"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8" i="268"/>
  <c r="J319" i="268"/>
  <c r="J320" i="268"/>
  <c r="J321" i="268"/>
  <c r="J322" i="268"/>
  <c r="J323" i="268"/>
  <c r="J324" i="268"/>
  <c r="J325" i="268"/>
  <c r="J326" i="268"/>
  <c r="J327" i="268"/>
  <c r="J328" i="268"/>
  <c r="J329" i="268"/>
  <c r="J330" i="268"/>
  <c r="J331" i="268"/>
  <c r="J332" i="268"/>
  <c r="J333" i="268"/>
  <c r="J334" i="268"/>
  <c r="J335" i="268"/>
  <c r="J4" i="268"/>
  <c r="J3" i="268"/>
  <c r="A1" i="268"/>
  <c r="K106" i="268" s="1"/>
  <c r="L76" i="268"/>
  <c r="K7" i="268"/>
  <c r="K133" i="268"/>
  <c r="K269" i="268"/>
  <c r="K280" i="268"/>
  <c r="K150" i="268"/>
  <c r="K325" i="268"/>
  <c r="K30" i="268"/>
  <c r="K292" i="268"/>
  <c r="K279" i="268"/>
  <c r="K183" i="268"/>
  <c r="K220" i="268"/>
  <c r="K48" i="268"/>
  <c r="K363" i="268"/>
  <c r="K234" i="268"/>
  <c r="K216" i="268"/>
  <c r="K359" i="268"/>
  <c r="K291" i="268"/>
  <c r="K152" i="268"/>
  <c r="K66" i="268"/>
  <c r="K352" i="268"/>
  <c r="K301" i="268"/>
  <c r="K113" i="268"/>
  <c r="K134" i="268"/>
  <c r="K212" i="268"/>
  <c r="K245" i="268"/>
  <c r="L122" i="268"/>
  <c r="L100" i="268"/>
  <c r="K257" i="268"/>
  <c r="K197" i="268"/>
  <c r="F356" i="268"/>
  <c r="L321" i="268"/>
  <c r="L84" i="268"/>
  <c r="L77" i="268"/>
  <c r="L99" i="268"/>
  <c r="L131" i="268"/>
  <c r="L94" i="268"/>
  <c r="L67" i="268"/>
  <c r="L117" i="268"/>
  <c r="L111" i="268"/>
  <c r="L73" i="268"/>
  <c r="L101" i="268"/>
  <c r="L93" i="268"/>
  <c r="L61" i="268"/>
  <c r="L125" i="268"/>
  <c r="L112" i="268"/>
  <c r="L113" i="268"/>
  <c r="L87" i="268"/>
  <c r="L78" i="268"/>
  <c r="L74" i="268"/>
  <c r="L120" i="268"/>
  <c r="L119" i="268"/>
  <c r="L89" i="268"/>
  <c r="L107" i="268"/>
  <c r="L102" i="268"/>
  <c r="L104" i="268"/>
  <c r="L75" i="268"/>
  <c r="L70" i="268"/>
  <c r="L80" i="268"/>
  <c r="L59" i="268"/>
  <c r="L103" i="268"/>
  <c r="L128" i="268"/>
  <c r="K148" i="268" l="1"/>
  <c r="K165" i="268"/>
  <c r="F366" i="268"/>
  <c r="F368" i="268"/>
  <c r="K362" i="268"/>
  <c r="K267" i="268"/>
  <c r="K334" i="268"/>
  <c r="K288" i="268"/>
  <c r="K357" i="268"/>
  <c r="K179" i="268"/>
  <c r="K298" i="268"/>
  <c r="K266" i="268"/>
  <c r="K107" i="268"/>
  <c r="K295" i="268"/>
  <c r="K137" i="268"/>
  <c r="K247" i="268"/>
  <c r="K390" i="268"/>
  <c r="K253" i="268"/>
  <c r="K285" i="268"/>
  <c r="K149" i="268"/>
  <c r="K38" i="268"/>
  <c r="K286" i="268"/>
  <c r="K270" i="268"/>
  <c r="K193" i="268"/>
  <c r="K209" i="268"/>
  <c r="K34" i="268"/>
  <c r="K200" i="268"/>
  <c r="K364" i="268"/>
  <c r="K116" i="268"/>
  <c r="K284" i="268"/>
  <c r="K56" i="268"/>
  <c r="K313" i="268"/>
  <c r="K337" i="268"/>
  <c r="K304" i="268"/>
  <c r="K330" i="268"/>
  <c r="K192" i="268"/>
  <c r="K367" i="268"/>
  <c r="K109" i="268"/>
  <c r="K40" i="268"/>
  <c r="K385" i="268"/>
  <c r="K24" i="268"/>
  <c r="K92" i="268"/>
  <c r="K50" i="268"/>
  <c r="K296" i="268"/>
  <c r="K268" i="268"/>
  <c r="K86" i="268"/>
  <c r="K338" i="268"/>
  <c r="K145" i="268"/>
  <c r="L79" i="268"/>
  <c r="L66" i="268"/>
  <c r="L83" i="268"/>
  <c r="L65" i="268"/>
  <c r="K349" i="268"/>
  <c r="K294" i="268"/>
  <c r="K118" i="268"/>
  <c r="K369" i="268"/>
  <c r="K110" i="268"/>
  <c r="K262" i="268"/>
  <c r="K306" i="268"/>
  <c r="K201" i="268"/>
  <c r="K144" i="268"/>
  <c r="K35" i="268"/>
  <c r="K172" i="268"/>
  <c r="K129" i="268"/>
  <c r="K69" i="268"/>
  <c r="K244" i="268"/>
  <c r="K355" i="268"/>
  <c r="K37" i="268"/>
  <c r="K333" i="268"/>
  <c r="K3" i="268"/>
  <c r="K73" i="268"/>
  <c r="K119" i="268"/>
  <c r="K250" i="268"/>
  <c r="K380" i="268"/>
  <c r="K278" i="268"/>
  <c r="K31" i="268"/>
  <c r="K71" i="268"/>
  <c r="K125" i="268"/>
  <c r="K323" i="268"/>
  <c r="K49" i="268"/>
  <c r="K96" i="268"/>
  <c r="K44" i="268"/>
  <c r="K17" i="268"/>
  <c r="K156" i="268"/>
  <c r="K341" i="268"/>
  <c r="K217" i="268"/>
  <c r="K203" i="268"/>
  <c r="K26" i="268"/>
  <c r="K55" i="268"/>
  <c r="K143" i="268"/>
  <c r="K319" i="268"/>
  <c r="K182" i="268"/>
  <c r="K138" i="268"/>
  <c r="K20" i="268"/>
  <c r="K237" i="268"/>
  <c r="F362" i="268"/>
  <c r="F363" i="268"/>
  <c r="F372" i="268"/>
  <c r="F380" i="268"/>
  <c r="F376" i="268"/>
  <c r="F378" i="268"/>
  <c r="F373" i="268"/>
  <c r="F357" i="268"/>
  <c r="F353" i="268"/>
  <c r="F364" i="268"/>
  <c r="K199" i="268"/>
  <c r="K272" i="268"/>
  <c r="K114" i="268"/>
  <c r="K389" i="268"/>
  <c r="K365" i="268"/>
  <c r="K16" i="268"/>
  <c r="K370" i="268"/>
  <c r="K210" i="268"/>
  <c r="K100" i="268"/>
  <c r="K128" i="268"/>
  <c r="K190" i="268"/>
  <c r="K104" i="268"/>
  <c r="K221" i="268"/>
  <c r="K214" i="268"/>
  <c r="K230" i="268"/>
  <c r="K170" i="268"/>
  <c r="K25" i="268"/>
  <c r="K194" i="268"/>
  <c r="K314" i="268"/>
  <c r="K21" i="268"/>
  <c r="K108" i="268"/>
  <c r="K76" i="268"/>
  <c r="K124" i="268"/>
  <c r="K316" i="268"/>
  <c r="K239" i="268"/>
  <c r="K85" i="268"/>
  <c r="K374" i="268"/>
  <c r="K259" i="268"/>
  <c r="K263" i="268"/>
  <c r="K320" i="268"/>
  <c r="K29" i="268"/>
  <c r="K350" i="268"/>
  <c r="K241" i="268"/>
  <c r="K207" i="268"/>
  <c r="K62" i="268"/>
  <c r="K4" i="268"/>
  <c r="K335" i="268"/>
  <c r="K132" i="268"/>
  <c r="K307" i="268"/>
  <c r="K383" i="268"/>
  <c r="K293" i="268"/>
  <c r="K302" i="268"/>
  <c r="K112" i="268"/>
  <c r="K308" i="268"/>
  <c r="K83" i="268"/>
  <c r="K248" i="268"/>
  <c r="K175" i="268"/>
  <c r="K160" i="268"/>
  <c r="K387" i="268"/>
  <c r="K229" i="268"/>
  <c r="K271" i="268"/>
  <c r="K317" i="268"/>
  <c r="K120" i="268"/>
  <c r="K51" i="268"/>
  <c r="K47" i="268"/>
  <c r="K168" i="268"/>
  <c r="K91" i="268"/>
  <c r="K290" i="268"/>
  <c r="K136" i="268"/>
  <c r="K15" i="268"/>
  <c r="K372" i="268"/>
  <c r="K89" i="268"/>
  <c r="K274" i="268"/>
  <c r="K340" i="268"/>
  <c r="K327" i="268"/>
  <c r="K236" i="268"/>
  <c r="K68" i="268"/>
  <c r="K52" i="268"/>
  <c r="K122" i="268"/>
  <c r="K45" i="268"/>
  <c r="K368" i="268"/>
  <c r="K67" i="268"/>
  <c r="K297" i="268"/>
  <c r="K348" i="268"/>
  <c r="K305" i="268"/>
  <c r="K326" i="268"/>
  <c r="K373" i="268"/>
  <c r="K328" i="268"/>
  <c r="K70" i="268"/>
  <c r="K8" i="268"/>
  <c r="K131" i="268"/>
  <c r="K13" i="268"/>
  <c r="K242" i="268"/>
  <c r="K178" i="268"/>
  <c r="K238" i="268"/>
  <c r="K75" i="268"/>
  <c r="K188" i="268"/>
  <c r="K351" i="268"/>
  <c r="K57" i="268"/>
  <c r="K205" i="268"/>
  <c r="K33" i="268"/>
  <c r="K161" i="268"/>
  <c r="K39" i="268"/>
  <c r="K344" i="268"/>
  <c r="K59" i="268"/>
  <c r="K233" i="268"/>
  <c r="K346" i="268"/>
  <c r="K46" i="268"/>
  <c r="K251" i="268"/>
  <c r="K115" i="268"/>
  <c r="K321" i="268"/>
  <c r="K378" i="268"/>
  <c r="K231" i="268"/>
  <c r="K27" i="268"/>
  <c r="K176" i="268"/>
  <c r="K273" i="268"/>
  <c r="K78" i="268"/>
  <c r="K196" i="268"/>
  <c r="K379" i="268"/>
  <c r="K258" i="268"/>
  <c r="K260" i="268"/>
  <c r="K353" i="268"/>
  <c r="K312" i="268"/>
  <c r="K235" i="268"/>
  <c r="K189" i="268"/>
  <c r="K126" i="268"/>
  <c r="K61" i="268"/>
  <c r="K164" i="268"/>
  <c r="K240" i="268"/>
  <c r="K53" i="268"/>
  <c r="K195" i="268"/>
  <c r="K84" i="268"/>
  <c r="K339" i="268"/>
  <c r="K281" i="268"/>
  <c r="K147" i="268"/>
  <c r="K254" i="268"/>
  <c r="K95" i="268"/>
  <c r="K224" i="268"/>
  <c r="K223" i="268"/>
  <c r="K386" i="268"/>
  <c r="K87" i="268"/>
  <c r="K255" i="268"/>
  <c r="K177" i="268"/>
  <c r="K311" i="268"/>
  <c r="K361" i="268"/>
  <c r="K65" i="268"/>
  <c r="K63" i="268"/>
  <c r="K99" i="268"/>
  <c r="K32" i="268"/>
  <c r="K261" i="268"/>
  <c r="K204" i="268"/>
  <c r="K23" i="268"/>
  <c r="K169" i="268"/>
  <c r="K111" i="268"/>
  <c r="K331" i="268"/>
  <c r="K289" i="268"/>
  <c r="K360" i="268"/>
  <c r="K322" i="268"/>
  <c r="K243" i="268"/>
  <c r="K72" i="268"/>
  <c r="K336" i="268"/>
  <c r="K79" i="268"/>
  <c r="K256" i="268"/>
  <c r="K159" i="268"/>
  <c r="K324" i="268"/>
  <c r="K162" i="268"/>
  <c r="K123" i="268"/>
  <c r="K391" i="268"/>
  <c r="K318" i="268"/>
  <c r="K146" i="268"/>
  <c r="K249" i="268"/>
  <c r="K377" i="268"/>
  <c r="K186" i="268"/>
  <c r="K375" i="268"/>
  <c r="K6" i="268"/>
  <c r="K180" i="268"/>
  <c r="K14" i="268"/>
  <c r="K264" i="268"/>
  <c r="K140" i="268"/>
  <c r="K19" i="268"/>
  <c r="K382" i="268"/>
  <c r="K283" i="268"/>
  <c r="K208" i="268"/>
  <c r="K141" i="268"/>
  <c r="K10" i="268"/>
  <c r="K80" i="268"/>
  <c r="K371" i="268"/>
  <c r="K5" i="268"/>
  <c r="K187" i="268"/>
  <c r="K54" i="268"/>
  <c r="K215" i="268"/>
  <c r="K300" i="268"/>
  <c r="K127" i="268"/>
  <c r="K18" i="268"/>
  <c r="K28" i="268"/>
  <c r="K157" i="268"/>
  <c r="K246" i="268"/>
  <c r="K366" i="268"/>
  <c r="K41" i="268"/>
  <c r="K381" i="268"/>
  <c r="K154" i="268"/>
  <c r="K206" i="268"/>
  <c r="F381" i="268"/>
  <c r="F369" i="268"/>
  <c r="F374" i="268"/>
  <c r="F379" i="268"/>
  <c r="F371" i="268"/>
  <c r="F354" i="268"/>
  <c r="K219" i="268"/>
  <c r="F352" i="268"/>
  <c r="F359" i="268"/>
  <c r="F358" i="268"/>
  <c r="F377" i="268"/>
  <c r="F367" i="268"/>
  <c r="F360" i="268"/>
  <c r="F237" i="268"/>
  <c r="F236" i="268"/>
  <c r="F234" i="268"/>
  <c r="F233" i="268"/>
  <c r="F251" i="268"/>
  <c r="F248" i="268"/>
  <c r="F250" i="268"/>
  <c r="F249" i="268"/>
  <c r="F242" i="268"/>
  <c r="F246" i="268"/>
  <c r="F244" i="268"/>
  <c r="F243" i="268"/>
  <c r="L268" i="268"/>
  <c r="L260" i="268"/>
  <c r="L40" i="268"/>
  <c r="L336" i="268"/>
  <c r="L351" i="268"/>
  <c r="K153" i="268"/>
  <c r="K228" i="268"/>
  <c r="L296" i="268"/>
  <c r="L165" i="268"/>
  <c r="L342" i="268"/>
  <c r="L341" i="268"/>
  <c r="L348" i="268"/>
  <c r="L350" i="268"/>
  <c r="L343" i="268"/>
  <c r="L337" i="268"/>
  <c r="L344" i="268"/>
  <c r="L38" i="268"/>
  <c r="L311" i="268"/>
  <c r="L34" i="268"/>
  <c r="L313" i="268"/>
  <c r="L52" i="268"/>
  <c r="L168" i="268"/>
  <c r="L167" i="268"/>
  <c r="L355" i="268"/>
  <c r="L276" i="268"/>
  <c r="L183" i="268"/>
  <c r="L174" i="268"/>
  <c r="L184" i="268"/>
  <c r="L177" i="268"/>
  <c r="L163" i="268"/>
  <c r="L170" i="268"/>
  <c r="L178" i="268"/>
  <c r="L35" i="268"/>
  <c r="L303" i="268"/>
  <c r="L339" i="268"/>
  <c r="L71" i="268"/>
  <c r="L182" i="268"/>
  <c r="L161" i="268"/>
  <c r="L39" i="268"/>
  <c r="L172" i="268"/>
  <c r="L294" i="268"/>
  <c r="L308" i="268"/>
  <c r="L359" i="268"/>
  <c r="L304" i="268"/>
  <c r="L36" i="268"/>
  <c r="L287" i="268"/>
  <c r="L68" i="268"/>
  <c r="L88" i="268"/>
  <c r="L60" i="268"/>
  <c r="L340" i="268"/>
  <c r="L64" i="268"/>
  <c r="L86" i="268"/>
  <c r="L266" i="268"/>
  <c r="L345" i="268"/>
  <c r="L349" i="268"/>
  <c r="L386" i="268"/>
  <c r="L72" i="268"/>
  <c r="L390" i="268"/>
  <c r="L63" i="268"/>
  <c r="L91" i="268"/>
  <c r="L85" i="268"/>
  <c r="L81" i="268"/>
  <c r="L90" i="268"/>
  <c r="L62" i="268"/>
  <c r="L347" i="268"/>
  <c r="L92" i="268"/>
  <c r="L69" i="268"/>
  <c r="L338" i="268"/>
  <c r="L214" i="268"/>
  <c r="L226" i="268"/>
  <c r="L218" i="268"/>
  <c r="L210" i="268"/>
  <c r="L217" i="268"/>
  <c r="L279" i="268"/>
  <c r="L205" i="268"/>
  <c r="L225" i="268"/>
  <c r="L282" i="268"/>
  <c r="L278" i="268"/>
  <c r="L257" i="268"/>
  <c r="L262" i="268"/>
  <c r="L18" i="268"/>
  <c r="L274" i="268"/>
  <c r="L145" i="268"/>
  <c r="L264" i="268"/>
  <c r="L286" i="268"/>
  <c r="L275" i="268"/>
  <c r="L270" i="268"/>
  <c r="L272" i="268"/>
  <c r="L280" i="268"/>
  <c r="L155" i="268"/>
  <c r="L138" i="268"/>
  <c r="L252" i="268"/>
  <c r="L259" i="268"/>
  <c r="L215" i="268"/>
  <c r="L207" i="268"/>
  <c r="L224" i="268"/>
  <c r="L216" i="268"/>
  <c r="L228" i="268"/>
  <c r="L229" i="268"/>
  <c r="L9" i="268"/>
  <c r="L353" i="268"/>
  <c r="L360" i="268"/>
  <c r="L220" i="268"/>
  <c r="L231" i="268"/>
  <c r="L255" i="268"/>
  <c r="L271" i="268"/>
  <c r="L284" i="268"/>
  <c r="L285" i="268"/>
  <c r="L379" i="268"/>
  <c r="L222" i="268"/>
  <c r="L206" i="268"/>
  <c r="L212" i="268"/>
  <c r="L273" i="268"/>
  <c r="L269" i="268"/>
  <c r="L267" i="268"/>
  <c r="L147" i="268"/>
  <c r="L159" i="268"/>
  <c r="L357" i="268"/>
  <c r="L352" i="268"/>
  <c r="L358" i="268"/>
  <c r="L243" i="268"/>
  <c r="L356" i="268"/>
  <c r="L24" i="268"/>
  <c r="L223" i="268"/>
  <c r="L208" i="268"/>
  <c r="L213" i="268"/>
  <c r="L6" i="268"/>
  <c r="L256" i="268"/>
  <c r="L238" i="268"/>
  <c r="L265" i="268"/>
  <c r="L288" i="268"/>
  <c r="L263" i="268"/>
  <c r="L209" i="268"/>
  <c r="L254" i="268"/>
  <c r="L253" i="268"/>
  <c r="L211" i="268"/>
  <c r="L277" i="268"/>
  <c r="L289" i="268"/>
  <c r="L281" i="268"/>
  <c r="L320" i="268"/>
  <c r="L258" i="268"/>
  <c r="L250" i="268"/>
  <c r="L203" i="268"/>
  <c r="L354" i="268"/>
  <c r="L17" i="268"/>
  <c r="L185" i="268"/>
  <c r="L181" i="268"/>
  <c r="L186" i="268"/>
  <c r="L19" i="268"/>
  <c r="L162" i="268"/>
  <c r="L164" i="268"/>
  <c r="L378" i="268"/>
  <c r="L37" i="268"/>
  <c r="L50" i="268"/>
  <c r="L55" i="268"/>
  <c r="L48" i="268"/>
  <c r="L377" i="268"/>
  <c r="L314" i="268"/>
  <c r="L290" i="268"/>
  <c r="L298" i="268"/>
  <c r="L249" i="268"/>
  <c r="L157" i="268"/>
  <c r="L196" i="268"/>
  <c r="L134" i="268"/>
  <c r="L46" i="268"/>
  <c r="L54" i="268"/>
  <c r="L151" i="268"/>
  <c r="L20" i="268"/>
  <c r="L180" i="268"/>
  <c r="L176" i="268"/>
  <c r="L187" i="268"/>
  <c r="L160" i="268"/>
  <c r="L171" i="268"/>
  <c r="L169" i="268"/>
  <c r="L235" i="268"/>
  <c r="L374" i="268"/>
  <c r="L173" i="268"/>
  <c r="L31" i="268"/>
  <c r="L47" i="268"/>
  <c r="L51" i="268"/>
  <c r="L33" i="268"/>
  <c r="L193" i="268"/>
  <c r="L301" i="268"/>
  <c r="L299" i="268"/>
  <c r="L325" i="268"/>
  <c r="L246" i="268"/>
  <c r="L137" i="268"/>
  <c r="L139" i="268"/>
  <c r="L371" i="268"/>
  <c r="L140" i="268"/>
  <c r="L199" i="268"/>
  <c r="L154" i="268"/>
  <c r="L144" i="268"/>
  <c r="L41" i="268"/>
  <c r="L42" i="268"/>
  <c r="L375" i="268"/>
  <c r="F355" i="268"/>
  <c r="F235" i="268"/>
  <c r="F365" i="268"/>
  <c r="F245" i="268"/>
  <c r="D16" i="306"/>
  <c r="E371" i="268"/>
  <c r="E249" i="268"/>
  <c r="D36" i="306"/>
  <c r="E32" i="306"/>
  <c r="D26" i="304"/>
  <c r="L239" i="268"/>
  <c r="L191" i="268"/>
  <c r="L329" i="268"/>
  <c r="L335" i="268"/>
  <c r="L237" i="268"/>
  <c r="L189" i="268"/>
  <c r="L192" i="268"/>
  <c r="L389" i="268"/>
  <c r="L105" i="268"/>
  <c r="L121" i="268"/>
  <c r="L106" i="268"/>
  <c r="L98" i="268"/>
  <c r="L118" i="268"/>
  <c r="L108" i="268"/>
  <c r="L96" i="268"/>
  <c r="L234" i="268"/>
  <c r="L381" i="268"/>
  <c r="L373" i="268"/>
  <c r="L127" i="268"/>
  <c r="L123" i="268"/>
  <c r="L136" i="268"/>
  <c r="L201" i="268"/>
  <c r="L188" i="268"/>
  <c r="L324" i="268"/>
  <c r="L323" i="268"/>
  <c r="L330" i="268"/>
  <c r="L318" i="268"/>
  <c r="L97" i="268"/>
  <c r="L248" i="268"/>
  <c r="L156" i="268"/>
  <c r="L148" i="268"/>
  <c r="L158" i="268"/>
  <c r="L240" i="268"/>
  <c r="L204" i="268"/>
  <c r="L200" i="268"/>
  <c r="L331" i="268"/>
  <c r="L152" i="268"/>
  <c r="L135" i="268"/>
  <c r="L383" i="268"/>
  <c r="L114" i="268"/>
  <c r="L198" i="268"/>
  <c r="L369" i="268"/>
  <c r="L190" i="268"/>
  <c r="L334" i="268"/>
  <c r="L328" i="268"/>
  <c r="L391" i="268"/>
  <c r="L241" i="268"/>
  <c r="L95" i="268"/>
  <c r="L116" i="268"/>
  <c r="L109" i="268"/>
  <c r="L110" i="268"/>
  <c r="L124" i="268"/>
  <c r="L130" i="268"/>
  <c r="L129" i="268"/>
  <c r="L233" i="268"/>
  <c r="L372" i="268"/>
  <c r="L376" i="268"/>
  <c r="L115" i="268"/>
  <c r="L153" i="268"/>
  <c r="L195" i="268"/>
  <c r="L327" i="268"/>
  <c r="L319" i="268"/>
  <c r="L332" i="268"/>
  <c r="L322" i="268"/>
  <c r="L143" i="268"/>
  <c r="L146" i="268"/>
  <c r="L149" i="268"/>
  <c r="L232" i="268"/>
  <c r="L197" i="268"/>
  <c r="L326" i="268"/>
  <c r="L150" i="268"/>
  <c r="L141" i="268"/>
  <c r="L202" i="268"/>
  <c r="L142" i="268"/>
  <c r="N8" i="306"/>
  <c r="C257" i="268"/>
  <c r="D38" i="306"/>
  <c r="L13" i="306"/>
  <c r="C260" i="268"/>
  <c r="D250" i="268"/>
  <c r="D12" i="304"/>
  <c r="L27" i="306"/>
  <c r="F42" i="304"/>
  <c r="M32" i="304"/>
  <c r="E240" i="268"/>
  <c r="L25" i="268"/>
  <c r="L26" i="268"/>
  <c r="L29" i="268"/>
  <c r="O27" i="304"/>
  <c r="L370" i="268"/>
  <c r="L368" i="268"/>
  <c r="L367" i="268"/>
  <c r="L364" i="268"/>
  <c r="F16" i="306"/>
  <c r="K26" i="306"/>
  <c r="C56" i="306"/>
  <c r="F26" i="306"/>
  <c r="N26" i="306"/>
  <c r="L13" i="268"/>
  <c r="L14" i="268"/>
  <c r="L5" i="268"/>
  <c r="L8" i="268"/>
  <c r="L16" i="268"/>
  <c r="L366" i="268"/>
  <c r="C249" i="268"/>
  <c r="N18" i="306"/>
  <c r="E13" i="304"/>
  <c r="C9" i="306"/>
  <c r="L365" i="268"/>
  <c r="L3" i="268"/>
  <c r="L7" i="268"/>
  <c r="L22" i="268"/>
  <c r="L46" i="304"/>
  <c r="E56" i="304"/>
  <c r="L26" i="304"/>
  <c r="L12" i="268"/>
  <c r="L15" i="268"/>
  <c r="L4" i="268"/>
  <c r="N27" i="306"/>
  <c r="N16" i="306"/>
  <c r="K36" i="306"/>
  <c r="N6" i="306"/>
  <c r="L36" i="306"/>
  <c r="L11" i="268"/>
  <c r="L27" i="268"/>
  <c r="L28" i="268"/>
  <c r="L30" i="268"/>
  <c r="L23" i="268"/>
  <c r="L21" i="268"/>
  <c r="C261" i="268"/>
  <c r="C29" i="306"/>
  <c r="F62" i="306"/>
  <c r="L363" i="268"/>
  <c r="L317" i="268"/>
  <c r="L310" i="268"/>
  <c r="L312" i="268"/>
  <c r="L305" i="268"/>
  <c r="L292" i="268"/>
  <c r="L291" i="268"/>
  <c r="L293" i="268"/>
  <c r="L302" i="268"/>
  <c r="L316" i="268"/>
  <c r="L315" i="268"/>
  <c r="L295" i="268"/>
  <c r="L297" i="268"/>
  <c r="L309" i="268"/>
  <c r="L307" i="268"/>
  <c r="L306" i="268"/>
  <c r="L219" i="268"/>
  <c r="L221" i="268"/>
  <c r="L230" i="268"/>
  <c r="L242" i="268"/>
  <c r="L247" i="268"/>
  <c r="L382" i="268"/>
  <c r="L385" i="268"/>
  <c r="L384" i="268"/>
  <c r="L388" i="268"/>
  <c r="L245" i="268"/>
  <c r="L251" i="268"/>
  <c r="K22" i="268"/>
  <c r="K171" i="268"/>
  <c r="K343" i="268"/>
  <c r="K384" i="268"/>
  <c r="K218" i="268"/>
  <c r="K167" i="268"/>
  <c r="K329" i="268"/>
  <c r="K276" i="268"/>
  <c r="K309" i="268"/>
  <c r="K342" i="268"/>
  <c r="K130" i="268"/>
  <c r="K36" i="268"/>
  <c r="K252" i="268"/>
  <c r="K303" i="268"/>
  <c r="K277" i="268"/>
  <c r="K356" i="268"/>
  <c r="K74" i="268"/>
  <c r="K105" i="268"/>
  <c r="K265" i="268"/>
  <c r="K155" i="268"/>
  <c r="K101" i="268"/>
  <c r="K198" i="268"/>
  <c r="K12" i="268"/>
  <c r="K227" i="268"/>
  <c r="K97" i="268"/>
  <c r="K232" i="268"/>
  <c r="K90" i="268"/>
  <c r="K43" i="268"/>
  <c r="K358" i="268"/>
  <c r="K222" i="268"/>
  <c r="K166" i="268"/>
  <c r="K332" i="268"/>
  <c r="K9" i="268"/>
  <c r="K181" i="268"/>
  <c r="K82" i="268"/>
  <c r="K64" i="268"/>
  <c r="K225" i="268"/>
  <c r="K93" i="268"/>
  <c r="K315" i="268"/>
  <c r="K347" i="268"/>
  <c r="K174" i="268"/>
  <c r="K135" i="268"/>
  <c r="K77" i="268"/>
  <c r="K202" i="268"/>
  <c r="K388" i="268"/>
  <c r="K299" i="268"/>
  <c r="K88" i="268"/>
  <c r="K310" i="268"/>
  <c r="K226" i="268"/>
  <c r="K117" i="268"/>
  <c r="K11" i="268"/>
  <c r="K98" i="268"/>
  <c r="K191" i="268"/>
  <c r="K151" i="268"/>
  <c r="K173" i="268"/>
  <c r="K60" i="268"/>
  <c r="K158" i="268"/>
  <c r="K139" i="268"/>
  <c r="K102" i="268"/>
  <c r="K211" i="268"/>
  <c r="K163" i="268"/>
  <c r="K121" i="268"/>
  <c r="K184" i="268"/>
  <c r="K58" i="268"/>
  <c r="K42" i="268"/>
  <c r="K213" i="268"/>
  <c r="K94" i="268"/>
  <c r="K354" i="268"/>
  <c r="K185" i="268"/>
  <c r="L58" i="268"/>
  <c r="L53" i="268"/>
  <c r="L57" i="268"/>
  <c r="L49" i="268"/>
  <c r="L56" i="268"/>
  <c r="L44" i="268"/>
  <c r="L32" i="268"/>
  <c r="L45" i="268"/>
  <c r="L179" i="268"/>
  <c r="L175" i="268"/>
  <c r="K282" i="268"/>
  <c r="K376" i="268"/>
  <c r="K142" i="268"/>
  <c r="K103" i="268"/>
  <c r="K81" i="268"/>
  <c r="K287" i="268"/>
  <c r="K345" i="268"/>
  <c r="K275" i="268"/>
  <c r="F53" i="304"/>
  <c r="F52" i="304"/>
  <c r="F51" i="304"/>
  <c r="F50" i="304"/>
  <c r="F49" i="304"/>
  <c r="F48" i="304"/>
  <c r="F47" i="304"/>
  <c r="F46" i="304"/>
  <c r="E53" i="304"/>
  <c r="E52" i="304"/>
  <c r="E51" i="304"/>
  <c r="E50" i="304"/>
  <c r="E49" i="304"/>
  <c r="E48" i="304"/>
  <c r="E47" i="304"/>
  <c r="E46" i="304"/>
  <c r="L39" i="306"/>
  <c r="F13" i="306"/>
  <c r="E41" i="304"/>
  <c r="M27" i="306"/>
  <c r="E37" i="306"/>
  <c r="D59" i="306"/>
  <c r="C57" i="306"/>
  <c r="L23" i="306"/>
  <c r="E10" i="306"/>
  <c r="N21" i="304"/>
  <c r="M20" i="304"/>
  <c r="N49" i="306"/>
  <c r="E28" i="306"/>
  <c r="O50" i="304"/>
  <c r="L31" i="306"/>
  <c r="F61" i="304"/>
  <c r="M19" i="304"/>
  <c r="F58" i="304"/>
  <c r="N51" i="304"/>
  <c r="C41" i="304"/>
  <c r="C39" i="306"/>
  <c r="N23" i="304"/>
  <c r="C30" i="304"/>
  <c r="L32" i="304"/>
  <c r="C40" i="304"/>
  <c r="C237" i="268"/>
  <c r="K31" i="306"/>
  <c r="D8" i="306"/>
  <c r="E20" i="304"/>
  <c r="C7" i="306"/>
  <c r="F42" i="306"/>
  <c r="M33" i="306"/>
  <c r="D29" i="304"/>
  <c r="N21" i="306"/>
  <c r="K32" i="306"/>
  <c r="M49" i="306"/>
  <c r="D359" i="268"/>
  <c r="C239" i="268"/>
  <c r="M23" i="304"/>
  <c r="L9" i="304"/>
  <c r="N19" i="306"/>
  <c r="L19" i="306"/>
  <c r="F33" i="304"/>
  <c r="E42" i="306"/>
  <c r="C254" i="268"/>
  <c r="N12" i="304"/>
  <c r="K52" i="306"/>
  <c r="K8" i="306"/>
  <c r="D53" i="304"/>
  <c r="D52" i="304"/>
  <c r="D51" i="304"/>
  <c r="D50" i="304"/>
  <c r="D49" i="304"/>
  <c r="D48" i="304"/>
  <c r="D47" i="304"/>
  <c r="D46" i="304"/>
  <c r="L17" i="304"/>
  <c r="D62" i="306"/>
  <c r="L23" i="304"/>
  <c r="C18" i="306"/>
  <c r="D8" i="304"/>
  <c r="L30" i="304"/>
  <c r="E366" i="268"/>
  <c r="O41" i="304"/>
  <c r="L29" i="306"/>
  <c r="N40" i="306"/>
  <c r="D17" i="306"/>
  <c r="C19" i="306"/>
  <c r="E259" i="268"/>
  <c r="L22" i="304"/>
  <c r="N22" i="304"/>
  <c r="F20" i="306"/>
  <c r="C10" i="304"/>
  <c r="L52" i="304"/>
  <c r="N31" i="306"/>
  <c r="N23" i="306"/>
  <c r="M50" i="306"/>
  <c r="N42" i="304"/>
  <c r="E60" i="304"/>
  <c r="O23" i="304"/>
  <c r="D259" i="268"/>
  <c r="E19" i="306"/>
  <c r="D239" i="268"/>
  <c r="L22" i="306"/>
  <c r="O31" i="304"/>
  <c r="C10" i="306"/>
  <c r="D19" i="304"/>
  <c r="C365" i="268"/>
  <c r="M9" i="306"/>
  <c r="K9" i="306"/>
  <c r="M48" i="304"/>
  <c r="E254" i="268"/>
  <c r="E12" i="306"/>
  <c r="F32" i="306"/>
  <c r="E23" i="304"/>
  <c r="O13" i="304"/>
  <c r="C53" i="304"/>
  <c r="C52" i="304"/>
  <c r="C51" i="304"/>
  <c r="C50" i="304"/>
  <c r="C49" i="304"/>
  <c r="C48" i="304"/>
  <c r="C47" i="304"/>
  <c r="C46" i="304"/>
  <c r="D57" i="306"/>
  <c r="E8" i="306"/>
  <c r="M52" i="304"/>
  <c r="K20" i="306"/>
  <c r="C28" i="304"/>
  <c r="O32" i="304"/>
  <c r="E248" i="268"/>
  <c r="F20" i="304"/>
  <c r="D39" i="304"/>
  <c r="L49" i="306"/>
  <c r="L38" i="306"/>
  <c r="N28" i="306"/>
  <c r="O38" i="304"/>
  <c r="E43" i="306"/>
  <c r="E13" i="306"/>
  <c r="C63" i="304"/>
  <c r="C59" i="306"/>
  <c r="D37" i="304"/>
  <c r="M38" i="304"/>
  <c r="D12" i="306"/>
  <c r="O48" i="304"/>
  <c r="C12" i="304"/>
  <c r="F33" i="306"/>
  <c r="F23" i="306"/>
  <c r="F61" i="306"/>
  <c r="C31" i="306"/>
  <c r="N38" i="306"/>
  <c r="C23" i="304"/>
  <c r="D33" i="306"/>
  <c r="F43" i="306"/>
  <c r="E43" i="304"/>
  <c r="F59" i="306"/>
  <c r="M10" i="306"/>
  <c r="L7" i="306"/>
  <c r="E11" i="304"/>
  <c r="D235" i="268"/>
  <c r="N8" i="304"/>
  <c r="O7" i="304"/>
  <c r="K27" i="306"/>
  <c r="K43" i="306"/>
  <c r="D21" i="304"/>
  <c r="F31" i="306"/>
  <c r="F17" i="306"/>
  <c r="K33" i="306"/>
  <c r="D30" i="306"/>
  <c r="D28" i="306"/>
  <c r="O40" i="304"/>
  <c r="D10" i="304"/>
  <c r="L42" i="304"/>
  <c r="K48" i="306"/>
  <c r="K42" i="306"/>
  <c r="C9" i="304"/>
  <c r="E22" i="304"/>
  <c r="D22" i="304"/>
  <c r="C234" i="268"/>
  <c r="M53" i="306"/>
  <c r="D43" i="304"/>
  <c r="E39" i="304"/>
  <c r="F57" i="304"/>
  <c r="M19" i="306"/>
  <c r="C42" i="304"/>
  <c r="M8" i="306"/>
  <c r="D42" i="306"/>
  <c r="E20" i="306"/>
  <c r="N20" i="306"/>
  <c r="L39" i="304"/>
  <c r="C354" i="268"/>
  <c r="L18" i="306"/>
  <c r="L53" i="306"/>
  <c r="F63" i="304"/>
  <c r="N42" i="306"/>
  <c r="L29" i="304"/>
  <c r="E40" i="304"/>
  <c r="C37" i="306"/>
  <c r="N49" i="304"/>
  <c r="M28" i="304"/>
  <c r="C32" i="306"/>
  <c r="N38" i="304"/>
  <c r="D13" i="304"/>
  <c r="D33" i="304"/>
  <c r="C13" i="304"/>
  <c r="E59" i="306"/>
  <c r="E18" i="306"/>
  <c r="C59" i="304"/>
  <c r="C17" i="306"/>
  <c r="E258" i="268"/>
  <c r="M29" i="304"/>
  <c r="C62" i="304"/>
  <c r="M27" i="304"/>
  <c r="L17" i="306"/>
  <c r="O37" i="304"/>
  <c r="L38" i="304"/>
  <c r="M12" i="304"/>
  <c r="O11" i="304"/>
  <c r="F37" i="304"/>
  <c r="E61" i="304"/>
  <c r="F21" i="306"/>
  <c r="M30" i="306"/>
  <c r="M21" i="306"/>
  <c r="F58" i="306"/>
  <c r="E62" i="306"/>
  <c r="C6" i="304"/>
  <c r="C19" i="304"/>
  <c r="C8" i="306"/>
  <c r="K40" i="306"/>
  <c r="D11" i="306"/>
  <c r="D59" i="304"/>
  <c r="L21" i="304"/>
  <c r="N43" i="304"/>
  <c r="E61" i="306"/>
  <c r="E41" i="306"/>
  <c r="F21" i="304"/>
  <c r="E7" i="306"/>
  <c r="C355" i="268"/>
  <c r="E28" i="304"/>
  <c r="F38" i="306"/>
  <c r="E358" i="268"/>
  <c r="C259" i="268"/>
  <c r="L18" i="304"/>
  <c r="N18" i="304"/>
  <c r="C33" i="306"/>
  <c r="C61" i="306"/>
  <c r="E11" i="306"/>
  <c r="K18" i="306"/>
  <c r="E63" i="304"/>
  <c r="L41" i="304"/>
  <c r="O49" i="304"/>
  <c r="E33" i="304"/>
  <c r="C364" i="268"/>
  <c r="L52" i="306"/>
  <c r="K53" i="306"/>
  <c r="E31" i="304"/>
  <c r="N51" i="306"/>
  <c r="K41" i="306"/>
  <c r="M47" i="304"/>
  <c r="E12" i="304"/>
  <c r="L12" i="304"/>
  <c r="D43" i="306"/>
  <c r="E6" i="304"/>
  <c r="M41" i="304"/>
  <c r="M47" i="306"/>
  <c r="C353" i="268"/>
  <c r="C366" i="268"/>
  <c r="D354" i="268"/>
  <c r="D23" i="306"/>
  <c r="L6" i="306"/>
  <c r="D57" i="304"/>
  <c r="M20" i="306"/>
  <c r="C57" i="304"/>
  <c r="E237" i="268"/>
  <c r="E63" i="306"/>
  <c r="D61" i="306"/>
  <c r="N50" i="306"/>
  <c r="D58" i="304"/>
  <c r="N20" i="304"/>
  <c r="M50" i="304"/>
  <c r="N48" i="306"/>
  <c r="L7" i="304"/>
  <c r="E32" i="304"/>
  <c r="N53" i="306"/>
  <c r="D41" i="304"/>
  <c r="L51" i="306"/>
  <c r="C7" i="304"/>
  <c r="K30" i="306"/>
  <c r="D18" i="304"/>
  <c r="K6" i="306"/>
  <c r="M51" i="304"/>
  <c r="O30" i="304"/>
  <c r="N50" i="304"/>
  <c r="C38" i="306"/>
  <c r="F11" i="306"/>
  <c r="L50" i="304"/>
  <c r="N39" i="304"/>
  <c r="L8" i="304"/>
  <c r="K47" i="306"/>
  <c r="E9" i="306"/>
  <c r="F38" i="304"/>
  <c r="F7" i="304"/>
  <c r="L26" i="306"/>
  <c r="O42" i="304"/>
  <c r="E59" i="304"/>
  <c r="E21" i="304"/>
  <c r="C20" i="306"/>
  <c r="F37" i="306"/>
  <c r="L41" i="306"/>
  <c r="D41" i="306"/>
  <c r="N48" i="304"/>
  <c r="D368" i="268"/>
  <c r="C20" i="304"/>
  <c r="D28" i="304"/>
  <c r="E359" i="268"/>
  <c r="M42" i="306"/>
  <c r="E239" i="268"/>
  <c r="F39" i="306"/>
  <c r="K49" i="306"/>
  <c r="D11" i="304"/>
  <c r="E30" i="304"/>
  <c r="D249" i="268"/>
  <c r="F9" i="304"/>
  <c r="L13" i="304"/>
  <c r="E36" i="304"/>
  <c r="K50" i="306"/>
  <c r="L32" i="306"/>
  <c r="N11" i="304"/>
  <c r="O43" i="304"/>
  <c r="C368" i="268"/>
  <c r="D38" i="304"/>
  <c r="N32" i="306"/>
  <c r="N53" i="304"/>
  <c r="L28" i="304"/>
  <c r="F13" i="304"/>
  <c r="C258" i="268"/>
  <c r="C255" i="268"/>
  <c r="K28" i="306"/>
  <c r="L48" i="304"/>
  <c r="L28" i="306"/>
  <c r="F60" i="306"/>
  <c r="M28" i="306"/>
  <c r="E23" i="306"/>
  <c r="C58" i="306"/>
  <c r="K13" i="306"/>
  <c r="L8" i="306"/>
  <c r="O28" i="304"/>
  <c r="C12" i="306"/>
  <c r="F63" i="306"/>
  <c r="F31" i="304"/>
  <c r="M51" i="306"/>
  <c r="C18" i="304"/>
  <c r="N47" i="306"/>
  <c r="E354" i="268"/>
  <c r="C23" i="306"/>
  <c r="C248" i="268"/>
  <c r="F17" i="304"/>
  <c r="F26" i="304"/>
  <c r="D6" i="304"/>
  <c r="M46" i="306"/>
  <c r="N32" i="304"/>
  <c r="C21" i="304"/>
  <c r="C356" i="268"/>
  <c r="M18" i="306"/>
  <c r="F22" i="304"/>
  <c r="D32" i="304"/>
  <c r="C235" i="268"/>
  <c r="D7" i="306"/>
  <c r="F27" i="306"/>
  <c r="F7" i="306"/>
  <c r="C60" i="306"/>
  <c r="E58" i="306"/>
  <c r="E57" i="306"/>
  <c r="F29" i="304"/>
  <c r="M8" i="304"/>
  <c r="E367" i="268"/>
  <c r="L30" i="306"/>
  <c r="E238" i="268"/>
  <c r="F40" i="306"/>
  <c r="F28" i="304"/>
  <c r="L47" i="306"/>
  <c r="O22" i="304"/>
  <c r="O20" i="304"/>
  <c r="C41" i="306"/>
  <c r="M53" i="304"/>
  <c r="M21" i="304"/>
  <c r="L9" i="306"/>
  <c r="F19" i="306"/>
  <c r="M43" i="306"/>
  <c r="C43" i="306"/>
  <c r="O36" i="304"/>
  <c r="D6" i="306"/>
  <c r="C6" i="306"/>
  <c r="K37" i="306"/>
  <c r="M36" i="304"/>
  <c r="E27" i="304"/>
  <c r="D30" i="304"/>
  <c r="O16" i="304"/>
  <c r="C358" i="268"/>
  <c r="E39" i="306"/>
  <c r="M43" i="304"/>
  <c r="M22" i="306"/>
  <c r="F32" i="304"/>
  <c r="E22" i="306"/>
  <c r="C13" i="306"/>
  <c r="K39" i="306"/>
  <c r="N52" i="306"/>
  <c r="F18" i="306"/>
  <c r="M39" i="306"/>
  <c r="C42" i="306"/>
  <c r="F18" i="304"/>
  <c r="D365" i="268"/>
  <c r="D42" i="304"/>
  <c r="F12" i="304"/>
  <c r="E17" i="304"/>
  <c r="E17" i="306"/>
  <c r="D31" i="306"/>
  <c r="D386" i="268"/>
  <c r="D23" i="304"/>
  <c r="C11" i="304"/>
  <c r="K7" i="306"/>
  <c r="M17" i="304"/>
  <c r="N30" i="306"/>
  <c r="O39" i="304"/>
  <c r="M30" i="304"/>
  <c r="C43" i="304"/>
  <c r="N41" i="304"/>
  <c r="D355" i="268"/>
  <c r="D58" i="306"/>
  <c r="M7" i="304"/>
  <c r="D367" i="268"/>
  <c r="D258" i="268"/>
  <c r="E38" i="304"/>
  <c r="M13" i="306"/>
  <c r="K21" i="306"/>
  <c r="N10" i="306"/>
  <c r="M13" i="304"/>
  <c r="O17" i="304"/>
  <c r="D62" i="304"/>
  <c r="C27" i="306"/>
  <c r="L47" i="304"/>
  <c r="L20" i="306"/>
  <c r="C8" i="304"/>
  <c r="F28" i="306"/>
  <c r="N30" i="304"/>
  <c r="D27" i="304"/>
  <c r="D18" i="306"/>
  <c r="K23" i="306"/>
  <c r="O9" i="304"/>
  <c r="N12" i="306"/>
  <c r="M9" i="304"/>
  <c r="M52" i="306"/>
  <c r="D234" i="268"/>
  <c r="F41" i="304"/>
  <c r="L27" i="304"/>
  <c r="M33" i="304"/>
  <c r="C58" i="304"/>
  <c r="N7" i="304"/>
  <c r="D356" i="268"/>
  <c r="E368" i="268"/>
  <c r="F8" i="306"/>
  <c r="F39" i="304"/>
  <c r="F10" i="304"/>
  <c r="O52" i="304"/>
  <c r="N9" i="304"/>
  <c r="M12" i="306"/>
  <c r="E19" i="304"/>
  <c r="M10" i="304"/>
  <c r="K12" i="306"/>
  <c r="M23" i="306"/>
  <c r="C359" i="268"/>
  <c r="E7" i="304"/>
  <c r="L11" i="306"/>
  <c r="N22" i="306"/>
  <c r="E360" i="268"/>
  <c r="K29" i="306"/>
  <c r="D238" i="268"/>
  <c r="L33" i="304"/>
  <c r="D32" i="306"/>
  <c r="N28" i="304"/>
  <c r="F23" i="304"/>
  <c r="D254" i="268"/>
  <c r="N13" i="304"/>
  <c r="L50" i="306"/>
  <c r="D60" i="306"/>
  <c r="M49" i="304"/>
  <c r="N39" i="306"/>
  <c r="E234" i="268"/>
  <c r="F27" i="304"/>
  <c r="K17" i="306"/>
  <c r="N33" i="304"/>
  <c r="L43" i="306"/>
  <c r="L51" i="304"/>
  <c r="N47" i="304"/>
  <c r="F12" i="306"/>
  <c r="M32" i="306"/>
  <c r="L49" i="304"/>
  <c r="E16" i="304"/>
  <c r="N17" i="306"/>
  <c r="N41" i="306"/>
  <c r="N9" i="306"/>
  <c r="N11" i="306"/>
  <c r="L10" i="304"/>
  <c r="F57" i="306"/>
  <c r="N37" i="304"/>
  <c r="E27" i="306"/>
  <c r="C31" i="304"/>
  <c r="C11" i="306"/>
  <c r="F22" i="306"/>
  <c r="F11" i="304"/>
  <c r="F10" i="306"/>
  <c r="D10" i="306"/>
  <c r="L21" i="306"/>
  <c r="D237" i="268"/>
  <c r="L48" i="306"/>
  <c r="M48" i="306"/>
  <c r="O10" i="304"/>
  <c r="C369" i="268"/>
  <c r="O29" i="304"/>
  <c r="D13" i="306"/>
  <c r="F8" i="304"/>
  <c r="D37" i="306"/>
  <c r="F19" i="304"/>
  <c r="C38" i="304"/>
  <c r="D31" i="304"/>
  <c r="O21" i="304"/>
  <c r="E31" i="306"/>
  <c r="E58" i="304"/>
  <c r="F62" i="304"/>
  <c r="D20" i="304"/>
  <c r="E38" i="306"/>
  <c r="O8" i="304"/>
  <c r="F59" i="304"/>
  <c r="M42" i="304"/>
  <c r="M22" i="304"/>
  <c r="M11" i="306"/>
  <c r="E29" i="306"/>
  <c r="D60" i="304"/>
  <c r="D9" i="306"/>
  <c r="L33" i="306"/>
  <c r="D22" i="306"/>
  <c r="E235" i="268"/>
  <c r="D56" i="304"/>
  <c r="N10" i="304"/>
  <c r="D357" i="268"/>
  <c r="M17" i="306"/>
  <c r="F43" i="304"/>
  <c r="C360" i="268"/>
  <c r="E18" i="304"/>
  <c r="C37" i="304"/>
  <c r="D63" i="304"/>
  <c r="N19" i="304"/>
  <c r="M18" i="304"/>
  <c r="C22" i="304"/>
  <c r="E356" i="268"/>
  <c r="E62" i="304"/>
  <c r="E369" i="268"/>
  <c r="C27" i="304"/>
  <c r="E26" i="304"/>
  <c r="N37" i="306"/>
  <c r="E8" i="304"/>
  <c r="D27" i="306"/>
  <c r="N27" i="304"/>
  <c r="N17" i="304"/>
  <c r="D366" i="268"/>
  <c r="C357" i="268"/>
  <c r="F30" i="306"/>
  <c r="N40" i="304"/>
  <c r="E383" i="268"/>
  <c r="K22" i="306"/>
  <c r="D257" i="268"/>
  <c r="K11" i="306"/>
  <c r="E40" i="306"/>
  <c r="N33" i="306"/>
  <c r="M38" i="306"/>
  <c r="C17" i="304"/>
  <c r="C36" i="306"/>
  <c r="C63" i="306"/>
  <c r="N31" i="304"/>
  <c r="D19" i="306"/>
  <c r="E42" i="304"/>
  <c r="L10" i="306"/>
  <c r="E57" i="304"/>
  <c r="C28" i="306"/>
  <c r="D29" i="306"/>
  <c r="C40" i="306"/>
  <c r="C29" i="304"/>
  <c r="D248" i="268"/>
  <c r="N13" i="306"/>
  <c r="L11" i="304"/>
  <c r="O26" i="304"/>
  <c r="E241" i="268"/>
  <c r="D240" i="268"/>
  <c r="C250" i="268"/>
  <c r="D260" i="268"/>
  <c r="C16" i="306"/>
  <c r="N16" i="304"/>
  <c r="K16" i="306"/>
  <c r="E16" i="306"/>
  <c r="O6" i="304"/>
  <c r="N52" i="304"/>
  <c r="O51" i="304"/>
  <c r="D369" i="268"/>
  <c r="C33" i="304"/>
  <c r="O18" i="304"/>
  <c r="E37" i="304"/>
  <c r="O19" i="304"/>
  <c r="N29" i="304"/>
  <c r="D17" i="304"/>
  <c r="C21" i="306"/>
  <c r="M11" i="304"/>
  <c r="E363" i="268"/>
  <c r="K10" i="306"/>
  <c r="M37" i="306"/>
  <c r="L20" i="304"/>
  <c r="C30" i="306"/>
  <c r="F9" i="306"/>
  <c r="N43" i="306"/>
  <c r="D40" i="306"/>
  <c r="D7" i="304"/>
  <c r="E60" i="306"/>
  <c r="E357" i="268"/>
  <c r="M39" i="304"/>
  <c r="E21" i="306"/>
  <c r="E365" i="268"/>
  <c r="F60" i="304"/>
  <c r="D358" i="268"/>
  <c r="E10" i="304"/>
  <c r="D363" i="268"/>
  <c r="D251" i="268"/>
  <c r="D380" i="268"/>
  <c r="E250" i="268"/>
  <c r="N46" i="304"/>
  <c r="C36" i="304"/>
  <c r="F6" i="304"/>
  <c r="D261" i="268"/>
  <c r="C16" i="304"/>
  <c r="N26" i="304"/>
  <c r="M16" i="306"/>
  <c r="D16" i="304"/>
  <c r="E260" i="268"/>
  <c r="E251" i="268"/>
  <c r="L43" i="304"/>
  <c r="O53" i="304"/>
  <c r="D383" i="268"/>
  <c r="D26" i="306"/>
  <c r="K38" i="306"/>
  <c r="E33" i="306"/>
  <c r="O12" i="304"/>
  <c r="O46" i="304"/>
  <c r="D56" i="306"/>
  <c r="L16" i="306"/>
  <c r="E26" i="306"/>
  <c r="N6" i="304"/>
  <c r="L16" i="304"/>
  <c r="M26" i="306"/>
  <c r="D36" i="304"/>
  <c r="M26" i="304"/>
  <c r="F36" i="306"/>
  <c r="M46" i="304"/>
  <c r="C26" i="306"/>
  <c r="F6" i="306"/>
  <c r="D241" i="268"/>
  <c r="C241" i="268"/>
  <c r="D371" i="268"/>
  <c r="E261" i="268"/>
  <c r="D361" i="268"/>
  <c r="C361" i="268"/>
  <c r="D360" i="268"/>
  <c r="L37" i="304"/>
  <c r="F29" i="306"/>
  <c r="O33" i="304"/>
  <c r="F40" i="304"/>
  <c r="F41" i="306"/>
  <c r="M29" i="306"/>
  <c r="C60" i="304"/>
  <c r="D20" i="306"/>
  <c r="M31" i="304"/>
  <c r="C61" i="304"/>
  <c r="D9" i="304"/>
  <c r="M37" i="304"/>
  <c r="D21" i="306"/>
  <c r="M7" i="306"/>
  <c r="L37" i="306"/>
  <c r="C22" i="306"/>
  <c r="C62" i="306"/>
  <c r="D61" i="304"/>
  <c r="K46" i="306"/>
  <c r="E361" i="268"/>
  <c r="N36" i="306"/>
  <c r="E6" i="306"/>
  <c r="L6" i="304"/>
  <c r="F56" i="306"/>
  <c r="L36" i="304"/>
  <c r="C251" i="268"/>
  <c r="C371" i="268"/>
  <c r="C240" i="268"/>
  <c r="E380" i="268"/>
  <c r="F30" i="304"/>
  <c r="D40" i="304"/>
  <c r="M31" i="306"/>
  <c r="E257" i="268"/>
  <c r="L53" i="304"/>
  <c r="D39" i="306"/>
  <c r="K51" i="306"/>
  <c r="D63" i="306"/>
  <c r="C32" i="304"/>
  <c r="N29" i="306"/>
  <c r="E9" i="304"/>
  <c r="L19" i="304"/>
  <c r="M41" i="306"/>
  <c r="M6" i="306"/>
  <c r="E36" i="306"/>
  <c r="E370" i="268"/>
  <c r="M6" i="304"/>
  <c r="N36" i="304"/>
  <c r="M16" i="304"/>
  <c r="M36" i="306"/>
  <c r="F36" i="304"/>
  <c r="F16" i="304"/>
  <c r="C56" i="304"/>
  <c r="C26" i="304"/>
  <c r="L46" i="306"/>
  <c r="E56" i="306"/>
  <c r="F56" i="304"/>
  <c r="N46" i="306"/>
  <c r="E391" i="268"/>
  <c r="C370" i="268"/>
  <c r="D370" i="268"/>
  <c r="M40" i="304"/>
  <c r="L42" i="306"/>
  <c r="L40" i="304"/>
  <c r="E30" i="306"/>
  <c r="L12" i="306"/>
  <c r="C238" i="268"/>
  <c r="C39" i="304"/>
  <c r="E355" i="268"/>
  <c r="L40" i="306"/>
  <c r="M40" i="306"/>
  <c r="O47" i="304"/>
  <c r="L31" i="304"/>
  <c r="E29" i="304"/>
  <c r="C367" i="268"/>
  <c r="N7" i="306"/>
  <c r="K19" i="306"/>
  <c r="E376" i="268" l="1"/>
  <c r="D379" i="268"/>
  <c r="E389" i="268"/>
  <c r="D353" i="268"/>
  <c r="C385" i="268"/>
  <c r="C390" i="268"/>
  <c r="D385" i="268"/>
  <c r="C382" i="268"/>
  <c r="C391" i="268"/>
  <c r="C383" i="268"/>
  <c r="D391" i="268"/>
  <c r="D389" i="268"/>
  <c r="C389" i="268"/>
  <c r="E385" i="268"/>
  <c r="D387" i="268"/>
  <c r="E388" i="268"/>
  <c r="C384" i="268"/>
  <c r="C386" i="268"/>
  <c r="C387" i="268"/>
  <c r="C388" i="268"/>
  <c r="E390" i="268"/>
  <c r="D390" i="268"/>
  <c r="E387" i="268"/>
  <c r="D384" i="268"/>
  <c r="E386" i="268"/>
  <c r="D388" i="268"/>
  <c r="E353" i="268"/>
  <c r="C352" i="268"/>
  <c r="C362" i="268"/>
  <c r="E362" i="268"/>
  <c r="E364" i="268"/>
  <c r="D364" i="268"/>
  <c r="C363" i="268"/>
  <c r="C373" i="268"/>
  <c r="D375" i="268"/>
  <c r="E378" i="268"/>
  <c r="C378" i="268"/>
  <c r="C380" i="268"/>
  <c r="D378" i="268"/>
  <c r="C381" i="268"/>
  <c r="E381" i="268"/>
  <c r="E377" i="268"/>
  <c r="C376" i="268"/>
  <c r="D374" i="268"/>
  <c r="D377" i="268"/>
  <c r="C377" i="268"/>
  <c r="C379" i="268"/>
  <c r="D381" i="268"/>
  <c r="C374" i="268"/>
  <c r="E379" i="268"/>
  <c r="C375" i="268"/>
  <c r="D376" i="268"/>
  <c r="E374" i="268"/>
  <c r="D373" i="268"/>
  <c r="C372" i="268"/>
  <c r="E375" i="268"/>
  <c r="E373" i="268"/>
  <c r="E233" i="268"/>
  <c r="C232" i="268"/>
  <c r="E247" i="268"/>
  <c r="E252" i="268"/>
  <c r="C253" i="268"/>
  <c r="D256" i="268"/>
  <c r="D247" i="268"/>
  <c r="E253" i="268"/>
  <c r="E256" i="268"/>
  <c r="C252" i="268"/>
  <c r="C256" i="268"/>
  <c r="D255" i="268"/>
  <c r="E255" i="268"/>
  <c r="D253" i="268"/>
  <c r="E236" i="268"/>
  <c r="D236" i="268"/>
  <c r="E232" i="268"/>
  <c r="C233" i="268"/>
  <c r="C236" i="268"/>
  <c r="D233" i="268"/>
  <c r="C246" i="268"/>
  <c r="D246" i="268"/>
  <c r="C247" i="268"/>
  <c r="C243" i="268"/>
  <c r="E244" i="268"/>
  <c r="D243" i="268"/>
  <c r="E246" i="268"/>
  <c r="D244" i="268"/>
  <c r="E243" i="268"/>
  <c r="C242" i="268"/>
  <c r="E245" i="268"/>
  <c r="D245" i="268"/>
  <c r="C245" i="268"/>
  <c r="C244" i="268"/>
  <c r="D362" i="268"/>
  <c r="D352" i="268"/>
  <c r="D232" i="268"/>
  <c r="D382" i="268"/>
  <c r="D252" i="268"/>
  <c r="D242" i="268"/>
  <c r="D372" i="268"/>
  <c r="E352" i="268"/>
  <c r="E382" i="268"/>
  <c r="E384" i="268"/>
  <c r="E372" i="268"/>
  <c r="E242" i="268"/>
</calcChain>
</file>

<file path=xl/sharedStrings.xml><?xml version="1.0" encoding="utf-8"?>
<sst xmlns="http://schemas.openxmlformats.org/spreadsheetml/2006/main" count="11590" uniqueCount="853">
  <si>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</si>
  <si>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</si>
  <si>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</si>
  <si>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</si>
  <si>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</si>
  <si>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</si>
  <si>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</si>
  <si>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</si>
  <si>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</si>
  <si>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</si>
  <si>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</si>
  <si>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</si>
  <si>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</si>
  <si>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</si>
  <si>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</si>
  <si>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</si>
  <si>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</si>
  <si>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</si>
  <si>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</si>
  <si>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</si>
  <si>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</si>
  <si>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</si>
  <si>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</si>
  <si>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</si>
  <si>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</si>
  <si>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</si>
  <si>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</si>
  <si>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</si>
  <si>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</si>
  <si>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</si>
  <si>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</si>
  <si>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</si>
  <si>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</si>
  <si>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</si>
  <si>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</si>
  <si>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</si>
  <si>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</si>
  <si>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</si>
  <si>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</si>
  <si>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</si>
  <si>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</si>
  <si>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</si>
  <si>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</si>
  <si>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</si>
  <si>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</si>
  <si>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</si>
  <si>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</si>
  <si>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</si>
  <si>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</si>
  <si>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</si>
  <si>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</si>
  <si>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</si>
  <si>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</si>
  <si>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</si>
  <si>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</si>
  <si>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</si>
  <si>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</si>
  <si>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</si>
  <si>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</si>
  <si>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</si>
  <si>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</si>
  <si>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</si>
  <si>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</si>
  <si>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</si>
  <si>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UZUN</t>
  </si>
  <si>
    <t>YÜKSEK</t>
  </si>
  <si>
    <t>800M-1-1</t>
  </si>
  <si>
    <t>800M-1-2</t>
  </si>
  <si>
    <t>800M-1-3</t>
  </si>
  <si>
    <t>800M-1-4</t>
  </si>
  <si>
    <t>800M-1-5</t>
  </si>
  <si>
    <t>800M-1-6</t>
  </si>
  <si>
    <t>800M-2-1</t>
  </si>
  <si>
    <t>800M-2-2</t>
  </si>
  <si>
    <t>800M-2-3</t>
  </si>
  <si>
    <t>800M-2-4</t>
  </si>
  <si>
    <t>800M-2-5</t>
  </si>
  <si>
    <t>800M-2-6</t>
  </si>
  <si>
    <t>GÖĞÜS NO</t>
  </si>
  <si>
    <t>Göğüs No</t>
  </si>
  <si>
    <t>Formül</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</si>
  <si>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</si>
  <si>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</si>
  <si>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</si>
  <si>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</si>
  <si>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</si>
  <si>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</si>
  <si>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</si>
  <si>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</si>
  <si>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</si>
  <si>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</si>
  <si>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</si>
  <si>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</si>
  <si>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</si>
  <si>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</si>
  <si>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</si>
  <si>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</si>
  <si>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</si>
  <si>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</si>
  <si>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</si>
  <si>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</si>
  <si>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</si>
  <si>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</si>
  <si>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</si>
  <si>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</si>
  <si>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</si>
  <si>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</si>
  <si>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</si>
  <si>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</si>
  <si>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</si>
  <si>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</si>
  <si>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</si>
  <si>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</si>
  <si>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</si>
  <si>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</si>
  <si>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</si>
  <si>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</si>
  <si>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</si>
  <si>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</si>
  <si>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</si>
  <si>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</si>
  <si>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</si>
  <si>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</si>
  <si>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</si>
  <si>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</si>
  <si>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</si>
  <si>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</si>
  <si>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</si>
  <si>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</si>
  <si>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</si>
  <si>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</si>
  <si>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</si>
  <si>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</si>
  <si>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PUAN</t>
  </si>
  <si>
    <t>200M-1-1</t>
  </si>
  <si>
    <t>200M-1-2</t>
  </si>
  <si>
    <t>200M-1-3</t>
  </si>
  <si>
    <t>200M-1-4</t>
  </si>
  <si>
    <t>200M-1-5</t>
  </si>
  <si>
    <t>200M-1-6</t>
  </si>
  <si>
    <t>200M-2-1</t>
  </si>
  <si>
    <t>200M-2-2</t>
  </si>
  <si>
    <t>200M-2-3</t>
  </si>
  <si>
    <t>200M-2-4</t>
  </si>
  <si>
    <t>200M-2-5</t>
  </si>
  <si>
    <t>200M-2-6</t>
  </si>
  <si>
    <t>200M-3-1</t>
  </si>
  <si>
    <t>200M-3-2</t>
  </si>
  <si>
    <t>200M-3-3</t>
  </si>
  <si>
    <t>200M-3-4</t>
  </si>
  <si>
    <t>200M-3-5</t>
  </si>
  <si>
    <t>200M-3-6</t>
  </si>
  <si>
    <t>100 Metre</t>
  </si>
  <si>
    <t>800 Metre</t>
  </si>
  <si>
    <t>Uzun Atlama</t>
  </si>
  <si>
    <t>100M</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</si>
  <si>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</si>
  <si>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</si>
  <si>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</si>
  <si>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</si>
  <si>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</si>
  <si>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</si>
  <si>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</si>
  <si>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</si>
  <si>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</si>
  <si>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</si>
  <si>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</si>
  <si>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</si>
  <si>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</si>
  <si>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</si>
  <si>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</si>
  <si>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</si>
  <si>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</si>
  <si>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</si>
  <si>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</si>
  <si>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</si>
  <si>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</si>
  <si>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</si>
  <si>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</si>
  <si>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</si>
  <si>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UZUN-1</t>
  </si>
  <si>
    <t>UZUN-2</t>
  </si>
  <si>
    <t>UZUN-3</t>
  </si>
  <si>
    <t>UZUN-4</t>
  </si>
  <si>
    <t>UZUN-5</t>
  </si>
  <si>
    <t>UZUN-6</t>
  </si>
  <si>
    <t>UZUN-7</t>
  </si>
  <si>
    <t>UZUN-8</t>
  </si>
  <si>
    <t>UZUN-9</t>
  </si>
  <si>
    <t>UZUN-10</t>
  </si>
  <si>
    <t>UZUN-11</t>
  </si>
  <si>
    <t>UZUN-12</t>
  </si>
  <si>
    <t>UZUN-13</t>
  </si>
  <si>
    <t>UZUN-14</t>
  </si>
  <si>
    <t>800M-1-7</t>
  </si>
  <si>
    <t>800M-1-8</t>
  </si>
  <si>
    <t>Genel Puan Durumu</t>
  </si>
  <si>
    <t>100 METRE</t>
  </si>
  <si>
    <t>Start Kontrol</t>
  </si>
  <si>
    <t>YÜKSEK ATLAMA</t>
  </si>
  <si>
    <t>800 METRE</t>
  </si>
  <si>
    <t>UZUN ATLAMA</t>
  </si>
  <si>
    <t>SIRA</t>
  </si>
  <si>
    <t>Puan</t>
  </si>
  <si>
    <t>START KONTROL</t>
  </si>
  <si>
    <t>100 metre</t>
  </si>
  <si>
    <t>1500 Metre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</si>
  <si>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</si>
  <si>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</si>
  <si>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</si>
  <si>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</si>
  <si>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</si>
  <si>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</si>
  <si>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</si>
  <si>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</si>
  <si>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</si>
  <si>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</si>
  <si>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</si>
  <si>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</si>
  <si>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</si>
  <si>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</si>
  <si>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</si>
  <si>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</si>
  <si>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</si>
  <si>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</si>
  <si>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</si>
  <si>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</si>
  <si>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</si>
  <si>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</si>
  <si>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</si>
  <si>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</si>
  <si>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100M.ENG-1-1</t>
  </si>
  <si>
    <t>100M.ENG-1-2</t>
  </si>
  <si>
    <t>100M.ENG-1-3</t>
  </si>
  <si>
    <t>100M.ENG-1-4</t>
  </si>
  <si>
    <t>100M.ENG-1-5</t>
  </si>
  <si>
    <t>100M.ENG-1-6</t>
  </si>
  <si>
    <t>100M.ENG-1-7</t>
  </si>
  <si>
    <t>100M.ENG-1-8</t>
  </si>
  <si>
    <t>100M.ENG-2-1</t>
  </si>
  <si>
    <t>100M.ENG-2-2</t>
  </si>
  <si>
    <t>100M.ENG-2-3</t>
  </si>
  <si>
    <t>100M.ENG-2-4</t>
  </si>
  <si>
    <t>100M.ENG-2-5</t>
  </si>
  <si>
    <t>100M.ENG-2-6</t>
  </si>
  <si>
    <t>100M.ENG-2-7</t>
  </si>
  <si>
    <t>100M.ENG-2-8</t>
  </si>
  <si>
    <t>100M.ENG-3-1</t>
  </si>
  <si>
    <t>100M.ENG-3-2</t>
  </si>
  <si>
    <t>100M.ENG-3-3</t>
  </si>
  <si>
    <t>100M.ENG-3-4</t>
  </si>
  <si>
    <t>100M.ENG-3-5</t>
  </si>
  <si>
    <t>100M.ENG-3-6</t>
  </si>
  <si>
    <t>100M.ENG-3-7</t>
  </si>
  <si>
    <t>100M.ENG-3-8</t>
  </si>
  <si>
    <t>100M.ENG</t>
  </si>
  <si>
    <t>1500M</t>
  </si>
  <si>
    <t>Gülle Atma</t>
  </si>
  <si>
    <t>GÜLLE</t>
  </si>
  <si>
    <t>DİSK</t>
  </si>
  <si>
    <t>CİRİT</t>
  </si>
  <si>
    <t>Disk Atma</t>
  </si>
  <si>
    <t>Cirit Atma</t>
  </si>
  <si>
    <t>DİSK-1</t>
  </si>
  <si>
    <t>DİSK-2</t>
  </si>
  <si>
    <t>DİSK-3</t>
  </si>
  <si>
    <t>DİSK-4</t>
  </si>
  <si>
    <t>DİSK-5</t>
  </si>
  <si>
    <t>DİSK-6</t>
  </si>
  <si>
    <t>DİSK-7</t>
  </si>
  <si>
    <t>DİSK-8</t>
  </si>
  <si>
    <t>CİRİT-1</t>
  </si>
  <si>
    <t>CİRİT-2</t>
  </si>
  <si>
    <t>CİRİT-3</t>
  </si>
  <si>
    <t>CİRİT-4</t>
  </si>
  <si>
    <t>CİRİT-5</t>
  </si>
  <si>
    <t>CİRİT-6</t>
  </si>
  <si>
    <t>CİRİT-7</t>
  </si>
  <si>
    <t>CİRİT-8</t>
  </si>
  <si>
    <t>Ağırlık</t>
  </si>
  <si>
    <t>Ağırlık:</t>
  </si>
  <si>
    <t>100 METRE ENGELLİ</t>
  </si>
  <si>
    <t>1500 METRE</t>
  </si>
  <si>
    <t>GÜLLE ATMA</t>
  </si>
  <si>
    <t>GÜLLE-1</t>
  </si>
  <si>
    <t>GÜLLE-2</t>
  </si>
  <si>
    <t>GÜLLE-3</t>
  </si>
  <si>
    <t>GÜLLE-4</t>
  </si>
  <si>
    <t>GÜLLE-5</t>
  </si>
  <si>
    <t>GÜLLE-6</t>
  </si>
  <si>
    <t>GÜLLE-7</t>
  </si>
  <si>
    <t>GÜLLE-8</t>
  </si>
  <si>
    <t>GÜLLE-9</t>
  </si>
  <si>
    <t>GÜLLE-10</t>
  </si>
  <si>
    <t>DİSK ATMA</t>
  </si>
  <si>
    <t>CİRİT ATMA</t>
  </si>
  <si>
    <t>GENEL PUAN TABLOSU 1.GÜN</t>
  </si>
  <si>
    <t>200M</t>
  </si>
  <si>
    <t>400M</t>
  </si>
  <si>
    <t>ÜÇADIM</t>
  </si>
  <si>
    <t>SIRIK</t>
  </si>
  <si>
    <t>400 METRE</t>
  </si>
  <si>
    <t>400M-1-7</t>
  </si>
  <si>
    <t>400M-1-8</t>
  </si>
  <si>
    <t>SIRIKLA ATLAMA</t>
  </si>
  <si>
    <t>Sırık-1</t>
  </si>
  <si>
    <t>Sırık-2</t>
  </si>
  <si>
    <t>Sırık-3</t>
  </si>
  <si>
    <t>Sırık-4</t>
  </si>
  <si>
    <t>Sırık-5</t>
  </si>
  <si>
    <t>Sırık-6</t>
  </si>
  <si>
    <t>Sırık-7</t>
  </si>
  <si>
    <t>Sırık-8</t>
  </si>
  <si>
    <t>ÜÇ ADIM ATLAMA</t>
  </si>
  <si>
    <t>Üçadım-1</t>
  </si>
  <si>
    <t>Üçadım-2</t>
  </si>
  <si>
    <t>Üçadım-3</t>
  </si>
  <si>
    <t>Üçadım-4</t>
  </si>
  <si>
    <t>Üçadım-5</t>
  </si>
  <si>
    <t>Üçadım-6</t>
  </si>
  <si>
    <t>Üçadım-7</t>
  </si>
  <si>
    <t>Üçadım-8</t>
  </si>
  <si>
    <t>400 Metre</t>
  </si>
  <si>
    <t>Sırıkla Atlama</t>
  </si>
  <si>
    <t>Yüksek Atlama</t>
  </si>
  <si>
    <t>ÜÇADIM ATLAMA</t>
  </si>
  <si>
    <t>200 METRE</t>
  </si>
  <si>
    <t>SIRIK-1</t>
  </si>
  <si>
    <t>SIRIK-2</t>
  </si>
  <si>
    <t>SIRIK-3</t>
  </si>
  <si>
    <t>SIRIK-4</t>
  </si>
  <si>
    <t>SIRIK-5</t>
  </si>
  <si>
    <t>SIRIK-6</t>
  </si>
  <si>
    <t>SIRIK-7</t>
  </si>
  <si>
    <t>SIRIK-8</t>
  </si>
  <si>
    <t>ÜÇADIM-1</t>
  </si>
  <si>
    <t>ÜÇADIM-2</t>
  </si>
  <si>
    <t>ÜÇADIM-3</t>
  </si>
  <si>
    <t>ÜÇADIM-4</t>
  </si>
  <si>
    <t>ÜÇADIM-5</t>
  </si>
  <si>
    <t>ÜÇADIM-6</t>
  </si>
  <si>
    <t>ÜÇADIM-7</t>
  </si>
  <si>
    <t>ÜÇADIM-8</t>
  </si>
  <si>
    <t>ÜÇADIM-9</t>
  </si>
  <si>
    <t>ÜÇADIM-10</t>
  </si>
  <si>
    <t>ÜÇADIM-11</t>
  </si>
  <si>
    <t>ÜÇADIM-12</t>
  </si>
  <si>
    <t>YÜKSEK-1</t>
  </si>
  <si>
    <t>YÜKSEK-2</t>
  </si>
  <si>
    <t>YÜKSEK-3</t>
  </si>
  <si>
    <t>YÜKSEK-4</t>
  </si>
  <si>
    <t>YÜKSEK-5</t>
  </si>
  <si>
    <t>YÜKSEK-6</t>
  </si>
  <si>
    <t>YÜKSEK-7</t>
  </si>
  <si>
    <t>YÜKSEK-8</t>
  </si>
  <si>
    <t>200M-1-7</t>
  </si>
  <si>
    <t>200M-1-8</t>
  </si>
  <si>
    <t>1 Kg.</t>
  </si>
  <si>
    <t>PİST</t>
  </si>
  <si>
    <t>ARA DERECE</t>
  </si>
  <si>
    <t>Rüzgar:</t>
  </si>
  <si>
    <t>RÜZGAR</t>
  </si>
  <si>
    <t>A  T  M  A  L  A  R</t>
  </si>
  <si>
    <t>Bayanlar</t>
  </si>
  <si>
    <t>4 Kg.</t>
  </si>
  <si>
    <t>600 gr.</t>
  </si>
  <si>
    <t>3000 Metre Engelli</t>
  </si>
  <si>
    <t>Çekiç Atma</t>
  </si>
  <si>
    <t>4x100 Metre Bayrak</t>
  </si>
  <si>
    <t>4x400 Metre Bayrak</t>
  </si>
  <si>
    <t>5000 Metre</t>
  </si>
  <si>
    <t>Rekor:</t>
  </si>
  <si>
    <t>400M.ENG</t>
  </si>
  <si>
    <t>3000M</t>
  </si>
  <si>
    <t>5000M</t>
  </si>
  <si>
    <t>3000M.ENG</t>
  </si>
  <si>
    <t>ÇEKİÇ</t>
  </si>
  <si>
    <t>4X100M</t>
  </si>
  <si>
    <t>4X400M</t>
  </si>
  <si>
    <t>3000M.ENG-1-1</t>
  </si>
  <si>
    <t>3000M.ENG-1-2</t>
  </si>
  <si>
    <t>3000M.ENG-1-3</t>
  </si>
  <si>
    <t>3000M.ENG-1-4</t>
  </si>
  <si>
    <t>3000M.ENG-1-5</t>
  </si>
  <si>
    <t>3000M.ENG-1-6</t>
  </si>
  <si>
    <t>3000M.ENG-1-7</t>
  </si>
  <si>
    <t>3000M.ENG-1-8</t>
  </si>
  <si>
    <t>3000M.ENG-1-9</t>
  </si>
  <si>
    <t>3000M.ENG-1-10</t>
  </si>
  <si>
    <t>3000M.ENG-1-11</t>
  </si>
  <si>
    <t>3000M.ENG-1-12</t>
  </si>
  <si>
    <t>3000M.ENG-2-1</t>
  </si>
  <si>
    <t>3000M.ENG-2-2</t>
  </si>
  <si>
    <t>3000M.ENG-2-3</t>
  </si>
  <si>
    <t>3000M.ENG-2-4</t>
  </si>
  <si>
    <t>3000M.ENG-2-5</t>
  </si>
  <si>
    <t>3000M.ENG-2-6</t>
  </si>
  <si>
    <t>3000M.ENG-2-7</t>
  </si>
  <si>
    <t>3000M.ENG-2-8</t>
  </si>
  <si>
    <t>3000M.ENG-2-9</t>
  </si>
  <si>
    <t>3000M.ENG-2-10</t>
  </si>
  <si>
    <t>3000M.ENG-2-11</t>
  </si>
  <si>
    <t>3000M.ENG-2-12</t>
  </si>
  <si>
    <t>ÇEKİÇ-1</t>
  </si>
  <si>
    <t>ÇEKİÇ-2</t>
  </si>
  <si>
    <t>ÇEKİÇ-3</t>
  </si>
  <si>
    <t>ÇEKİÇ-4</t>
  </si>
  <si>
    <t>ÇEKİÇ-5</t>
  </si>
  <si>
    <t>ÇEKİÇ-6</t>
  </si>
  <si>
    <t>ÇEKİÇ-7</t>
  </si>
  <si>
    <t>ÇEKİÇ-8</t>
  </si>
  <si>
    <t>ÇEKİÇ-13</t>
  </si>
  <si>
    <t>ÇEKİÇ-14</t>
  </si>
  <si>
    <t>ÇEKİÇ-15</t>
  </si>
  <si>
    <t>4X100M-1-1</t>
  </si>
  <si>
    <t>4X100M-1-2</t>
  </si>
  <si>
    <t>4X100M-1-3</t>
  </si>
  <si>
    <t>4X100M-1-4</t>
  </si>
  <si>
    <t>4X100M-1-5</t>
  </si>
  <si>
    <t>4X100M-1-6</t>
  </si>
  <si>
    <t>4X100M-1-7</t>
  </si>
  <si>
    <t>4X100M-1-8</t>
  </si>
  <si>
    <t>4X100M-2-1</t>
  </si>
  <si>
    <t>4X100M-2-2</t>
  </si>
  <si>
    <t>4X100M-2-3</t>
  </si>
  <si>
    <t>4X100M-2-4</t>
  </si>
  <si>
    <t>4X100M-2-5</t>
  </si>
  <si>
    <t>4X100M-2-6</t>
  </si>
  <si>
    <t>400M.ENG-1-1</t>
  </si>
  <si>
    <t>400M.ENG-1-2</t>
  </si>
  <si>
    <t>400M.ENG-1-3</t>
  </si>
  <si>
    <t>400M.ENG-1-4</t>
  </si>
  <si>
    <t>400M.ENG-1-5</t>
  </si>
  <si>
    <t>400M.ENG-1-6</t>
  </si>
  <si>
    <t>400M.ENG-1-7</t>
  </si>
  <si>
    <t>400M.ENG-1-8</t>
  </si>
  <si>
    <t>400M.ENG-2-1</t>
  </si>
  <si>
    <t>400M.ENG-2-2</t>
  </si>
  <si>
    <t>400M.ENG-2-3</t>
  </si>
  <si>
    <t>400M.ENG-2-4</t>
  </si>
  <si>
    <t>400M.ENG-2-5</t>
  </si>
  <si>
    <t>400M.ENG-2-6</t>
  </si>
  <si>
    <t>3000M-1-1</t>
  </si>
  <si>
    <t>3000M-1-2</t>
  </si>
  <si>
    <t>3000M-1-3</t>
  </si>
  <si>
    <t>3000M-1-4</t>
  </si>
  <si>
    <t>3000M-1-5</t>
  </si>
  <si>
    <t>3000M-1-6</t>
  </si>
  <si>
    <t>3000M-1-7</t>
  </si>
  <si>
    <t>3000M-1-8</t>
  </si>
  <si>
    <t>5000M-1-1</t>
  </si>
  <si>
    <t>5000M-1-2</t>
  </si>
  <si>
    <t>5000M-1-3</t>
  </si>
  <si>
    <t>5000M-1-4</t>
  </si>
  <si>
    <t>5000M-1-5</t>
  </si>
  <si>
    <t>5000M-1-6</t>
  </si>
  <si>
    <t>5000M-1-7</t>
  </si>
  <si>
    <t>5000M-1-8</t>
  </si>
  <si>
    <t>5000M-1-9</t>
  </si>
  <si>
    <t>5000M-1-10</t>
  </si>
  <si>
    <t>5000M-1-11</t>
  </si>
  <si>
    <t>5000M-1-12</t>
  </si>
  <si>
    <t>5000M-2-1</t>
  </si>
  <si>
    <t>5000M-2-2</t>
  </si>
  <si>
    <t>5000M-2-3</t>
  </si>
  <si>
    <t>5000M-2-4</t>
  </si>
  <si>
    <t>5000M-2-5</t>
  </si>
  <si>
    <t>5000M-2-6</t>
  </si>
  <si>
    <t>5000M-2-7</t>
  </si>
  <si>
    <t>5000M-2-8</t>
  </si>
  <si>
    <t>5000M-2-9</t>
  </si>
  <si>
    <t>5000M-2-10</t>
  </si>
  <si>
    <t>5000M-2-11</t>
  </si>
  <si>
    <t>5000M-2-12</t>
  </si>
  <si>
    <t>400 Metre Engelli</t>
  </si>
  <si>
    <t>ÇEKİÇ ATMA</t>
  </si>
  <si>
    <t>4X100 METRE</t>
  </si>
  <si>
    <t>4X400 METRE</t>
  </si>
  <si>
    <t>400 METRE ENGELLİ</t>
  </si>
  <si>
    <t>3000 METRE</t>
  </si>
  <si>
    <t>5000 METRE</t>
  </si>
  <si>
    <t>4X400M-1-1</t>
  </si>
  <si>
    <t>4X400M-1-2</t>
  </si>
  <si>
    <t>4X400M-1-3</t>
  </si>
  <si>
    <t>4X400M-1-4</t>
  </si>
  <si>
    <t>4X400M-1-5</t>
  </si>
  <si>
    <t>4X400M-1-6</t>
  </si>
  <si>
    <t>4X400M-1-7</t>
  </si>
  <si>
    <t>4X400M-1-8</t>
  </si>
  <si>
    <t>4X400M-2-1</t>
  </si>
  <si>
    <t>4X400M-2-2</t>
  </si>
  <si>
    <t>4X400M-2-3</t>
  </si>
  <si>
    <t>4X400M-2-4</t>
  </si>
  <si>
    <t>4X400M-2-5</t>
  </si>
  <si>
    <t>4X400M-2-6</t>
  </si>
  <si>
    <t>Nora GÜNER  11.25</t>
  </si>
  <si>
    <t>Pınar SAKA 51.53</t>
  </si>
  <si>
    <t>Tatiana KÖSTEM  4.20</t>
  </si>
  <si>
    <t>Nevin YANIT  12.58</t>
  </si>
  <si>
    <t>Süreyya AYHAN  3:55.33</t>
  </si>
  <si>
    <t>Gülcan MINGIR  9:13.53</t>
  </si>
  <si>
    <t>Tuğçe ŞAHUTOĞLU  74.17</t>
  </si>
  <si>
    <t>Ulusal Takım  44.71</t>
  </si>
  <si>
    <t>Merve AYDIN  2:00.23</t>
  </si>
  <si>
    <t>Nora GÜNER  22.71</t>
  </si>
  <si>
    <t>Nagihan KARADERE  55.09</t>
  </si>
  <si>
    <t>Karin Melis MAY  6.87</t>
  </si>
  <si>
    <t>Burcu AYHAN  1.94</t>
  </si>
  <si>
    <t>Oksana MERT  64.25</t>
  </si>
  <si>
    <t>Aysel TAŞ  56.90</t>
  </si>
  <si>
    <t>Elvan ABEYLEGESSE  14:24.68</t>
  </si>
  <si>
    <t>Ulusal Takım  3:29.12</t>
  </si>
  <si>
    <t>3000 METRE ENGELLİ</t>
  </si>
  <si>
    <t>İli-Takımı</t>
  </si>
  <si>
    <t>İLİ-İli-Takımı</t>
  </si>
  <si>
    <t>İLİ-TAKIMI</t>
  </si>
  <si>
    <t>Sevim Sinmez SERBEST  13.95</t>
  </si>
  <si>
    <t>Emel DERELİ  18.04</t>
  </si>
  <si>
    <t>1.GÜN BAYANLAR START LİSTELERİ</t>
  </si>
  <si>
    <t>2.GÜN BAYANLAR START LİSTELERİ</t>
  </si>
  <si>
    <t xml:space="preserve"> </t>
  </si>
  <si>
    <t>Kulvar No</t>
  </si>
  <si>
    <t>100 METRE EXTRA</t>
  </si>
  <si>
    <t>EXTRA100M-1-1</t>
  </si>
  <si>
    <t>EXTRA100M-1-2</t>
  </si>
  <si>
    <t>EXTRA100M-1-3</t>
  </si>
  <si>
    <t>EXTRA100M-1-4</t>
  </si>
  <si>
    <t>EXTRA100M-1-5</t>
  </si>
  <si>
    <t>EXTRA100M-1-6</t>
  </si>
  <si>
    <t>EXTRA100M-1-7</t>
  </si>
  <si>
    <t>EXTRA100M-1-8</t>
  </si>
  <si>
    <t>İSTANBUL</t>
  </si>
  <si>
    <t>9-10 Haziran 2015</t>
  </si>
  <si>
    <t>İLİ</t>
  </si>
  <si>
    <t>Türkiye Atletizm Federasyonu
İstanbul Atletizm İl Temsilciliği</t>
  </si>
  <si>
    <t>5000 METRE YÜRÜYÜŞ</t>
  </si>
  <si>
    <t>-</t>
  </si>
  <si>
    <t>875</t>
  </si>
  <si>
    <t>12</t>
  </si>
  <si>
    <t>11</t>
  </si>
  <si>
    <t>10</t>
  </si>
  <si>
    <t>9</t>
  </si>
  <si>
    <t>8</t>
  </si>
  <si>
    <t>7</t>
  </si>
  <si>
    <t>6</t>
  </si>
  <si>
    <t>5</t>
  </si>
  <si>
    <t>4</t>
  </si>
  <si>
    <t>3</t>
  </si>
  <si>
    <t>2</t>
  </si>
  <si>
    <t>1</t>
  </si>
  <si>
    <t>DNS</t>
  </si>
  <si>
    <t>DNF</t>
  </si>
  <si>
    <t>NM</t>
  </si>
  <si>
    <t>5000 Metre Yürüyüş</t>
  </si>
  <si>
    <t>5000M.Y.</t>
  </si>
  <si>
    <t>5000M.Y.-1-1</t>
  </si>
  <si>
    <t>5000M.Y.-1-2</t>
  </si>
  <si>
    <t>5000M.Y.-1-3</t>
  </si>
  <si>
    <t>5000M.Y.-1-4</t>
  </si>
  <si>
    <t>5000M.Y.-1-5</t>
  </si>
  <si>
    <t>5000M.Y.-1-6</t>
  </si>
  <si>
    <t>5000M.Y.-1-7</t>
  </si>
  <si>
    <t>5000M.Y.-1-8</t>
  </si>
  <si>
    <t>5000M.Y.-2-1</t>
  </si>
  <si>
    <t>5000M.Y.-2-2</t>
  </si>
  <si>
    <t>5000M.Y.-2-3</t>
  </si>
  <si>
    <t>5000M.Y.-2-4</t>
  </si>
  <si>
    <t>5000M.Y.-2-5</t>
  </si>
  <si>
    <t>5000M.Y.-2-6</t>
  </si>
  <si>
    <t>5000M.Y.-2-7</t>
  </si>
  <si>
    <t>5000M.Y.-2-8</t>
  </si>
  <si>
    <t>12.64</t>
  </si>
  <si>
    <t>Baraj Derecesi:</t>
  </si>
  <si>
    <t>26.14</t>
  </si>
  <si>
    <t>58.24</t>
  </si>
  <si>
    <t>2:15.00</t>
  </si>
  <si>
    <t>4:45.00</t>
  </si>
  <si>
    <t>17:40.00</t>
  </si>
  <si>
    <t>14.94</t>
  </si>
  <si>
    <t>1:02.54</t>
  </si>
  <si>
    <t>11:15.00</t>
  </si>
  <si>
    <t>27:00.00</t>
  </si>
  <si>
    <t>1.70</t>
  </si>
  <si>
    <t>3.50</t>
  </si>
  <si>
    <t>5.70</t>
  </si>
  <si>
    <t>12.40</t>
  </si>
  <si>
    <t>12.00</t>
  </si>
  <si>
    <t>34.00</t>
  </si>
  <si>
    <t>36.00</t>
  </si>
  <si>
    <t>42.00</t>
  </si>
  <si>
    <t>50.34</t>
  </si>
  <si>
    <t>3:50.00</t>
  </si>
  <si>
    <t>Yeliz AY  22:53.06</t>
  </si>
  <si>
    <t>10 Haziran 2015 - 17:00</t>
  </si>
  <si>
    <t>10 Haziran 2015 - 18:30</t>
  </si>
  <si>
    <t>09 Haziran 2015 - 16:00</t>
  </si>
  <si>
    <t>100 Metre Seçme</t>
  </si>
  <si>
    <t>100 Metre Final</t>
  </si>
  <si>
    <t>FİNAL</t>
  </si>
  <si>
    <t>100 Metre Engelli Seçme</t>
  </si>
  <si>
    <t>100 Metre Engelli Final</t>
  </si>
  <si>
    <t>200 Metre Seçme</t>
  </si>
  <si>
    <t>10 Haziran 2015 - 17:15</t>
  </si>
  <si>
    <t>200 Metre B Final</t>
  </si>
  <si>
    <t>200 Metre A Final</t>
  </si>
  <si>
    <t>10 Haziran 2015 - 19:15</t>
  </si>
  <si>
    <t>B FİNAL</t>
  </si>
  <si>
    <t>A FİNAL</t>
  </si>
  <si>
    <t>10 Haziran 2015 - 20:20</t>
  </si>
  <si>
    <t>10 Haziran 2015 - 20:45</t>
  </si>
  <si>
    <t>EMİNE YEŞİM AYDIN</t>
  </si>
  <si>
    <t>HAVVA GİZEM DEMİREL</t>
  </si>
  <si>
    <t>ANKARA</t>
  </si>
  <si>
    <t>SELVA PINAR AKÇA</t>
  </si>
  <si>
    <t>NİMET KARAKUŞ</t>
  </si>
  <si>
    <t>ANTALYA</t>
  </si>
  <si>
    <t>BAHAR ILDIRKAYA</t>
  </si>
  <si>
    <t>BURSA</t>
  </si>
  <si>
    <t>FAZİLET SÜLÜN</t>
  </si>
  <si>
    <t>ESKİŞEHİR</t>
  </si>
  <si>
    <t>DERYA NUR KEMALOĞLU</t>
  </si>
  <si>
    <t>DOĞA GÜNDEM</t>
  </si>
  <si>
    <t>ECE AVCI</t>
  </si>
  <si>
    <t>ELİF EKSİN</t>
  </si>
  <si>
    <t>KIZILTAŞ</t>
  </si>
  <si>
    <t>YUDUM İLİKSİZ</t>
  </si>
  <si>
    <t>ELİF YAĞCIOĞLU</t>
  </si>
  <si>
    <t>SAKARYA</t>
  </si>
  <si>
    <t>EZGİ ŞAYIR</t>
  </si>
  <si>
    <t>SAMSUN</t>
  </si>
  <si>
    <t>NURDAN BOZ</t>
  </si>
  <si>
    <t>TRABZON</t>
  </si>
  <si>
    <t>SİBEL AĞAN</t>
  </si>
  <si>
    <t>BEYZA TİLKİ</t>
  </si>
  <si>
    <t>ENİSE ALTINTAŞ</t>
  </si>
  <si>
    <t>MERYEM ÇANAKÇI</t>
  </si>
  <si>
    <t>ÖZGE SOYLU</t>
  </si>
  <si>
    <t>İLKAY AVCI</t>
  </si>
  <si>
    <t>NEZAHAT DAVUTOĞLU</t>
  </si>
  <si>
    <t>SERPİL KOÇAK</t>
  </si>
  <si>
    <t>EMİNE SELDA KIRDEMİR</t>
  </si>
  <si>
    <t>HASİBE SERENAY FİL</t>
  </si>
  <si>
    <t xml:space="preserve">ESMA AYDEMİR </t>
  </si>
  <si>
    <t>ASLI</t>
  </si>
  <si>
    <t>REMZİYE TEMEL</t>
  </si>
  <si>
    <t>DİYARBAKIR</t>
  </si>
  <si>
    <t>JALE BAŞAK</t>
  </si>
  <si>
    <t>EDİRNE</t>
  </si>
  <si>
    <t>TUĞBA KOYUNCU</t>
  </si>
  <si>
    <t>ERZURUM</t>
  </si>
  <si>
    <t>DEMET DİNÇ</t>
  </si>
  <si>
    <t>DAMLA ÇELİK</t>
  </si>
  <si>
    <t>FATMA ARIK</t>
  </si>
  <si>
    <t>MELTEM YAŞAR</t>
  </si>
  <si>
    <t>PINAR DEMİRTAŞ</t>
  </si>
  <si>
    <t>KAYSERİ</t>
  </si>
  <si>
    <t>SİNEM NUR ERARSLAN</t>
  </si>
  <si>
    <t>YAREN AYDIN</t>
  </si>
  <si>
    <t>EZGİ BOZKURT</t>
  </si>
  <si>
    <t>SİBEL İPEK</t>
  </si>
  <si>
    <t>BİRSEN BEKGÖZ</t>
  </si>
  <si>
    <t>ÇAĞLA FADILLIOĞLU</t>
  </si>
  <si>
    <t>ZEYNEP BAŞ</t>
  </si>
  <si>
    <t>DAMLA KIZAK</t>
  </si>
  <si>
    <t>İPEK TUNA</t>
  </si>
  <si>
    <t>HATİCE ÜNZİR</t>
  </si>
  <si>
    <t>HATAY</t>
  </si>
  <si>
    <t>SEVNUR ALADAĞ</t>
  </si>
  <si>
    <t>ARZU YILDIRIM</t>
  </si>
  <si>
    <t>KADER ERBEK</t>
  </si>
  <si>
    <t>ŞİRİN UYSAL</t>
  </si>
  <si>
    <t>BERFE SANCAK</t>
  </si>
  <si>
    <t>İZMİR</t>
  </si>
  <si>
    <t>DERYA YILDIRIM</t>
  </si>
  <si>
    <t>EMEL ŞANLI</t>
  </si>
  <si>
    <t>ÖZGE AKIN</t>
  </si>
  <si>
    <t>KEZİBAN DEMİRALP</t>
  </si>
  <si>
    <t>BÜŞRA YILDIRIM</t>
  </si>
  <si>
    <t>MERSİN</t>
  </si>
  <si>
    <t>ESİN BAHAR DÖLEK</t>
  </si>
  <si>
    <t>MERYEM KASAP</t>
  </si>
  <si>
    <t>NAĞME BURGUÇ</t>
  </si>
  <si>
    <t>YAYLA KILIÇ</t>
  </si>
  <si>
    <t>GAZİANTEP</t>
  </si>
  <si>
    <t>EKIN ESRA KALIR</t>
  </si>
  <si>
    <t>ESRA OTLU</t>
  </si>
  <si>
    <t>TÜRKAN ÖZATA</t>
  </si>
  <si>
    <t>SÜMEYYE EROL</t>
  </si>
  <si>
    <t>ÖZLEM KAYA</t>
  </si>
  <si>
    <t>TUĞBA GÜVENÇ</t>
  </si>
  <si>
    <t>ÜMRAN SEDEF KANTEKİN</t>
  </si>
  <si>
    <t xml:space="preserve">ÖZLEM KAHRAMAN </t>
  </si>
  <si>
    <t>KÜBRA ÇELİK</t>
  </si>
  <si>
    <t>SABAHAT AKPINAR</t>
  </si>
  <si>
    <t>DERYA KARAKURT</t>
  </si>
  <si>
    <t>MALATYA</t>
  </si>
  <si>
    <t>KÜBRA ŞİMŞEK</t>
  </si>
  <si>
    <t>SULTAN SELÇİK</t>
  </si>
  <si>
    <t>EDA TUĞSUZ</t>
  </si>
  <si>
    <t>AZİZE ALTIN</t>
  </si>
  <si>
    <t>KONYA</t>
  </si>
  <si>
    <t>BETÜL DURAN</t>
  </si>
  <si>
    <t>GÖKSU NUR CÖMERTOĞLU</t>
  </si>
  <si>
    <t>DAMLA GÖNEN</t>
  </si>
  <si>
    <t>ZELİHA UZUNBİLEK</t>
  </si>
  <si>
    <t>ŞENGÜL POLAT</t>
  </si>
  <si>
    <t xml:space="preserve">NURTEN MERMER </t>
  </si>
  <si>
    <t>GÜLÇİN AYSAL</t>
  </si>
  <si>
    <t>ZEHRA UZUNBİLEK</t>
  </si>
  <si>
    <t>SEVİM SİNMEZ SERBEST</t>
  </si>
  <si>
    <t>SİMGE ALTIOK</t>
  </si>
  <si>
    <t>DİLEK ÖZADA</t>
  </si>
  <si>
    <t>TOKAT</t>
  </si>
  <si>
    <t>SARE BOSTANCI</t>
  </si>
  <si>
    <t>ZONGULDAK</t>
  </si>
  <si>
    <t>NESİBE ATACAN</t>
  </si>
  <si>
    <t>BÜŞRA MUTAY</t>
  </si>
  <si>
    <t>FERİDE SÜTCÜ GÜNER</t>
  </si>
  <si>
    <t>ECEM ÇALAĞAN</t>
  </si>
  <si>
    <t>ELİF ÖZMEN</t>
  </si>
  <si>
    <t>KOCAELİ</t>
  </si>
  <si>
    <t>TUĞBA AYDIN</t>
  </si>
  <si>
    <t>ESENGÜL GÖKDEMİR</t>
  </si>
  <si>
    <t>RABİA OYA TAMTEKİN</t>
  </si>
  <si>
    <t>SİBEL ÇINAR</t>
  </si>
  <si>
    <t>NİHAN YÖNEL</t>
  </si>
  <si>
    <t>KADRİYE AYDIN</t>
  </si>
  <si>
    <t>ESMANUR ALKAÇ</t>
  </si>
  <si>
    <t>BURCU YÜKSEL</t>
  </si>
  <si>
    <t>DEMET PARLAK</t>
  </si>
  <si>
    <t>ADANA</t>
  </si>
  <si>
    <t>ŞUHEDA YILDIZ</t>
  </si>
  <si>
    <t>HİLAL KALKAN</t>
  </si>
  <si>
    <t>YAREN BAŞ</t>
  </si>
  <si>
    <t>40300</t>
  </si>
  <si>
    <t>40900</t>
  </si>
  <si>
    <t>42100</t>
  </si>
  <si>
    <t>42800</t>
  </si>
  <si>
    <t>43300</t>
  </si>
  <si>
    <t>43800</t>
  </si>
  <si>
    <t>44000</t>
  </si>
  <si>
    <t>45000</t>
  </si>
  <si>
    <t>45840</t>
  </si>
  <si>
    <t>100900</t>
  </si>
  <si>
    <t>103100</t>
  </si>
  <si>
    <t>105500</t>
  </si>
  <si>
    <t>938000</t>
  </si>
  <si>
    <t>5800</t>
  </si>
  <si>
    <t>10000</t>
  </si>
  <si>
    <t>154900</t>
  </si>
  <si>
    <t>163000</t>
  </si>
  <si>
    <t>171600</t>
  </si>
  <si>
    <t>173000</t>
  </si>
  <si>
    <t>22800</t>
  </si>
  <si>
    <t>273000</t>
  </si>
  <si>
    <t>10140</t>
  </si>
  <si>
    <t>10223</t>
  </si>
  <si>
    <t>10800</t>
  </si>
  <si>
    <t>ASLI ARIK</t>
  </si>
  <si>
    <t>4. SERİ</t>
  </si>
  <si>
    <t>400M-4-1</t>
  </si>
  <si>
    <t>400M-4-2</t>
  </si>
  <si>
    <t>400M-4-3</t>
  </si>
  <si>
    <t>400M-4-4</t>
  </si>
  <si>
    <t>400M-4-5</t>
  </si>
  <si>
    <t>400M-4-6</t>
  </si>
  <si>
    <t>PUANLAMALAR IAFF 2014 PUAN TABLOSUNA GÖRE HAZIRLANMIŞTIR.</t>
  </si>
  <si>
    <t>BUSE ARIKAZAN</t>
  </si>
  <si>
    <t>09 Haziran 2015 - 9:15</t>
  </si>
  <si>
    <t>200M-4-1</t>
  </si>
  <si>
    <t>200M-4-2</t>
  </si>
  <si>
    <t>200M-4-3</t>
  </si>
  <si>
    <t>200M-4-4</t>
  </si>
  <si>
    <t>200M-4-5</t>
  </si>
  <si>
    <t>200M-4-6</t>
  </si>
  <si>
    <t>Türkcell Büyükler Türkiye Şampiyonası</t>
  </si>
  <si>
    <t>09 Haziran 2015 - 16:20</t>
  </si>
  <si>
    <t>09 Haziran 2015 - 17:05</t>
  </si>
  <si>
    <t>09 Haziran 2015 - 17:20</t>
  </si>
  <si>
    <t>09 Haziran 2015 - 17:40</t>
  </si>
  <si>
    <t>09 Haziran 2015 - 18:00</t>
  </si>
  <si>
    <t>09 Haziran 2015 - 18:25</t>
  </si>
  <si>
    <t>09 Haziran 2015 - 18:55</t>
  </si>
  <si>
    <t>09 Haziran 2015 - 19:10</t>
  </si>
  <si>
    <t>09 Haziran 2015 - 19:15</t>
  </si>
  <si>
    <t>09 Haziran 2015 - 19:45</t>
  </si>
  <si>
    <t>GÖZDENUR BAYRAK</t>
  </si>
  <si>
    <t>GÜLŞAH KIZILTAŞ</t>
  </si>
  <si>
    <t>EMEL DERELİ</t>
  </si>
  <si>
    <t>GTR : Türkiye Gençler Rekoru</t>
  </si>
  <si>
    <t>YTR : Türkiye Yıldızlar Rekoru</t>
  </si>
  <si>
    <t>10 Haziran 2015 - 18:20</t>
  </si>
  <si>
    <t>10 Haziran 2015 - 16:00</t>
  </si>
  <si>
    <t>10 Haziran 2015 - 19:22</t>
  </si>
  <si>
    <t>10 Haziran 2015 - 18:00</t>
  </si>
  <si>
    <t>10 Haziran 2015 - 19:00</t>
  </si>
  <si>
    <t>10 Haziran 2015 - 18:55</t>
  </si>
  <si>
    <t>MİRAY AKBULUT</t>
  </si>
  <si>
    <t>+0.5</t>
  </si>
  <si>
    <t>+2.9</t>
  </si>
  <si>
    <t>X</t>
  </si>
  <si>
    <t>Üçadım Atlama</t>
  </si>
  <si>
    <t>DQ 162.6</t>
  </si>
  <si>
    <t>O</t>
  </si>
  <si>
    <t>+0.2</t>
  </si>
  <si>
    <t>+1.3</t>
  </si>
  <si>
    <t>+1.6</t>
  </si>
  <si>
    <t>-0.5</t>
  </si>
  <si>
    <t>+1.1</t>
  </si>
  <si>
    <t>+0.3</t>
  </si>
  <si>
    <t>+2.0</t>
  </si>
  <si>
    <t>5. SERİ</t>
  </si>
  <si>
    <t>200 Metre Puan</t>
  </si>
  <si>
    <t xml:space="preserve">    </t>
  </si>
  <si>
    <t>6. SERİ</t>
  </si>
  <si>
    <t>7. SERİ</t>
  </si>
  <si>
    <t>8. SERİ</t>
  </si>
  <si>
    <t>+0.7</t>
  </si>
  <si>
    <t>+1.0</t>
  </si>
  <si>
    <t>800M-2-7</t>
  </si>
  <si>
    <t>+1.5</t>
  </si>
  <si>
    <t>+0.0</t>
  </si>
  <si>
    <t>-0.6</t>
  </si>
  <si>
    <t>Sıra</t>
  </si>
  <si>
    <t>+1.4</t>
  </si>
  <si>
    <t>-0.1</t>
  </si>
  <si>
    <t>NİHAN YÖNEL (PROTESTOLU)</t>
  </si>
  <si>
    <t/>
  </si>
  <si>
    <t xml:space="preserve">   </t>
  </si>
  <si>
    <t>100M--</t>
  </si>
  <si>
    <t>200M--</t>
  </si>
  <si>
    <t>400M--</t>
  </si>
  <si>
    <t>800M--</t>
  </si>
  <si>
    <t>1500M--</t>
  </si>
  <si>
    <t>3000M--</t>
  </si>
  <si>
    <t>5000M--</t>
  </si>
  <si>
    <t>100M.ENG--</t>
  </si>
  <si>
    <t>400M.ENG--</t>
  </si>
  <si>
    <t>3000M.ENG--</t>
  </si>
  <si>
    <t>5000M.Y.--</t>
  </si>
  <si>
    <t>UZUN-</t>
  </si>
  <si>
    <t>ÜÇADIM-</t>
  </si>
  <si>
    <t>YÜKSEK-9</t>
  </si>
  <si>
    <t>YÜKSEK-10</t>
  </si>
  <si>
    <t>YÜKSEK-11</t>
  </si>
  <si>
    <t>YÜKSEK-</t>
  </si>
  <si>
    <t>SIRIK-</t>
  </si>
  <si>
    <t>DİSK-</t>
  </si>
  <si>
    <t>CİRİT-</t>
  </si>
  <si>
    <t>GÜLLE-</t>
  </si>
  <si>
    <t>ÇEKİÇ-</t>
  </si>
  <si>
    <t>4X100M--</t>
  </si>
  <si>
    <t>4X400M--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</si>
</sst>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41F]d\ mmmm\ yyyy;@"/>
    <numFmt numFmtId="165" formatCode="[$-41F]d\ mmmm\ yyyy\ h:mm;@"/>
    <numFmt numFmtId="166" formatCode="0.0"/>
    <numFmt numFmtId="167" formatCode="hh:mm;@"/>
    <numFmt numFmtId="168" formatCode="00\.00"/>
    <numFmt numFmtId="169" formatCode="0\:00\.00"/>
    <numFmt numFmtId="170" formatCode="0\.00"/>
    <numFmt numFmtId="171" formatCode="00\:00\.00"/>
    <numFmt numFmtId="172" formatCode="00\:00"/>
  </numFmts>
  <fonts count="148"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2"/>
      <name val="Arial"/>
      <family val="2"/>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b/>
      <sz val="12"/>
      <color theme="1"/>
      <name val="Cambria"/>
      <family val="1"/>
      <charset val="162"/>
    </font>
    <font>
      <b/>
      <sz val="12"/>
      <color rgb="FFFF0000"/>
      <name val="Cambria"/>
      <family val="1"/>
      <charset val="162"/>
    </font>
    <font>
      <sz val="12"/>
      <color theme="1"/>
      <name val="Cambria"/>
      <family val="1"/>
      <charset val="162"/>
      <scheme val="major"/>
    </font>
    <font>
      <sz val="10"/>
      <color theme="1"/>
      <name val="Cambria"/>
      <family val="1"/>
      <charset val="162"/>
    </font>
    <font>
      <b/>
      <sz val="11"/>
      <color rgb="FF002060"/>
      <name val="Cambria"/>
      <family val="1"/>
      <charset val="162"/>
      <scheme val="major"/>
    </font>
    <font>
      <b/>
      <sz val="18"/>
      <name val="Cambria"/>
      <family val="1"/>
      <charset val="162"/>
      <scheme val="major"/>
    </font>
    <font>
      <sz val="12"/>
      <color rgb="FFFF0000"/>
      <name val="Cambria"/>
      <family val="1"/>
      <charset val="162"/>
      <scheme val="major"/>
    </font>
    <font>
      <sz val="18"/>
      <name val="Cambria"/>
      <family val="1"/>
      <charset val="162"/>
      <scheme val="major"/>
    </font>
    <font>
      <b/>
      <sz val="16"/>
      <name val="Cambria"/>
      <family val="1"/>
      <charset val="162"/>
      <scheme val="major"/>
    </font>
    <font>
      <b/>
      <sz val="12"/>
      <color rgb="FF002060"/>
      <name val="Cambria"/>
      <family val="1"/>
      <charset val="162"/>
      <scheme val="major"/>
    </font>
    <font>
      <sz val="8"/>
      <color rgb="FFFF0000"/>
      <name val="Arial"/>
      <family val="2"/>
      <charset val="162"/>
    </font>
    <font>
      <b/>
      <sz val="10"/>
      <color rgb="FF002060"/>
      <name val="Cambria"/>
      <family val="1"/>
      <charset val="162"/>
    </font>
    <font>
      <b/>
      <sz val="11"/>
      <color theme="1" tint="0.499984740745262"/>
      <name val="Cambria"/>
      <family val="1"/>
      <charset val="162"/>
      <scheme val="major"/>
    </font>
    <font>
      <b/>
      <sz val="11"/>
      <color rgb="FFFF0000"/>
      <name val="Cambria"/>
      <family val="1"/>
      <charset val="162"/>
      <scheme val="major"/>
    </font>
    <font>
      <sz val="24"/>
      <name val="Cambria"/>
      <family val="1"/>
      <charset val="162"/>
      <scheme val="major"/>
    </font>
    <font>
      <sz val="16"/>
      <name val="Cambria"/>
      <family val="1"/>
      <charset val="162"/>
      <scheme val="major"/>
    </font>
    <font>
      <sz val="16"/>
      <color theme="1"/>
      <name val="Cambria"/>
      <family val="1"/>
      <charset val="162"/>
      <scheme val="major"/>
    </font>
    <font>
      <b/>
      <sz val="20"/>
      <name val="Cambria"/>
      <family val="1"/>
      <charset val="162"/>
      <scheme val="major"/>
    </font>
    <font>
      <b/>
      <sz val="20"/>
      <color rgb="FFFF0000"/>
      <name val="Cambria"/>
      <family val="1"/>
      <charset val="162"/>
      <scheme val="major"/>
    </font>
    <font>
      <b/>
      <sz val="20"/>
      <color theme="1"/>
      <name val="Cambria"/>
      <family val="1"/>
      <charset val="162"/>
    </font>
    <font>
      <sz val="24"/>
      <color rgb="FFFF0000"/>
      <name val="Cambria"/>
      <family val="1"/>
      <charset val="162"/>
      <scheme val="major"/>
    </font>
    <font>
      <b/>
      <sz val="24"/>
      <color rgb="FFFF0000"/>
      <name val="Cambria"/>
      <family val="1"/>
      <charset val="162"/>
      <scheme val="major"/>
    </font>
    <font>
      <sz val="24"/>
      <color theme="1"/>
      <name val="Cambria"/>
      <family val="1"/>
      <charset val="162"/>
      <scheme val="major"/>
    </font>
    <font>
      <sz val="28"/>
      <name val="Cambria"/>
      <family val="1"/>
      <charset val="162"/>
      <scheme val="major"/>
    </font>
    <font>
      <sz val="14"/>
      <color rgb="FFFF0000"/>
      <name val="Cambria"/>
      <family val="1"/>
      <charset val="162"/>
      <scheme val="major"/>
    </font>
    <font>
      <sz val="14"/>
      <color theme="1"/>
      <name val="Cambria"/>
      <family val="1"/>
      <charset val="162"/>
      <scheme val="major"/>
    </font>
    <font>
      <sz val="14"/>
      <color rgb="FFFF0000"/>
      <name val="Cambria"/>
      <family val="1"/>
      <charset val="162"/>
    </font>
    <font>
      <b/>
      <sz val="14"/>
      <color rgb="FFFF0000"/>
      <name val="Cambria"/>
      <family val="1"/>
      <charset val="162"/>
    </font>
    <font>
      <b/>
      <sz val="10"/>
      <color theme="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6"/>
      <color indexed="56"/>
      <name val="Cambria"/>
      <family val="1"/>
      <charset val="162"/>
      <scheme val="major"/>
    </font>
    <font>
      <b/>
      <sz val="16"/>
      <color rgb="FF002060"/>
      <name val="Cambria"/>
      <family val="1"/>
      <charset val="162"/>
      <scheme val="major"/>
    </font>
    <font>
      <b/>
      <sz val="18"/>
      <color rgb="FF002060"/>
      <name val="Cambria"/>
      <family val="1"/>
      <charset val="162"/>
      <scheme val="major"/>
    </font>
    <font>
      <b/>
      <u/>
      <sz val="12"/>
      <color rgb="FFFF0000"/>
      <name val="Arial"/>
      <family val="2"/>
      <charset val="162"/>
    </font>
    <font>
      <b/>
      <sz val="11"/>
      <color rgb="FFFF0000"/>
      <name val="Cambria"/>
      <family val="1"/>
      <charset val="162"/>
    </font>
    <font>
      <b/>
      <sz val="14"/>
      <color theme="1"/>
      <name val="Cambria"/>
      <family val="1"/>
      <charset val="162"/>
      <scheme val="major"/>
    </font>
    <font>
      <sz val="11"/>
      <color theme="1"/>
      <name val="Times New Roman"/>
      <family val="2"/>
      <charset val="162"/>
    </font>
    <font>
      <b/>
      <sz val="22"/>
      <color rgb="FFFF0000"/>
      <name val="Cambria"/>
      <family val="1"/>
      <charset val="162"/>
    </font>
    <font>
      <b/>
      <sz val="16"/>
      <color rgb="FFFF0000"/>
      <name val="Cambria"/>
      <family val="1"/>
      <charset val="162"/>
    </font>
    <font>
      <sz val="16"/>
      <name val="Cambria"/>
      <family val="1"/>
      <charset val="162"/>
    </font>
    <font>
      <sz val="16"/>
      <color theme="1"/>
      <name val="Cambria"/>
      <family val="1"/>
      <charset val="162"/>
    </font>
    <font>
      <sz val="20"/>
      <name val="Cambria"/>
      <family val="1"/>
      <charset val="162"/>
      <scheme val="major"/>
    </font>
    <font>
      <sz val="20"/>
      <color theme="1"/>
      <name val="Cambria"/>
      <family val="1"/>
      <charset val="162"/>
      <scheme val="major"/>
    </font>
    <font>
      <b/>
      <sz val="20"/>
      <color theme="1"/>
      <name val="Cambria"/>
      <family val="1"/>
      <charset val="162"/>
      <scheme val="major"/>
    </font>
    <font>
      <b/>
      <sz val="36"/>
      <color rgb="FFFF0000"/>
      <name val="Cambria"/>
      <family val="1"/>
      <charset val="162"/>
      <scheme val="major"/>
    </font>
    <font>
      <b/>
      <sz val="20"/>
      <color indexed="56"/>
      <name val="Cambria"/>
      <family val="1"/>
      <charset val="162"/>
      <scheme val="major"/>
    </font>
    <font>
      <b/>
      <sz val="36"/>
      <color rgb="FFFF0000"/>
      <name val="Cambria"/>
      <family val="1"/>
      <charset val="162"/>
    </font>
    <font>
      <b/>
      <sz val="18"/>
      <color rgb="FFFF0000"/>
      <name val="Cambria"/>
      <family val="1"/>
      <charset val="162"/>
      <scheme val="major"/>
    </font>
    <font>
      <b/>
      <sz val="22"/>
      <color rgb="FFFF0000"/>
      <name val="Cambria"/>
      <family val="1"/>
      <charset val="162"/>
      <scheme val="major"/>
    </font>
    <font>
      <b/>
      <u/>
      <sz val="18"/>
      <color rgb="FFFF0000"/>
      <name val="Cambria"/>
      <family val="1"/>
      <charset val="162"/>
      <scheme val="major"/>
    </font>
    <font>
      <b/>
      <sz val="18"/>
      <color indexed="10"/>
      <name val="Cambria"/>
      <family val="1"/>
      <charset val="162"/>
      <scheme val="major"/>
    </font>
    <font>
      <b/>
      <sz val="18"/>
      <color indexed="8"/>
      <name val="Cambria"/>
      <family val="1"/>
      <charset val="162"/>
      <scheme val="major"/>
    </font>
    <font>
      <sz val="14"/>
      <color theme="0"/>
      <name val="Cambria"/>
      <family val="1"/>
      <charset val="162"/>
      <scheme val="major"/>
    </font>
    <font>
      <sz val="16"/>
      <color theme="0"/>
      <name val="Cambria"/>
      <family val="1"/>
      <charset val="162"/>
      <scheme val="major"/>
    </font>
    <font>
      <b/>
      <sz val="26"/>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s>
  <borders count="54">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style="dashDotDot">
        <color indexed="64"/>
      </bottom>
      <diagonal/>
    </border>
    <border>
      <left style="hair">
        <color indexed="64"/>
      </left>
      <right style="hair">
        <color indexed="64"/>
      </right>
      <top style="dashDot">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29" fillId="0" borderId="0"/>
  </cellStyleXfs>
  <cellXfs count="712">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8"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0" borderId="0" xfId="36" applyFont="1" applyAlignment="1" applyProtection="1">
      <alignment vertical="center" wrapText="1"/>
      <protection locked="0"/>
    </xf>
    <xf numFmtId="0" fontId="56" fillId="0" borderId="12" xfId="36" applyFont="1" applyFill="1" applyBorder="1" applyAlignment="1">
      <alignment horizontal="center" vertical="center"/>
    </xf>
    <xf numFmtId="170" fontId="57"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57"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1"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6" fillId="27" borderId="0" xfId="0" applyFont="1" applyFill="1" applyAlignment="1">
      <alignment horizontal="center" vertical="center"/>
    </xf>
    <xf numFmtId="0" fontId="56" fillId="27" borderId="0" xfId="0" applyFont="1" applyFill="1" applyAlignment="1">
      <alignment horizontal="left" vertical="center"/>
    </xf>
    <xf numFmtId="0" fontId="56" fillId="0" borderId="0" xfId="0" applyFont="1" applyAlignment="1">
      <alignment horizontal="center" vertical="center"/>
    </xf>
    <xf numFmtId="0" fontId="56"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165" fontId="67" fillId="32" borderId="12" xfId="0" applyNumberFormat="1" applyFont="1" applyFill="1" applyBorder="1" applyAlignment="1">
      <alignment horizontal="center" vertical="center" wrapText="1"/>
    </xf>
    <xf numFmtId="0" fontId="68" fillId="33"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56" fillId="0" borderId="0" xfId="0" applyFont="1" applyFill="1" applyAlignment="1">
      <alignment horizontal="left" vertical="center"/>
    </xf>
    <xf numFmtId="0" fontId="64" fillId="0" borderId="0" xfId="0" applyFont="1" applyAlignment="1">
      <alignment horizontal="center" vertical="center" wrapText="1"/>
    </xf>
    <xf numFmtId="0" fontId="66" fillId="0" borderId="0" xfId="0" applyFont="1" applyAlignment="1">
      <alignment horizontal="center" vertical="center" wrapText="1"/>
    </xf>
    <xf numFmtId="0" fontId="66" fillId="0" borderId="0" xfId="0" applyFont="1" applyFill="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56" fillId="0" borderId="0" xfId="0" applyFont="1" applyAlignment="1">
      <alignment horizontal="left" vertical="center"/>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4" borderId="12" xfId="0" applyFont="1" applyFill="1" applyBorder="1" applyAlignment="1">
      <alignment horizontal="center" vertical="center" wrapText="1"/>
    </xf>
    <xf numFmtId="14" fontId="56" fillId="0" borderId="12" xfId="36" applyNumberFormat="1" applyFont="1" applyFill="1" applyBorder="1" applyAlignment="1">
      <alignment horizontal="center" vertical="center"/>
    </xf>
    <xf numFmtId="168" fontId="56"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2" xfId="36" applyFont="1" applyFill="1" applyBorder="1" applyAlignment="1" applyProtection="1">
      <alignment horizontal="center" vertical="center" wrapText="1"/>
      <protection locked="0"/>
    </xf>
    <xf numFmtId="0" fontId="72" fillId="32"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8"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3" borderId="12" xfId="31" applyFont="1" applyFill="1" applyBorder="1" applyAlignment="1" applyProtection="1">
      <alignment horizontal="left" vertical="center" wrapText="1"/>
    </xf>
    <xf numFmtId="0" fontId="70" fillId="33"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8"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8"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73"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19" xfId="0" applyNumberFormat="1" applyFont="1" applyFill="1" applyBorder="1" applyAlignment="1">
      <alignment vertical="center" wrapText="1"/>
    </xf>
    <xf numFmtId="164" fontId="83"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8" fontId="23" fillId="32" borderId="12" xfId="36" applyNumberFormat="1" applyFont="1" applyFill="1" applyBorder="1" applyAlignment="1" applyProtection="1">
      <alignment horizontal="center" vertical="center" wrapText="1"/>
      <protection locked="0"/>
    </xf>
    <xf numFmtId="49" fontId="29" fillId="32" borderId="12" xfId="36" applyNumberFormat="1" applyFont="1" applyFill="1" applyBorder="1" applyAlignment="1" applyProtection="1">
      <alignment horizontal="center" vertical="center" wrapText="1"/>
      <protection locked="0"/>
    </xf>
    <xf numFmtId="1" fontId="29" fillId="32" borderId="12" xfId="36" applyNumberFormat="1" applyFont="1" applyFill="1" applyBorder="1" applyAlignment="1" applyProtection="1">
      <alignment horizontal="center" vertical="center" wrapText="1"/>
      <protection locked="0"/>
    </xf>
    <xf numFmtId="0" fontId="84" fillId="32" borderId="12" xfId="36" applyFont="1" applyFill="1" applyBorder="1" applyAlignment="1" applyProtection="1">
      <alignment horizontal="center" vertical="center" wrapText="1"/>
      <protection locked="0"/>
    </xf>
    <xf numFmtId="0" fontId="85" fillId="0" borderId="0" xfId="36" applyFont="1" applyFill="1" applyAlignment="1" applyProtection="1">
      <alignment horizontal="center" wrapText="1"/>
      <protection locked="0"/>
    </xf>
    <xf numFmtId="1" fontId="86" fillId="0" borderId="0" xfId="36" applyNumberFormat="1" applyFont="1" applyFill="1" applyAlignment="1" applyProtection="1">
      <alignment horizontal="center" wrapText="1"/>
      <protection locked="0"/>
    </xf>
    <xf numFmtId="0" fontId="87"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70" fontId="77" fillId="30" borderId="12" xfId="0" applyNumberFormat="1" applyFont="1" applyFill="1" applyBorder="1" applyAlignment="1">
      <alignment horizontal="center" vertical="center" wrapText="1"/>
    </xf>
    <xf numFmtId="169" fontId="77" fillId="30" borderId="12" xfId="0" applyNumberFormat="1" applyFont="1" applyFill="1" applyBorder="1" applyAlignment="1">
      <alignment horizontal="center" vertical="center" wrapText="1"/>
    </xf>
    <xf numFmtId="0" fontId="62" fillId="31" borderId="12" xfId="36" applyFont="1" applyFill="1" applyBorder="1" applyAlignment="1" applyProtection="1">
      <alignment horizontal="center" vertical="center" wrapText="1"/>
      <protection locked="0"/>
    </xf>
    <xf numFmtId="0" fontId="34" fillId="29" borderId="10" xfId="36" applyFont="1" applyFill="1" applyBorder="1" applyAlignment="1" applyProtection="1">
      <alignment horizontal="right" vertical="center" wrapText="1"/>
      <protection locked="0"/>
    </xf>
    <xf numFmtId="0" fontId="56" fillId="27" borderId="0" xfId="0" applyFont="1" applyFill="1" applyAlignment="1">
      <alignment vertical="center"/>
    </xf>
    <xf numFmtId="0" fontId="29" fillId="29" borderId="11"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0" fontId="86" fillId="29" borderId="11" xfId="36" applyFont="1" applyFill="1" applyBorder="1" applyAlignment="1" applyProtection="1">
      <alignment vertical="top" wrapText="1"/>
      <protection locked="0"/>
    </xf>
    <xf numFmtId="1" fontId="26" fillId="0" borderId="0" xfId="36" applyNumberFormat="1" applyFont="1" applyFill="1" applyAlignment="1" applyProtection="1">
      <alignment horizontal="left" wrapText="1"/>
      <protection locked="0"/>
    </xf>
    <xf numFmtId="0" fontId="72" fillId="37" borderId="12" xfId="36" applyFont="1" applyFill="1" applyBorder="1" applyAlignment="1" applyProtection="1">
      <alignment horizontal="center" vertical="center" wrapText="1"/>
      <protection hidden="1"/>
    </xf>
    <xf numFmtId="14"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vertical="center" wrapText="1"/>
      <protection locked="0"/>
    </xf>
    <xf numFmtId="0" fontId="88" fillId="37" borderId="12" xfId="36" applyFont="1" applyFill="1" applyBorder="1" applyAlignment="1" applyProtection="1">
      <alignment horizontal="center" vertical="center" wrapText="1"/>
      <protection locked="0"/>
    </xf>
    <xf numFmtId="168" fontId="23" fillId="37" borderId="12" xfId="36" applyNumberFormat="1" applyFont="1" applyFill="1" applyBorder="1" applyAlignment="1" applyProtection="1">
      <alignment horizontal="center" vertical="center" wrapText="1"/>
      <protection locked="0"/>
    </xf>
    <xf numFmtId="49" fontId="23" fillId="37" borderId="12" xfId="36" applyNumberFormat="1" applyFont="1" applyFill="1" applyBorder="1" applyAlignment="1" applyProtection="1">
      <alignment horizontal="center" vertical="center" wrapText="1"/>
      <protection locked="0"/>
    </xf>
    <xf numFmtId="1"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0" fontId="89" fillId="29" borderId="12" xfId="36" applyFont="1" applyFill="1" applyBorder="1" applyAlignment="1">
      <alignment horizontal="center" vertical="center" wrapText="1"/>
    </xf>
    <xf numFmtId="14" fontId="89" fillId="29" borderId="12" xfId="36" applyNumberFormat="1" applyFont="1" applyFill="1" applyBorder="1" applyAlignment="1">
      <alignment horizontal="center" vertical="center" wrapText="1"/>
    </xf>
    <xf numFmtId="0" fontId="89" fillId="29" borderId="12" xfId="36" applyNumberFormat="1" applyFont="1" applyFill="1" applyBorder="1" applyAlignment="1">
      <alignment horizontal="center" vertical="center" wrapText="1"/>
    </xf>
    <xf numFmtId="169" fontId="89" fillId="29" borderId="12" xfId="36" applyNumberFormat="1" applyFont="1" applyFill="1" applyBorder="1" applyAlignment="1">
      <alignment horizontal="center" vertical="center" wrapText="1"/>
    </xf>
    <xf numFmtId="0" fontId="61" fillId="32" borderId="12" xfId="0" applyFont="1" applyFill="1" applyBorder="1" applyAlignment="1">
      <alignment horizontal="center" vertical="center"/>
    </xf>
    <xf numFmtId="165" fontId="70" fillId="32" borderId="12" xfId="31" applyNumberFormat="1" applyFont="1" applyFill="1" applyBorder="1" applyAlignment="1" applyProtection="1">
      <alignment vertical="center" wrapText="1"/>
    </xf>
    <xf numFmtId="0" fontId="91" fillId="0" borderId="12" xfId="36" applyFont="1" applyFill="1" applyBorder="1" applyAlignment="1">
      <alignment horizontal="center" vertical="center"/>
    </xf>
    <xf numFmtId="0" fontId="56" fillId="0" borderId="12" xfId="36" applyNumberFormat="1" applyFont="1" applyFill="1" applyBorder="1" applyAlignment="1">
      <alignment horizontal="left" vertical="center" wrapText="1"/>
    </xf>
    <xf numFmtId="170" fontId="92" fillId="0" borderId="12" xfId="36" applyNumberFormat="1" applyFont="1" applyFill="1" applyBorder="1" applyAlignment="1">
      <alignment horizontal="center" vertical="center"/>
    </xf>
    <xf numFmtId="170" fontId="86" fillId="29" borderId="10" xfId="36" applyNumberFormat="1" applyFont="1" applyFill="1" applyBorder="1" applyAlignment="1" applyProtection="1">
      <alignment vertical="center" wrapText="1"/>
      <protection locked="0"/>
    </xf>
    <xf numFmtId="170" fontId="86" fillId="29" borderId="11" xfId="36" applyNumberFormat="1"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72" fillId="30" borderId="12" xfId="36" applyFont="1" applyFill="1" applyBorder="1" applyAlignment="1" applyProtection="1">
      <alignment horizontal="left" vertical="center" wrapText="1"/>
      <protection hidden="1"/>
    </xf>
    <xf numFmtId="0" fontId="72" fillId="37" borderId="24" xfId="36" applyFont="1" applyFill="1" applyBorder="1" applyAlignment="1" applyProtection="1">
      <alignment horizontal="center" vertical="center" wrapText="1"/>
      <protection hidden="1"/>
    </xf>
    <xf numFmtId="14" fontId="23" fillId="37" borderId="24" xfId="36" applyNumberFormat="1" applyFont="1" applyFill="1" applyBorder="1" applyAlignment="1" applyProtection="1">
      <alignment horizontal="center" vertical="center" wrapText="1"/>
      <protection locked="0"/>
    </xf>
    <xf numFmtId="0" fontId="23" fillId="37" borderId="24" xfId="36" applyFont="1" applyFill="1" applyBorder="1" applyAlignment="1" applyProtection="1">
      <alignment vertical="center" wrapText="1"/>
      <protection locked="0"/>
    </xf>
    <xf numFmtId="0" fontId="23" fillId="37" borderId="24" xfId="36" applyFont="1" applyFill="1" applyBorder="1" applyAlignment="1" applyProtection="1">
      <alignment horizontal="left" vertical="center" wrapText="1"/>
      <protection locked="0"/>
    </xf>
    <xf numFmtId="0" fontId="88" fillId="37" borderId="24" xfId="36" applyFont="1" applyFill="1" applyBorder="1" applyAlignment="1" applyProtection="1">
      <alignment horizontal="center" vertical="center" wrapText="1"/>
      <protection locked="0"/>
    </xf>
    <xf numFmtId="0" fontId="72" fillId="30" borderId="24" xfId="36" applyFont="1" applyFill="1" applyBorder="1" applyAlignment="1" applyProtection="1">
      <alignment horizontal="left" vertical="center" wrapText="1"/>
      <protection hidden="1"/>
    </xf>
    <xf numFmtId="0" fontId="85" fillId="29" borderId="11" xfId="36" applyFont="1" applyFill="1" applyBorder="1" applyAlignment="1" applyProtection="1">
      <alignment horizontal="right" vertical="center" wrapText="1"/>
      <protection locked="0"/>
    </xf>
    <xf numFmtId="170" fontId="86" fillId="29" borderId="10" xfId="36" applyNumberFormat="1" applyFont="1" applyFill="1" applyBorder="1" applyAlignment="1" applyProtection="1">
      <alignment horizontal="left" vertical="center" wrapText="1"/>
      <protection locked="0"/>
    </xf>
    <xf numFmtId="0" fontId="0" fillId="35" borderId="0" xfId="0" applyFill="1"/>
    <xf numFmtId="0" fontId="42" fillId="35" borderId="0" xfId="0" applyFont="1" applyFill="1"/>
    <xf numFmtId="0" fontId="93" fillId="35" borderId="0" xfId="0" applyFont="1" applyFill="1" applyBorder="1" applyAlignment="1">
      <alignment horizontal="center" vertical="center"/>
    </xf>
    <xf numFmtId="0" fontId="70" fillId="35" borderId="0" xfId="36" applyFont="1" applyFill="1" applyBorder="1" applyAlignment="1">
      <alignment horizontal="center" vertical="center"/>
    </xf>
    <xf numFmtId="0" fontId="53" fillId="35" borderId="0" xfId="36" applyFont="1" applyFill="1" applyBorder="1" applyAlignment="1">
      <alignment horizontal="center" vertical="center" wrapText="1"/>
    </xf>
    <xf numFmtId="168" fontId="51" fillId="35" borderId="0" xfId="36" applyNumberFormat="1" applyFont="1" applyFill="1" applyBorder="1" applyAlignment="1">
      <alignment horizontal="center" vertical="center"/>
    </xf>
    <xf numFmtId="0" fontId="94" fillId="34" borderId="0" xfId="36" applyFont="1" applyFill="1" applyBorder="1" applyAlignment="1">
      <alignment vertical="center" wrapText="1"/>
    </xf>
    <xf numFmtId="0" fontId="94" fillId="29" borderId="26" xfId="36" applyFont="1" applyFill="1" applyBorder="1" applyAlignment="1">
      <alignment vertical="center" wrapText="1"/>
    </xf>
    <xf numFmtId="0" fontId="0" fillId="38" borderId="0" xfId="0" applyFill="1"/>
    <xf numFmtId="0" fontId="94" fillId="29" borderId="26" xfId="36" applyFont="1" applyFill="1" applyBorder="1" applyAlignment="1">
      <alignment textRotation="90"/>
    </xf>
    <xf numFmtId="0" fontId="0" fillId="30" borderId="0" xfId="0" applyFill="1"/>
    <xf numFmtId="0" fontId="81" fillId="0" borderId="12" xfId="0" applyFont="1" applyBorder="1" applyAlignment="1">
      <alignment horizontal="center" vertical="center"/>
    </xf>
    <xf numFmtId="0" fontId="95" fillId="0" borderId="0" xfId="0" applyFont="1" applyAlignment="1">
      <alignment horizontal="center" vertical="center"/>
    </xf>
    <xf numFmtId="14" fontId="64" fillId="0" borderId="12" xfId="0" applyNumberFormat="1" applyFont="1" applyBorder="1" applyAlignment="1">
      <alignment horizontal="center" vertical="center"/>
    </xf>
    <xf numFmtId="0" fontId="64" fillId="0" borderId="12" xfId="0" applyFont="1" applyBorder="1" applyAlignment="1">
      <alignment horizontal="center" vertical="center"/>
    </xf>
    <xf numFmtId="0" fontId="64" fillId="0" borderId="12" xfId="0" applyNumberFormat="1" applyFont="1" applyBorder="1" applyAlignment="1">
      <alignment horizontal="left" vertical="center"/>
    </xf>
    <xf numFmtId="168" fontId="64" fillId="0" borderId="12" xfId="0" applyNumberFormat="1" applyFont="1" applyBorder="1" applyAlignment="1">
      <alignment horizontal="center" vertical="center"/>
    </xf>
    <xf numFmtId="169" fontId="64" fillId="0" borderId="12" xfId="0" applyNumberFormat="1" applyFont="1" applyBorder="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0" fontId="62"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71" fillId="32" borderId="0" xfId="31" applyFont="1" applyFill="1" applyBorder="1" applyAlignment="1" applyProtection="1">
      <alignment horizontal="center" vertical="center"/>
    </xf>
    <xf numFmtId="0" fontId="45" fillId="0" borderId="0" xfId="36" applyFont="1" applyAlignment="1" applyProtection="1">
      <alignment horizontal="center" vertical="center" wrapText="1"/>
      <protection locked="0"/>
    </xf>
    <xf numFmtId="168" fontId="45" fillId="0" borderId="0" xfId="36" applyNumberFormat="1" applyFont="1" applyAlignment="1" applyProtection="1">
      <alignment horizontal="center" vertical="center" wrapText="1"/>
      <protection locked="0"/>
    </xf>
    <xf numFmtId="168" fontId="45" fillId="0" borderId="0" xfId="36" applyNumberFormat="1" applyFont="1" applyFill="1" applyAlignment="1">
      <alignment horizontal="center" vertical="center"/>
    </xf>
    <xf numFmtId="0" fontId="45" fillId="0" borderId="0" xfId="36" applyFont="1" applyFill="1" applyAlignment="1">
      <alignment horizontal="center" vertical="center"/>
    </xf>
    <xf numFmtId="169" fontId="45" fillId="0" borderId="0" xfId="36" applyNumberFormat="1" applyFont="1" applyAlignment="1" applyProtection="1">
      <alignment horizontal="center" vertical="center" wrapText="1"/>
      <protection locked="0"/>
    </xf>
    <xf numFmtId="169" fontId="45" fillId="0" borderId="0" xfId="36" applyNumberFormat="1" applyFont="1" applyFill="1" applyAlignment="1">
      <alignment horizontal="center" vertical="center"/>
    </xf>
    <xf numFmtId="0" fontId="93" fillId="0" borderId="0" xfId="36" applyFont="1" applyAlignment="1" applyProtection="1">
      <alignment horizontal="center" vertical="center" wrapText="1"/>
      <protection locked="0"/>
    </xf>
    <xf numFmtId="0" fontId="93" fillId="0" borderId="0" xfId="36" applyFont="1" applyFill="1" applyAlignment="1">
      <alignment horizontal="center" vertical="center"/>
    </xf>
    <xf numFmtId="170" fontId="93" fillId="0" borderId="0" xfId="36" applyNumberFormat="1" applyFont="1" applyAlignment="1" applyProtection="1">
      <alignment horizontal="center" vertical="center" wrapText="1"/>
      <protection locked="0"/>
    </xf>
    <xf numFmtId="170" fontId="93" fillId="0" borderId="0" xfId="36" applyNumberFormat="1" applyFont="1" applyFill="1" applyAlignment="1">
      <alignment horizontal="center" vertical="center"/>
    </xf>
    <xf numFmtId="0" fontId="29" fillId="0" borderId="0" xfId="36" applyFont="1" applyAlignment="1" applyProtection="1">
      <alignment horizontal="center" vertical="center" wrapText="1"/>
      <protection locked="0"/>
    </xf>
    <xf numFmtId="168" fontId="29" fillId="0" borderId="0" xfId="36" applyNumberFormat="1" applyFont="1" applyAlignment="1" applyProtection="1">
      <alignment horizontal="center" vertical="center" wrapText="1"/>
      <protection locked="0"/>
    </xf>
    <xf numFmtId="168" fontId="29" fillId="0" borderId="0" xfId="36" applyNumberFormat="1" applyFont="1" applyFill="1" applyAlignment="1" applyProtection="1">
      <alignment horizontal="center" vertical="center" wrapText="1"/>
      <protection locked="0"/>
    </xf>
    <xf numFmtId="170" fontId="29" fillId="0" borderId="0" xfId="36" applyNumberFormat="1" applyFont="1" applyAlignment="1" applyProtection="1">
      <alignment horizontal="center" vertical="center" wrapText="1"/>
      <protection locked="0"/>
    </xf>
    <xf numFmtId="170" fontId="29" fillId="0" borderId="0" xfId="36" applyNumberFormat="1" applyFont="1" applyFill="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0" fillId="34" borderId="27" xfId="36" applyFont="1" applyFill="1" applyBorder="1" applyAlignment="1">
      <alignment vertical="center"/>
    </xf>
    <xf numFmtId="0" fontId="70" fillId="34" borderId="23" xfId="36" applyFont="1" applyFill="1" applyBorder="1" applyAlignment="1">
      <alignment vertical="center"/>
    </xf>
    <xf numFmtId="0" fontId="70" fillId="34" borderId="28" xfId="36" applyFont="1" applyFill="1" applyBorder="1" applyAlignment="1">
      <alignment vertical="center"/>
    </xf>
    <xf numFmtId="167" fontId="61" fillId="24" borderId="0" xfId="36" applyNumberFormat="1" applyFont="1" applyFill="1" applyBorder="1" applyAlignment="1" applyProtection="1">
      <alignment horizontal="center" vertical="center" wrapText="1"/>
      <protection locked="0"/>
    </xf>
    <xf numFmtId="0" fontId="97" fillId="34" borderId="23" xfId="36" applyFont="1" applyFill="1" applyBorder="1" applyAlignment="1">
      <alignment horizontal="right" vertical="center"/>
    </xf>
    <xf numFmtId="49" fontId="98" fillId="34" borderId="23" xfId="36" applyNumberFormat="1" applyFont="1" applyFill="1" applyBorder="1" applyAlignment="1">
      <alignment horizontal="left" vertical="center"/>
    </xf>
    <xf numFmtId="49" fontId="29" fillId="0" borderId="12" xfId="36" applyNumberFormat="1" applyFont="1" applyFill="1" applyBorder="1" applyAlignment="1" applyProtection="1">
      <alignment vertical="center" wrapText="1"/>
      <protection locked="0"/>
    </xf>
    <xf numFmtId="14" fontId="56" fillId="0" borderId="12" xfId="36" applyNumberFormat="1" applyFont="1" applyFill="1" applyBorder="1" applyAlignment="1">
      <alignment horizontal="center" vertical="center" wrapText="1"/>
    </xf>
    <xf numFmtId="1" fontId="68" fillId="0" borderId="12" xfId="36" applyNumberFormat="1" applyFont="1" applyFill="1" applyBorder="1" applyAlignment="1">
      <alignment horizontal="center" vertical="center"/>
    </xf>
    <xf numFmtId="1" fontId="68" fillId="0" borderId="12" xfId="36" applyNumberFormat="1" applyFont="1" applyFill="1" applyBorder="1" applyAlignment="1">
      <alignment horizontal="center" vertical="center" wrapText="1"/>
    </xf>
    <xf numFmtId="0" fontId="36" fillId="29" borderId="0"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2" fillId="37" borderId="26" xfId="36" applyFont="1" applyFill="1" applyBorder="1" applyAlignment="1" applyProtection="1">
      <alignment horizontal="center" vertical="center" wrapText="1"/>
      <protection hidden="1"/>
    </xf>
    <xf numFmtId="14" fontId="23" fillId="37" borderId="26" xfId="36" applyNumberFormat="1" applyFont="1" applyFill="1" applyBorder="1" applyAlignment="1" applyProtection="1">
      <alignment horizontal="center" vertical="center" wrapText="1"/>
      <protection locked="0"/>
    </xf>
    <xf numFmtId="0" fontId="23" fillId="37" borderId="26" xfId="36" applyFont="1" applyFill="1" applyBorder="1" applyAlignment="1" applyProtection="1">
      <alignment vertical="center" wrapText="1"/>
      <protection locked="0"/>
    </xf>
    <xf numFmtId="0" fontId="23" fillId="37" borderId="26" xfId="36" applyFont="1" applyFill="1" applyBorder="1" applyAlignment="1" applyProtection="1">
      <alignment horizontal="left" vertical="center" wrapText="1"/>
      <protection locked="0"/>
    </xf>
    <xf numFmtId="0" fontId="88" fillId="37" borderId="26" xfId="36" applyFont="1" applyFill="1" applyBorder="1" applyAlignment="1" applyProtection="1">
      <alignment horizontal="center" vertical="center" wrapText="1"/>
      <protection locked="0"/>
    </xf>
    <xf numFmtId="168" fontId="23" fillId="37" borderId="26" xfId="36" applyNumberFormat="1" applyFont="1" applyFill="1" applyBorder="1" applyAlignment="1" applyProtection="1">
      <alignment horizontal="center" vertical="center" wrapText="1"/>
      <protection locked="0"/>
    </xf>
    <xf numFmtId="49" fontId="23" fillId="37" borderId="26" xfId="36" applyNumberFormat="1" applyFont="1" applyFill="1" applyBorder="1" applyAlignment="1" applyProtection="1">
      <alignment horizontal="center" vertical="center" wrapText="1"/>
      <protection locked="0"/>
    </xf>
    <xf numFmtId="1" fontId="23" fillId="37" borderId="26" xfId="36" applyNumberFormat="1" applyFont="1" applyFill="1" applyBorder="1" applyAlignment="1" applyProtection="1">
      <alignment horizontal="center" vertical="center" wrapText="1"/>
      <protection locked="0"/>
    </xf>
    <xf numFmtId="0" fontId="72" fillId="30" borderId="26" xfId="36" applyFont="1" applyFill="1" applyBorder="1" applyAlignment="1" applyProtection="1">
      <alignment horizontal="left" vertical="center" wrapText="1"/>
      <protection hidden="1"/>
    </xf>
    <xf numFmtId="14" fontId="23" fillId="32" borderId="12" xfId="36" applyNumberFormat="1" applyFont="1" applyFill="1" applyBorder="1" applyAlignment="1" applyProtection="1">
      <alignment horizontal="center" vertical="center" wrapText="1"/>
      <protection locked="0"/>
    </xf>
    <xf numFmtId="0" fontId="23" fillId="32" borderId="12" xfId="36" applyFont="1" applyFill="1" applyBorder="1" applyAlignment="1" applyProtection="1">
      <alignment vertical="center" wrapText="1"/>
      <protection locked="0"/>
    </xf>
    <xf numFmtId="0" fontId="23" fillId="32" borderId="12" xfId="36" applyFont="1" applyFill="1" applyBorder="1" applyAlignment="1" applyProtection="1">
      <alignment horizontal="left" vertical="center" wrapText="1"/>
      <protection locked="0"/>
    </xf>
    <xf numFmtId="0" fontId="88" fillId="32" borderId="12" xfId="36" applyFont="1" applyFill="1" applyBorder="1" applyAlignment="1" applyProtection="1">
      <alignment horizontal="center" vertical="center" wrapText="1"/>
      <protection locked="0"/>
    </xf>
    <xf numFmtId="49" fontId="23" fillId="32" borderId="12" xfId="36" applyNumberFormat="1" applyFont="1" applyFill="1" applyBorder="1" applyAlignment="1" applyProtection="1">
      <alignment horizontal="center" vertical="center" wrapText="1"/>
      <protection locked="0"/>
    </xf>
    <xf numFmtId="1" fontId="23" fillId="32" borderId="12" xfId="36" applyNumberFormat="1" applyFont="1" applyFill="1" applyBorder="1" applyAlignment="1" applyProtection="1">
      <alignment horizontal="center" vertical="center" wrapText="1"/>
      <protection locked="0"/>
    </xf>
    <xf numFmtId="169" fontId="70" fillId="34" borderId="23" xfId="36" applyNumberFormat="1" applyFont="1" applyFill="1" applyBorder="1" applyAlignment="1">
      <alignment vertical="center"/>
    </xf>
    <xf numFmtId="169" fontId="53" fillId="29" borderId="12" xfId="36" applyNumberFormat="1" applyFont="1" applyFill="1" applyBorder="1" applyAlignment="1">
      <alignment horizontal="center" vertical="center" wrapText="1"/>
    </xf>
    <xf numFmtId="171" fontId="70" fillId="34" borderId="23" xfId="36" applyNumberFormat="1" applyFont="1" applyFill="1" applyBorder="1" applyAlignment="1">
      <alignment vertical="center"/>
    </xf>
    <xf numFmtId="171" fontId="53" fillId="29" borderId="12" xfId="36" applyNumberFormat="1" applyFont="1" applyFill="1" applyBorder="1" applyAlignment="1">
      <alignment horizontal="center" vertical="center" wrapText="1"/>
    </xf>
    <xf numFmtId="171" fontId="51" fillId="0" borderId="0" xfId="36" applyNumberFormat="1" applyFont="1" applyFill="1" applyBorder="1" applyAlignment="1">
      <alignment horizontal="center" vertical="center"/>
    </xf>
    <xf numFmtId="171" fontId="48" fillId="0" borderId="0" xfId="36" applyNumberFormat="1" applyFont="1" applyFill="1" applyAlignment="1">
      <alignment horizontal="center"/>
    </xf>
    <xf numFmtId="171" fontId="48" fillId="0" borderId="0" xfId="36" applyNumberFormat="1" applyFont="1" applyFill="1"/>
    <xf numFmtId="171" fontId="47" fillId="29" borderId="11" xfId="36" applyNumberFormat="1" applyFont="1" applyFill="1" applyBorder="1" applyAlignment="1" applyProtection="1">
      <alignment vertical="center" wrapText="1"/>
      <protection locked="0"/>
    </xf>
    <xf numFmtId="171" fontId="45" fillId="24" borderId="0" xfId="36" applyNumberFormat="1" applyFont="1" applyFill="1" applyBorder="1" applyAlignment="1" applyProtection="1">
      <alignment horizontal="left" wrapText="1"/>
      <protection locked="0"/>
    </xf>
    <xf numFmtId="171" fontId="48" fillId="0" borderId="0" xfId="36" applyNumberFormat="1" applyFont="1" applyFill="1" applyBorder="1" applyAlignment="1">
      <alignment horizontal="center" vertical="center"/>
    </xf>
    <xf numFmtId="171" fontId="48" fillId="0" borderId="0" xfId="36" applyNumberFormat="1" applyFont="1" applyFill="1" applyAlignment="1">
      <alignment horizontal="left"/>
    </xf>
    <xf numFmtId="0" fontId="48" fillId="0" borderId="12" xfId="0" applyFont="1" applyBorder="1" applyAlignment="1">
      <alignment vertical="center"/>
    </xf>
    <xf numFmtId="0" fontId="64" fillId="0" borderId="12" xfId="0" applyFont="1" applyBorder="1" applyAlignment="1">
      <alignment vertical="center" wrapText="1"/>
    </xf>
    <xf numFmtId="0" fontId="48" fillId="0" borderId="0" xfId="0" applyFont="1" applyAlignment="1">
      <alignment vertical="center"/>
    </xf>
    <xf numFmtId="0" fontId="21" fillId="0" borderId="0" xfId="0" applyFont="1" applyAlignment="1">
      <alignment vertical="center"/>
    </xf>
    <xf numFmtId="49" fontId="99" fillId="0" borderId="12" xfId="36" applyNumberFormat="1" applyFont="1" applyFill="1" applyBorder="1" applyAlignment="1">
      <alignment horizontal="center" vertical="center"/>
    </xf>
    <xf numFmtId="49" fontId="99" fillId="37" borderId="12" xfId="36" applyNumberFormat="1" applyFont="1" applyFill="1" applyBorder="1" applyAlignment="1" applyProtection="1">
      <alignment horizontal="center" vertical="center"/>
      <protection locked="0" hidden="1"/>
    </xf>
    <xf numFmtId="49" fontId="99" fillId="37" borderId="12" xfId="36" applyNumberFormat="1" applyFont="1" applyFill="1" applyBorder="1" applyAlignment="1">
      <alignment horizontal="center" vertical="center"/>
    </xf>
    <xf numFmtId="49" fontId="99" fillId="0" borderId="12" xfId="36" applyNumberFormat="1" applyFont="1" applyFill="1" applyBorder="1" applyAlignment="1" applyProtection="1">
      <alignment horizontal="center" vertical="center"/>
      <protection locked="0" hidden="1"/>
    </xf>
    <xf numFmtId="49" fontId="99" fillId="37" borderId="12" xfId="36" applyNumberFormat="1" applyFont="1" applyFill="1" applyBorder="1" applyAlignment="1">
      <alignment vertical="center"/>
    </xf>
    <xf numFmtId="49" fontId="99" fillId="0" borderId="12" xfId="36" applyNumberFormat="1" applyFont="1" applyFill="1" applyBorder="1" applyAlignment="1">
      <alignment vertical="center"/>
    </xf>
    <xf numFmtId="1" fontId="56" fillId="0" borderId="12" xfId="36" applyNumberFormat="1" applyFont="1" applyFill="1" applyBorder="1" applyAlignment="1">
      <alignment horizontal="center" vertical="center"/>
    </xf>
    <xf numFmtId="0" fontId="68" fillId="0" borderId="12" xfId="36" applyFont="1" applyFill="1" applyBorder="1" applyAlignment="1">
      <alignment horizontal="center" vertical="center"/>
    </xf>
    <xf numFmtId="0" fontId="56" fillId="0" borderId="12" xfId="36" applyFont="1" applyFill="1" applyBorder="1" applyAlignment="1">
      <alignment horizontal="left" vertical="center" wrapText="1"/>
    </xf>
    <xf numFmtId="0" fontId="100" fillId="0" borderId="12" xfId="36" applyFont="1" applyFill="1" applyBorder="1" applyAlignment="1">
      <alignment horizontal="center" vertical="center"/>
    </xf>
    <xf numFmtId="1" fontId="71" fillId="0" borderId="12" xfId="36" applyNumberFormat="1" applyFont="1" applyFill="1" applyBorder="1" applyAlignment="1">
      <alignment horizontal="center" vertical="center" wrapText="1"/>
    </xf>
    <xf numFmtId="0" fontId="101" fillId="0" borderId="12" xfId="36" applyFont="1" applyFill="1" applyBorder="1" applyAlignment="1">
      <alignment horizontal="left" vertical="center" wrapText="1"/>
    </xf>
    <xf numFmtId="0" fontId="68" fillId="0" borderId="12" xfId="36" applyFont="1" applyFill="1" applyBorder="1" applyAlignment="1">
      <alignment horizontal="center" vertical="center" wrapText="1"/>
    </xf>
    <xf numFmtId="0" fontId="94" fillId="34" borderId="25" xfId="36" applyFont="1" applyFill="1" applyBorder="1" applyAlignment="1">
      <alignment horizontal="center" vertical="center" wrapText="1"/>
    </xf>
    <xf numFmtId="0" fontId="104" fillId="36" borderId="29" xfId="0" applyNumberFormat="1" applyFont="1" applyFill="1" applyBorder="1" applyAlignment="1">
      <alignment horizontal="center" vertical="center" wrapText="1"/>
    </xf>
    <xf numFmtId="170" fontId="28" fillId="30" borderId="30" xfId="36" applyNumberFormat="1" applyFont="1" applyFill="1" applyBorder="1" applyAlignment="1" applyProtection="1">
      <alignment horizontal="center" vertical="center" wrapText="1"/>
      <protection hidden="1"/>
    </xf>
    <xf numFmtId="170" fontId="28" fillId="30" borderId="31" xfId="36" applyNumberFormat="1" applyFont="1" applyFill="1" applyBorder="1" applyAlignment="1" applyProtection="1">
      <alignment horizontal="center" vertical="center" wrapText="1"/>
      <protection hidden="1"/>
    </xf>
    <xf numFmtId="170" fontId="28" fillId="30" borderId="32" xfId="36" applyNumberFormat="1" applyFont="1" applyFill="1" applyBorder="1" applyAlignment="1" applyProtection="1">
      <alignment horizontal="center" vertical="center" wrapText="1"/>
      <protection hidden="1"/>
    </xf>
    <xf numFmtId="0" fontId="99" fillId="0" borderId="12" xfId="36" applyFont="1" applyFill="1" applyBorder="1" applyAlignment="1">
      <alignment horizontal="center" vertical="center"/>
    </xf>
    <xf numFmtId="0" fontId="105" fillId="0" borderId="12" xfId="36" applyFont="1" applyFill="1" applyBorder="1" applyAlignment="1">
      <alignment horizontal="center" vertical="center"/>
    </xf>
    <xf numFmtId="1" fontId="106" fillId="0" borderId="12" xfId="36" applyNumberFormat="1" applyFont="1" applyFill="1" applyBorder="1" applyAlignment="1">
      <alignment horizontal="center" vertical="center" wrapText="1"/>
    </xf>
    <xf numFmtId="14" fontId="107" fillId="0" borderId="12" xfId="36" applyNumberFormat="1" applyFont="1" applyFill="1" applyBorder="1" applyAlignment="1">
      <alignment horizontal="center" vertical="center" wrapText="1"/>
    </xf>
    <xf numFmtId="0" fontId="107" fillId="0" borderId="12" xfId="36" applyFont="1" applyFill="1" applyBorder="1" applyAlignment="1">
      <alignment horizontal="left" vertical="center" wrapText="1"/>
    </xf>
    <xf numFmtId="170" fontId="108" fillId="0" borderId="12" xfId="36" applyNumberFormat="1" applyFont="1" applyFill="1" applyBorder="1" applyAlignment="1">
      <alignment horizontal="center" vertical="center"/>
    </xf>
    <xf numFmtId="166" fontId="68" fillId="0" borderId="12" xfId="36" applyNumberFormat="1" applyFont="1" applyFill="1" applyBorder="1" applyAlignment="1">
      <alignment horizontal="center" vertical="center"/>
    </xf>
    <xf numFmtId="0" fontId="57" fillId="0" borderId="12" xfId="36" applyFont="1" applyFill="1" applyBorder="1" applyAlignment="1">
      <alignment horizontal="center" vertical="center"/>
    </xf>
    <xf numFmtId="0" fontId="109" fillId="0" borderId="12" xfId="36" applyFont="1" applyFill="1" applyBorder="1" applyAlignment="1">
      <alignment horizontal="center" vertical="center"/>
    </xf>
    <xf numFmtId="1" fontId="70" fillId="0" borderId="12" xfId="36" applyNumberFormat="1" applyFont="1" applyFill="1" applyBorder="1" applyAlignment="1">
      <alignment horizontal="center" vertical="center"/>
    </xf>
    <xf numFmtId="14" fontId="57" fillId="0" borderId="12" xfId="36" applyNumberFormat="1" applyFont="1" applyFill="1" applyBorder="1" applyAlignment="1">
      <alignment horizontal="center" vertical="center"/>
    </xf>
    <xf numFmtId="0" fontId="57" fillId="0" borderId="12" xfId="36" applyNumberFormat="1" applyFont="1" applyFill="1" applyBorder="1" applyAlignment="1">
      <alignment horizontal="left" vertical="center" wrapText="1"/>
    </xf>
    <xf numFmtId="169" fontId="57"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xf>
    <xf numFmtId="0" fontId="70"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110" fillId="0" borderId="12" xfId="36" applyFont="1" applyFill="1" applyBorder="1" applyAlignment="1">
      <alignment horizontal="left" vertical="center" wrapText="1"/>
    </xf>
    <xf numFmtId="168" fontId="57" fillId="0" borderId="12" xfId="36" applyNumberFormat="1" applyFont="1" applyFill="1" applyBorder="1" applyAlignment="1">
      <alignment horizontal="center" vertical="center"/>
    </xf>
    <xf numFmtId="171" fontId="57"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111" fillId="0" borderId="12" xfId="36" applyFont="1" applyFill="1" applyBorder="1" applyAlignment="1" applyProtection="1">
      <alignment horizontal="center" vertical="center" wrapText="1"/>
      <protection locked="0"/>
    </xf>
    <xf numFmtId="1" fontId="112"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0" fontId="94" fillId="34" borderId="26" xfId="36" applyFont="1" applyFill="1" applyBorder="1" applyAlignment="1">
      <alignment vertical="center" wrapText="1"/>
    </xf>
    <xf numFmtId="0" fontId="94" fillId="34" borderId="26" xfId="36" applyFont="1" applyFill="1" applyBorder="1" applyAlignment="1">
      <alignment textRotation="90"/>
    </xf>
    <xf numFmtId="1" fontId="70" fillId="0" borderId="12" xfId="36" applyNumberFormat="1" applyFont="1" applyFill="1" applyBorder="1" applyAlignment="1">
      <alignment horizontal="center" vertical="center" wrapText="1"/>
    </xf>
    <xf numFmtId="14" fontId="110" fillId="0" borderId="12" xfId="36" applyNumberFormat="1" applyFont="1" applyFill="1" applyBorder="1" applyAlignment="1">
      <alignment horizontal="center" vertical="center" wrapText="1"/>
    </xf>
    <xf numFmtId="0" fontId="110" fillId="0" borderId="12" xfId="36" applyFont="1" applyFill="1" applyBorder="1" applyAlignment="1">
      <alignment vertical="center" wrapText="1"/>
    </xf>
    <xf numFmtId="0" fontId="110" fillId="0" borderId="12" xfId="36" applyFont="1" applyFill="1" applyBorder="1" applyAlignment="1">
      <alignment horizontal="center" vertical="center" wrapText="1"/>
    </xf>
    <xf numFmtId="1" fontId="109" fillId="0" borderId="12" xfId="36" applyNumberFormat="1" applyFont="1" applyFill="1" applyBorder="1" applyAlignment="1">
      <alignment horizontal="center" vertical="center"/>
    </xf>
    <xf numFmtId="14" fontId="100" fillId="0" borderId="12" xfId="36" applyNumberFormat="1" applyFont="1" applyFill="1" applyBorder="1" applyAlignment="1">
      <alignment horizontal="center" vertical="center" wrapText="1"/>
    </xf>
    <xf numFmtId="0" fontId="100" fillId="0" borderId="12" xfId="36" applyNumberFormat="1" applyFont="1" applyFill="1" applyBorder="1" applyAlignment="1">
      <alignment horizontal="left" vertical="center" wrapText="1"/>
    </xf>
    <xf numFmtId="0" fontId="113" fillId="30" borderId="12" xfId="36" applyFont="1" applyFill="1" applyBorder="1" applyAlignment="1" applyProtection="1">
      <alignment horizontal="center" vertical="center" wrapText="1"/>
      <protection hidden="1"/>
    </xf>
    <xf numFmtId="0" fontId="113" fillId="30" borderId="26" xfId="36" applyFont="1" applyFill="1" applyBorder="1" applyAlignment="1" applyProtection="1">
      <alignment horizontal="center" vertical="center" wrapText="1"/>
      <protection hidden="1"/>
    </xf>
    <xf numFmtId="0" fontId="113" fillId="30" borderId="24" xfId="36" applyFont="1" applyFill="1" applyBorder="1" applyAlignment="1" applyProtection="1">
      <alignment horizontal="center" vertical="center" wrapText="1"/>
      <protection hidden="1"/>
    </xf>
    <xf numFmtId="0" fontId="103" fillId="0" borderId="12" xfId="0" applyNumberFormat="1" applyFont="1" applyBorder="1" applyAlignment="1">
      <alignment horizontal="center" vertical="center"/>
    </xf>
    <xf numFmtId="0" fontId="103" fillId="35" borderId="12" xfId="0" applyNumberFormat="1" applyFont="1" applyFill="1" applyBorder="1" applyAlignment="1">
      <alignment horizontal="center" vertical="center"/>
    </xf>
    <xf numFmtId="1" fontId="68" fillId="0" borderId="12" xfId="36" quotePrefix="1" applyNumberFormat="1" applyFont="1" applyFill="1" applyBorder="1" applyAlignment="1" applyProtection="1">
      <alignment horizontal="center" vertical="center"/>
      <protection locked="0"/>
    </xf>
    <xf numFmtId="172" fontId="57" fillId="0" borderId="12" xfId="36" applyNumberFormat="1" applyFont="1" applyFill="1" applyBorder="1" applyAlignment="1">
      <alignment horizontal="center" vertical="center"/>
    </xf>
    <xf numFmtId="1" fontId="130" fillId="0" borderId="12" xfId="36" applyNumberFormat="1" applyFont="1" applyFill="1" applyBorder="1" applyAlignment="1" applyProtection="1">
      <alignment horizontal="center" vertical="center" wrapText="1"/>
      <protection locked="0"/>
    </xf>
    <xf numFmtId="1" fontId="131" fillId="0" borderId="12" xfId="36" applyNumberFormat="1" applyFont="1" applyFill="1" applyBorder="1" applyAlignment="1" applyProtection="1">
      <alignment horizontal="center" vertical="center" wrapText="1"/>
      <protection locked="0"/>
    </xf>
    <xf numFmtId="0" fontId="113" fillId="32" borderId="12" xfId="36" applyFont="1" applyFill="1" applyBorder="1" applyAlignment="1" applyProtection="1">
      <alignment horizontal="center" vertical="center" wrapText="1"/>
      <protection hidden="1"/>
    </xf>
    <xf numFmtId="168" fontId="23" fillId="32" borderId="26" xfId="36" applyNumberFormat="1" applyFont="1" applyFill="1" applyBorder="1" applyAlignment="1" applyProtection="1">
      <alignment horizontal="center" vertical="center" wrapText="1"/>
      <protection locked="0"/>
    </xf>
    <xf numFmtId="49" fontId="23" fillId="32" borderId="26" xfId="36" applyNumberFormat="1" applyFont="1" applyFill="1" applyBorder="1" applyAlignment="1" applyProtection="1">
      <alignment horizontal="center" vertical="center" wrapText="1"/>
      <protection locked="0"/>
    </xf>
    <xf numFmtId="1" fontId="23" fillId="32" borderId="26" xfId="36" applyNumberFormat="1" applyFont="1" applyFill="1" applyBorder="1" applyAlignment="1" applyProtection="1">
      <alignment horizontal="center" vertical="center" wrapText="1"/>
      <protection locked="0"/>
    </xf>
    <xf numFmtId="0" fontId="72" fillId="32" borderId="26" xfId="36" applyFont="1" applyFill="1" applyBorder="1" applyAlignment="1" applyProtection="1">
      <alignment horizontal="center" vertical="center" wrapText="1"/>
      <protection hidden="1"/>
    </xf>
    <xf numFmtId="0" fontId="113" fillId="32" borderId="26" xfId="36" applyFont="1" applyFill="1" applyBorder="1" applyAlignment="1" applyProtection="1">
      <alignment horizontal="center" vertical="center" wrapText="1"/>
      <protection hidden="1"/>
    </xf>
    <xf numFmtId="14" fontId="23" fillId="32" borderId="26" xfId="36" applyNumberFormat="1" applyFont="1" applyFill="1" applyBorder="1" applyAlignment="1" applyProtection="1">
      <alignment horizontal="center" vertical="center" wrapText="1"/>
      <protection locked="0"/>
    </xf>
    <xf numFmtId="0" fontId="23" fillId="32" borderId="26" xfId="36" applyFont="1" applyFill="1" applyBorder="1" applyAlignment="1" applyProtection="1">
      <alignment vertical="center" wrapText="1"/>
      <protection locked="0"/>
    </xf>
    <xf numFmtId="0" fontId="23" fillId="32" borderId="26" xfId="36" applyFont="1" applyFill="1" applyBorder="1" applyAlignment="1" applyProtection="1">
      <alignment horizontal="left" vertical="center" wrapText="1"/>
      <protection locked="0"/>
    </xf>
    <xf numFmtId="0" fontId="88" fillId="32" borderId="26" xfId="36" applyFont="1" applyFill="1" applyBorder="1" applyAlignment="1" applyProtection="1">
      <alignment horizontal="center" vertical="center" wrapText="1"/>
      <protection locked="0"/>
    </xf>
    <xf numFmtId="170" fontId="132" fillId="0" borderId="12" xfId="36" applyNumberFormat="1" applyFont="1" applyFill="1" applyBorder="1" applyAlignment="1" applyProtection="1">
      <alignment horizontal="center" vertical="center" wrapText="1"/>
      <protection locked="0"/>
    </xf>
    <xf numFmtId="170" fontId="133" fillId="0" borderId="26" xfId="36" applyNumberFormat="1" applyFont="1" applyFill="1" applyBorder="1" applyAlignment="1" applyProtection="1">
      <alignment horizontal="center" vertical="center" wrapText="1"/>
      <protection locked="0"/>
    </xf>
    <xf numFmtId="170" fontId="133" fillId="0" borderId="12" xfId="36" applyNumberFormat="1" applyFont="1" applyFill="1" applyBorder="1" applyAlignment="1" applyProtection="1">
      <alignment horizontal="center" vertical="center" wrapText="1"/>
      <protection locked="0"/>
    </xf>
    <xf numFmtId="168" fontId="100" fillId="0" borderId="12" xfId="36" applyNumberFormat="1" applyFont="1" applyFill="1" applyBorder="1" applyAlignment="1">
      <alignment horizontal="center" vertical="center"/>
    </xf>
    <xf numFmtId="1" fontId="71" fillId="0" borderId="12" xfId="36" quotePrefix="1" applyNumberFormat="1" applyFont="1" applyFill="1" applyBorder="1" applyAlignment="1" applyProtection="1">
      <alignment horizontal="center" vertical="center"/>
      <protection locked="0"/>
    </xf>
    <xf numFmtId="169" fontId="100" fillId="0" borderId="12" xfId="36" applyNumberFormat="1" applyFont="1" applyFill="1" applyBorder="1" applyAlignment="1">
      <alignment horizontal="center" vertical="center"/>
    </xf>
    <xf numFmtId="170" fontId="57" fillId="39" borderId="12" xfId="0" applyNumberFormat="1" applyFont="1" applyFill="1" applyBorder="1" applyAlignment="1">
      <alignment horizontal="center" vertical="center"/>
    </xf>
    <xf numFmtId="170" fontId="134" fillId="0" borderId="12" xfId="0" applyNumberFormat="1" applyFont="1" applyBorder="1" applyAlignment="1">
      <alignment horizontal="center" vertical="center"/>
    </xf>
    <xf numFmtId="170" fontId="21" fillId="0" borderId="0" xfId="0" applyNumberFormat="1" applyFont="1" applyAlignment="1">
      <alignment horizontal="center"/>
    </xf>
    <xf numFmtId="170" fontId="101" fillId="32" borderId="0" xfId="31" applyNumberFormat="1" applyFont="1" applyFill="1" applyBorder="1" applyAlignment="1" applyProtection="1">
      <alignment horizontal="center" vertical="center"/>
    </xf>
    <xf numFmtId="170" fontId="110" fillId="39" borderId="12" xfId="0" applyNumberFormat="1" applyFont="1" applyFill="1" applyBorder="1" applyAlignment="1">
      <alignment horizontal="center" vertical="center"/>
    </xf>
    <xf numFmtId="170" fontId="135" fillId="35" borderId="12" xfId="0" applyNumberFormat="1" applyFont="1" applyFill="1" applyBorder="1" applyAlignment="1">
      <alignment horizontal="center" vertical="center"/>
    </xf>
    <xf numFmtId="170" fontId="135" fillId="0" borderId="12" xfId="0" applyNumberFormat="1" applyFont="1" applyBorder="1" applyAlignment="1">
      <alignment horizontal="center" vertical="center"/>
    </xf>
    <xf numFmtId="170" fontId="78" fillId="0" borderId="0" xfId="0" applyNumberFormat="1" applyFont="1"/>
    <xf numFmtId="169" fontId="110" fillId="39" borderId="12" xfId="0" applyNumberFormat="1" applyFont="1" applyFill="1" applyBorder="1" applyAlignment="1">
      <alignment horizontal="center" vertical="center"/>
    </xf>
    <xf numFmtId="169" fontId="101" fillId="32" borderId="0" xfId="31" applyNumberFormat="1" applyFont="1" applyFill="1" applyBorder="1" applyAlignment="1" applyProtection="1">
      <alignment horizontal="center" vertical="center"/>
    </xf>
    <xf numFmtId="169" fontId="135" fillId="35" borderId="12" xfId="0" applyNumberFormat="1" applyFont="1" applyFill="1" applyBorder="1" applyAlignment="1">
      <alignment horizontal="center" vertical="center"/>
    </xf>
    <xf numFmtId="169" fontId="78" fillId="0" borderId="0" xfId="0" applyNumberFormat="1" applyFont="1"/>
    <xf numFmtId="168" fontId="110" fillId="39" borderId="12" xfId="0" applyNumberFormat="1" applyFont="1" applyFill="1" applyBorder="1" applyAlignment="1">
      <alignment horizontal="center" vertical="center"/>
    </xf>
    <xf numFmtId="168" fontId="135" fillId="0" borderId="12" xfId="0" applyNumberFormat="1" applyFont="1" applyBorder="1" applyAlignment="1">
      <alignment horizontal="center" vertical="center"/>
    </xf>
    <xf numFmtId="168" fontId="135" fillId="35" borderId="12" xfId="0" applyNumberFormat="1" applyFont="1" applyFill="1" applyBorder="1" applyAlignment="1">
      <alignment horizontal="center" vertical="center"/>
    </xf>
    <xf numFmtId="168" fontId="0" fillId="0" borderId="0" xfId="0" applyNumberFormat="1"/>
    <xf numFmtId="168" fontId="78" fillId="0" borderId="0" xfId="0" applyNumberFormat="1" applyFont="1"/>
    <xf numFmtId="172" fontId="135" fillId="35" borderId="12" xfId="0" applyNumberFormat="1" applyFont="1" applyFill="1" applyBorder="1" applyAlignment="1">
      <alignment horizontal="center" vertical="center"/>
    </xf>
    <xf numFmtId="171" fontId="135" fillId="0" borderId="12" xfId="0" applyNumberFormat="1" applyFont="1" applyBorder="1" applyAlignment="1">
      <alignment horizontal="center" vertical="center"/>
    </xf>
    <xf numFmtId="0" fontId="139" fillId="30" borderId="12" xfId="36" applyNumberFormat="1" applyFont="1" applyFill="1" applyBorder="1" applyAlignment="1" applyProtection="1">
      <alignment horizontal="center" vertical="center" wrapText="1"/>
      <protection hidden="1"/>
    </xf>
    <xf numFmtId="0" fontId="143" fillId="29" borderId="10" xfId="36" applyFont="1" applyFill="1" applyBorder="1" applyAlignment="1" applyProtection="1">
      <alignment vertical="center" wrapText="1"/>
      <protection locked="0"/>
    </xf>
    <xf numFmtId="0" fontId="90" fillId="29" borderId="10" xfId="36" applyFont="1" applyFill="1" applyBorder="1" applyAlignment="1" applyProtection="1">
      <alignment vertical="center" wrapText="1"/>
      <protection locked="0"/>
    </xf>
    <xf numFmtId="0" fontId="90" fillId="29" borderId="11" xfId="36" applyFont="1" applyFill="1" applyBorder="1" applyAlignment="1" applyProtection="1">
      <alignment vertical="center" wrapText="1"/>
      <protection locked="0"/>
    </xf>
    <xf numFmtId="49" fontId="56" fillId="27" borderId="0" xfId="0" applyNumberFormat="1" applyFont="1" applyFill="1" applyAlignment="1">
      <alignment horizontal="center" vertical="center"/>
    </xf>
    <xf numFmtId="49" fontId="73" fillId="28" borderId="12" xfId="0" applyNumberFormat="1" applyFont="1" applyFill="1" applyBorder="1" applyAlignment="1">
      <alignment horizontal="center" vertical="center" wrapText="1"/>
    </xf>
    <xf numFmtId="49" fontId="70" fillId="33" borderId="12" xfId="31" applyNumberFormat="1" applyFont="1" applyFill="1" applyBorder="1" applyAlignment="1" applyProtection="1">
      <alignment horizontal="center" vertical="center" wrapText="1"/>
    </xf>
    <xf numFmtId="49" fontId="56" fillId="0" borderId="0" xfId="0" applyNumberFormat="1" applyFont="1" applyFill="1" applyAlignment="1">
      <alignment horizontal="center" vertical="center"/>
    </xf>
    <xf numFmtId="49" fontId="66" fillId="0" borderId="0" xfId="0" applyNumberFormat="1" applyFont="1" applyAlignment="1">
      <alignment horizontal="center" vertical="center"/>
    </xf>
    <xf numFmtId="49" fontId="66" fillId="0" borderId="0" xfId="0" applyNumberFormat="1" applyFont="1" applyAlignment="1">
      <alignment horizontal="center" vertical="center" wrapText="1"/>
    </xf>
    <xf numFmtId="49" fontId="56" fillId="0" borderId="0" xfId="0" applyNumberFormat="1" applyFont="1" applyAlignment="1">
      <alignment horizontal="center" vertical="center" wrapText="1"/>
    </xf>
    <xf numFmtId="49" fontId="56" fillId="0" borderId="0" xfId="0" applyNumberFormat="1" applyFont="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170" fontId="135" fillId="30" borderId="12" xfId="0" applyNumberFormat="1" applyFont="1" applyFill="1" applyBorder="1" applyAlignment="1">
      <alignment horizontal="center" vertical="center"/>
    </xf>
    <xf numFmtId="0" fontId="103" fillId="30" borderId="12" xfId="0" applyNumberFormat="1" applyFont="1" applyFill="1" applyBorder="1" applyAlignment="1">
      <alignment horizontal="center" vertical="center"/>
    </xf>
    <xf numFmtId="49" fontId="60" fillId="25" borderId="10" xfId="36" applyNumberFormat="1" applyFont="1" applyFill="1" applyBorder="1" applyAlignment="1" applyProtection="1">
      <alignment vertical="center" wrapText="1"/>
      <protection locked="0"/>
    </xf>
    <xf numFmtId="169" fontId="23" fillId="32" borderId="12" xfId="36" applyNumberFormat="1" applyFont="1" applyFill="1" applyBorder="1" applyAlignment="1" applyProtection="1">
      <alignment horizontal="center" vertical="center" wrapText="1"/>
      <protection locked="0"/>
    </xf>
    <xf numFmtId="169" fontId="23" fillId="37" borderId="12" xfId="36" applyNumberFormat="1" applyFont="1" applyFill="1" applyBorder="1" applyAlignment="1" applyProtection="1">
      <alignment horizontal="center" vertical="center" wrapText="1"/>
      <protection locked="0"/>
    </xf>
    <xf numFmtId="0" fontId="71" fillId="0" borderId="12" xfId="36" applyFont="1" applyFill="1" applyBorder="1" applyAlignment="1">
      <alignment horizontal="center" vertical="center"/>
    </xf>
    <xf numFmtId="14" fontId="100" fillId="0" borderId="12" xfId="36" applyNumberFormat="1" applyFont="1" applyFill="1" applyBorder="1" applyAlignment="1">
      <alignment horizontal="center" vertical="center"/>
    </xf>
    <xf numFmtId="0" fontId="100" fillId="0" borderId="12" xfId="36" applyFont="1" applyFill="1" applyBorder="1" applyAlignment="1">
      <alignment horizontal="left" vertical="center" wrapText="1"/>
    </xf>
    <xf numFmtId="1" fontId="70" fillId="0" borderId="12" xfId="36" quotePrefix="1" applyNumberFormat="1" applyFont="1" applyFill="1" applyBorder="1" applyAlignment="1" applyProtection="1">
      <alignment horizontal="center" vertical="center"/>
      <protection locked="0"/>
    </xf>
    <xf numFmtId="0" fontId="29" fillId="0" borderId="0" xfId="36" applyFont="1" applyFill="1" applyAlignment="1" applyProtection="1">
      <alignment horizontal="center" vertical="center" wrapText="1"/>
      <protection locked="0"/>
    </xf>
    <xf numFmtId="171" fontId="135" fillId="35" borderId="12" xfId="0" applyNumberFormat="1" applyFont="1" applyFill="1" applyBorder="1" applyAlignment="1">
      <alignment horizontal="center" vertical="center"/>
    </xf>
    <xf numFmtId="49" fontId="25" fillId="0" borderId="12" xfId="36" applyNumberFormat="1" applyFont="1" applyFill="1" applyBorder="1" applyAlignment="1" applyProtection="1">
      <alignment horizontal="center" vertical="center" wrapText="1"/>
      <protection locked="0"/>
    </xf>
    <xf numFmtId="0" fontId="60" fillId="25" borderId="10" xfId="36" applyNumberFormat="1" applyFont="1" applyFill="1" applyBorder="1" applyAlignment="1" applyProtection="1">
      <alignment horizontal="right" vertical="center" wrapText="1"/>
      <protection locked="0"/>
    </xf>
    <xf numFmtId="0" fontId="57" fillId="0" borderId="25" xfId="36" applyFont="1" applyFill="1" applyBorder="1" applyAlignment="1">
      <alignment horizontal="center" vertical="center"/>
    </xf>
    <xf numFmtId="0" fontId="70" fillId="0" borderId="25" xfId="36" applyFont="1" applyFill="1" applyBorder="1" applyAlignment="1">
      <alignment horizontal="center" vertical="center"/>
    </xf>
    <xf numFmtId="14" fontId="57" fillId="0" borderId="25" xfId="36" applyNumberFormat="1" applyFont="1" applyFill="1" applyBorder="1" applyAlignment="1">
      <alignment horizontal="center" vertical="center"/>
    </xf>
    <xf numFmtId="0" fontId="57" fillId="0" borderId="25" xfId="36" applyFont="1" applyFill="1" applyBorder="1" applyAlignment="1">
      <alignment horizontal="left" vertical="center" wrapText="1"/>
    </xf>
    <xf numFmtId="0" fontId="110" fillId="0" borderId="25" xfId="36" applyFont="1" applyFill="1" applyBorder="1" applyAlignment="1">
      <alignment horizontal="left" vertical="center" wrapText="1"/>
    </xf>
    <xf numFmtId="171" fontId="57" fillId="0" borderId="25" xfId="36" applyNumberFormat="1" applyFont="1" applyFill="1" applyBorder="1" applyAlignment="1">
      <alignment horizontal="center" vertical="center"/>
    </xf>
    <xf numFmtId="1" fontId="68" fillId="0" borderId="25" xfId="36" quotePrefix="1" applyNumberFormat="1" applyFont="1" applyFill="1" applyBorder="1" applyAlignment="1" applyProtection="1">
      <alignment horizontal="center" vertical="center"/>
      <protection locked="0"/>
    </xf>
    <xf numFmtId="0" fontId="57" fillId="0" borderId="45" xfId="36" applyFont="1" applyFill="1" applyBorder="1" applyAlignment="1">
      <alignment horizontal="center" vertical="center"/>
    </xf>
    <xf numFmtId="0" fontId="70" fillId="0" borderId="45" xfId="36" applyFont="1" applyFill="1" applyBorder="1" applyAlignment="1">
      <alignment horizontal="center" vertical="center"/>
    </xf>
    <xf numFmtId="14" fontId="57" fillId="0" borderId="45" xfId="36" applyNumberFormat="1" applyFont="1" applyFill="1" applyBorder="1" applyAlignment="1">
      <alignment horizontal="center" vertical="center"/>
    </xf>
    <xf numFmtId="0" fontId="57" fillId="0" borderId="45" xfId="36" applyFont="1" applyFill="1" applyBorder="1" applyAlignment="1">
      <alignment horizontal="left" vertical="center" wrapText="1"/>
    </xf>
    <xf numFmtId="0" fontId="110" fillId="0" borderId="45" xfId="36" applyFont="1" applyFill="1" applyBorder="1" applyAlignment="1">
      <alignment horizontal="left" vertical="center" wrapText="1"/>
    </xf>
    <xf numFmtId="171" fontId="57" fillId="0" borderId="45" xfId="36" applyNumberFormat="1" applyFont="1" applyFill="1" applyBorder="1" applyAlignment="1">
      <alignment horizontal="center" vertical="center"/>
    </xf>
    <xf numFmtId="1" fontId="68" fillId="0" borderId="45" xfId="36" quotePrefix="1" applyNumberFormat="1" applyFont="1" applyFill="1" applyBorder="1" applyAlignment="1" applyProtection="1">
      <alignment horizontal="center" vertical="center"/>
      <protection locked="0"/>
    </xf>
    <xf numFmtId="168" fontId="57" fillId="0" borderId="25" xfId="36" applyNumberFormat="1" applyFont="1" applyFill="1" applyBorder="1" applyAlignment="1">
      <alignment horizontal="center" vertical="center"/>
    </xf>
    <xf numFmtId="1" fontId="70" fillId="0" borderId="25" xfId="36" quotePrefix="1" applyNumberFormat="1" applyFont="1" applyFill="1" applyBorder="1" applyAlignment="1" applyProtection="1">
      <alignment horizontal="center" vertical="center"/>
      <protection locked="0"/>
    </xf>
    <xf numFmtId="168" fontId="57" fillId="0" borderId="45" xfId="36" applyNumberFormat="1" applyFont="1" applyFill="1" applyBorder="1" applyAlignment="1">
      <alignment horizontal="center" vertical="center"/>
    </xf>
    <xf numFmtId="1" fontId="70" fillId="0" borderId="45" xfId="36" quotePrefix="1" applyNumberFormat="1" applyFont="1" applyFill="1" applyBorder="1" applyAlignment="1" applyProtection="1">
      <alignment horizontal="center" vertical="center"/>
      <protection locked="0"/>
    </xf>
    <xf numFmtId="0" fontId="43" fillId="0" borderId="25" xfId="36" applyFont="1" applyFill="1" applyBorder="1" applyAlignment="1" applyProtection="1">
      <alignment horizontal="center" vertical="center" wrapText="1"/>
      <protection locked="0"/>
    </xf>
    <xf numFmtId="0" fontId="111" fillId="0" borderId="25" xfId="36" applyFont="1" applyFill="1" applyBorder="1" applyAlignment="1" applyProtection="1">
      <alignment horizontal="center" vertical="center" wrapText="1"/>
      <protection locked="0"/>
    </xf>
    <xf numFmtId="1" fontId="112" fillId="0" borderId="25" xfId="36" applyNumberFormat="1" applyFont="1" applyFill="1" applyBorder="1" applyAlignment="1" applyProtection="1">
      <alignment horizontal="center" vertical="center" wrapText="1"/>
      <protection locked="0"/>
    </xf>
    <xf numFmtId="14" fontId="43" fillId="0" borderId="25" xfId="36" applyNumberFormat="1" applyFont="1" applyFill="1" applyBorder="1" applyAlignment="1" applyProtection="1">
      <alignment horizontal="center" vertical="center" wrapText="1"/>
      <protection locked="0"/>
    </xf>
    <xf numFmtId="0" fontId="43" fillId="0" borderId="25" xfId="36" applyFont="1" applyFill="1" applyBorder="1" applyAlignment="1" applyProtection="1">
      <alignment horizontal="left" vertical="center" wrapText="1"/>
      <protection locked="0"/>
    </xf>
    <xf numFmtId="170" fontId="132" fillId="0" borderId="25" xfId="36" applyNumberFormat="1" applyFont="1" applyFill="1" applyBorder="1" applyAlignment="1" applyProtection="1">
      <alignment horizontal="center" vertical="center" wrapText="1"/>
      <protection locked="0"/>
    </xf>
    <xf numFmtId="170" fontId="28" fillId="30" borderId="46" xfId="36" applyNumberFormat="1" applyFont="1" applyFill="1" applyBorder="1" applyAlignment="1" applyProtection="1">
      <alignment horizontal="center" vertical="center" wrapText="1"/>
      <protection hidden="1"/>
    </xf>
    <xf numFmtId="170" fontId="133" fillId="0" borderId="25" xfId="36" applyNumberFormat="1" applyFont="1" applyFill="1" applyBorder="1" applyAlignment="1" applyProtection="1">
      <alignment horizontal="center" vertical="center" wrapText="1"/>
      <protection locked="0"/>
    </xf>
    <xf numFmtId="170" fontId="28" fillId="30" borderId="47" xfId="36" applyNumberFormat="1" applyFont="1" applyFill="1" applyBorder="1" applyAlignment="1" applyProtection="1">
      <alignment horizontal="center" vertical="center" wrapText="1"/>
      <protection hidden="1"/>
    </xf>
    <xf numFmtId="1" fontId="131" fillId="0" borderId="25" xfId="36" applyNumberFormat="1" applyFont="1" applyFill="1" applyBorder="1" applyAlignment="1" applyProtection="1">
      <alignment horizontal="center" vertical="center" wrapText="1"/>
      <protection locked="0"/>
    </xf>
    <xf numFmtId="49" fontId="29" fillId="0" borderId="25" xfId="36" applyNumberFormat="1" applyFont="1" applyFill="1" applyBorder="1" applyAlignment="1" applyProtection="1">
      <alignment vertical="center" wrapText="1"/>
      <protection locked="0"/>
    </xf>
    <xf numFmtId="0" fontId="43" fillId="0" borderId="45" xfId="36" applyFont="1" applyFill="1" applyBorder="1" applyAlignment="1" applyProtection="1">
      <alignment horizontal="center" vertical="center" wrapText="1"/>
      <protection locked="0"/>
    </xf>
    <xf numFmtId="0" fontId="111" fillId="0" borderId="45" xfId="36" applyFont="1" applyFill="1" applyBorder="1" applyAlignment="1" applyProtection="1">
      <alignment horizontal="center" vertical="center" wrapText="1"/>
      <protection locked="0"/>
    </xf>
    <xf numFmtId="1" fontId="112" fillId="0" borderId="45" xfId="36" applyNumberFormat="1" applyFont="1" applyFill="1" applyBorder="1" applyAlignment="1" applyProtection="1">
      <alignment horizontal="center" vertical="center" wrapText="1"/>
      <protection locked="0"/>
    </xf>
    <xf numFmtId="14" fontId="43" fillId="0" borderId="45" xfId="36" applyNumberFormat="1" applyFont="1" applyFill="1" applyBorder="1" applyAlignment="1" applyProtection="1">
      <alignment horizontal="center" vertical="center" wrapText="1"/>
      <protection locked="0"/>
    </xf>
    <xf numFmtId="0" fontId="43" fillId="0" borderId="45" xfId="36" applyFont="1" applyFill="1" applyBorder="1" applyAlignment="1" applyProtection="1">
      <alignment horizontal="left" vertical="center" wrapText="1"/>
      <protection locked="0"/>
    </xf>
    <xf numFmtId="170" fontId="132" fillId="0" borderId="45" xfId="36" applyNumberFormat="1" applyFont="1" applyFill="1" applyBorder="1" applyAlignment="1" applyProtection="1">
      <alignment horizontal="center" vertical="center" wrapText="1"/>
      <protection locked="0"/>
    </xf>
    <xf numFmtId="170" fontId="28" fillId="30" borderId="48" xfId="36" applyNumberFormat="1" applyFont="1" applyFill="1" applyBorder="1" applyAlignment="1" applyProtection="1">
      <alignment horizontal="center" vertical="center" wrapText="1"/>
      <protection hidden="1"/>
    </xf>
    <xf numFmtId="170" fontId="133" fillId="0" borderId="45" xfId="36" applyNumberFormat="1" applyFont="1" applyFill="1" applyBorder="1" applyAlignment="1" applyProtection="1">
      <alignment horizontal="center" vertical="center" wrapText="1"/>
      <protection locked="0"/>
    </xf>
    <xf numFmtId="170" fontId="28" fillId="30" borderId="49" xfId="36" applyNumberFormat="1" applyFont="1" applyFill="1" applyBorder="1" applyAlignment="1" applyProtection="1">
      <alignment horizontal="center" vertical="center" wrapText="1"/>
      <protection hidden="1"/>
    </xf>
    <xf numFmtId="1" fontId="131" fillId="0" borderId="45" xfId="36" applyNumberFormat="1" applyFont="1" applyFill="1" applyBorder="1" applyAlignment="1" applyProtection="1">
      <alignment horizontal="center" vertical="center" wrapText="1"/>
      <protection locked="0"/>
    </xf>
    <xf numFmtId="49" fontId="29" fillId="0" borderId="45" xfId="36" applyNumberFormat="1" applyFont="1" applyFill="1" applyBorder="1" applyAlignment="1" applyProtection="1">
      <alignment vertical="center" wrapText="1"/>
      <protection locked="0"/>
    </xf>
    <xf numFmtId="170" fontId="57" fillId="0" borderId="25" xfId="36" applyNumberFormat="1" applyFont="1" applyFill="1" applyBorder="1" applyAlignment="1">
      <alignment horizontal="center" vertical="center"/>
    </xf>
    <xf numFmtId="170" fontId="57" fillId="0" borderId="45" xfId="36" applyNumberFormat="1" applyFont="1" applyFill="1" applyBorder="1" applyAlignment="1">
      <alignment horizontal="center" vertical="center"/>
    </xf>
    <xf numFmtId="169" fontId="57" fillId="0" borderId="25" xfId="36" applyNumberFormat="1" applyFont="1" applyFill="1" applyBorder="1" applyAlignment="1">
      <alignment horizontal="center" vertical="center"/>
    </xf>
    <xf numFmtId="169" fontId="57" fillId="0" borderId="45" xfId="36" applyNumberFormat="1" applyFont="1" applyFill="1" applyBorder="1" applyAlignment="1">
      <alignment horizontal="center" vertical="center"/>
    </xf>
    <xf numFmtId="0" fontId="99" fillId="0" borderId="25" xfId="36" applyFont="1" applyFill="1" applyBorder="1" applyAlignment="1">
      <alignment horizontal="center" vertical="center"/>
    </xf>
    <xf numFmtId="0" fontId="105" fillId="0" borderId="25" xfId="36" applyFont="1" applyFill="1" applyBorder="1" applyAlignment="1">
      <alignment horizontal="center" vertical="center"/>
    </xf>
    <xf numFmtId="1" fontId="106" fillId="0" borderId="25" xfId="36" applyNumberFormat="1" applyFont="1" applyFill="1" applyBorder="1" applyAlignment="1">
      <alignment horizontal="center" vertical="center" wrapText="1"/>
    </xf>
    <xf numFmtId="14" fontId="107" fillId="0" borderId="25" xfId="36" applyNumberFormat="1" applyFont="1" applyFill="1" applyBorder="1" applyAlignment="1">
      <alignment horizontal="center" vertical="center" wrapText="1"/>
    </xf>
    <xf numFmtId="0" fontId="107" fillId="0" borderId="25" xfId="36" applyFont="1" applyFill="1" applyBorder="1" applyAlignment="1">
      <alignment horizontal="left" vertical="center" wrapText="1"/>
    </xf>
    <xf numFmtId="49" fontId="99" fillId="0" borderId="25" xfId="36" applyNumberFormat="1" applyFont="1" applyFill="1" applyBorder="1" applyAlignment="1">
      <alignment horizontal="center" vertical="center"/>
    </xf>
    <xf numFmtId="49" fontId="99" fillId="37" borderId="25" xfId="36" applyNumberFormat="1" applyFont="1" applyFill="1" applyBorder="1" applyAlignment="1" applyProtection="1">
      <alignment horizontal="center" vertical="center"/>
      <protection locked="0" hidden="1"/>
    </xf>
    <xf numFmtId="49" fontId="99" fillId="37" borderId="25" xfId="36" applyNumberFormat="1" applyFont="1" applyFill="1" applyBorder="1" applyAlignment="1">
      <alignment horizontal="center" vertical="center"/>
    </xf>
    <xf numFmtId="49" fontId="99" fillId="0" borderId="25" xfId="36" applyNumberFormat="1" applyFont="1" applyFill="1" applyBorder="1" applyAlignment="1" applyProtection="1">
      <alignment horizontal="center" vertical="center"/>
      <protection locked="0" hidden="1"/>
    </xf>
    <xf numFmtId="49" fontId="99" fillId="37" borderId="25" xfId="36" applyNumberFormat="1" applyFont="1" applyFill="1" applyBorder="1" applyAlignment="1">
      <alignment vertical="center"/>
    </xf>
    <xf numFmtId="49" fontId="99" fillId="0" borderId="25" xfId="36" applyNumberFormat="1" applyFont="1" applyFill="1" applyBorder="1" applyAlignment="1">
      <alignment vertical="center"/>
    </xf>
    <xf numFmtId="170" fontId="108" fillId="0" borderId="25" xfId="36" applyNumberFormat="1" applyFont="1" applyFill="1" applyBorder="1" applyAlignment="1">
      <alignment horizontal="center" vertical="center"/>
    </xf>
    <xf numFmtId="1" fontId="130" fillId="0" borderId="25" xfId="36" applyNumberFormat="1" applyFont="1" applyFill="1" applyBorder="1" applyAlignment="1" applyProtection="1">
      <alignment horizontal="center" vertical="center" wrapText="1"/>
      <protection locked="0"/>
    </xf>
    <xf numFmtId="0" fontId="99" fillId="0" borderId="45" xfId="36" applyFont="1" applyFill="1" applyBorder="1" applyAlignment="1">
      <alignment horizontal="center" vertical="center"/>
    </xf>
    <xf numFmtId="0" fontId="105" fillId="0" borderId="45" xfId="36" applyFont="1" applyFill="1" applyBorder="1" applyAlignment="1">
      <alignment horizontal="center" vertical="center"/>
    </xf>
    <xf numFmtId="1" fontId="106" fillId="0" borderId="45" xfId="36" applyNumberFormat="1" applyFont="1" applyFill="1" applyBorder="1" applyAlignment="1">
      <alignment horizontal="center" vertical="center" wrapText="1"/>
    </xf>
    <xf numFmtId="14" fontId="107" fillId="0" borderId="45" xfId="36" applyNumberFormat="1" applyFont="1" applyFill="1" applyBorder="1" applyAlignment="1">
      <alignment horizontal="center" vertical="center" wrapText="1"/>
    </xf>
    <xf numFmtId="0" fontId="107" fillId="0" borderId="45" xfId="36" applyFont="1" applyFill="1" applyBorder="1" applyAlignment="1">
      <alignment horizontal="left" vertical="center" wrapText="1"/>
    </xf>
    <xf numFmtId="49" fontId="99" fillId="0" borderId="45" xfId="36" applyNumberFormat="1" applyFont="1" applyFill="1" applyBorder="1" applyAlignment="1">
      <alignment horizontal="center" vertical="center"/>
    </xf>
    <xf numFmtId="49" fontId="99" fillId="37" borderId="45" xfId="36" applyNumberFormat="1" applyFont="1" applyFill="1" applyBorder="1" applyAlignment="1" applyProtection="1">
      <alignment horizontal="center" vertical="center"/>
      <protection locked="0" hidden="1"/>
    </xf>
    <xf numFmtId="49" fontId="99" fillId="37" borderId="45" xfId="36" applyNumberFormat="1" applyFont="1" applyFill="1" applyBorder="1" applyAlignment="1">
      <alignment horizontal="center" vertical="center"/>
    </xf>
    <xf numFmtId="49" fontId="99" fillId="0" borderId="45" xfId="36" applyNumberFormat="1" applyFont="1" applyFill="1" applyBorder="1" applyAlignment="1" applyProtection="1">
      <alignment horizontal="center" vertical="center"/>
      <protection locked="0" hidden="1"/>
    </xf>
    <xf numFmtId="49" fontId="99" fillId="37" borderId="45" xfId="36" applyNumberFormat="1" applyFont="1" applyFill="1" applyBorder="1" applyAlignment="1">
      <alignment vertical="center"/>
    </xf>
    <xf numFmtId="49" fontId="99" fillId="0" borderId="45" xfId="36" applyNumberFormat="1" applyFont="1" applyFill="1" applyBorder="1" applyAlignment="1">
      <alignment vertical="center"/>
    </xf>
    <xf numFmtId="170" fontId="108" fillId="0" borderId="45" xfId="36" applyNumberFormat="1" applyFont="1" applyFill="1" applyBorder="1" applyAlignment="1">
      <alignment horizontal="center" vertical="center"/>
    </xf>
    <xf numFmtId="1" fontId="130" fillId="0" borderId="45" xfId="36" applyNumberFormat="1" applyFont="1" applyFill="1" applyBorder="1" applyAlignment="1" applyProtection="1">
      <alignment horizontal="center" vertical="center" wrapText="1"/>
      <protection locked="0"/>
    </xf>
    <xf numFmtId="49" fontId="25" fillId="0" borderId="25" xfId="36" applyNumberFormat="1" applyFont="1" applyFill="1" applyBorder="1" applyAlignment="1" applyProtection="1">
      <alignment horizontal="center" vertical="center" wrapText="1"/>
      <protection locked="0"/>
    </xf>
    <xf numFmtId="49" fontId="25" fillId="0" borderId="45" xfId="36" applyNumberFormat="1" applyFont="1" applyFill="1" applyBorder="1" applyAlignment="1" applyProtection="1">
      <alignment horizontal="center" vertical="center" wrapText="1"/>
      <protection locked="0"/>
    </xf>
    <xf numFmtId="0" fontId="145" fillId="0" borderId="12" xfId="36" applyFont="1" applyFill="1" applyBorder="1" applyAlignment="1">
      <alignment horizontal="center" vertical="center"/>
    </xf>
    <xf numFmtId="0" fontId="145" fillId="0" borderId="45" xfId="36" applyFont="1" applyFill="1" applyBorder="1" applyAlignment="1">
      <alignment horizontal="center" vertical="center"/>
    </xf>
    <xf numFmtId="0" fontId="145" fillId="0" borderId="25" xfId="36" applyFont="1" applyFill="1" applyBorder="1" applyAlignment="1">
      <alignment horizontal="center" vertical="center"/>
    </xf>
    <xf numFmtId="0" fontId="146" fillId="0" borderId="12" xfId="36" applyFont="1" applyFill="1" applyBorder="1" applyAlignment="1">
      <alignment horizontal="center" vertical="center"/>
    </xf>
    <xf numFmtId="0" fontId="147" fillId="0" borderId="12" xfId="0" applyFont="1" applyBorder="1" applyAlignment="1">
      <alignment horizontal="center" vertical="center"/>
    </xf>
    <xf numFmtId="0" fontId="147" fillId="0" borderId="12" xfId="0" applyFont="1" applyBorder="1" applyAlignment="1">
      <alignment horizontal="left" vertical="center"/>
    </xf>
    <xf numFmtId="0" fontId="100" fillId="0" borderId="25" xfId="36" applyFont="1" applyFill="1" applyBorder="1" applyAlignment="1">
      <alignment horizontal="center" vertical="center"/>
    </xf>
    <xf numFmtId="0" fontId="71" fillId="0" borderId="25" xfId="36" applyFont="1" applyFill="1" applyBorder="1" applyAlignment="1">
      <alignment horizontal="center" vertical="center"/>
    </xf>
    <xf numFmtId="14" fontId="100" fillId="0" borderId="25" xfId="36" applyNumberFormat="1" applyFont="1" applyFill="1" applyBorder="1" applyAlignment="1">
      <alignment horizontal="center" vertical="center"/>
    </xf>
    <xf numFmtId="0" fontId="100" fillId="0" borderId="25" xfId="36" applyFont="1" applyFill="1" applyBorder="1" applyAlignment="1">
      <alignment horizontal="left" vertical="center" wrapText="1"/>
    </xf>
    <xf numFmtId="0" fontId="101" fillId="0" borderId="25" xfId="36" applyFont="1" applyFill="1" applyBorder="1" applyAlignment="1">
      <alignment horizontal="left" vertical="center" wrapText="1"/>
    </xf>
    <xf numFmtId="168" fontId="100" fillId="0" borderId="25" xfId="36" applyNumberFormat="1" applyFont="1" applyFill="1" applyBorder="1" applyAlignment="1">
      <alignment horizontal="center" vertical="center"/>
    </xf>
    <xf numFmtId="0" fontId="100" fillId="0" borderId="24" xfId="36" applyFont="1" applyFill="1" applyBorder="1" applyAlignment="1">
      <alignment horizontal="center" vertical="center"/>
    </xf>
    <xf numFmtId="0" fontId="71" fillId="0" borderId="24" xfId="36" applyFont="1" applyFill="1" applyBorder="1" applyAlignment="1">
      <alignment horizontal="center" vertical="center"/>
    </xf>
    <xf numFmtId="14" fontId="100" fillId="0" borderId="24" xfId="36" applyNumberFormat="1" applyFont="1" applyFill="1" applyBorder="1" applyAlignment="1">
      <alignment horizontal="center" vertical="center"/>
    </xf>
    <xf numFmtId="0" fontId="100" fillId="0" borderId="24" xfId="36" applyFont="1" applyFill="1" applyBorder="1" applyAlignment="1">
      <alignment horizontal="left" vertical="center" wrapText="1"/>
    </xf>
    <xf numFmtId="0" fontId="101" fillId="0" borderId="24" xfId="36" applyFont="1" applyFill="1" applyBorder="1" applyAlignment="1">
      <alignment horizontal="left" vertical="center" wrapText="1"/>
    </xf>
    <xf numFmtId="168" fontId="100" fillId="0" borderId="24" xfId="36" applyNumberFormat="1" applyFont="1" applyFill="1" applyBorder="1" applyAlignment="1">
      <alignment horizontal="center" vertical="center"/>
    </xf>
    <xf numFmtId="1" fontId="71" fillId="0" borderId="25" xfId="36" quotePrefix="1" applyNumberFormat="1" applyFont="1" applyFill="1" applyBorder="1" applyAlignment="1" applyProtection="1">
      <alignment horizontal="center" vertical="center"/>
      <protection locked="0"/>
    </xf>
    <xf numFmtId="1" fontId="71" fillId="0" borderId="24" xfId="36" quotePrefix="1" applyNumberFormat="1" applyFont="1" applyFill="1" applyBorder="1" applyAlignment="1" applyProtection="1">
      <alignment horizontal="center" vertical="center"/>
      <protection locked="0"/>
    </xf>
    <xf numFmtId="0" fontId="57" fillId="0" borderId="24" xfId="36" applyFont="1" applyFill="1" applyBorder="1" applyAlignment="1">
      <alignment horizontal="center" vertical="center"/>
    </xf>
    <xf numFmtId="0" fontId="70" fillId="0" borderId="24" xfId="36" applyFont="1" applyFill="1" applyBorder="1" applyAlignment="1">
      <alignment horizontal="center" vertical="center"/>
    </xf>
    <xf numFmtId="14" fontId="57" fillId="0" borderId="24" xfId="36" applyNumberFormat="1" applyFont="1" applyFill="1" applyBorder="1" applyAlignment="1">
      <alignment horizontal="center" vertical="center"/>
    </xf>
    <xf numFmtId="0" fontId="57" fillId="0" borderId="24" xfId="36" applyFont="1" applyFill="1" applyBorder="1" applyAlignment="1">
      <alignment horizontal="left" vertical="center" wrapText="1"/>
    </xf>
    <xf numFmtId="0" fontId="110" fillId="0" borderId="24" xfId="36" applyFont="1" applyFill="1" applyBorder="1" applyAlignment="1">
      <alignment horizontal="left" vertical="center" wrapText="1"/>
    </xf>
    <xf numFmtId="169" fontId="57" fillId="0" borderId="24" xfId="36" applyNumberFormat="1" applyFont="1" applyFill="1" applyBorder="1" applyAlignment="1">
      <alignment horizontal="center" vertical="center"/>
    </xf>
    <xf numFmtId="1" fontId="70" fillId="0" borderId="24" xfId="36" quotePrefix="1" applyNumberFormat="1" applyFont="1" applyFill="1" applyBorder="1" applyAlignment="1" applyProtection="1">
      <alignment horizontal="center" vertical="center"/>
      <protection locked="0"/>
    </xf>
    <xf numFmtId="171" fontId="57" fillId="0" borderId="24" xfId="36" applyNumberFormat="1" applyFont="1" applyFill="1" applyBorder="1" applyAlignment="1">
      <alignment horizontal="center" vertical="center"/>
    </xf>
    <xf numFmtId="0" fontId="43" fillId="0" borderId="24" xfId="36" applyFont="1" applyFill="1" applyBorder="1" applyAlignment="1" applyProtection="1">
      <alignment horizontal="center" vertical="center" wrapText="1"/>
      <protection locked="0"/>
    </xf>
    <xf numFmtId="0" fontId="111" fillId="0" borderId="24" xfId="36" applyFont="1" applyFill="1" applyBorder="1" applyAlignment="1" applyProtection="1">
      <alignment horizontal="center" vertical="center" wrapText="1"/>
      <protection locked="0"/>
    </xf>
    <xf numFmtId="1" fontId="112" fillId="0" borderId="24" xfId="36" applyNumberFormat="1" applyFont="1" applyFill="1" applyBorder="1" applyAlignment="1" applyProtection="1">
      <alignment horizontal="center" vertical="center" wrapText="1"/>
      <protection locked="0"/>
    </xf>
    <xf numFmtId="14" fontId="43" fillId="0" borderId="24" xfId="36" applyNumberFormat="1" applyFont="1" applyFill="1" applyBorder="1" applyAlignment="1" applyProtection="1">
      <alignment horizontal="center" vertical="center" wrapText="1"/>
      <protection locked="0"/>
    </xf>
    <xf numFmtId="0" fontId="43" fillId="0" borderId="24" xfId="36" applyFont="1" applyFill="1" applyBorder="1" applyAlignment="1" applyProtection="1">
      <alignment horizontal="left" vertical="center" wrapText="1"/>
      <protection locked="0"/>
    </xf>
    <xf numFmtId="170" fontId="132" fillId="0" borderId="24" xfId="36" applyNumberFormat="1" applyFont="1" applyFill="1" applyBorder="1" applyAlignment="1" applyProtection="1">
      <alignment horizontal="center" vertical="center" wrapText="1"/>
      <protection locked="0"/>
    </xf>
    <xf numFmtId="170" fontId="28" fillId="30" borderId="50" xfId="36" applyNumberFormat="1" applyFont="1" applyFill="1" applyBorder="1" applyAlignment="1" applyProtection="1">
      <alignment horizontal="center" vertical="center" wrapText="1"/>
      <protection hidden="1"/>
    </xf>
    <xf numFmtId="170" fontId="133" fillId="0" borderId="24" xfId="36" applyNumberFormat="1" applyFont="1" applyFill="1" applyBorder="1" applyAlignment="1" applyProtection="1">
      <alignment horizontal="center" vertical="center" wrapText="1"/>
      <protection locked="0"/>
    </xf>
    <xf numFmtId="170" fontId="28" fillId="30" borderId="51" xfId="36" applyNumberFormat="1" applyFont="1" applyFill="1" applyBorder="1" applyAlignment="1" applyProtection="1">
      <alignment horizontal="center" vertical="center" wrapText="1"/>
      <protection hidden="1"/>
    </xf>
    <xf numFmtId="1" fontId="131" fillId="0" borderId="24" xfId="36" applyNumberFormat="1" applyFont="1" applyFill="1" applyBorder="1" applyAlignment="1" applyProtection="1">
      <alignment horizontal="center" vertical="center" wrapText="1"/>
      <protection locked="0"/>
    </xf>
    <xf numFmtId="49" fontId="29" fillId="0" borderId="24" xfId="36" applyNumberFormat="1" applyFont="1" applyFill="1" applyBorder="1" applyAlignment="1" applyProtection="1">
      <alignment vertical="center" wrapText="1"/>
      <protection locked="0"/>
    </xf>
    <xf numFmtId="170" fontId="28" fillId="30" borderId="52" xfId="36" applyNumberFormat="1" applyFont="1" applyFill="1" applyBorder="1" applyAlignment="1" applyProtection="1">
      <alignment horizontal="center" vertical="center" wrapText="1"/>
      <protection hidden="1"/>
    </xf>
    <xf numFmtId="168" fontId="57" fillId="0" borderId="24" xfId="36" applyNumberFormat="1" applyFont="1" applyFill="1" applyBorder="1" applyAlignment="1">
      <alignment horizontal="center" vertical="center"/>
    </xf>
    <xf numFmtId="1" fontId="68" fillId="0" borderId="24" xfId="36" quotePrefix="1" applyNumberFormat="1" applyFont="1" applyFill="1" applyBorder="1" applyAlignment="1" applyProtection="1">
      <alignment horizontal="center" vertical="center"/>
      <protection locked="0"/>
    </xf>
    <xf numFmtId="0" fontId="108" fillId="0" borderId="12" xfId="36" applyNumberFormat="1" applyFont="1" applyFill="1" applyBorder="1" applyAlignment="1">
      <alignment horizontal="center" vertical="center"/>
    </xf>
    <xf numFmtId="0" fontId="147" fillId="0" borderId="53" xfId="0" applyFont="1" applyFill="1" applyBorder="1" applyAlignment="1">
      <alignment horizontal="center" vertical="center"/>
    </xf>
    <xf numFmtId="49" fontId="26" fillId="0" borderId="12" xfId="36" applyNumberFormat="1" applyFont="1" applyFill="1" applyBorder="1" applyAlignment="1" applyProtection="1">
      <alignment horizontal="center" vertical="center" wrapText="1"/>
      <protection locked="0"/>
    </xf>
    <xf numFmtId="49" fontId="26" fillId="0" borderId="24" xfId="36" applyNumberFormat="1" applyFont="1" applyFill="1" applyBorder="1" applyAlignment="1" applyProtection="1">
      <alignment horizontal="center" vertical="center" wrapText="1"/>
      <protection locked="0"/>
    </xf>
    <xf numFmtId="49" fontId="26" fillId="0" borderId="25" xfId="36" applyNumberFormat="1" applyFont="1" applyFill="1" applyBorder="1" applyAlignment="1" applyProtection="1">
      <alignment horizontal="center" vertical="center" wrapText="1"/>
      <protection locked="0"/>
    </xf>
    <xf numFmtId="0" fontId="108" fillId="0" borderId="25" xfId="36" applyNumberFormat="1" applyFont="1" applyFill="1" applyBorder="1" applyAlignment="1">
      <alignment horizontal="center" vertical="center"/>
    </xf>
    <xf numFmtId="0" fontId="99" fillId="0" borderId="24" xfId="36" applyFont="1" applyFill="1" applyBorder="1" applyAlignment="1">
      <alignment horizontal="center" vertical="center"/>
    </xf>
    <xf numFmtId="0" fontId="105" fillId="0" borderId="24" xfId="36" applyFont="1" applyFill="1" applyBorder="1" applyAlignment="1">
      <alignment horizontal="center" vertical="center"/>
    </xf>
    <xf numFmtId="1" fontId="106" fillId="0" borderId="24" xfId="36" applyNumberFormat="1" applyFont="1" applyFill="1" applyBorder="1" applyAlignment="1">
      <alignment horizontal="center" vertical="center" wrapText="1"/>
    </xf>
    <xf numFmtId="14" fontId="107" fillId="0" borderId="24" xfId="36" applyNumberFormat="1" applyFont="1" applyFill="1" applyBorder="1" applyAlignment="1">
      <alignment horizontal="center" vertical="center" wrapText="1"/>
    </xf>
    <xf numFmtId="0" fontId="107" fillId="0" borderId="24" xfId="36" applyFont="1" applyFill="1" applyBorder="1" applyAlignment="1">
      <alignment horizontal="left" vertical="center" wrapText="1"/>
    </xf>
    <xf numFmtId="49" fontId="99" fillId="0" borderId="24" xfId="36" applyNumberFormat="1" applyFont="1" applyFill="1" applyBorder="1" applyAlignment="1">
      <alignment horizontal="center" vertical="center"/>
    </xf>
    <xf numFmtId="49" fontId="99" fillId="37" borderId="24" xfId="36" applyNumberFormat="1" applyFont="1" applyFill="1" applyBorder="1" applyAlignment="1" applyProtection="1">
      <alignment horizontal="center" vertical="center"/>
      <protection locked="0" hidden="1"/>
    </xf>
    <xf numFmtId="49" fontId="99" fillId="37" borderId="24" xfId="36" applyNumberFormat="1" applyFont="1" applyFill="1" applyBorder="1" applyAlignment="1">
      <alignment horizontal="center" vertical="center"/>
    </xf>
    <xf numFmtId="49" fontId="99" fillId="0" borderId="24" xfId="36" applyNumberFormat="1" applyFont="1" applyFill="1" applyBorder="1" applyAlignment="1" applyProtection="1">
      <alignment horizontal="center" vertical="center"/>
      <protection locked="0" hidden="1"/>
    </xf>
    <xf numFmtId="49" fontId="99" fillId="37" borderId="24" xfId="36" applyNumberFormat="1" applyFont="1" applyFill="1" applyBorder="1" applyAlignment="1">
      <alignment vertical="center"/>
    </xf>
    <xf numFmtId="49" fontId="99" fillId="0" borderId="24" xfId="36" applyNumberFormat="1" applyFont="1" applyFill="1" applyBorder="1" applyAlignment="1">
      <alignment vertical="center"/>
    </xf>
    <xf numFmtId="170" fontId="108" fillId="0" borderId="24" xfId="36" applyNumberFormat="1" applyFont="1" applyFill="1" applyBorder="1" applyAlignment="1">
      <alignment horizontal="center" vertical="center"/>
    </xf>
    <xf numFmtId="1" fontId="130" fillId="0" borderId="24" xfId="36" applyNumberFormat="1" applyFont="1" applyFill="1" applyBorder="1" applyAlignment="1" applyProtection="1">
      <alignment horizontal="center" vertical="center" wrapText="1"/>
      <protection locked="0"/>
    </xf>
    <xf numFmtId="0" fontId="108" fillId="0" borderId="24" xfId="36" applyNumberFormat="1" applyFont="1" applyFill="1" applyBorder="1" applyAlignment="1">
      <alignment horizontal="center" vertical="center"/>
    </xf>
    <xf numFmtId="164" fontId="116" fillId="29" borderId="36" xfId="0" applyNumberFormat="1" applyFont="1" applyFill="1" applyBorder="1" applyAlignment="1">
      <alignment horizontal="center" vertical="center"/>
    </xf>
    <xf numFmtId="164" fontId="116" fillId="29" borderId="37" xfId="0" applyNumberFormat="1" applyFont="1" applyFill="1" applyBorder="1" applyAlignment="1">
      <alignment horizontal="center" vertical="center"/>
    </xf>
    <xf numFmtId="164" fontId="116" fillId="29" borderId="3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83" fillId="36" borderId="29" xfId="0" applyNumberFormat="1" applyFont="1" applyFill="1" applyBorder="1" applyAlignment="1">
      <alignment horizontal="left" vertical="center" wrapText="1"/>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0" fontId="114" fillId="36" borderId="17" xfId="0" applyFont="1" applyFill="1" applyBorder="1" applyAlignment="1">
      <alignment horizontal="center" vertical="center" wrapText="1"/>
    </xf>
    <xf numFmtId="0" fontId="114" fillId="36" borderId="0" xfId="0" applyFont="1" applyFill="1" applyBorder="1" applyAlignment="1">
      <alignment horizontal="center" vertical="center" wrapText="1"/>
    </xf>
    <xf numFmtId="0" fontId="114"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15" fillId="36" borderId="17" xfId="0" applyNumberFormat="1" applyFont="1" applyFill="1" applyBorder="1" applyAlignment="1">
      <alignment horizontal="center" vertical="center" wrapText="1"/>
    </xf>
    <xf numFmtId="0" fontId="115" fillId="36" borderId="0" xfId="0" applyFont="1" applyFill="1" applyBorder="1" applyAlignment="1">
      <alignment horizontal="center" vertical="center" wrapText="1"/>
    </xf>
    <xf numFmtId="0" fontId="115" fillId="36" borderId="18" xfId="0" applyFont="1" applyFill="1" applyBorder="1" applyAlignment="1">
      <alignment horizontal="center"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14" fillId="36" borderId="39" xfId="0" applyNumberFormat="1" applyFont="1" applyFill="1" applyBorder="1" applyAlignment="1">
      <alignment horizontal="right" vertical="center"/>
    </xf>
    <xf numFmtId="164" fontId="114" fillId="36" borderId="40" xfId="0" applyNumberFormat="1" applyFont="1" applyFill="1" applyBorder="1" applyAlignment="1">
      <alignment horizontal="right" vertical="center"/>
    </xf>
    <xf numFmtId="164" fontId="114" fillId="36" borderId="41" xfId="0" applyNumberFormat="1" applyFont="1" applyFill="1" applyBorder="1" applyAlignment="1">
      <alignment horizontal="right" vertical="center"/>
    </xf>
    <xf numFmtId="164" fontId="114" fillId="36" borderId="17" xfId="0" applyNumberFormat="1" applyFont="1" applyFill="1" applyBorder="1" applyAlignment="1">
      <alignment horizontal="right" vertical="center"/>
    </xf>
    <xf numFmtId="164" fontId="114" fillId="36" borderId="0" xfId="0" applyNumberFormat="1" applyFont="1" applyFill="1" applyBorder="1" applyAlignment="1">
      <alignment horizontal="right" vertical="center"/>
    </xf>
    <xf numFmtId="164" fontId="114" fillId="36" borderId="42" xfId="0" applyNumberFormat="1" applyFont="1" applyFill="1" applyBorder="1" applyAlignment="1">
      <alignment horizontal="right" vertical="center"/>
    </xf>
    <xf numFmtId="164" fontId="114" fillId="36" borderId="33" xfId="0" applyNumberFormat="1" applyFont="1" applyFill="1" applyBorder="1" applyAlignment="1">
      <alignment horizontal="right" vertical="center"/>
    </xf>
    <xf numFmtId="164" fontId="114" fillId="36" borderId="34" xfId="0" applyNumberFormat="1" applyFont="1" applyFill="1" applyBorder="1" applyAlignment="1">
      <alignment horizontal="right" vertical="center"/>
    </xf>
    <xf numFmtId="164" fontId="114" fillId="36" borderId="35" xfId="0" applyNumberFormat="1" applyFont="1" applyFill="1" applyBorder="1" applyAlignment="1">
      <alignment horizontal="right" vertical="center"/>
    </xf>
    <xf numFmtId="0" fontId="103" fillId="34" borderId="12" xfId="0" applyFont="1" applyFill="1" applyBorder="1" applyAlignment="1">
      <alignment horizontal="center" vertical="center" wrapText="1"/>
    </xf>
    <xf numFmtId="0" fontId="117" fillId="34" borderId="12" xfId="0" applyFont="1" applyFill="1" applyBorder="1" applyAlignment="1">
      <alignment horizontal="center" vertical="center" wrapText="1"/>
    </xf>
    <xf numFmtId="0" fontId="118" fillId="29" borderId="21" xfId="0" applyFont="1" applyFill="1" applyBorder="1" applyAlignment="1">
      <alignment horizontal="right" vertical="center" wrapText="1"/>
    </xf>
    <xf numFmtId="0" fontId="118" fillId="29" borderId="13" xfId="0" applyFont="1" applyFill="1" applyBorder="1" applyAlignment="1">
      <alignment horizontal="right" vertical="center" wrapText="1"/>
    </xf>
    <xf numFmtId="0" fontId="118" fillId="29" borderId="13" xfId="0" applyFont="1" applyFill="1" applyBorder="1" applyAlignment="1">
      <alignment horizontal="left" vertical="center" wrapText="1"/>
    </xf>
    <xf numFmtId="0" fontId="118" fillId="29" borderId="22"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2" fillId="26" borderId="14" xfId="0" applyFont="1" applyFill="1" applyBorder="1" applyAlignment="1">
      <alignment horizontal="center" vertical="center" wrapText="1"/>
    </xf>
    <xf numFmtId="0" fontId="102" fillId="26" borderId="15" xfId="0" applyFont="1" applyFill="1" applyBorder="1" applyAlignment="1">
      <alignment horizontal="center" vertical="center" wrapText="1"/>
    </xf>
    <xf numFmtId="0" fontId="102"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167" fontId="35" fillId="30" borderId="23" xfId="36" applyNumberFormat="1" applyFont="1" applyFill="1" applyBorder="1" applyAlignment="1" applyProtection="1">
      <alignment horizontal="center" vertical="center" wrapText="1"/>
      <protection locked="0"/>
    </xf>
    <xf numFmtId="0" fontId="93" fillId="38" borderId="13" xfId="0" applyFont="1" applyFill="1" applyBorder="1" applyAlignment="1">
      <alignment horizontal="center" vertical="center"/>
    </xf>
    <xf numFmtId="0" fontId="93" fillId="38" borderId="23" xfId="0" applyFont="1" applyFill="1" applyBorder="1" applyAlignment="1">
      <alignment horizontal="center" vertical="center"/>
    </xf>
    <xf numFmtId="0" fontId="93" fillId="38" borderId="13" xfId="0" applyFont="1" applyFill="1" applyBorder="1" applyAlignment="1">
      <alignment horizontal="center"/>
    </xf>
    <xf numFmtId="0" fontId="119" fillId="29" borderId="0" xfId="36" applyFont="1" applyFill="1" applyBorder="1" applyAlignment="1" applyProtection="1">
      <alignment horizontal="center" vertical="center" wrapText="1"/>
      <protection locked="0"/>
    </xf>
    <xf numFmtId="0" fontId="120" fillId="34" borderId="0" xfId="36" applyFont="1" applyFill="1" applyBorder="1" applyAlignment="1" applyProtection="1">
      <alignment horizontal="center" vertical="center" wrapText="1"/>
      <protection locked="0"/>
    </xf>
    <xf numFmtId="0" fontId="90" fillId="32" borderId="0" xfId="0" applyFont="1" applyFill="1" applyBorder="1" applyAlignment="1">
      <alignment horizontal="center" vertical="center"/>
    </xf>
    <xf numFmtId="0" fontId="61" fillId="29" borderId="11" xfId="36" applyFont="1" applyFill="1" applyBorder="1" applyAlignment="1" applyProtection="1">
      <alignment horizontal="right" vertical="center" wrapText="1"/>
      <protection locked="0"/>
    </xf>
    <xf numFmtId="0" fontId="120" fillId="34" borderId="44"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21" fillId="25" borderId="10" xfId="3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49" fontId="46" fillId="25" borderId="10" xfId="36" applyNumberFormat="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0" fontId="122" fillId="25" borderId="10" xfId="36" applyNumberFormat="1" applyFont="1" applyFill="1" applyBorder="1" applyAlignment="1" applyProtection="1">
      <alignment horizontal="left" vertical="center" wrapText="1"/>
      <protection locked="0"/>
    </xf>
    <xf numFmtId="0" fontId="122" fillId="29" borderId="11" xfId="36" applyFont="1" applyFill="1" applyBorder="1" applyAlignment="1" applyProtection="1">
      <alignment horizontal="left" vertical="center" wrapText="1"/>
      <protection locked="0"/>
    </xf>
    <xf numFmtId="0" fontId="122" fillId="29" borderId="11" xfId="36" applyNumberFormat="1" applyFont="1" applyFill="1" applyBorder="1" applyAlignment="1" applyProtection="1">
      <alignment horizontal="left" vertical="center" wrapText="1"/>
      <protection locked="0"/>
    </xf>
    <xf numFmtId="167" fontId="61" fillId="24" borderId="43" xfId="36" applyNumberFormat="1" applyFont="1" applyFill="1" applyBorder="1" applyAlignment="1" applyProtection="1">
      <alignment horizontal="center" vertical="center" wrapText="1"/>
      <protection locked="0"/>
    </xf>
    <xf numFmtId="0" fontId="54" fillId="34" borderId="12" xfId="36" applyFont="1" applyFill="1" applyBorder="1" applyAlignment="1">
      <alignment horizontal="center" textRotation="90" wrapText="1"/>
    </xf>
    <xf numFmtId="0" fontId="54" fillId="34" borderId="26" xfId="36" applyFont="1" applyFill="1" applyBorder="1" applyAlignment="1">
      <alignment horizontal="center" textRotation="90" wrapText="1"/>
    </xf>
    <xf numFmtId="0" fontId="54" fillId="34" borderId="25" xfId="36" applyFont="1" applyFill="1" applyBorder="1" applyAlignment="1">
      <alignment horizontal="center" textRotation="90" wrapText="1"/>
    </xf>
    <xf numFmtId="0" fontId="53" fillId="34" borderId="12" xfId="36" applyFont="1" applyFill="1" applyBorder="1" applyAlignment="1" applyProtection="1">
      <alignment horizontal="center" vertical="center" wrapText="1"/>
      <protection locked="0"/>
    </xf>
    <xf numFmtId="0" fontId="53" fillId="34" borderId="12" xfId="36" applyFont="1" applyFill="1" applyBorder="1" applyAlignment="1">
      <alignment horizontal="center" vertical="center" wrapText="1"/>
    </xf>
    <xf numFmtId="169" fontId="53" fillId="34" borderId="12" xfId="36" applyNumberFormat="1" applyFont="1" applyFill="1" applyBorder="1" applyAlignment="1">
      <alignment horizontal="center" vertical="center" wrapText="1"/>
    </xf>
    <xf numFmtId="0" fontId="53" fillId="34" borderId="26" xfId="36" applyFont="1" applyFill="1" applyBorder="1" applyAlignment="1">
      <alignment horizontal="center" vertical="center" wrapText="1"/>
    </xf>
    <xf numFmtId="0" fontId="53" fillId="34" borderId="25" xfId="36" applyFont="1" applyFill="1" applyBorder="1" applyAlignment="1">
      <alignment horizontal="center" vertical="center" wrapText="1"/>
    </xf>
    <xf numFmtId="167" fontId="45" fillId="24" borderId="43" xfId="36" applyNumberFormat="1" applyFont="1" applyFill="1" applyBorder="1" applyAlignment="1" applyProtection="1">
      <alignment horizontal="center" vertical="center" wrapText="1"/>
      <protection locked="0"/>
    </xf>
    <xf numFmtId="2" fontId="96" fillId="31" borderId="12"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165" fontId="31" fillId="29" borderId="11" xfId="36" applyNumberFormat="1"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29" fillId="29" borderId="11" xfId="36" applyFont="1" applyFill="1" applyBorder="1" applyAlignment="1" applyProtection="1">
      <alignment horizontal="right" vertical="center" wrapText="1"/>
      <protection locked="0"/>
    </xf>
    <xf numFmtId="168" fontId="86" fillId="29" borderId="10" xfId="36" applyNumberFormat="1" applyFont="1" applyFill="1" applyBorder="1" applyAlignment="1" applyProtection="1">
      <alignment horizontal="left" vertical="center" wrapText="1"/>
      <protection locked="0"/>
    </xf>
    <xf numFmtId="0" fontId="36" fillId="29" borderId="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6" fillId="29" borderId="10" xfId="31" applyFont="1" applyFill="1" applyBorder="1" applyAlignment="1" applyProtection="1">
      <alignment horizontal="left" vertical="center" wrapText="1"/>
      <protection locked="0"/>
    </xf>
    <xf numFmtId="0" fontId="35" fillId="31" borderId="0" xfId="36" applyFont="1" applyFill="1" applyBorder="1" applyAlignment="1" applyProtection="1">
      <alignment horizontal="center" vertical="center" wrapText="1"/>
      <protection locked="0"/>
    </xf>
    <xf numFmtId="0" fontId="86" fillId="29" borderId="10" xfId="36" applyFont="1" applyFill="1" applyBorder="1" applyAlignment="1" applyProtection="1">
      <alignment horizontal="left" vertical="center" wrapText="1"/>
      <protection locked="0"/>
    </xf>
    <xf numFmtId="0" fontId="93" fillId="29" borderId="0" xfId="36" applyFont="1" applyFill="1" applyBorder="1" applyAlignment="1" applyProtection="1">
      <alignment horizontal="center" vertical="center" wrapText="1"/>
      <protection locked="0"/>
    </xf>
    <xf numFmtId="0" fontId="123" fillId="31" borderId="44" xfId="36" applyFont="1" applyFill="1" applyBorder="1" applyAlignment="1" applyProtection="1">
      <alignment horizontal="center" vertical="center" wrapText="1"/>
      <protection locked="0"/>
    </xf>
    <xf numFmtId="0" fontId="90" fillId="29" borderId="10" xfId="36" applyFont="1" applyFill="1" applyBorder="1" applyAlignment="1" applyProtection="1">
      <alignment horizontal="right" vertical="center" wrapText="1"/>
      <protection locked="0"/>
    </xf>
    <xf numFmtId="0" fontId="142" fillId="29" borderId="10" xfId="31" applyFont="1" applyFill="1" applyBorder="1" applyAlignment="1" applyProtection="1">
      <alignment horizontal="left" vertical="center" wrapText="1"/>
      <protection locked="0"/>
    </xf>
    <xf numFmtId="170" fontId="140" fillId="29" borderId="10" xfId="36" applyNumberFormat="1" applyFont="1" applyFill="1" applyBorder="1" applyAlignment="1" applyProtection="1">
      <alignment horizontal="left" vertical="center" wrapText="1"/>
      <protection locked="0"/>
    </xf>
    <xf numFmtId="0" fontId="140" fillId="29" borderId="10" xfId="36" applyFont="1" applyFill="1" applyBorder="1" applyAlignment="1" applyProtection="1">
      <alignment horizontal="left" vertical="center" wrapText="1"/>
      <protection locked="0"/>
    </xf>
    <xf numFmtId="49" fontId="143" fillId="29" borderId="10" xfId="36" applyNumberFormat="1" applyFont="1" applyFill="1" applyBorder="1" applyAlignment="1" applyProtection="1">
      <alignment horizontal="center" vertical="center" wrapText="1"/>
      <protection locked="0"/>
    </xf>
    <xf numFmtId="0" fontId="143" fillId="29" borderId="10" xfId="36" applyFont="1" applyFill="1" applyBorder="1" applyAlignment="1" applyProtection="1">
      <alignment horizontal="center" vertical="center" wrapText="1"/>
      <protection locked="0"/>
    </xf>
    <xf numFmtId="0" fontId="118" fillId="25" borderId="10" xfId="36" applyNumberFormat="1" applyFont="1" applyFill="1" applyBorder="1" applyAlignment="1" applyProtection="1">
      <alignment horizontal="center" vertical="center" wrapText="1"/>
      <protection locked="0"/>
    </xf>
    <xf numFmtId="0" fontId="90" fillId="29" borderId="11" xfId="36" applyFont="1" applyFill="1" applyBorder="1" applyAlignment="1" applyProtection="1">
      <alignment horizontal="right" vertical="center" wrapText="1"/>
      <protection locked="0"/>
    </xf>
    <xf numFmtId="0" fontId="143" fillId="29" borderId="11" xfId="36" applyFont="1" applyFill="1" applyBorder="1" applyAlignment="1" applyProtection="1">
      <alignment horizontal="left" vertical="center" wrapText="1"/>
      <protection locked="0"/>
    </xf>
    <xf numFmtId="165" fontId="140" fillId="29" borderId="11" xfId="36" applyNumberFormat="1" applyFont="1" applyFill="1" applyBorder="1" applyAlignment="1" applyProtection="1">
      <alignment horizontal="left" vertical="center" wrapText="1"/>
      <protection locked="0"/>
    </xf>
    <xf numFmtId="167" fontId="93" fillId="24" borderId="43" xfId="36" applyNumberFormat="1" applyFont="1" applyFill="1" applyBorder="1" applyAlignment="1" applyProtection="1">
      <alignment horizontal="center" vertical="center" wrapText="1"/>
      <protection locked="0"/>
    </xf>
    <xf numFmtId="0" fontId="124" fillId="34" borderId="26" xfId="36" applyFont="1" applyFill="1" applyBorder="1" applyAlignment="1">
      <alignment horizontal="center" vertical="center" wrapText="1"/>
    </xf>
    <xf numFmtId="0" fontId="124" fillId="34" borderId="25" xfId="36" applyFont="1" applyFill="1" applyBorder="1" applyAlignment="1">
      <alignment horizontal="center" vertical="center" wrapText="1"/>
    </xf>
    <xf numFmtId="0" fontId="124" fillId="34" borderId="12" xfId="36" applyFont="1" applyFill="1" applyBorder="1" applyAlignment="1">
      <alignment horizontal="center" textRotation="90"/>
    </xf>
    <xf numFmtId="0" fontId="73" fillId="34" borderId="12" xfId="36" applyFont="1" applyFill="1" applyBorder="1" applyAlignment="1">
      <alignment horizontal="center" vertical="center"/>
    </xf>
    <xf numFmtId="49" fontId="124" fillId="34" borderId="12" xfId="36" applyNumberFormat="1" applyFont="1" applyFill="1" applyBorder="1" applyAlignment="1">
      <alignment horizontal="center" vertical="center" textRotation="90" wrapText="1"/>
    </xf>
    <xf numFmtId="2" fontId="124" fillId="34" borderId="12" xfId="36" applyNumberFormat="1" applyFont="1" applyFill="1" applyBorder="1" applyAlignment="1">
      <alignment horizontal="center" vertical="center" textRotation="90" wrapText="1"/>
    </xf>
    <xf numFmtId="0" fontId="124" fillId="34" borderId="12" xfId="36" applyFont="1" applyFill="1" applyBorder="1" applyAlignment="1">
      <alignment horizontal="center" vertical="center" textRotation="90" wrapText="1"/>
    </xf>
    <xf numFmtId="170" fontId="125" fillId="34" borderId="12" xfId="36" applyNumberFormat="1" applyFont="1" applyFill="1" applyBorder="1" applyAlignment="1">
      <alignment horizontal="center" vertical="center"/>
    </xf>
    <xf numFmtId="0" fontId="127" fillId="29" borderId="10" xfId="36" applyFont="1" applyFill="1" applyBorder="1" applyAlignment="1" applyProtection="1">
      <alignment horizontal="left" vertical="center" wrapText="1"/>
      <protection locked="0"/>
    </xf>
    <xf numFmtId="49" fontId="110" fillId="25" borderId="10" xfId="36" applyNumberFormat="1" applyFont="1" applyFill="1" applyBorder="1" applyAlignment="1" applyProtection="1">
      <alignment horizontal="left" vertical="center" wrapText="1"/>
      <protection locked="0"/>
    </xf>
    <xf numFmtId="0" fontId="110" fillId="25" borderId="10" xfId="36" applyFont="1" applyFill="1" applyBorder="1" applyAlignment="1" applyProtection="1">
      <alignment horizontal="left" vertical="center" wrapText="1"/>
      <protection locked="0"/>
    </xf>
    <xf numFmtId="0" fontId="59" fillId="39" borderId="26" xfId="0" applyFont="1" applyFill="1" applyBorder="1" applyAlignment="1">
      <alignment horizontal="center" vertical="center"/>
    </xf>
    <xf numFmtId="0" fontId="59" fillId="39" borderId="25" xfId="0" applyFont="1" applyFill="1" applyBorder="1" applyAlignment="1">
      <alignment horizontal="center" vertical="center"/>
    </xf>
    <xf numFmtId="0" fontId="90" fillId="35" borderId="27" xfId="0" applyFont="1" applyFill="1" applyBorder="1" applyAlignment="1">
      <alignment horizontal="center" vertical="center" wrapText="1"/>
    </xf>
    <xf numFmtId="0" fontId="90" fillId="35" borderId="28" xfId="0" applyFont="1" applyFill="1" applyBorder="1" applyAlignment="1">
      <alignment horizontal="center" vertical="center" wrapText="1"/>
    </xf>
    <xf numFmtId="0" fontId="136" fillId="29" borderId="0" xfId="36" applyFont="1" applyFill="1" applyBorder="1" applyAlignment="1" applyProtection="1">
      <alignment horizontal="center" vertical="center" wrapText="1"/>
      <protection locked="0"/>
    </xf>
    <xf numFmtId="0" fontId="138" fillId="34" borderId="0" xfId="36" applyFont="1" applyFill="1" applyBorder="1" applyAlignment="1" applyProtection="1">
      <alignment horizontal="center" vertical="center" wrapText="1"/>
      <protection locked="0"/>
    </xf>
    <xf numFmtId="0" fontId="71" fillId="32" borderId="0" xfId="31" applyFont="1" applyFill="1" applyBorder="1" applyAlignment="1" applyProtection="1">
      <alignment horizontal="center" vertical="center"/>
    </xf>
    <xf numFmtId="0" fontId="137" fillId="32" borderId="0" xfId="31" applyFont="1" applyFill="1" applyBorder="1" applyAlignment="1" applyProtection="1">
      <alignment horizontal="center" vertical="center"/>
    </xf>
    <xf numFmtId="22" fontId="141" fillId="32" borderId="13" xfId="31" applyNumberFormat="1" applyFont="1" applyFill="1" applyBorder="1" applyAlignment="1" applyProtection="1">
      <alignment horizontal="center" vertical="center"/>
    </xf>
    <xf numFmtId="0" fontId="106" fillId="32" borderId="13" xfId="31" applyFont="1" applyFill="1" applyBorder="1" applyAlignment="1" applyProtection="1">
      <alignment horizontal="left" vertical="center"/>
    </xf>
    <xf numFmtId="0" fontId="102" fillId="39" borderId="12" xfId="0" applyFont="1" applyFill="1" applyBorder="1" applyAlignment="1">
      <alignment horizontal="center" vertical="center" wrapText="1"/>
    </xf>
    <xf numFmtId="0" fontId="59" fillId="39" borderId="12" xfId="0" applyFont="1" applyFill="1" applyBorder="1" applyAlignment="1">
      <alignment horizontal="center" vertical="center"/>
    </xf>
    <xf numFmtId="0" fontId="90" fillId="35" borderId="14" xfId="0" applyFont="1" applyFill="1" applyBorder="1" applyAlignment="1">
      <alignment horizontal="center" vertical="center" wrapText="1"/>
    </xf>
    <xf numFmtId="0" fontId="90" fillId="35" borderId="16" xfId="0" applyFont="1" applyFill="1" applyBorder="1" applyAlignment="1">
      <alignment horizontal="center" vertical="center" wrapText="1"/>
    </xf>
    <xf numFmtId="0" fontId="59" fillId="38" borderId="13" xfId="0" applyFont="1" applyFill="1" applyBorder="1" applyAlignment="1">
      <alignment horizontal="center" vertical="center"/>
    </xf>
    <xf numFmtId="0" fontId="93" fillId="38" borderId="23" xfId="36" applyFont="1" applyFill="1" applyBorder="1" applyAlignment="1">
      <alignment horizontal="center" vertical="center"/>
    </xf>
    <xf numFmtId="171" fontId="53" fillId="34" borderId="12" xfId="36" applyNumberFormat="1" applyFont="1" applyFill="1" applyBorder="1" applyAlignment="1">
      <alignment horizontal="center" vertical="center" wrapText="1"/>
    </xf>
    <xf numFmtId="0" fontId="102" fillId="29" borderId="0" xfId="36" applyFont="1" applyFill="1" applyBorder="1" applyAlignment="1" applyProtection="1">
      <alignment horizontal="center" vertical="center" wrapText="1"/>
      <protection locked="0"/>
    </xf>
    <xf numFmtId="0" fontId="138" fillId="31" borderId="44" xfId="36" applyFont="1" applyFill="1" applyBorder="1" applyAlignment="1" applyProtection="1">
      <alignment horizontal="center" vertical="center" wrapText="1"/>
      <protection locked="0"/>
    </xf>
    <xf numFmtId="49" fontId="90" fillId="29" borderId="10" xfId="36" applyNumberFormat="1" applyFont="1" applyFill="1" applyBorder="1" applyAlignment="1" applyProtection="1">
      <alignment horizontal="center" vertical="center" wrapText="1"/>
      <protection locked="0"/>
    </xf>
    <xf numFmtId="0" fontId="90" fillId="29" borderId="10" xfId="36" applyFont="1" applyFill="1" applyBorder="1" applyAlignment="1" applyProtection="1">
      <alignment horizontal="center" vertical="center" wrapText="1"/>
      <protection locked="0"/>
    </xf>
    <xf numFmtId="0" fontId="144" fillId="25" borderId="10" xfId="36" applyNumberFormat="1" applyFont="1" applyFill="1" applyBorder="1" applyAlignment="1" applyProtection="1">
      <alignment horizontal="center" vertical="center" wrapText="1"/>
      <protection locked="0"/>
    </xf>
    <xf numFmtId="0" fontId="35" fillId="31" borderId="44" xfId="36" applyFont="1" applyFill="1" applyBorder="1" applyAlignment="1" applyProtection="1">
      <alignment horizontal="center" vertical="center" wrapText="1"/>
      <protection locked="0"/>
    </xf>
    <xf numFmtId="0" fontId="128"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16">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204871"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48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514350</xdr:colOff>
      <xdr:row>5</xdr:row>
      <xdr:rowOff>142875</xdr:rowOff>
    </xdr:from>
    <xdr:to>
      <xdr:col>6</xdr:col>
      <xdr:colOff>323850</xdr:colOff>
      <xdr:row>11</xdr:row>
      <xdr:rowOff>85725</xdr:rowOff>
    </xdr:to>
    <xdr:pic>
      <xdr:nvPicPr>
        <xdr:cNvPr id="20487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24175" y="22860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11</xdr:row>
      <xdr:rowOff>600075</xdr:rowOff>
    </xdr:from>
    <xdr:to>
      <xdr:col>7</xdr:col>
      <xdr:colOff>333375</xdr:colOff>
      <xdr:row>12</xdr:row>
      <xdr:rowOff>495300</xdr:rowOff>
    </xdr:to>
    <xdr:pic>
      <xdr:nvPicPr>
        <xdr:cNvPr id="204873"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05025" y="37147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1238250</xdr:colOff>
      <xdr:row>0</xdr:row>
      <xdr:rowOff>133350</xdr:rowOff>
    </xdr:from>
    <xdr:to>
      <xdr:col>14</xdr:col>
      <xdr:colOff>123825</xdr:colOff>
      <xdr:row>2</xdr:row>
      <xdr:rowOff>57150</xdr:rowOff>
    </xdr:to>
    <xdr:pic>
      <xdr:nvPicPr>
        <xdr:cNvPr id="1917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0145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200025</xdr:colOff>
      <xdr:row>1</xdr:row>
      <xdr:rowOff>57150</xdr:rowOff>
    </xdr:to>
    <xdr:pic>
      <xdr:nvPicPr>
        <xdr:cNvPr id="1917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1238250</xdr:colOff>
      <xdr:row>0</xdr:row>
      <xdr:rowOff>133350</xdr:rowOff>
    </xdr:from>
    <xdr:to>
      <xdr:col>14</xdr:col>
      <xdr:colOff>123825</xdr:colOff>
      <xdr:row>2</xdr:row>
      <xdr:rowOff>57150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9670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200025</xdr:colOff>
      <xdr:row>1</xdr:row>
      <xdr:rowOff>57150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60</xdr:col>
      <xdr:colOff>0</xdr:colOff>
      <xdr:row>0</xdr:row>
      <xdr:rowOff>123825</xdr:rowOff>
    </xdr:from>
    <xdr:to>
      <xdr:col>64</xdr:col>
      <xdr:colOff>9525</xdr:colOff>
      <xdr:row>2</xdr:row>
      <xdr:rowOff>57150</xdr:rowOff>
    </xdr:to>
    <xdr:pic>
      <xdr:nvPicPr>
        <xdr:cNvPr id="19580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641300" y="123825"/>
          <a:ext cx="12668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2381250</xdr:colOff>
      <xdr:row>0</xdr:row>
      <xdr:rowOff>219075</xdr:rowOff>
    </xdr:from>
    <xdr:to>
      <xdr:col>5</xdr:col>
      <xdr:colOff>2495551</xdr:colOff>
      <xdr:row>1</xdr:row>
      <xdr:rowOff>9525</xdr:rowOff>
    </xdr:to>
    <xdr:pic>
      <xdr:nvPicPr>
        <xdr:cNvPr id="19580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219075"/>
          <a:ext cx="2562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628650</xdr:colOff>
      <xdr:row>0</xdr:row>
      <xdr:rowOff>85725</xdr:rowOff>
    </xdr:from>
    <xdr:to>
      <xdr:col>13</xdr:col>
      <xdr:colOff>114300</xdr:colOff>
      <xdr:row>2</xdr:row>
      <xdr:rowOff>47625</xdr:rowOff>
    </xdr:to>
    <xdr:pic>
      <xdr:nvPicPr>
        <xdr:cNvPr id="19682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48900" y="85725"/>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762000</xdr:colOff>
      <xdr:row>0</xdr:row>
      <xdr:rowOff>57150</xdr:rowOff>
    </xdr:from>
    <xdr:to>
      <xdr:col>5</xdr:col>
      <xdr:colOff>285750</xdr:colOff>
      <xdr:row>1</xdr:row>
      <xdr:rowOff>104775</xdr:rowOff>
    </xdr:to>
    <xdr:pic>
      <xdr:nvPicPr>
        <xdr:cNvPr id="19682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8775" y="5715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685800</xdr:colOff>
      <xdr:row>0</xdr:row>
      <xdr:rowOff>114300</xdr:rowOff>
    </xdr:from>
    <xdr:to>
      <xdr:col>12</xdr:col>
      <xdr:colOff>161925</xdr:colOff>
      <xdr:row>2</xdr:row>
      <xdr:rowOff>76200</xdr:rowOff>
    </xdr:to>
    <xdr:pic>
      <xdr:nvPicPr>
        <xdr:cNvPr id="19975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01175" y="11430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0</xdr:row>
      <xdr:rowOff>19050</xdr:rowOff>
    </xdr:from>
    <xdr:to>
      <xdr:col>4</xdr:col>
      <xdr:colOff>1581150</xdr:colOff>
      <xdr:row>1</xdr:row>
      <xdr:rowOff>76200</xdr:rowOff>
    </xdr:to>
    <xdr:pic>
      <xdr:nvPicPr>
        <xdr:cNvPr id="19975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 y="190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762000</xdr:colOff>
      <xdr:row>0</xdr:row>
      <xdr:rowOff>57150</xdr:rowOff>
    </xdr:from>
    <xdr:to>
      <xdr:col>13</xdr:col>
      <xdr:colOff>1676400</xdr:colOff>
      <xdr:row>2</xdr:row>
      <xdr:rowOff>38100</xdr:rowOff>
    </xdr:to>
    <xdr:pic>
      <xdr:nvPicPr>
        <xdr:cNvPr id="20179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87175" y="5715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4</xdr:col>
      <xdr:colOff>409575</xdr:colOff>
      <xdr:row>1</xdr:row>
      <xdr:rowOff>57150</xdr:rowOff>
    </xdr:to>
    <xdr:pic>
      <xdr:nvPicPr>
        <xdr:cNvPr id="20179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3075" y="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40</xdr:col>
      <xdr:colOff>76200</xdr:colOff>
      <xdr:row>0</xdr:row>
      <xdr:rowOff>180975</xdr:rowOff>
    </xdr:from>
    <xdr:to>
      <xdr:col>42</xdr:col>
      <xdr:colOff>416720</xdr:colOff>
      <xdr:row>4</xdr:row>
      <xdr:rowOff>506016</xdr:rowOff>
    </xdr:to>
    <xdr:pic>
      <xdr:nvPicPr>
        <xdr:cNvPr id="18970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890700" y="180975"/>
          <a:ext cx="2359820" cy="2268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876300</xdr:colOff>
      <xdr:row>0</xdr:row>
      <xdr:rowOff>197644</xdr:rowOff>
    </xdr:from>
    <xdr:to>
      <xdr:col>2</xdr:col>
      <xdr:colOff>712831</xdr:colOff>
      <xdr:row>3</xdr:row>
      <xdr:rowOff>357188</xdr:rowOff>
    </xdr:to>
    <xdr:pic>
      <xdr:nvPicPr>
        <xdr:cNvPr id="18970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1613" y="197644"/>
          <a:ext cx="4350984" cy="1558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1219200</xdr:colOff>
      <xdr:row>0</xdr:row>
      <xdr:rowOff>219075</xdr:rowOff>
    </xdr:from>
    <xdr:to>
      <xdr:col>14</xdr:col>
      <xdr:colOff>76200</xdr:colOff>
      <xdr:row>3</xdr:row>
      <xdr:rowOff>9525</xdr:rowOff>
    </xdr:to>
    <xdr:pic>
      <xdr:nvPicPr>
        <xdr:cNvPr id="1886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97025" y="219075"/>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257175</xdr:rowOff>
    </xdr:from>
    <xdr:to>
      <xdr:col>4</xdr:col>
      <xdr:colOff>942975</xdr:colOff>
      <xdr:row>2</xdr:row>
      <xdr:rowOff>104775</xdr:rowOff>
    </xdr:to>
    <xdr:pic>
      <xdr:nvPicPr>
        <xdr:cNvPr id="1886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7175"/>
          <a:ext cx="1800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66675</xdr:colOff>
      <xdr:row>2</xdr:row>
      <xdr:rowOff>19050</xdr:rowOff>
    </xdr:to>
    <xdr:pic>
      <xdr:nvPicPr>
        <xdr:cNvPr id="19784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563350" y="1047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3</xdr:col>
      <xdr:colOff>1272427</xdr:colOff>
      <xdr:row>1</xdr:row>
      <xdr:rowOff>85725</xdr:rowOff>
    </xdr:to>
    <xdr:pic>
      <xdr:nvPicPr>
        <xdr:cNvPr id="19785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66675</xdr:colOff>
      <xdr:row>2</xdr:row>
      <xdr:rowOff>19050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15775" y="1047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3</xdr:col>
      <xdr:colOff>1511754</xdr:colOff>
      <xdr:row>1</xdr:row>
      <xdr:rowOff>85725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733425</xdr:colOff>
      <xdr:row>0</xdr:row>
      <xdr:rowOff>171450</xdr:rowOff>
    </xdr:from>
    <xdr:to>
      <xdr:col>14</xdr:col>
      <xdr:colOff>1647825</xdr:colOff>
      <xdr:row>2</xdr:row>
      <xdr:rowOff>257175</xdr:rowOff>
    </xdr:to>
    <xdr:pic>
      <xdr:nvPicPr>
        <xdr:cNvPr id="1876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700" y="17145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0</xdr:row>
      <xdr:rowOff>238125</xdr:rowOff>
    </xdr:from>
    <xdr:to>
      <xdr:col>4</xdr:col>
      <xdr:colOff>942975</xdr:colOff>
      <xdr:row>2</xdr:row>
      <xdr:rowOff>85725</xdr:rowOff>
    </xdr:to>
    <xdr:pic>
      <xdr:nvPicPr>
        <xdr:cNvPr id="1876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238125"/>
          <a:ext cx="1790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353785</xdr:colOff>
      <xdr:row>2</xdr:row>
      <xdr:rowOff>19050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958082" y="104775"/>
          <a:ext cx="703489" cy="907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3</xdr:col>
      <xdr:colOff>1171575</xdr:colOff>
      <xdr:row>1</xdr:row>
      <xdr:rowOff>85725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1265464</xdr:colOff>
      <xdr:row>0</xdr:row>
      <xdr:rowOff>95250</xdr:rowOff>
    </xdr:from>
    <xdr:to>
      <xdr:col>14</xdr:col>
      <xdr:colOff>449036</xdr:colOff>
      <xdr:row>2</xdr:row>
      <xdr:rowOff>57150</xdr:rowOff>
    </xdr:to>
    <xdr:pic>
      <xdr:nvPicPr>
        <xdr:cNvPr id="16232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144500" y="95250"/>
          <a:ext cx="666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200025</xdr:colOff>
      <xdr:row>0</xdr:row>
      <xdr:rowOff>38100</xdr:rowOff>
    </xdr:from>
    <xdr:to>
      <xdr:col>3</xdr:col>
      <xdr:colOff>2007053</xdr:colOff>
      <xdr:row>1</xdr:row>
      <xdr:rowOff>76200</xdr:rowOff>
    </xdr:to>
    <xdr:pic>
      <xdr:nvPicPr>
        <xdr:cNvPr id="16232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650" y="381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1343025</xdr:colOff>
      <xdr:row>0</xdr:row>
      <xdr:rowOff>85725</xdr:rowOff>
    </xdr:from>
    <xdr:to>
      <xdr:col>14</xdr:col>
      <xdr:colOff>272143</xdr:colOff>
      <xdr:row>2</xdr:row>
      <xdr:rowOff>38100</xdr:rowOff>
    </xdr:to>
    <xdr:pic>
      <xdr:nvPicPr>
        <xdr:cNvPr id="2038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86632" y="85725"/>
          <a:ext cx="7524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0</xdr:row>
      <xdr:rowOff>9525</xdr:rowOff>
    </xdr:from>
    <xdr:to>
      <xdr:col>4</xdr:col>
      <xdr:colOff>561975</xdr:colOff>
      <xdr:row>1</xdr:row>
      <xdr:rowOff>47625</xdr:rowOff>
    </xdr:to>
    <xdr:pic>
      <xdr:nvPicPr>
        <xdr:cNvPr id="2038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0275"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1152525</xdr:colOff>
      <xdr:row>0</xdr:row>
      <xdr:rowOff>95250</xdr:rowOff>
    </xdr:from>
    <xdr:to>
      <xdr:col>14</xdr:col>
      <xdr:colOff>38100</xdr:colOff>
      <xdr:row>2</xdr:row>
      <xdr:rowOff>19050</xdr:rowOff>
    </xdr:to>
    <xdr:pic>
      <xdr:nvPicPr>
        <xdr:cNvPr id="19887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344275" y="952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0</xdr:row>
      <xdr:rowOff>114300</xdr:rowOff>
    </xdr:from>
    <xdr:to>
      <xdr:col>3</xdr:col>
      <xdr:colOff>1333500</xdr:colOff>
      <xdr:row>1</xdr:row>
      <xdr:rowOff>114300</xdr:rowOff>
    </xdr:to>
    <xdr:pic>
      <xdr:nvPicPr>
        <xdr:cNvPr id="19887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0" y="1143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1162050</xdr:colOff>
      <xdr:row>0</xdr:row>
      <xdr:rowOff>114300</xdr:rowOff>
    </xdr:from>
    <xdr:to>
      <xdr:col>14</xdr:col>
      <xdr:colOff>557893</xdr:colOff>
      <xdr:row>2</xdr:row>
      <xdr:rowOff>38100</xdr:rowOff>
    </xdr:to>
    <xdr:pic>
      <xdr:nvPicPr>
        <xdr:cNvPr id="20077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24657" y="114300"/>
          <a:ext cx="1001486" cy="9171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0</xdr:row>
      <xdr:rowOff>28575</xdr:rowOff>
    </xdr:from>
    <xdr:to>
      <xdr:col>4</xdr:col>
      <xdr:colOff>561975</xdr:colOff>
      <xdr:row>1</xdr:row>
      <xdr:rowOff>19050</xdr:rowOff>
    </xdr:to>
    <xdr:pic>
      <xdr:nvPicPr>
        <xdr:cNvPr id="20077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28575"/>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685800</xdr:colOff>
      <xdr:row>0</xdr:row>
      <xdr:rowOff>142875</xdr:rowOff>
    </xdr:from>
    <xdr:to>
      <xdr:col>12</xdr:col>
      <xdr:colOff>171450</xdr:colOff>
      <xdr:row>2</xdr:row>
      <xdr:rowOff>104775</xdr:rowOff>
    </xdr:to>
    <xdr:pic>
      <xdr:nvPicPr>
        <xdr:cNvPr id="16640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53575" y="1428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866775</xdr:colOff>
      <xdr:row>0</xdr:row>
      <xdr:rowOff>76200</xdr:rowOff>
    </xdr:from>
    <xdr:to>
      <xdr:col>4</xdr:col>
      <xdr:colOff>1759744</xdr:colOff>
      <xdr:row>1</xdr:row>
      <xdr:rowOff>123825</xdr:rowOff>
    </xdr:to>
    <xdr:pic>
      <xdr:nvPicPr>
        <xdr:cNvPr id="16641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33550" y="7620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56</xdr:col>
      <xdr:colOff>114300</xdr:colOff>
      <xdr:row>0</xdr:row>
      <xdr:rowOff>95250</xdr:rowOff>
    </xdr:from>
    <xdr:to>
      <xdr:col>60</xdr:col>
      <xdr:colOff>180975</xdr:colOff>
      <xdr:row>1</xdr:row>
      <xdr:rowOff>361950</xdr:rowOff>
    </xdr:to>
    <xdr:pic>
      <xdr:nvPicPr>
        <xdr:cNvPr id="1653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27175" y="95250"/>
          <a:ext cx="13239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285750</xdr:colOff>
      <xdr:row>0</xdr:row>
      <xdr:rowOff>209550</xdr:rowOff>
    </xdr:from>
    <xdr:to>
      <xdr:col>5</xdr:col>
      <xdr:colOff>2905125</xdr:colOff>
      <xdr:row>1</xdr:row>
      <xdr:rowOff>228600</xdr:rowOff>
    </xdr:to>
    <xdr:pic>
      <xdr:nvPicPr>
        <xdr:cNvPr id="1653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209550"/>
          <a:ext cx="2619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57150</xdr:colOff>
      <xdr:row>0</xdr:row>
      <xdr:rowOff>57150</xdr:rowOff>
    </xdr:from>
    <xdr:to>
      <xdr:col>12</xdr:col>
      <xdr:colOff>180975</xdr:colOff>
      <xdr:row>2</xdr:row>
      <xdr:rowOff>28575</xdr:rowOff>
    </xdr:to>
    <xdr:pic>
      <xdr:nvPicPr>
        <xdr:cNvPr id="19378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82200" y="571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66675</xdr:rowOff>
    </xdr:from>
    <xdr:to>
      <xdr:col>4</xdr:col>
      <xdr:colOff>1457325</xdr:colOff>
      <xdr:row>1</xdr:row>
      <xdr:rowOff>123825</xdr:rowOff>
    </xdr:to>
    <xdr:pic>
      <xdr:nvPicPr>
        <xdr:cNvPr id="19378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6667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13</xdr:col>
      <xdr:colOff>66675</xdr:colOff>
      <xdr:row>0</xdr:row>
      <xdr:rowOff>104775</xdr:rowOff>
    </xdr:from>
    <xdr:to>
      <xdr:col>13</xdr:col>
      <xdr:colOff>1214438</xdr:colOff>
      <xdr:row>2</xdr:row>
      <xdr:rowOff>76200</xdr:rowOff>
    </xdr:to>
    <xdr:pic>
      <xdr:nvPicPr>
        <xdr:cNvPr id="19480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25175" y="104775"/>
          <a:ext cx="1147763" cy="912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857250</xdr:colOff>
      <xdr:row>0</xdr:row>
      <xdr:rowOff>47625</xdr:rowOff>
    </xdr:from>
    <xdr:to>
      <xdr:col>5</xdr:col>
      <xdr:colOff>266700</xdr:colOff>
      <xdr:row>1</xdr:row>
      <xdr:rowOff>104775</xdr:rowOff>
    </xdr:to>
    <xdr:pic>
      <xdr:nvPicPr>
        <xdr:cNvPr id="19480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4762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714375</xdr:colOff>
      <xdr:row>0</xdr:row>
      <xdr:rowOff>85725</xdr:rowOff>
    </xdr:from>
    <xdr:to>
      <xdr:col>14</xdr:col>
      <xdr:colOff>85725</xdr:colOff>
      <xdr:row>2</xdr:row>
      <xdr:rowOff>57150</xdr:rowOff>
    </xdr:to>
    <xdr:pic>
      <xdr:nvPicPr>
        <xdr:cNvPr id="16436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839450" y="85725"/>
          <a:ext cx="1095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285750</xdr:colOff>
      <xdr:row>1</xdr:row>
      <xdr:rowOff>114300</xdr:rowOff>
    </xdr:to>
    <xdr:pic>
      <xdr:nvPicPr>
        <xdr:cNvPr id="16436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0" y="5715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1447800</xdr:colOff>
      <xdr:row>0</xdr:row>
      <xdr:rowOff>85725</xdr:rowOff>
    </xdr:from>
    <xdr:to>
      <xdr:col>13</xdr:col>
      <xdr:colOff>2362200</xdr:colOff>
      <xdr:row>2</xdr:row>
      <xdr:rowOff>38100</xdr:rowOff>
    </xdr:to>
    <xdr:pic>
      <xdr:nvPicPr>
        <xdr:cNvPr id="20282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53950" y="8572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66675</xdr:rowOff>
    </xdr:from>
    <xdr:to>
      <xdr:col>4</xdr:col>
      <xdr:colOff>314325</xdr:colOff>
      <xdr:row>1</xdr:row>
      <xdr:rowOff>104775</xdr:rowOff>
    </xdr:to>
    <xdr:pic>
      <xdr:nvPicPr>
        <xdr:cNvPr id="20282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6667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66675</xdr:colOff>
      <xdr:row>2</xdr:row>
      <xdr:rowOff>19050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15775" y="1047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4</xdr:col>
      <xdr:colOff>123825</xdr:colOff>
      <xdr:row>1</xdr:row>
      <xdr:rowOff>85725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1047750</xdr:colOff>
      <xdr:row>0</xdr:row>
      <xdr:rowOff>95250</xdr:rowOff>
    </xdr:from>
    <xdr:to>
      <xdr:col>14</xdr:col>
      <xdr:colOff>171450</xdr:colOff>
      <xdr:row>2</xdr:row>
      <xdr:rowOff>9525</xdr:rowOff>
    </xdr:to>
    <xdr:pic>
      <xdr:nvPicPr>
        <xdr:cNvPr id="1633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91875" y="9525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1104900</xdr:colOff>
      <xdr:row>1</xdr:row>
      <xdr:rowOff>28575</xdr:rowOff>
    </xdr:to>
    <xdr:pic>
      <xdr:nvPicPr>
        <xdr:cNvPr id="1633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1047750</xdr:colOff>
      <xdr:row>0</xdr:row>
      <xdr:rowOff>95250</xdr:rowOff>
    </xdr:from>
    <xdr:to>
      <xdr:col>14</xdr:col>
      <xdr:colOff>171450</xdr:colOff>
      <xdr:row>2</xdr:row>
      <xdr:rowOff>9525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68100" y="9525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1104900</xdr:colOff>
      <xdr:row>1</xdr:row>
      <xdr:rowOff>28575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1047750</xdr:colOff>
      <xdr:row>0</xdr:row>
      <xdr:rowOff>95250</xdr:rowOff>
    </xdr:from>
    <xdr:to>
      <xdr:col>14</xdr:col>
      <xdr:colOff>547688</xdr:colOff>
      <xdr:row>2</xdr:row>
      <xdr:rowOff>9525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89531" y="95250"/>
          <a:ext cx="916782" cy="902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1104900</xdr:colOff>
      <xdr:row>1</xdr:row>
      <xdr:rowOff>28575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476250</xdr:colOff>
      <xdr:row>0</xdr:row>
      <xdr:rowOff>76200</xdr:rowOff>
    </xdr:from>
    <xdr:to>
      <xdr:col>12</xdr:col>
      <xdr:colOff>676275</xdr:colOff>
      <xdr:row>2</xdr:row>
      <xdr:rowOff>28575</xdr:rowOff>
    </xdr:to>
    <xdr:pic>
      <xdr:nvPicPr>
        <xdr:cNvPr id="17555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15525" y="76200"/>
          <a:ext cx="9239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666750</xdr:colOff>
      <xdr:row>0</xdr:row>
      <xdr:rowOff>38100</xdr:rowOff>
    </xdr:from>
    <xdr:to>
      <xdr:col>4</xdr:col>
      <xdr:colOff>1552575</xdr:colOff>
      <xdr:row>1</xdr:row>
      <xdr:rowOff>85725</xdr:rowOff>
    </xdr:to>
    <xdr:pic>
      <xdr:nvPicPr>
        <xdr:cNvPr id="17555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3525" y="3810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962025</xdr:colOff>
      <xdr:row>0</xdr:row>
      <xdr:rowOff>133350</xdr:rowOff>
    </xdr:from>
    <xdr:to>
      <xdr:col>14</xdr:col>
      <xdr:colOff>95250</xdr:colOff>
      <xdr:row>2</xdr:row>
      <xdr:rowOff>57150</xdr:rowOff>
    </xdr:to>
    <xdr:pic>
      <xdr:nvPicPr>
        <xdr:cNvPr id="1927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8235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xdr:colOff>
      <xdr:row>0</xdr:row>
      <xdr:rowOff>38100</xdr:rowOff>
    </xdr:from>
    <xdr:to>
      <xdr:col>3</xdr:col>
      <xdr:colOff>1114425</xdr:colOff>
      <xdr:row>1</xdr:row>
      <xdr:rowOff>38100</xdr:rowOff>
    </xdr:to>
    <xdr:pic>
      <xdr:nvPicPr>
        <xdr:cNvPr id="1927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4425" y="381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1685925</xdr:colOff>
      <xdr:row>0</xdr:row>
      <xdr:rowOff>76200</xdr:rowOff>
    </xdr:from>
    <xdr:to>
      <xdr:col>14</xdr:col>
      <xdr:colOff>612322</xdr:colOff>
      <xdr:row>2</xdr:row>
      <xdr:rowOff>28575</xdr:rowOff>
    </xdr:to>
    <xdr:pic>
      <xdr:nvPicPr>
        <xdr:cNvPr id="19071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170354" y="76200"/>
          <a:ext cx="9810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0</xdr:row>
      <xdr:rowOff>9525</xdr:rowOff>
    </xdr:from>
    <xdr:to>
      <xdr:col>4</xdr:col>
      <xdr:colOff>381000</xdr:colOff>
      <xdr:row>1</xdr:row>
      <xdr:rowOff>47625</xdr:rowOff>
    </xdr:to>
    <xdr:pic>
      <xdr:nvPicPr>
        <xdr:cNvPr id="19071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9300"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8"/>
  <sheetViews>
    <sheetView tabSelected="1" view="pageBreakPreview" topLeftCell="A13"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5"/>
      <c r="B1" s="156"/>
      <c r="C1" s="156"/>
      <c r="D1" s="156"/>
      <c r="E1" s="156"/>
      <c r="F1" s="156"/>
      <c r="G1" s="156"/>
      <c r="H1" s="156"/>
      <c r="I1" s="156"/>
      <c r="J1" s="156"/>
      <c r="K1" s="157"/>
    </row>
    <row r="2" spans="1:11" ht="116.25" customHeight="1" x14ac:dyDescent="0.2">
      <c r="A2" s="575" t="s">
        <v>534</v>
      </c>
      <c r="B2" s="576"/>
      <c r="C2" s="576"/>
      <c r="D2" s="576"/>
      <c r="E2" s="576"/>
      <c r="F2" s="576"/>
      <c r="G2" s="576"/>
      <c r="H2" s="576"/>
      <c r="I2" s="576"/>
      <c r="J2" s="576"/>
      <c r="K2" s="577"/>
    </row>
    <row r="3" spans="1:11" ht="14.25" x14ac:dyDescent="0.2">
      <c r="A3" s="158"/>
      <c r="B3" s="159"/>
      <c r="C3" s="159"/>
      <c r="D3" s="159"/>
      <c r="E3" s="159"/>
      <c r="F3" s="159"/>
      <c r="G3" s="159"/>
      <c r="H3" s="159"/>
      <c r="I3" s="159"/>
      <c r="J3" s="159"/>
      <c r="K3" s="160"/>
    </row>
    <row r="4" spans="1:11" x14ac:dyDescent="0.2">
      <c r="A4" s="161"/>
      <c r="B4" s="162"/>
      <c r="C4" s="162"/>
      <c r="D4" s="162"/>
      <c r="E4" s="162"/>
      <c r="F4" s="162"/>
      <c r="G4" s="162"/>
      <c r="H4" s="162"/>
      <c r="I4" s="162"/>
      <c r="J4" s="162"/>
      <c r="K4" s="163"/>
    </row>
    <row r="5" spans="1:11" x14ac:dyDescent="0.2">
      <c r="A5" s="161"/>
      <c r="B5" s="162"/>
      <c r="C5" s="162"/>
      <c r="D5" s="162"/>
      <c r="E5" s="162"/>
      <c r="F5" s="162"/>
      <c r="G5" s="162"/>
      <c r="H5" s="162"/>
      <c r="I5" s="162"/>
      <c r="J5" s="162"/>
      <c r="K5" s="163"/>
    </row>
    <row r="6" spans="1:11" x14ac:dyDescent="0.2">
      <c r="A6" s="161"/>
      <c r="B6" s="162"/>
      <c r="C6" s="162"/>
      <c r="D6" s="162"/>
      <c r="E6" s="162"/>
      <c r="F6" s="162"/>
      <c r="G6" s="162"/>
      <c r="H6" s="162"/>
      <c r="I6" s="162"/>
      <c r="J6" s="162"/>
      <c r="K6" s="163"/>
    </row>
    <row r="7" spans="1:11" x14ac:dyDescent="0.2">
      <c r="A7" s="161"/>
      <c r="B7" s="162"/>
      <c r="C7" s="162"/>
      <c r="D7" s="162"/>
      <c r="E7" s="162"/>
      <c r="F7" s="162"/>
      <c r="G7" s="162"/>
      <c r="H7" s="162"/>
      <c r="I7" s="162"/>
      <c r="J7" s="162"/>
      <c r="K7" s="163"/>
    </row>
    <row r="8" spans="1:11" x14ac:dyDescent="0.2">
      <c r="A8" s="161"/>
      <c r="B8" s="162"/>
      <c r="C8" s="162"/>
      <c r="D8" s="162"/>
      <c r="E8" s="162"/>
      <c r="F8" s="162"/>
      <c r="G8" s="162"/>
      <c r="H8" s="162"/>
      <c r="I8" s="162"/>
      <c r="J8" s="162"/>
      <c r="K8" s="163"/>
    </row>
    <row r="9" spans="1:11" x14ac:dyDescent="0.2">
      <c r="A9" s="161"/>
      <c r="B9" s="162"/>
      <c r="C9" s="162"/>
      <c r="D9" s="162"/>
      <c r="E9" s="162"/>
      <c r="F9" s="162"/>
      <c r="G9" s="162"/>
      <c r="H9" s="162"/>
      <c r="I9" s="162"/>
      <c r="J9" s="162"/>
      <c r="K9" s="163"/>
    </row>
    <row r="10" spans="1:11" x14ac:dyDescent="0.2">
      <c r="A10" s="161"/>
      <c r="B10" s="162"/>
      <c r="C10" s="162"/>
      <c r="D10" s="162"/>
      <c r="E10" s="162"/>
      <c r="F10" s="162"/>
      <c r="G10" s="162"/>
      <c r="H10" s="162"/>
      <c r="I10" s="162"/>
      <c r="J10" s="162"/>
      <c r="K10" s="163"/>
    </row>
    <row r="11" spans="1:11" x14ac:dyDescent="0.2">
      <c r="A11" s="161"/>
      <c r="B11" s="162"/>
      <c r="C11" s="162"/>
      <c r="D11" s="162"/>
      <c r="E11" s="162"/>
      <c r="F11" s="162"/>
      <c r="G11" s="162"/>
      <c r="H11" s="162"/>
      <c r="I11" s="162"/>
      <c r="J11" s="162"/>
      <c r="K11" s="163"/>
    </row>
    <row r="12" spans="1:11" ht="51.75" customHeight="1" x14ac:dyDescent="0.35">
      <c r="A12" s="566"/>
      <c r="B12" s="567"/>
      <c r="C12" s="567"/>
      <c r="D12" s="567"/>
      <c r="E12" s="567"/>
      <c r="F12" s="567"/>
      <c r="G12" s="567"/>
      <c r="H12" s="567"/>
      <c r="I12" s="567"/>
      <c r="J12" s="567"/>
      <c r="K12" s="568"/>
    </row>
    <row r="13" spans="1:11" ht="71.25" customHeight="1" x14ac:dyDescent="0.2">
      <c r="A13" s="578"/>
      <c r="B13" s="579"/>
      <c r="C13" s="579"/>
      <c r="D13" s="579"/>
      <c r="E13" s="579"/>
      <c r="F13" s="579"/>
      <c r="G13" s="579"/>
      <c r="H13" s="579"/>
      <c r="I13" s="579"/>
      <c r="J13" s="579"/>
      <c r="K13" s="580"/>
    </row>
    <row r="14" spans="1:11" ht="72" customHeight="1" x14ac:dyDescent="0.2">
      <c r="A14" s="584" t="s">
        <v>775</v>
      </c>
      <c r="B14" s="585"/>
      <c r="C14" s="585"/>
      <c r="D14" s="585"/>
      <c r="E14" s="585"/>
      <c r="F14" s="585"/>
      <c r="G14" s="585"/>
      <c r="H14" s="585"/>
      <c r="I14" s="585"/>
      <c r="J14" s="585"/>
      <c r="K14" s="586"/>
    </row>
    <row r="15" spans="1:11" ht="51.75" customHeight="1" x14ac:dyDescent="0.2">
      <c r="A15" s="581"/>
      <c r="B15" s="582"/>
      <c r="C15" s="582"/>
      <c r="D15" s="582"/>
      <c r="E15" s="582"/>
      <c r="F15" s="582"/>
      <c r="G15" s="582"/>
      <c r="H15" s="582"/>
      <c r="I15" s="582"/>
      <c r="J15" s="582"/>
      <c r="K15" s="583"/>
    </row>
    <row r="16" spans="1:11" x14ac:dyDescent="0.2">
      <c r="A16" s="161"/>
      <c r="B16" s="162"/>
      <c r="C16" s="162"/>
      <c r="D16" s="162"/>
      <c r="E16" s="162"/>
      <c r="F16" s="162"/>
      <c r="G16" s="162"/>
      <c r="H16" s="162"/>
      <c r="I16" s="162"/>
      <c r="J16" s="162"/>
      <c r="K16" s="163"/>
    </row>
    <row r="17" spans="1:11" ht="25.5" x14ac:dyDescent="0.35">
      <c r="A17" s="569"/>
      <c r="B17" s="570"/>
      <c r="C17" s="570"/>
      <c r="D17" s="570"/>
      <c r="E17" s="570"/>
      <c r="F17" s="570"/>
      <c r="G17" s="570"/>
      <c r="H17" s="570"/>
      <c r="I17" s="570"/>
      <c r="J17" s="570"/>
      <c r="K17" s="571"/>
    </row>
    <row r="18" spans="1:11" ht="24.75" customHeight="1" x14ac:dyDescent="0.2">
      <c r="A18" s="563" t="s">
        <v>86</v>
      </c>
      <c r="B18" s="564"/>
      <c r="C18" s="564"/>
      <c r="D18" s="564"/>
      <c r="E18" s="564"/>
      <c r="F18" s="564"/>
      <c r="G18" s="564"/>
      <c r="H18" s="564"/>
      <c r="I18" s="564"/>
      <c r="J18" s="564"/>
      <c r="K18" s="565"/>
    </row>
    <row r="19" spans="1:11" s="31" customFormat="1" ht="35.25" customHeight="1" x14ac:dyDescent="0.2">
      <c r="A19" s="593" t="s">
        <v>82</v>
      </c>
      <c r="B19" s="594"/>
      <c r="C19" s="594"/>
      <c r="D19" s="594"/>
      <c r="E19" s="595"/>
      <c r="F19" s="572" t="s">
        <v>775</v>
      </c>
      <c r="G19" s="573"/>
      <c r="H19" s="573"/>
      <c r="I19" s="573"/>
      <c r="J19" s="573"/>
      <c r="K19" s="574"/>
    </row>
    <row r="20" spans="1:11" s="31" customFormat="1" ht="35.25" customHeight="1" x14ac:dyDescent="0.2">
      <c r="A20" s="596" t="s">
        <v>83</v>
      </c>
      <c r="B20" s="597"/>
      <c r="C20" s="597"/>
      <c r="D20" s="597"/>
      <c r="E20" s="598"/>
      <c r="F20" s="572" t="s">
        <v>531</v>
      </c>
      <c r="G20" s="573"/>
      <c r="H20" s="573"/>
      <c r="I20" s="573"/>
      <c r="J20" s="573"/>
      <c r="K20" s="574"/>
    </row>
    <row r="21" spans="1:11" s="31" customFormat="1" ht="35.25" customHeight="1" x14ac:dyDescent="0.2">
      <c r="A21" s="596" t="s">
        <v>84</v>
      </c>
      <c r="B21" s="597"/>
      <c r="C21" s="597"/>
      <c r="D21" s="597"/>
      <c r="E21" s="598"/>
      <c r="F21" s="572" t="s">
        <v>363</v>
      </c>
      <c r="G21" s="573"/>
      <c r="H21" s="573"/>
      <c r="I21" s="573"/>
      <c r="J21" s="573"/>
      <c r="K21" s="574"/>
    </row>
    <row r="22" spans="1:11" s="31" customFormat="1" ht="35.25" customHeight="1" x14ac:dyDescent="0.2">
      <c r="A22" s="596" t="s">
        <v>85</v>
      </c>
      <c r="B22" s="597"/>
      <c r="C22" s="597"/>
      <c r="D22" s="597"/>
      <c r="E22" s="598"/>
      <c r="F22" s="572" t="s">
        <v>532</v>
      </c>
      <c r="G22" s="573"/>
      <c r="H22" s="573"/>
      <c r="I22" s="573"/>
      <c r="J22" s="573"/>
      <c r="K22" s="574"/>
    </row>
    <row r="23" spans="1:11" s="31" customFormat="1" ht="35.25" customHeight="1" x14ac:dyDescent="0.2">
      <c r="A23" s="599" t="s">
        <v>87</v>
      </c>
      <c r="B23" s="600"/>
      <c r="C23" s="600"/>
      <c r="D23" s="600"/>
      <c r="E23" s="601"/>
      <c r="F23" s="322">
        <v>107</v>
      </c>
      <c r="G23" s="164" t="s">
        <v>520</v>
      </c>
      <c r="H23" s="164"/>
      <c r="I23" s="164"/>
      <c r="J23" s="164"/>
      <c r="K23" s="165"/>
    </row>
    <row r="24" spans="1:11" ht="20.25" x14ac:dyDescent="0.3">
      <c r="A24" s="590"/>
      <c r="B24" s="591"/>
      <c r="C24" s="591"/>
      <c r="D24" s="591"/>
      <c r="E24" s="591"/>
      <c r="F24" s="591"/>
      <c r="G24" s="591"/>
      <c r="H24" s="591"/>
      <c r="I24" s="591"/>
      <c r="J24" s="591"/>
      <c r="K24" s="592"/>
    </row>
    <row r="25" spans="1:11" x14ac:dyDescent="0.2">
      <c r="A25" s="161"/>
      <c r="B25" s="162"/>
      <c r="C25" s="162"/>
      <c r="D25" s="162"/>
      <c r="E25" s="162"/>
      <c r="F25" s="162"/>
      <c r="G25" s="162"/>
      <c r="H25" s="162"/>
      <c r="I25" s="162"/>
      <c r="J25" s="162"/>
      <c r="K25" s="163"/>
    </row>
    <row r="26" spans="1:11" ht="20.25" x14ac:dyDescent="0.3">
      <c r="A26" s="587"/>
      <c r="B26" s="588"/>
      <c r="C26" s="588"/>
      <c r="D26" s="588"/>
      <c r="E26" s="588"/>
      <c r="F26" s="588"/>
      <c r="G26" s="588"/>
      <c r="H26" s="588"/>
      <c r="I26" s="588"/>
      <c r="J26" s="588"/>
      <c r="K26" s="589"/>
    </row>
    <row r="27" spans="1:11" x14ac:dyDescent="0.2">
      <c r="A27" s="161"/>
      <c r="B27" s="162"/>
      <c r="C27" s="162"/>
      <c r="D27" s="162"/>
      <c r="E27" s="162"/>
      <c r="F27" s="162"/>
      <c r="G27" s="162"/>
      <c r="H27" s="162"/>
      <c r="I27" s="162"/>
      <c r="J27" s="162"/>
      <c r="K27" s="163"/>
    </row>
    <row r="28" spans="1:11" x14ac:dyDescent="0.2">
      <c r="A28" s="166"/>
      <c r="B28" s="167"/>
      <c r="C28" s="167"/>
      <c r="D28" s="167"/>
      <c r="E28" s="167"/>
      <c r="F28" s="167"/>
      <c r="G28" s="167"/>
      <c r="H28" s="167"/>
      <c r="I28" s="167"/>
      <c r="J28" s="167"/>
      <c r="K28" s="168"/>
    </row>
  </sheetData>
  <mergeCells count="18">
    <mergeCell ref="F22:K22"/>
    <mergeCell ref="A26:K26"/>
    <mergeCell ref="A24:K24"/>
    <mergeCell ref="A19:E19"/>
    <mergeCell ref="A20:E20"/>
    <mergeCell ref="A21:E21"/>
    <mergeCell ref="A22:E22"/>
    <mergeCell ref="A23:E23"/>
    <mergeCell ref="F20:K20"/>
    <mergeCell ref="A18:K18"/>
    <mergeCell ref="A12:K12"/>
    <mergeCell ref="A17:K17"/>
    <mergeCell ref="F21:K21"/>
    <mergeCell ref="A2:K2"/>
    <mergeCell ref="A13:K13"/>
    <mergeCell ref="A15:K15"/>
    <mergeCell ref="A14:K14"/>
    <mergeCell ref="F19:K19"/>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92"/>
  <sheetViews>
    <sheetView view="pageBreakPreview" topLeftCell="A4" zoomScale="80" zoomScaleNormal="100" zoomScaleSheetLayoutView="80" workbookViewId="0"/>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8.28515625" style="48" customWidth="1"/>
    <col min="6" max="6" width="14.85546875" style="180" customWidth="1"/>
    <col min="7" max="7" width="8.28515625" style="24" customWidth="1"/>
    <col min="8" max="8" width="2.140625" style="21" customWidth="1"/>
    <col min="9" max="9" width="7.7109375" style="23" customWidth="1"/>
    <col min="10" max="10" width="13.140625" style="23" hidden="1" customWidth="1"/>
    <col min="11" max="11" width="8" style="23" bestFit="1" customWidth="1"/>
    <col min="12" max="12" width="15.140625" style="25" bestFit="1" customWidth="1"/>
    <col min="13" max="13" width="23.140625" style="52" customWidth="1"/>
    <col min="14" max="14" width="26.85546875" style="52" customWidth="1"/>
    <col min="15" max="15" width="14" style="180" customWidth="1"/>
    <col min="16" max="16" width="7.7109375" style="21" customWidth="1"/>
    <col min="17" max="17" width="5.7109375" style="21" customWidth="1"/>
    <col min="18" max="19" width="9.140625" style="21"/>
    <col min="20" max="20" width="9.140625" style="252"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51">
        <v>5454</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51">
        <v>5464</v>
      </c>
      <c r="U2" s="247">
        <v>99</v>
      </c>
    </row>
    <row r="3" spans="1:21" s="12" customFormat="1" ht="21.75" customHeight="1" x14ac:dyDescent="0.2">
      <c r="A3" s="629" t="s">
        <v>94</v>
      </c>
      <c r="B3" s="629"/>
      <c r="C3" s="629"/>
      <c r="D3" s="630" t="s">
        <v>322</v>
      </c>
      <c r="E3" s="630"/>
      <c r="F3" s="631" t="s">
        <v>572</v>
      </c>
      <c r="G3" s="631"/>
      <c r="H3" s="11"/>
      <c r="I3" s="632" t="s">
        <v>574</v>
      </c>
      <c r="J3" s="633"/>
      <c r="K3" s="633"/>
      <c r="L3" s="633"/>
      <c r="M3" s="242" t="s">
        <v>371</v>
      </c>
      <c r="N3" s="634" t="s">
        <v>496</v>
      </c>
      <c r="O3" s="634"/>
      <c r="P3" s="634"/>
      <c r="T3" s="251">
        <v>5474</v>
      </c>
      <c r="U3" s="247">
        <v>98</v>
      </c>
    </row>
    <row r="4" spans="1:21" s="12" customFormat="1" ht="17.25" customHeight="1" x14ac:dyDescent="0.2">
      <c r="A4" s="627" t="s">
        <v>84</v>
      </c>
      <c r="B4" s="627"/>
      <c r="C4" s="627"/>
      <c r="D4" s="635" t="s">
        <v>363</v>
      </c>
      <c r="E4" s="635"/>
      <c r="F4" s="181"/>
      <c r="G4" s="29"/>
      <c r="H4" s="29"/>
      <c r="I4" s="29"/>
      <c r="J4" s="29"/>
      <c r="K4" s="29"/>
      <c r="L4" s="30"/>
      <c r="M4" s="76" t="s">
        <v>92</v>
      </c>
      <c r="N4" s="636" t="s">
        <v>778</v>
      </c>
      <c r="O4" s="636"/>
      <c r="P4" s="636"/>
      <c r="T4" s="251">
        <v>5484</v>
      </c>
      <c r="U4" s="247">
        <v>97</v>
      </c>
    </row>
    <row r="5" spans="1:21" s="10" customFormat="1" ht="19.5" customHeight="1" x14ac:dyDescent="0.2">
      <c r="A5" s="13"/>
      <c r="B5" s="13"/>
      <c r="C5" s="14"/>
      <c r="D5" s="15"/>
      <c r="E5" s="16"/>
      <c r="F5" s="182"/>
      <c r="G5" s="16"/>
      <c r="H5" s="16"/>
      <c r="I5" s="13"/>
      <c r="J5" s="13"/>
      <c r="K5" s="13"/>
      <c r="L5" s="17"/>
      <c r="M5" s="18"/>
      <c r="N5" s="646">
        <v>42165.959626736112</v>
      </c>
      <c r="O5" s="646"/>
      <c r="P5" s="646"/>
      <c r="T5" s="251">
        <v>5494</v>
      </c>
      <c r="U5" s="247">
        <v>96</v>
      </c>
    </row>
    <row r="6" spans="1:21" s="19" customFormat="1" ht="24.95" customHeight="1" x14ac:dyDescent="0.2">
      <c r="A6" s="638" t="s">
        <v>12</v>
      </c>
      <c r="B6" s="639" t="s">
        <v>79</v>
      </c>
      <c r="C6" s="641" t="s">
        <v>91</v>
      </c>
      <c r="D6" s="642" t="s">
        <v>14</v>
      </c>
      <c r="E6" s="642" t="s">
        <v>513</v>
      </c>
      <c r="F6" s="643" t="s">
        <v>15</v>
      </c>
      <c r="G6" s="644" t="s">
        <v>203</v>
      </c>
      <c r="I6" s="264" t="s">
        <v>16</v>
      </c>
      <c r="J6" s="265"/>
      <c r="K6" s="265"/>
      <c r="L6" s="265"/>
      <c r="M6" s="265"/>
      <c r="N6" s="265"/>
      <c r="O6" s="293"/>
      <c r="P6" s="266"/>
      <c r="T6" s="252">
        <v>5504</v>
      </c>
      <c r="U6" s="250">
        <v>95</v>
      </c>
    </row>
    <row r="7" spans="1:21" ht="26.25" customHeight="1" x14ac:dyDescent="0.2">
      <c r="A7" s="638"/>
      <c r="B7" s="640"/>
      <c r="C7" s="641"/>
      <c r="D7" s="642"/>
      <c r="E7" s="642"/>
      <c r="F7" s="643"/>
      <c r="G7" s="645"/>
      <c r="H7" s="20"/>
      <c r="I7" s="46" t="s">
        <v>521</v>
      </c>
      <c r="J7" s="43" t="s">
        <v>80</v>
      </c>
      <c r="K7" s="43" t="s">
        <v>79</v>
      </c>
      <c r="L7" s="44" t="s">
        <v>13</v>
      </c>
      <c r="M7" s="45" t="s">
        <v>14</v>
      </c>
      <c r="N7" s="45" t="s">
        <v>513</v>
      </c>
      <c r="O7" s="294" t="s">
        <v>15</v>
      </c>
      <c r="P7" s="43" t="s">
        <v>28</v>
      </c>
      <c r="T7" s="252">
        <v>5514</v>
      </c>
      <c r="U7" s="250">
        <v>94</v>
      </c>
    </row>
    <row r="8" spans="1:21" s="19" customFormat="1" ht="39.75" customHeight="1" x14ac:dyDescent="0.2">
      <c r="A8" s="333">
        <v>1</v>
      </c>
      <c r="B8" s="340">
        <v>98</v>
      </c>
      <c r="C8" s="336">
        <v>33725</v>
      </c>
      <c r="D8" s="341" t="s">
        <v>680</v>
      </c>
      <c r="E8" s="342" t="s">
        <v>631</v>
      </c>
      <c r="F8" s="67">
        <v>5461</v>
      </c>
      <c r="G8" s="424">
        <v>1027</v>
      </c>
      <c r="H8" s="22"/>
      <c r="I8" s="333">
        <v>1</v>
      </c>
      <c r="J8" s="334" t="s">
        <v>46</v>
      </c>
      <c r="K8" s="335" t="s">
        <v>827</v>
      </c>
      <c r="L8" s="336" t="s">
        <v>827</v>
      </c>
      <c r="M8" s="337" t="s">
        <v>827</v>
      </c>
      <c r="N8" s="337" t="s">
        <v>827</v>
      </c>
      <c r="O8" s="338"/>
      <c r="P8" s="339"/>
      <c r="T8" s="252">
        <v>5524</v>
      </c>
      <c r="U8" s="250">
        <v>93</v>
      </c>
    </row>
    <row r="9" spans="1:21" s="19" customFormat="1" ht="39.75" customHeight="1" x14ac:dyDescent="0.2">
      <c r="A9" s="333">
        <v>2</v>
      </c>
      <c r="B9" s="340">
        <v>82</v>
      </c>
      <c r="C9" s="336">
        <v>35195</v>
      </c>
      <c r="D9" s="341" t="s">
        <v>677</v>
      </c>
      <c r="E9" s="342" t="s">
        <v>678</v>
      </c>
      <c r="F9" s="67">
        <v>5645</v>
      </c>
      <c r="G9" s="424">
        <v>960</v>
      </c>
      <c r="H9" s="22"/>
      <c r="I9" s="333">
        <v>2</v>
      </c>
      <c r="J9" s="334" t="s">
        <v>48</v>
      </c>
      <c r="K9" s="335" t="s">
        <v>827</v>
      </c>
      <c r="L9" s="336" t="s">
        <v>827</v>
      </c>
      <c r="M9" s="337" t="s">
        <v>827</v>
      </c>
      <c r="N9" s="337" t="s">
        <v>827</v>
      </c>
      <c r="O9" s="338"/>
      <c r="P9" s="339"/>
      <c r="T9" s="252">
        <v>5534</v>
      </c>
      <c r="U9" s="250">
        <v>92</v>
      </c>
    </row>
    <row r="10" spans="1:21" s="19" customFormat="1" ht="39.75" customHeight="1" x14ac:dyDescent="0.2">
      <c r="A10" s="333">
        <v>3</v>
      </c>
      <c r="B10" s="340">
        <v>71</v>
      </c>
      <c r="C10" s="336">
        <v>31215</v>
      </c>
      <c r="D10" s="341" t="s">
        <v>675</v>
      </c>
      <c r="E10" s="342" t="s">
        <v>672</v>
      </c>
      <c r="F10" s="67">
        <v>5694</v>
      </c>
      <c r="G10" s="424">
        <v>943</v>
      </c>
      <c r="H10" s="22"/>
      <c r="I10" s="333">
        <v>3</v>
      </c>
      <c r="J10" s="334" t="s">
        <v>49</v>
      </c>
      <c r="K10" s="335">
        <v>43</v>
      </c>
      <c r="L10" s="336">
        <v>35104</v>
      </c>
      <c r="M10" s="337" t="s">
        <v>668</v>
      </c>
      <c r="N10" s="337" t="s">
        <v>531</v>
      </c>
      <c r="O10" s="338">
        <v>10911</v>
      </c>
      <c r="P10" s="339">
        <v>1</v>
      </c>
      <c r="T10" s="252">
        <v>5544</v>
      </c>
      <c r="U10" s="250">
        <v>91</v>
      </c>
    </row>
    <row r="11" spans="1:21" s="19" customFormat="1" ht="39.75" customHeight="1" x14ac:dyDescent="0.2">
      <c r="A11" s="333">
        <v>4</v>
      </c>
      <c r="B11" s="340">
        <v>66</v>
      </c>
      <c r="C11" s="336">
        <v>34647</v>
      </c>
      <c r="D11" s="341" t="s">
        <v>673</v>
      </c>
      <c r="E11" s="342" t="s">
        <v>672</v>
      </c>
      <c r="F11" s="67">
        <v>5707</v>
      </c>
      <c r="G11" s="424">
        <v>938</v>
      </c>
      <c r="H11" s="22"/>
      <c r="I11" s="333">
        <v>4</v>
      </c>
      <c r="J11" s="334" t="s">
        <v>50</v>
      </c>
      <c r="K11" s="335">
        <v>55</v>
      </c>
      <c r="L11" s="336">
        <v>35511</v>
      </c>
      <c r="M11" s="337" t="s">
        <v>669</v>
      </c>
      <c r="N11" s="337" t="s">
        <v>531</v>
      </c>
      <c r="O11" s="338" t="s">
        <v>550</v>
      </c>
      <c r="P11" s="339" t="s">
        <v>536</v>
      </c>
      <c r="T11" s="252">
        <v>5554</v>
      </c>
      <c r="U11" s="250">
        <v>90</v>
      </c>
    </row>
    <row r="12" spans="1:21" s="19" customFormat="1" ht="39.75" customHeight="1" x14ac:dyDescent="0.2">
      <c r="A12" s="333">
        <v>5</v>
      </c>
      <c r="B12" s="340">
        <v>44</v>
      </c>
      <c r="C12" s="336">
        <v>29512</v>
      </c>
      <c r="D12" s="341" t="s">
        <v>660</v>
      </c>
      <c r="E12" s="342" t="s">
        <v>531</v>
      </c>
      <c r="F12" s="67">
        <v>5711</v>
      </c>
      <c r="G12" s="424">
        <v>937</v>
      </c>
      <c r="H12" s="22"/>
      <c r="I12" s="333">
        <v>5</v>
      </c>
      <c r="J12" s="334" t="s">
        <v>51</v>
      </c>
      <c r="K12" s="335">
        <v>61</v>
      </c>
      <c r="L12" s="336">
        <v>35048</v>
      </c>
      <c r="M12" s="337" t="s">
        <v>670</v>
      </c>
      <c r="N12" s="337" t="s">
        <v>531</v>
      </c>
      <c r="O12" s="338">
        <v>11248</v>
      </c>
      <c r="P12" s="339">
        <v>2</v>
      </c>
      <c r="T12" s="252">
        <v>5564</v>
      </c>
      <c r="U12" s="250">
        <v>89</v>
      </c>
    </row>
    <row r="13" spans="1:21" s="19" customFormat="1" ht="39.75" customHeight="1" x14ac:dyDescent="0.2">
      <c r="A13" s="333">
        <v>6</v>
      </c>
      <c r="B13" s="340">
        <v>65</v>
      </c>
      <c r="C13" s="336">
        <v>34428</v>
      </c>
      <c r="D13" s="341" t="s">
        <v>671</v>
      </c>
      <c r="E13" s="342" t="s">
        <v>672</v>
      </c>
      <c r="F13" s="67">
        <v>5750</v>
      </c>
      <c r="G13" s="424">
        <v>923</v>
      </c>
      <c r="H13" s="22"/>
      <c r="I13" s="333">
        <v>6</v>
      </c>
      <c r="J13" s="334" t="s">
        <v>52</v>
      </c>
      <c r="K13" s="335" t="s">
        <v>827</v>
      </c>
      <c r="L13" s="336" t="s">
        <v>827</v>
      </c>
      <c r="M13" s="337" t="s">
        <v>827</v>
      </c>
      <c r="N13" s="337" t="s">
        <v>827</v>
      </c>
      <c r="O13" s="338"/>
      <c r="P13" s="339"/>
      <c r="T13" s="252">
        <v>5574</v>
      </c>
      <c r="U13" s="250">
        <v>88</v>
      </c>
    </row>
    <row r="14" spans="1:21" s="19" customFormat="1" ht="39.75" customHeight="1" thickBot="1" x14ac:dyDescent="0.25">
      <c r="A14" s="436">
        <v>7</v>
      </c>
      <c r="B14" s="437">
        <v>83</v>
      </c>
      <c r="C14" s="438">
        <v>34242</v>
      </c>
      <c r="D14" s="439" t="s">
        <v>679</v>
      </c>
      <c r="E14" s="440" t="s">
        <v>678</v>
      </c>
      <c r="F14" s="470">
        <v>5808</v>
      </c>
      <c r="G14" s="446">
        <v>903</v>
      </c>
      <c r="H14" s="22"/>
      <c r="I14" s="264" t="s">
        <v>17</v>
      </c>
      <c r="J14" s="265"/>
      <c r="K14" s="265"/>
      <c r="L14" s="265"/>
      <c r="M14" s="265"/>
      <c r="N14" s="265"/>
      <c r="O14" s="293"/>
      <c r="P14" s="266"/>
      <c r="T14" s="252">
        <v>5604</v>
      </c>
      <c r="U14" s="250">
        <v>85</v>
      </c>
    </row>
    <row r="15" spans="1:21" s="19" customFormat="1" ht="39.75" customHeight="1" thickTop="1" x14ac:dyDescent="0.2">
      <c r="A15" s="429">
        <v>8</v>
      </c>
      <c r="B15" s="430">
        <v>73</v>
      </c>
      <c r="C15" s="431">
        <v>36071</v>
      </c>
      <c r="D15" s="432" t="s">
        <v>676</v>
      </c>
      <c r="E15" s="433" t="s">
        <v>655</v>
      </c>
      <c r="F15" s="469">
        <v>5849</v>
      </c>
      <c r="G15" s="444">
        <v>888</v>
      </c>
      <c r="H15" s="22"/>
      <c r="I15" s="46" t="s">
        <v>521</v>
      </c>
      <c r="J15" s="43" t="s">
        <v>80</v>
      </c>
      <c r="K15" s="43" t="s">
        <v>79</v>
      </c>
      <c r="L15" s="44" t="s">
        <v>13</v>
      </c>
      <c r="M15" s="45" t="s">
        <v>14</v>
      </c>
      <c r="N15" s="45" t="s">
        <v>513</v>
      </c>
      <c r="O15" s="294" t="s">
        <v>15</v>
      </c>
      <c r="P15" s="43" t="s">
        <v>28</v>
      </c>
      <c r="T15" s="252">
        <v>5624</v>
      </c>
      <c r="U15" s="250">
        <v>84</v>
      </c>
    </row>
    <row r="16" spans="1:21" s="19" customFormat="1" ht="39.75" customHeight="1" x14ac:dyDescent="0.2">
      <c r="A16" s="333">
        <v>9</v>
      </c>
      <c r="B16" s="340">
        <v>40</v>
      </c>
      <c r="C16" s="336">
        <v>34826</v>
      </c>
      <c r="D16" s="341" t="s">
        <v>665</v>
      </c>
      <c r="E16" s="342" t="s">
        <v>666</v>
      </c>
      <c r="F16" s="67">
        <v>5855</v>
      </c>
      <c r="G16" s="424">
        <v>886</v>
      </c>
      <c r="H16" s="22"/>
      <c r="I16" s="333">
        <v>1</v>
      </c>
      <c r="J16" s="334" t="s">
        <v>53</v>
      </c>
      <c r="K16" s="335" t="s">
        <v>827</v>
      </c>
      <c r="L16" s="336" t="s">
        <v>827</v>
      </c>
      <c r="M16" s="337" t="s">
        <v>827</v>
      </c>
      <c r="N16" s="337" t="s">
        <v>827</v>
      </c>
      <c r="O16" s="338"/>
      <c r="P16" s="339"/>
      <c r="T16" s="252">
        <v>5644</v>
      </c>
      <c r="U16" s="250">
        <v>83</v>
      </c>
    </row>
    <row r="17" spans="1:21" s="19" customFormat="1" ht="39.75" customHeight="1" x14ac:dyDescent="0.2">
      <c r="A17" s="333">
        <v>10</v>
      </c>
      <c r="B17" s="340">
        <v>28</v>
      </c>
      <c r="C17" s="336">
        <v>31992</v>
      </c>
      <c r="D17" s="341" t="s">
        <v>659</v>
      </c>
      <c r="E17" s="342" t="s">
        <v>678</v>
      </c>
      <c r="F17" s="67">
        <v>5856</v>
      </c>
      <c r="G17" s="424">
        <v>886</v>
      </c>
      <c r="H17" s="22"/>
      <c r="I17" s="333">
        <v>2</v>
      </c>
      <c r="J17" s="334" t="s">
        <v>47</v>
      </c>
      <c r="K17" s="335">
        <v>31</v>
      </c>
      <c r="L17" s="336">
        <v>34741</v>
      </c>
      <c r="M17" s="337" t="s">
        <v>663</v>
      </c>
      <c r="N17" s="337" t="s">
        <v>619</v>
      </c>
      <c r="O17" s="338">
        <v>12613</v>
      </c>
      <c r="P17" s="339">
        <v>4</v>
      </c>
      <c r="T17" s="252">
        <v>5664</v>
      </c>
      <c r="U17" s="250">
        <v>82</v>
      </c>
    </row>
    <row r="18" spans="1:21" s="19" customFormat="1" ht="39.75" customHeight="1" x14ac:dyDescent="0.2">
      <c r="A18" s="333">
        <v>11</v>
      </c>
      <c r="B18" s="340">
        <v>19</v>
      </c>
      <c r="C18" s="336">
        <v>35506</v>
      </c>
      <c r="D18" s="341" t="s">
        <v>616</v>
      </c>
      <c r="E18" s="342" t="s">
        <v>617</v>
      </c>
      <c r="F18" s="67">
        <v>5922</v>
      </c>
      <c r="G18" s="424">
        <v>863</v>
      </c>
      <c r="H18" s="22"/>
      <c r="I18" s="333">
        <v>3</v>
      </c>
      <c r="J18" s="334" t="s">
        <v>54</v>
      </c>
      <c r="K18" s="335">
        <v>47</v>
      </c>
      <c r="L18" s="336">
        <v>35606</v>
      </c>
      <c r="M18" s="337" t="s">
        <v>651</v>
      </c>
      <c r="N18" s="337" t="s">
        <v>531</v>
      </c>
      <c r="O18" s="338" t="s">
        <v>551</v>
      </c>
      <c r="P18" s="339" t="s">
        <v>536</v>
      </c>
      <c r="T18" s="252">
        <v>5684</v>
      </c>
      <c r="U18" s="250">
        <v>81</v>
      </c>
    </row>
    <row r="19" spans="1:21" s="19" customFormat="1" ht="39.75" customHeight="1" x14ac:dyDescent="0.2">
      <c r="A19" s="333">
        <v>12</v>
      </c>
      <c r="B19" s="340">
        <v>5</v>
      </c>
      <c r="C19" s="336">
        <v>35538</v>
      </c>
      <c r="D19" s="341" t="s">
        <v>658</v>
      </c>
      <c r="E19" s="342" t="s">
        <v>612</v>
      </c>
      <c r="F19" s="67">
        <v>5938</v>
      </c>
      <c r="G19" s="424">
        <v>858</v>
      </c>
      <c r="H19" s="22"/>
      <c r="I19" s="333">
        <v>4</v>
      </c>
      <c r="J19" s="334" t="s">
        <v>55</v>
      </c>
      <c r="K19" s="335">
        <v>42</v>
      </c>
      <c r="L19" s="336">
        <v>35449</v>
      </c>
      <c r="M19" s="337" t="s">
        <v>667</v>
      </c>
      <c r="N19" s="337" t="s">
        <v>666</v>
      </c>
      <c r="O19" s="338">
        <v>10145</v>
      </c>
      <c r="P19" s="339">
        <v>2</v>
      </c>
      <c r="T19" s="252">
        <v>5704</v>
      </c>
      <c r="U19" s="250">
        <v>80</v>
      </c>
    </row>
    <row r="20" spans="1:21" s="19" customFormat="1" ht="39.75" customHeight="1" x14ac:dyDescent="0.2">
      <c r="A20" s="333">
        <v>13</v>
      </c>
      <c r="B20" s="340">
        <v>42</v>
      </c>
      <c r="C20" s="336">
        <v>35449</v>
      </c>
      <c r="D20" s="341" t="s">
        <v>667</v>
      </c>
      <c r="E20" s="342" t="s">
        <v>666</v>
      </c>
      <c r="F20" s="338">
        <v>10145</v>
      </c>
      <c r="G20" s="424">
        <v>789</v>
      </c>
      <c r="H20" s="22"/>
      <c r="I20" s="333">
        <v>5</v>
      </c>
      <c r="J20" s="334" t="s">
        <v>56</v>
      </c>
      <c r="K20" s="335">
        <v>36</v>
      </c>
      <c r="L20" s="336">
        <v>34117</v>
      </c>
      <c r="M20" s="337" t="s">
        <v>664</v>
      </c>
      <c r="N20" s="337" t="s">
        <v>619</v>
      </c>
      <c r="O20" s="338">
        <v>11563</v>
      </c>
      <c r="P20" s="339">
        <v>3</v>
      </c>
      <c r="T20" s="252">
        <v>5724</v>
      </c>
      <c r="U20" s="250">
        <v>79</v>
      </c>
    </row>
    <row r="21" spans="1:21" s="19" customFormat="1" ht="39.75" customHeight="1" x14ac:dyDescent="0.2">
      <c r="A21" s="333">
        <v>14</v>
      </c>
      <c r="B21" s="340">
        <v>43</v>
      </c>
      <c r="C21" s="336">
        <v>35104</v>
      </c>
      <c r="D21" s="341" t="s">
        <v>668</v>
      </c>
      <c r="E21" s="342" t="s">
        <v>531</v>
      </c>
      <c r="F21" s="338">
        <v>10911</v>
      </c>
      <c r="G21" s="424">
        <v>560</v>
      </c>
      <c r="H21" s="22"/>
      <c r="I21" s="333">
        <v>6</v>
      </c>
      <c r="J21" s="334" t="s">
        <v>57</v>
      </c>
      <c r="K21" s="335">
        <v>19</v>
      </c>
      <c r="L21" s="336">
        <v>35506</v>
      </c>
      <c r="M21" s="337" t="s">
        <v>616</v>
      </c>
      <c r="N21" s="337" t="s">
        <v>617</v>
      </c>
      <c r="O21" s="67">
        <v>5922</v>
      </c>
      <c r="P21" s="339">
        <v>1</v>
      </c>
      <c r="T21" s="252">
        <v>5744</v>
      </c>
      <c r="U21" s="250">
        <v>78</v>
      </c>
    </row>
    <row r="22" spans="1:21" s="19" customFormat="1" ht="39.75" customHeight="1" x14ac:dyDescent="0.2">
      <c r="A22" s="333">
        <v>15</v>
      </c>
      <c r="B22" s="340">
        <v>61</v>
      </c>
      <c r="C22" s="336">
        <v>35048</v>
      </c>
      <c r="D22" s="341" t="s">
        <v>670</v>
      </c>
      <c r="E22" s="342" t="s">
        <v>531</v>
      </c>
      <c r="F22" s="338">
        <v>11248</v>
      </c>
      <c r="G22" s="424">
        <v>471</v>
      </c>
      <c r="H22" s="22"/>
      <c r="I22" s="264" t="s">
        <v>18</v>
      </c>
      <c r="J22" s="265"/>
      <c r="K22" s="265"/>
      <c r="L22" s="265"/>
      <c r="M22" s="265"/>
      <c r="N22" s="265"/>
      <c r="O22" s="293"/>
      <c r="P22" s="266"/>
      <c r="T22" s="252">
        <v>5804</v>
      </c>
      <c r="U22" s="250">
        <v>75</v>
      </c>
    </row>
    <row r="23" spans="1:21" s="19" customFormat="1" ht="39.75" customHeight="1" x14ac:dyDescent="0.2">
      <c r="A23" s="333">
        <v>16</v>
      </c>
      <c r="B23" s="340">
        <v>36</v>
      </c>
      <c r="C23" s="336">
        <v>34117</v>
      </c>
      <c r="D23" s="341" t="s">
        <v>664</v>
      </c>
      <c r="E23" s="342" t="s">
        <v>619</v>
      </c>
      <c r="F23" s="338">
        <v>11563</v>
      </c>
      <c r="G23" s="424">
        <v>395</v>
      </c>
      <c r="H23" s="22"/>
      <c r="I23" s="46" t="s">
        <v>521</v>
      </c>
      <c r="J23" s="43" t="s">
        <v>80</v>
      </c>
      <c r="K23" s="43" t="s">
        <v>79</v>
      </c>
      <c r="L23" s="44" t="s">
        <v>13</v>
      </c>
      <c r="M23" s="45" t="s">
        <v>14</v>
      </c>
      <c r="N23" s="45" t="s">
        <v>513</v>
      </c>
      <c r="O23" s="294" t="s">
        <v>15</v>
      </c>
      <c r="P23" s="43" t="s">
        <v>28</v>
      </c>
      <c r="T23" s="252">
        <v>5824</v>
      </c>
      <c r="U23" s="250">
        <v>74</v>
      </c>
    </row>
    <row r="24" spans="1:21" s="19" customFormat="1" ht="39.75" customHeight="1" x14ac:dyDescent="0.2">
      <c r="A24" s="333">
        <v>17</v>
      </c>
      <c r="B24" s="340">
        <v>31</v>
      </c>
      <c r="C24" s="336">
        <v>34741</v>
      </c>
      <c r="D24" s="341" t="s">
        <v>663</v>
      </c>
      <c r="E24" s="342" t="s">
        <v>619</v>
      </c>
      <c r="F24" s="338">
        <v>12613</v>
      </c>
      <c r="G24" s="424">
        <v>190</v>
      </c>
      <c r="H24" s="22"/>
      <c r="I24" s="333">
        <v>1</v>
      </c>
      <c r="J24" s="334" t="s">
        <v>58</v>
      </c>
      <c r="K24" s="335">
        <v>5</v>
      </c>
      <c r="L24" s="336">
        <v>35538</v>
      </c>
      <c r="M24" s="337" t="s">
        <v>658</v>
      </c>
      <c r="N24" s="337" t="s">
        <v>612</v>
      </c>
      <c r="O24" s="67">
        <v>5938</v>
      </c>
      <c r="P24" s="339">
        <v>6</v>
      </c>
      <c r="T24" s="252">
        <v>5844</v>
      </c>
      <c r="U24" s="250">
        <v>73</v>
      </c>
    </row>
    <row r="25" spans="1:21" s="19" customFormat="1" ht="39.75" customHeight="1" x14ac:dyDescent="0.2">
      <c r="A25" s="333" t="s">
        <v>536</v>
      </c>
      <c r="B25" s="340">
        <v>47</v>
      </c>
      <c r="C25" s="336">
        <v>35606</v>
      </c>
      <c r="D25" s="341" t="s">
        <v>651</v>
      </c>
      <c r="E25" s="342" t="s">
        <v>531</v>
      </c>
      <c r="F25" s="338" t="s">
        <v>551</v>
      </c>
      <c r="G25" s="424">
        <v>0</v>
      </c>
      <c r="H25" s="22"/>
      <c r="I25" s="333">
        <v>2</v>
      </c>
      <c r="J25" s="334" t="s">
        <v>59</v>
      </c>
      <c r="K25" s="335">
        <v>83</v>
      </c>
      <c r="L25" s="336">
        <v>34242</v>
      </c>
      <c r="M25" s="337" t="s">
        <v>679</v>
      </c>
      <c r="N25" s="337" t="s">
        <v>678</v>
      </c>
      <c r="O25" s="67">
        <v>5808</v>
      </c>
      <c r="P25" s="339">
        <v>2</v>
      </c>
      <c r="T25" s="252">
        <v>5864</v>
      </c>
      <c r="U25" s="250">
        <v>72</v>
      </c>
    </row>
    <row r="26" spans="1:21" s="19" customFormat="1" ht="39.75" customHeight="1" x14ac:dyDescent="0.2">
      <c r="A26" s="333" t="s">
        <v>536</v>
      </c>
      <c r="B26" s="340">
        <v>18</v>
      </c>
      <c r="C26" s="336">
        <v>34731</v>
      </c>
      <c r="D26" s="341" t="s">
        <v>758</v>
      </c>
      <c r="E26" s="342" t="s">
        <v>617</v>
      </c>
      <c r="F26" s="338" t="s">
        <v>551</v>
      </c>
      <c r="G26" s="424">
        <v>0</v>
      </c>
      <c r="H26" s="22"/>
      <c r="I26" s="333">
        <v>3</v>
      </c>
      <c r="J26" s="334" t="s">
        <v>60</v>
      </c>
      <c r="K26" s="335">
        <v>65</v>
      </c>
      <c r="L26" s="336">
        <v>34428</v>
      </c>
      <c r="M26" s="337" t="s">
        <v>671</v>
      </c>
      <c r="N26" s="337" t="s">
        <v>672</v>
      </c>
      <c r="O26" s="67">
        <v>5750</v>
      </c>
      <c r="P26" s="339">
        <v>1</v>
      </c>
      <c r="T26" s="252">
        <v>5884</v>
      </c>
      <c r="U26" s="250">
        <v>71</v>
      </c>
    </row>
    <row r="27" spans="1:21" s="19" customFormat="1" ht="39.75" customHeight="1" x14ac:dyDescent="0.2">
      <c r="A27" s="333" t="s">
        <v>536</v>
      </c>
      <c r="B27" s="340">
        <v>55</v>
      </c>
      <c r="C27" s="336">
        <v>35511</v>
      </c>
      <c r="D27" s="341" t="s">
        <v>669</v>
      </c>
      <c r="E27" s="342" t="s">
        <v>531</v>
      </c>
      <c r="F27" s="338" t="s">
        <v>550</v>
      </c>
      <c r="G27" s="424">
        <v>0</v>
      </c>
      <c r="H27" s="22"/>
      <c r="I27" s="333">
        <v>4</v>
      </c>
      <c r="J27" s="334" t="s">
        <v>61</v>
      </c>
      <c r="K27" s="335">
        <v>40</v>
      </c>
      <c r="L27" s="336">
        <v>34826</v>
      </c>
      <c r="M27" s="337" t="s">
        <v>665</v>
      </c>
      <c r="N27" s="337" t="s">
        <v>666</v>
      </c>
      <c r="O27" s="67">
        <v>5855</v>
      </c>
      <c r="P27" s="339">
        <v>4</v>
      </c>
      <c r="T27" s="252">
        <v>5904</v>
      </c>
      <c r="U27" s="250">
        <v>70</v>
      </c>
    </row>
    <row r="28" spans="1:21" s="19" customFormat="1" ht="39.75" customHeight="1" x14ac:dyDescent="0.2">
      <c r="A28" s="333"/>
      <c r="B28" s="340"/>
      <c r="C28" s="336"/>
      <c r="D28" s="341"/>
      <c r="E28" s="342"/>
      <c r="F28" s="338"/>
      <c r="G28" s="424" t="s">
        <v>813</v>
      </c>
      <c r="H28" s="22"/>
      <c r="I28" s="333">
        <v>5</v>
      </c>
      <c r="J28" s="334" t="s">
        <v>62</v>
      </c>
      <c r="K28" s="335">
        <v>28</v>
      </c>
      <c r="L28" s="336">
        <v>31992</v>
      </c>
      <c r="M28" s="337" t="s">
        <v>659</v>
      </c>
      <c r="N28" s="337" t="s">
        <v>678</v>
      </c>
      <c r="O28" s="67">
        <v>5856</v>
      </c>
      <c r="P28" s="339">
        <v>5</v>
      </c>
      <c r="T28" s="252">
        <v>5924</v>
      </c>
      <c r="U28" s="250">
        <v>69</v>
      </c>
    </row>
    <row r="29" spans="1:21" s="19" customFormat="1" ht="39.75" customHeight="1" x14ac:dyDescent="0.2">
      <c r="A29" s="333"/>
      <c r="B29" s="340"/>
      <c r="C29" s="336"/>
      <c r="D29" s="341"/>
      <c r="E29" s="342"/>
      <c r="F29" s="338"/>
      <c r="G29" s="424" t="s">
        <v>813</v>
      </c>
      <c r="H29" s="22"/>
      <c r="I29" s="333">
        <v>6</v>
      </c>
      <c r="J29" s="334" t="s">
        <v>63</v>
      </c>
      <c r="K29" s="335">
        <v>73</v>
      </c>
      <c r="L29" s="336">
        <v>36071</v>
      </c>
      <c r="M29" s="337" t="s">
        <v>676</v>
      </c>
      <c r="N29" s="337" t="s">
        <v>655</v>
      </c>
      <c r="O29" s="67">
        <v>5849</v>
      </c>
      <c r="P29" s="339">
        <v>3</v>
      </c>
      <c r="T29" s="252">
        <v>5944</v>
      </c>
      <c r="U29" s="250">
        <v>68</v>
      </c>
    </row>
    <row r="30" spans="1:21" s="19" customFormat="1" ht="39.75" customHeight="1" x14ac:dyDescent="0.2">
      <c r="A30" s="333"/>
      <c r="B30" s="340"/>
      <c r="C30" s="336"/>
      <c r="D30" s="341"/>
      <c r="E30" s="342"/>
      <c r="F30" s="338"/>
      <c r="G30" s="424" t="s">
        <v>813</v>
      </c>
      <c r="H30" s="22"/>
      <c r="I30" s="264" t="s">
        <v>759</v>
      </c>
      <c r="J30" s="265"/>
      <c r="K30" s="265"/>
      <c r="L30" s="265"/>
      <c r="M30" s="265"/>
      <c r="N30" s="265"/>
      <c r="O30" s="293"/>
      <c r="P30" s="266"/>
      <c r="T30" s="252">
        <v>5804</v>
      </c>
      <c r="U30" s="250">
        <v>75</v>
      </c>
    </row>
    <row r="31" spans="1:21" s="19" customFormat="1" ht="39.75" customHeight="1" x14ac:dyDescent="0.2">
      <c r="A31" s="333"/>
      <c r="B31" s="340"/>
      <c r="C31" s="336"/>
      <c r="D31" s="341"/>
      <c r="E31" s="342"/>
      <c r="F31" s="338"/>
      <c r="G31" s="424" t="s">
        <v>813</v>
      </c>
      <c r="H31" s="22"/>
      <c r="I31" s="46" t="s">
        <v>521</v>
      </c>
      <c r="J31" s="43" t="s">
        <v>80</v>
      </c>
      <c r="K31" s="43" t="s">
        <v>79</v>
      </c>
      <c r="L31" s="44" t="s">
        <v>13</v>
      </c>
      <c r="M31" s="45" t="s">
        <v>14</v>
      </c>
      <c r="N31" s="45" t="s">
        <v>513</v>
      </c>
      <c r="O31" s="294" t="s">
        <v>15</v>
      </c>
      <c r="P31" s="43" t="s">
        <v>28</v>
      </c>
      <c r="T31" s="252">
        <v>5824</v>
      </c>
      <c r="U31" s="250">
        <v>74</v>
      </c>
    </row>
    <row r="32" spans="1:21" s="19" customFormat="1" ht="39.75" customHeight="1" x14ac:dyDescent="0.2">
      <c r="A32" s="333"/>
      <c r="B32" s="340"/>
      <c r="C32" s="336"/>
      <c r="D32" s="341"/>
      <c r="E32" s="342"/>
      <c r="F32" s="338"/>
      <c r="G32" s="424" t="s">
        <v>813</v>
      </c>
      <c r="H32" s="22"/>
      <c r="I32" s="333">
        <v>1</v>
      </c>
      <c r="J32" s="334" t="s">
        <v>760</v>
      </c>
      <c r="K32" s="335">
        <v>18</v>
      </c>
      <c r="L32" s="336">
        <v>34731</v>
      </c>
      <c r="M32" s="337" t="s">
        <v>758</v>
      </c>
      <c r="N32" s="337" t="s">
        <v>617</v>
      </c>
      <c r="O32" s="338" t="s">
        <v>551</v>
      </c>
      <c r="P32" s="339" t="s">
        <v>536</v>
      </c>
      <c r="T32" s="252">
        <v>5844</v>
      </c>
      <c r="U32" s="250">
        <v>73</v>
      </c>
    </row>
    <row r="33" spans="1:21" s="19" customFormat="1" ht="39.75" customHeight="1" x14ac:dyDescent="0.2">
      <c r="A33" s="333"/>
      <c r="B33" s="340"/>
      <c r="C33" s="336"/>
      <c r="D33" s="341"/>
      <c r="E33" s="342"/>
      <c r="F33" s="338"/>
      <c r="G33" s="424" t="s">
        <v>813</v>
      </c>
      <c r="H33" s="22"/>
      <c r="I33" s="333">
        <v>2</v>
      </c>
      <c r="J33" s="334" t="s">
        <v>761</v>
      </c>
      <c r="K33" s="335">
        <v>71</v>
      </c>
      <c r="L33" s="336">
        <v>31215</v>
      </c>
      <c r="M33" s="337" t="s">
        <v>675</v>
      </c>
      <c r="N33" s="337" t="s">
        <v>672</v>
      </c>
      <c r="O33" s="67">
        <v>5694</v>
      </c>
      <c r="P33" s="339">
        <v>3</v>
      </c>
      <c r="T33" s="252">
        <v>5864</v>
      </c>
      <c r="U33" s="250">
        <v>72</v>
      </c>
    </row>
    <row r="34" spans="1:21" s="19" customFormat="1" ht="39.75" customHeight="1" x14ac:dyDescent="0.2">
      <c r="A34" s="333"/>
      <c r="B34" s="340"/>
      <c r="C34" s="336"/>
      <c r="D34" s="341"/>
      <c r="E34" s="342"/>
      <c r="F34" s="338"/>
      <c r="G34" s="424" t="s">
        <v>813</v>
      </c>
      <c r="H34" s="22"/>
      <c r="I34" s="333">
        <v>3</v>
      </c>
      <c r="J34" s="334" t="s">
        <v>762</v>
      </c>
      <c r="K34" s="335">
        <v>98</v>
      </c>
      <c r="L34" s="336">
        <v>33725</v>
      </c>
      <c r="M34" s="337" t="s">
        <v>680</v>
      </c>
      <c r="N34" s="337" t="s">
        <v>631</v>
      </c>
      <c r="O34" s="67">
        <v>5461</v>
      </c>
      <c r="P34" s="339">
        <v>1</v>
      </c>
      <c r="T34" s="252">
        <v>5884</v>
      </c>
      <c r="U34" s="250">
        <v>71</v>
      </c>
    </row>
    <row r="35" spans="1:21" s="19" customFormat="1" ht="39.75" customHeight="1" x14ac:dyDescent="0.2">
      <c r="A35" s="333"/>
      <c r="B35" s="340"/>
      <c r="C35" s="336"/>
      <c r="D35" s="341"/>
      <c r="E35" s="342"/>
      <c r="F35" s="338"/>
      <c r="G35" s="424" t="s">
        <v>813</v>
      </c>
      <c r="H35" s="22"/>
      <c r="I35" s="333">
        <v>4</v>
      </c>
      <c r="J35" s="334" t="s">
        <v>763</v>
      </c>
      <c r="K35" s="335">
        <v>82</v>
      </c>
      <c r="L35" s="336">
        <v>35195</v>
      </c>
      <c r="M35" s="337" t="s">
        <v>677</v>
      </c>
      <c r="N35" s="337" t="s">
        <v>678</v>
      </c>
      <c r="O35" s="67">
        <v>5645</v>
      </c>
      <c r="P35" s="339">
        <v>2</v>
      </c>
      <c r="T35" s="252">
        <v>5904</v>
      </c>
      <c r="U35" s="250">
        <v>70</v>
      </c>
    </row>
    <row r="36" spans="1:21" s="19" customFormat="1" ht="39.75" customHeight="1" x14ac:dyDescent="0.2">
      <c r="A36" s="333"/>
      <c r="B36" s="340"/>
      <c r="C36" s="336"/>
      <c r="D36" s="341"/>
      <c r="E36" s="342"/>
      <c r="F36" s="338"/>
      <c r="G36" s="424" t="s">
        <v>813</v>
      </c>
      <c r="H36" s="22"/>
      <c r="I36" s="333">
        <v>5</v>
      </c>
      <c r="J36" s="334" t="s">
        <v>764</v>
      </c>
      <c r="K36" s="335">
        <v>44</v>
      </c>
      <c r="L36" s="336">
        <v>29512</v>
      </c>
      <c r="M36" s="337" t="s">
        <v>660</v>
      </c>
      <c r="N36" s="337" t="s">
        <v>531</v>
      </c>
      <c r="O36" s="67">
        <v>5711</v>
      </c>
      <c r="P36" s="339">
        <v>5</v>
      </c>
      <c r="T36" s="252">
        <v>5924</v>
      </c>
      <c r="U36" s="250">
        <v>69</v>
      </c>
    </row>
    <row r="37" spans="1:21" s="19" customFormat="1" ht="39.75" customHeight="1" x14ac:dyDescent="0.2">
      <c r="A37" s="333"/>
      <c r="B37" s="340"/>
      <c r="C37" s="336"/>
      <c r="D37" s="341"/>
      <c r="E37" s="342"/>
      <c r="F37" s="338"/>
      <c r="G37" s="424" t="s">
        <v>813</v>
      </c>
      <c r="H37" s="22"/>
      <c r="I37" s="333">
        <v>6</v>
      </c>
      <c r="J37" s="334" t="s">
        <v>765</v>
      </c>
      <c r="K37" s="335">
        <v>66</v>
      </c>
      <c r="L37" s="336">
        <v>34647</v>
      </c>
      <c r="M37" s="337" t="s">
        <v>673</v>
      </c>
      <c r="N37" s="337" t="s">
        <v>672</v>
      </c>
      <c r="O37" s="67">
        <v>5707</v>
      </c>
      <c r="P37" s="339">
        <v>4</v>
      </c>
      <c r="T37" s="252">
        <v>5944</v>
      </c>
      <c r="U37" s="250">
        <v>68</v>
      </c>
    </row>
    <row r="38" spans="1:21" ht="13.5" customHeight="1" x14ac:dyDescent="0.2">
      <c r="A38" s="32"/>
      <c r="B38" s="32"/>
      <c r="C38" s="33"/>
      <c r="D38" s="53"/>
      <c r="E38" s="34"/>
      <c r="F38" s="183"/>
      <c r="G38" s="36"/>
      <c r="I38" s="37"/>
      <c r="J38" s="38"/>
      <c r="K38" s="39"/>
      <c r="L38" s="40"/>
      <c r="M38" s="49"/>
      <c r="N38" s="49"/>
      <c r="O38" s="178"/>
      <c r="P38" s="39"/>
      <c r="T38" s="252">
        <v>10204</v>
      </c>
      <c r="U38" s="250">
        <v>55</v>
      </c>
    </row>
    <row r="39" spans="1:21" ht="14.25" customHeight="1" x14ac:dyDescent="0.2">
      <c r="A39" s="26" t="s">
        <v>19</v>
      </c>
      <c r="B39" s="26"/>
      <c r="C39" s="26"/>
      <c r="D39" s="54"/>
      <c r="E39" s="47" t="s">
        <v>0</v>
      </c>
      <c r="F39" s="184" t="s">
        <v>1</v>
      </c>
      <c r="G39" s="23"/>
      <c r="H39" s="27" t="s">
        <v>2</v>
      </c>
      <c r="I39" s="27"/>
      <c r="J39" s="27"/>
      <c r="K39" s="27"/>
      <c r="M39" s="50" t="s">
        <v>3</v>
      </c>
      <c r="N39" s="51" t="s">
        <v>3</v>
      </c>
      <c r="O39" s="179" t="s">
        <v>3</v>
      </c>
      <c r="P39" s="26"/>
      <c r="Q39" s="28"/>
      <c r="T39" s="252">
        <v>10224</v>
      </c>
      <c r="U39" s="250">
        <v>54</v>
      </c>
    </row>
    <row r="40" spans="1:21" x14ac:dyDescent="0.2">
      <c r="T40" s="252">
        <v>10244</v>
      </c>
      <c r="U40" s="250">
        <v>53</v>
      </c>
    </row>
    <row r="41" spans="1:21" x14ac:dyDescent="0.2">
      <c r="T41" s="252">
        <v>10264</v>
      </c>
      <c r="U41" s="250">
        <v>52</v>
      </c>
    </row>
    <row r="42" spans="1:21" x14ac:dyDescent="0.2">
      <c r="T42" s="252">
        <v>10284</v>
      </c>
      <c r="U42" s="250">
        <v>51</v>
      </c>
    </row>
    <row r="43" spans="1:21" x14ac:dyDescent="0.2">
      <c r="T43" s="252">
        <v>10304</v>
      </c>
      <c r="U43" s="250">
        <v>50</v>
      </c>
    </row>
    <row r="44" spans="1:21" x14ac:dyDescent="0.2">
      <c r="T44" s="252">
        <v>10334</v>
      </c>
      <c r="U44" s="250">
        <v>49</v>
      </c>
    </row>
    <row r="45" spans="1:21" x14ac:dyDescent="0.2">
      <c r="T45" s="252">
        <v>10364</v>
      </c>
      <c r="U45" s="250">
        <v>48</v>
      </c>
    </row>
    <row r="46" spans="1:21" x14ac:dyDescent="0.2">
      <c r="T46" s="252">
        <v>10394</v>
      </c>
      <c r="U46" s="250">
        <v>47</v>
      </c>
    </row>
    <row r="47" spans="1:21" x14ac:dyDescent="0.2">
      <c r="T47" s="252">
        <v>10424</v>
      </c>
      <c r="U47" s="250">
        <v>46</v>
      </c>
    </row>
    <row r="48" spans="1:21" x14ac:dyDescent="0.2">
      <c r="T48" s="252">
        <v>10454</v>
      </c>
      <c r="U48" s="250">
        <v>45</v>
      </c>
    </row>
    <row r="49" spans="20:21" x14ac:dyDescent="0.2">
      <c r="T49" s="252">
        <v>10484</v>
      </c>
      <c r="U49" s="250">
        <v>44</v>
      </c>
    </row>
    <row r="50" spans="20:21" x14ac:dyDescent="0.2">
      <c r="T50" s="252">
        <v>10514</v>
      </c>
      <c r="U50" s="250">
        <v>43</v>
      </c>
    </row>
    <row r="51" spans="20:21" x14ac:dyDescent="0.2">
      <c r="T51" s="252">
        <v>10544</v>
      </c>
      <c r="U51" s="250">
        <v>42</v>
      </c>
    </row>
    <row r="52" spans="20:21" x14ac:dyDescent="0.2">
      <c r="T52" s="252">
        <v>10574</v>
      </c>
      <c r="U52" s="250">
        <v>41</v>
      </c>
    </row>
    <row r="53" spans="20:21" x14ac:dyDescent="0.2">
      <c r="T53" s="252">
        <v>10604</v>
      </c>
      <c r="U53" s="250">
        <v>40</v>
      </c>
    </row>
    <row r="54" spans="20:21" x14ac:dyDescent="0.2">
      <c r="T54" s="252">
        <v>10634</v>
      </c>
      <c r="U54" s="250">
        <v>39</v>
      </c>
    </row>
    <row r="55" spans="20:21" x14ac:dyDescent="0.2">
      <c r="T55" s="252">
        <v>10664</v>
      </c>
      <c r="U55" s="250">
        <v>38</v>
      </c>
    </row>
    <row r="56" spans="20:21" x14ac:dyDescent="0.2">
      <c r="T56" s="252">
        <v>10694</v>
      </c>
      <c r="U56" s="250">
        <v>37</v>
      </c>
    </row>
    <row r="57" spans="20:21" x14ac:dyDescent="0.2">
      <c r="T57" s="252">
        <v>10734</v>
      </c>
      <c r="U57" s="250">
        <v>36</v>
      </c>
    </row>
    <row r="58" spans="20:21" x14ac:dyDescent="0.2">
      <c r="T58" s="252">
        <v>10774</v>
      </c>
      <c r="U58" s="250">
        <v>35</v>
      </c>
    </row>
    <row r="59" spans="20:21" x14ac:dyDescent="0.2">
      <c r="T59" s="252">
        <v>10814</v>
      </c>
      <c r="U59" s="250">
        <v>34</v>
      </c>
    </row>
    <row r="60" spans="20:21" x14ac:dyDescent="0.2">
      <c r="T60" s="252">
        <v>10854</v>
      </c>
      <c r="U60" s="250">
        <v>33</v>
      </c>
    </row>
    <row r="61" spans="20:21" x14ac:dyDescent="0.2">
      <c r="T61" s="252">
        <v>10894</v>
      </c>
      <c r="U61" s="250">
        <v>32</v>
      </c>
    </row>
    <row r="62" spans="20:21" x14ac:dyDescent="0.2">
      <c r="T62" s="252">
        <v>10934</v>
      </c>
      <c r="U62" s="250">
        <v>31</v>
      </c>
    </row>
    <row r="63" spans="20:21" x14ac:dyDescent="0.2">
      <c r="T63" s="252">
        <v>10974</v>
      </c>
      <c r="U63" s="250">
        <v>30</v>
      </c>
    </row>
    <row r="64" spans="20:21" x14ac:dyDescent="0.2">
      <c r="T64" s="252">
        <v>11014</v>
      </c>
      <c r="U64" s="250">
        <v>29</v>
      </c>
    </row>
    <row r="65" spans="20:21" x14ac:dyDescent="0.2">
      <c r="T65" s="252">
        <v>11054</v>
      </c>
      <c r="U65" s="250">
        <v>28</v>
      </c>
    </row>
    <row r="66" spans="20:21" x14ac:dyDescent="0.2">
      <c r="T66" s="252">
        <v>11094</v>
      </c>
      <c r="U66" s="250">
        <v>27</v>
      </c>
    </row>
    <row r="67" spans="20:21" x14ac:dyDescent="0.2">
      <c r="T67" s="252">
        <v>11134</v>
      </c>
      <c r="U67" s="250">
        <v>26</v>
      </c>
    </row>
    <row r="68" spans="20:21" x14ac:dyDescent="0.2">
      <c r="T68" s="252">
        <v>11174</v>
      </c>
      <c r="U68" s="250">
        <v>25</v>
      </c>
    </row>
    <row r="69" spans="20:21" x14ac:dyDescent="0.2">
      <c r="T69" s="252">
        <v>11224</v>
      </c>
      <c r="U69" s="250">
        <v>24</v>
      </c>
    </row>
    <row r="70" spans="20:21" x14ac:dyDescent="0.2">
      <c r="T70" s="252">
        <v>11274</v>
      </c>
      <c r="U70" s="250">
        <v>23</v>
      </c>
    </row>
    <row r="71" spans="20:21" x14ac:dyDescent="0.2">
      <c r="T71" s="252">
        <v>11324</v>
      </c>
      <c r="U71" s="250">
        <v>22</v>
      </c>
    </row>
    <row r="72" spans="20:21" x14ac:dyDescent="0.2">
      <c r="T72" s="252">
        <v>11374</v>
      </c>
      <c r="U72" s="250">
        <v>21</v>
      </c>
    </row>
    <row r="73" spans="20:21" x14ac:dyDescent="0.2">
      <c r="T73" s="252">
        <v>11424</v>
      </c>
      <c r="U73" s="250">
        <v>20</v>
      </c>
    </row>
    <row r="74" spans="20:21" x14ac:dyDescent="0.2">
      <c r="T74" s="252">
        <v>11474</v>
      </c>
      <c r="U74" s="250">
        <v>19</v>
      </c>
    </row>
    <row r="75" spans="20:21" x14ac:dyDescent="0.2">
      <c r="T75" s="252">
        <v>11534</v>
      </c>
      <c r="U75" s="250">
        <v>18</v>
      </c>
    </row>
    <row r="76" spans="20:21" x14ac:dyDescent="0.2">
      <c r="T76" s="252">
        <v>11594</v>
      </c>
      <c r="U76" s="250">
        <v>17</v>
      </c>
    </row>
    <row r="77" spans="20:21" x14ac:dyDescent="0.2">
      <c r="T77" s="252">
        <v>11654</v>
      </c>
      <c r="U77" s="250">
        <v>16</v>
      </c>
    </row>
    <row r="78" spans="20:21" x14ac:dyDescent="0.2">
      <c r="T78" s="252">
        <v>11714</v>
      </c>
      <c r="U78" s="250">
        <v>15</v>
      </c>
    </row>
    <row r="79" spans="20:21" x14ac:dyDescent="0.2">
      <c r="T79" s="252">
        <v>11774</v>
      </c>
      <c r="U79" s="250">
        <v>14</v>
      </c>
    </row>
    <row r="80" spans="20:21" x14ac:dyDescent="0.2">
      <c r="T80" s="252">
        <v>11834</v>
      </c>
      <c r="U80" s="250">
        <v>13</v>
      </c>
    </row>
    <row r="81" spans="20:21" x14ac:dyDescent="0.2">
      <c r="T81" s="252">
        <v>11914</v>
      </c>
      <c r="U81" s="250">
        <v>12</v>
      </c>
    </row>
    <row r="82" spans="20:21" x14ac:dyDescent="0.2">
      <c r="T82" s="252">
        <v>11994</v>
      </c>
      <c r="U82" s="250">
        <v>11</v>
      </c>
    </row>
    <row r="83" spans="20:21" x14ac:dyDescent="0.2">
      <c r="T83" s="252">
        <v>12074</v>
      </c>
      <c r="U83" s="250">
        <v>10</v>
      </c>
    </row>
    <row r="84" spans="20:21" x14ac:dyDescent="0.2">
      <c r="T84" s="252">
        <v>12154</v>
      </c>
      <c r="U84" s="250">
        <v>9</v>
      </c>
    </row>
    <row r="85" spans="20:21" x14ac:dyDescent="0.2">
      <c r="T85" s="252">
        <v>12234</v>
      </c>
      <c r="U85" s="250">
        <v>8</v>
      </c>
    </row>
    <row r="86" spans="20:21" x14ac:dyDescent="0.2">
      <c r="T86" s="252">
        <v>12314</v>
      </c>
      <c r="U86" s="250">
        <v>7</v>
      </c>
    </row>
    <row r="87" spans="20:21" x14ac:dyDescent="0.2">
      <c r="T87" s="252">
        <v>12414</v>
      </c>
      <c r="U87" s="250">
        <v>6</v>
      </c>
    </row>
    <row r="88" spans="20:21" x14ac:dyDescent="0.2">
      <c r="T88" s="252">
        <v>12514</v>
      </c>
      <c r="U88" s="250">
        <v>5</v>
      </c>
    </row>
    <row r="89" spans="20:21" x14ac:dyDescent="0.2">
      <c r="T89" s="252">
        <v>12614</v>
      </c>
      <c r="U89" s="250">
        <v>4</v>
      </c>
    </row>
    <row r="90" spans="20:21" x14ac:dyDescent="0.2">
      <c r="T90" s="252">
        <v>12714</v>
      </c>
      <c r="U90" s="250">
        <v>3</v>
      </c>
    </row>
    <row r="91" spans="20:21" x14ac:dyDescent="0.2">
      <c r="T91" s="252">
        <v>12814</v>
      </c>
      <c r="U91" s="250">
        <v>2</v>
      </c>
    </row>
    <row r="92" spans="20:21" x14ac:dyDescent="0.2">
      <c r="T92" s="252">
        <v>12954</v>
      </c>
      <c r="U92" s="250">
        <v>1</v>
      </c>
    </row>
  </sheetData>
  <autoFilter ref="B6:G7">
    <sortState ref="B9:G37">
      <sortCondition ref="F6:F7"/>
    </sortState>
  </autoFilter>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29">
    <cfRule type="containsText" dxfId="90" priority="5" stopIfTrue="1" operator="containsText" text="1395">
      <formula>NOT(ISERROR(SEARCH("1395",G8)))</formula>
    </cfRule>
    <cfRule type="containsText" dxfId="89" priority="6" stopIfTrue="1" operator="containsText" text="1399">
      <formula>NOT(ISERROR(SEARCH("1399",G8)))</formula>
    </cfRule>
    <cfRule type="containsText" dxfId="88" priority="7" stopIfTrue="1" operator="containsText" text="1399">
      <formula>NOT(ISERROR(SEARCH("1399",G8)))</formula>
    </cfRule>
    <cfRule type="containsText" dxfId="87" priority="8" stopIfTrue="1" operator="containsText" text="1400">
      <formula>NOT(ISERROR(SEARCH("1400",G8)))</formula>
    </cfRule>
  </conditionalFormatting>
  <conditionalFormatting sqref="G30:G37">
    <cfRule type="containsText" dxfId="86" priority="1" stopIfTrue="1" operator="containsText" text="1395">
      <formula>NOT(ISERROR(SEARCH("1395",G30)))</formula>
    </cfRule>
    <cfRule type="containsText" dxfId="85" priority="2" stopIfTrue="1" operator="containsText" text="1399">
      <formula>NOT(ISERROR(SEARCH("1399",G30)))</formula>
    </cfRule>
    <cfRule type="containsText" dxfId="84" priority="3" stopIfTrue="1" operator="containsText" text="1399">
      <formula>NOT(ISERROR(SEARCH("1399",G30)))</formula>
    </cfRule>
    <cfRule type="containsText" dxfId="83" priority="4" stopIfTrue="1" operator="containsText" text="1400">
      <formula>NOT(ISERROR(SEARCH("1400",G30)))</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72"/>
  <sheetViews>
    <sheetView view="pageBreakPreview" topLeftCell="A16" zoomScale="70" zoomScaleNormal="100" zoomScaleSheetLayoutView="70" workbookViewId="0"/>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0.42578125" style="48" customWidth="1"/>
    <col min="6" max="6" width="20.85546875" style="180" customWidth="1"/>
    <col min="7" max="7" width="9.85546875" style="24" customWidth="1"/>
    <col min="8" max="8" width="2.140625" style="21" customWidth="1"/>
    <col min="9" max="9" width="7.85546875" style="23" customWidth="1"/>
    <col min="10" max="10" width="12.42578125" style="23" hidden="1" customWidth="1"/>
    <col min="11" max="11" width="8.5703125" style="23" bestFit="1" customWidth="1"/>
    <col min="12" max="12" width="15.140625" style="25" bestFit="1" customWidth="1"/>
    <col min="13" max="13" width="25.7109375" style="52" customWidth="1"/>
    <col min="14" max="14" width="30.85546875" style="52" customWidth="1"/>
    <col min="15" max="15" width="19.5703125" style="180" customWidth="1"/>
    <col min="16" max="16" width="7.7109375" style="21" customWidth="1"/>
    <col min="17" max="17" width="5.7109375" style="21" customWidth="1"/>
    <col min="18" max="19" width="9.140625" style="21"/>
    <col min="20" max="20" width="9.140625" style="252" hidden="1" customWidth="1"/>
    <col min="21" max="21" width="9.140625" style="250" hidden="1" customWidth="1"/>
    <col min="22" max="16384" width="9.140625" style="21"/>
  </cols>
  <sheetData>
    <row r="1" spans="1:21" s="10" customFormat="1" ht="50.25" customHeight="1" x14ac:dyDescent="0.2">
      <c r="A1" s="624" t="s">
        <v>534</v>
      </c>
      <c r="B1" s="624"/>
      <c r="C1" s="624"/>
      <c r="D1" s="624"/>
      <c r="E1" s="624"/>
      <c r="F1" s="624"/>
      <c r="G1" s="624"/>
      <c r="H1" s="624"/>
      <c r="I1" s="624"/>
      <c r="J1" s="624"/>
      <c r="K1" s="624"/>
      <c r="L1" s="624"/>
      <c r="M1" s="624"/>
      <c r="N1" s="624"/>
      <c r="O1" s="624"/>
      <c r="P1" s="624"/>
      <c r="T1" s="251">
        <v>41514</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51">
        <v>41564</v>
      </c>
      <c r="U2" s="247">
        <v>99</v>
      </c>
    </row>
    <row r="3" spans="1:21" s="12" customFormat="1" ht="29.25" customHeight="1" x14ac:dyDescent="0.2">
      <c r="A3" s="629" t="s">
        <v>94</v>
      </c>
      <c r="B3" s="629"/>
      <c r="C3" s="629"/>
      <c r="D3" s="630" t="s">
        <v>206</v>
      </c>
      <c r="E3" s="630"/>
      <c r="F3" s="631" t="s">
        <v>572</v>
      </c>
      <c r="G3" s="631"/>
      <c r="H3" s="11"/>
      <c r="I3" s="632" t="s">
        <v>576</v>
      </c>
      <c r="J3" s="633"/>
      <c r="K3" s="633"/>
      <c r="L3" s="633"/>
      <c r="M3" s="242" t="s">
        <v>371</v>
      </c>
      <c r="N3" s="634" t="s">
        <v>499</v>
      </c>
      <c r="O3" s="634"/>
      <c r="P3" s="634"/>
      <c r="T3" s="251">
        <v>41614</v>
      </c>
      <c r="U3" s="247">
        <v>98</v>
      </c>
    </row>
    <row r="4" spans="1:21" s="12" customFormat="1" ht="17.25" customHeight="1" x14ac:dyDescent="0.2">
      <c r="A4" s="627" t="s">
        <v>84</v>
      </c>
      <c r="B4" s="627"/>
      <c r="C4" s="627"/>
      <c r="D4" s="635" t="s">
        <v>363</v>
      </c>
      <c r="E4" s="635"/>
      <c r="F4" s="181"/>
      <c r="G4" s="29"/>
      <c r="H4" s="29"/>
      <c r="I4" s="29"/>
      <c r="J4" s="29"/>
      <c r="K4" s="29"/>
      <c r="L4" s="30"/>
      <c r="M4" s="76" t="s">
        <v>5</v>
      </c>
      <c r="N4" s="636" t="s">
        <v>781</v>
      </c>
      <c r="O4" s="636"/>
      <c r="P4" s="636"/>
      <c r="T4" s="251">
        <v>41664</v>
      </c>
      <c r="U4" s="247">
        <v>97</v>
      </c>
    </row>
    <row r="5" spans="1:21" s="10" customFormat="1" ht="15" customHeight="1" x14ac:dyDescent="0.2">
      <c r="A5" s="13"/>
      <c r="B5" s="13"/>
      <c r="C5" s="14"/>
      <c r="D5" s="15"/>
      <c r="E5" s="16"/>
      <c r="F5" s="182"/>
      <c r="G5" s="16"/>
      <c r="H5" s="16"/>
      <c r="I5" s="13"/>
      <c r="J5" s="13"/>
      <c r="K5" s="13"/>
      <c r="L5" s="17"/>
      <c r="M5" s="18"/>
      <c r="N5" s="637">
        <v>42165.959626736112</v>
      </c>
      <c r="O5" s="637"/>
      <c r="P5" s="637"/>
      <c r="T5" s="251">
        <v>41714</v>
      </c>
      <c r="U5" s="247">
        <v>96</v>
      </c>
    </row>
    <row r="6" spans="1:21" s="19" customFormat="1" ht="18.75" customHeight="1" x14ac:dyDescent="0.2">
      <c r="A6" s="638" t="s">
        <v>12</v>
      </c>
      <c r="B6" s="639" t="s">
        <v>79</v>
      </c>
      <c r="C6" s="641" t="s">
        <v>91</v>
      </c>
      <c r="D6" s="642" t="s">
        <v>14</v>
      </c>
      <c r="E6" s="642" t="s">
        <v>513</v>
      </c>
      <c r="F6" s="643" t="s">
        <v>15</v>
      </c>
      <c r="G6" s="644" t="s">
        <v>203</v>
      </c>
      <c r="I6" s="264" t="s">
        <v>16</v>
      </c>
      <c r="J6" s="265"/>
      <c r="K6" s="265"/>
      <c r="L6" s="265"/>
      <c r="M6" s="265"/>
      <c r="N6" s="265"/>
      <c r="O6" s="265"/>
      <c r="P6" s="266"/>
      <c r="T6" s="252">
        <v>41774</v>
      </c>
      <c r="U6" s="250">
        <v>95</v>
      </c>
    </row>
    <row r="7" spans="1:21" ht="26.25" customHeight="1" x14ac:dyDescent="0.2">
      <c r="A7" s="638"/>
      <c r="B7" s="640"/>
      <c r="C7" s="641"/>
      <c r="D7" s="642"/>
      <c r="E7" s="642"/>
      <c r="F7" s="643"/>
      <c r="G7" s="645"/>
      <c r="H7" s="20"/>
      <c r="I7" s="43" t="s">
        <v>521</v>
      </c>
      <c r="J7" s="43" t="s">
        <v>80</v>
      </c>
      <c r="K7" s="43" t="s">
        <v>79</v>
      </c>
      <c r="L7" s="44" t="s">
        <v>13</v>
      </c>
      <c r="M7" s="45" t="s">
        <v>14</v>
      </c>
      <c r="N7" s="45" t="s">
        <v>513</v>
      </c>
      <c r="O7" s="294" t="s">
        <v>15</v>
      </c>
      <c r="P7" s="43" t="s">
        <v>28</v>
      </c>
      <c r="T7" s="252">
        <v>41834</v>
      </c>
      <c r="U7" s="250">
        <v>94</v>
      </c>
    </row>
    <row r="8" spans="1:21" s="19" customFormat="1" ht="59.25" customHeight="1" x14ac:dyDescent="0.2">
      <c r="A8" s="333">
        <v>1</v>
      </c>
      <c r="B8" s="340">
        <v>18</v>
      </c>
      <c r="C8" s="336">
        <v>34731</v>
      </c>
      <c r="D8" s="341" t="s">
        <v>758</v>
      </c>
      <c r="E8" s="342" t="s">
        <v>617</v>
      </c>
      <c r="F8" s="338">
        <v>43287</v>
      </c>
      <c r="G8" s="424">
        <v>956</v>
      </c>
      <c r="H8" s="22"/>
      <c r="I8" s="333">
        <v>1</v>
      </c>
      <c r="J8" s="334" t="s">
        <v>207</v>
      </c>
      <c r="K8" s="335">
        <v>57</v>
      </c>
      <c r="L8" s="336">
        <v>35562</v>
      </c>
      <c r="M8" s="337" t="s">
        <v>653</v>
      </c>
      <c r="N8" s="337" t="s">
        <v>531</v>
      </c>
      <c r="O8" s="338">
        <v>50982</v>
      </c>
      <c r="P8" s="339">
        <v>10</v>
      </c>
      <c r="T8" s="252">
        <v>41894</v>
      </c>
      <c r="U8" s="250">
        <v>93</v>
      </c>
    </row>
    <row r="9" spans="1:21" s="19" customFormat="1" ht="59.25" customHeight="1" x14ac:dyDescent="0.2">
      <c r="A9" s="333">
        <v>2</v>
      </c>
      <c r="B9" s="340">
        <v>53</v>
      </c>
      <c r="C9" s="336">
        <v>35683</v>
      </c>
      <c r="D9" s="341" t="s">
        <v>652</v>
      </c>
      <c r="E9" s="342" t="s">
        <v>649</v>
      </c>
      <c r="F9" s="338">
        <v>43498</v>
      </c>
      <c r="G9" s="424">
        <v>941</v>
      </c>
      <c r="H9" s="22"/>
      <c r="I9" s="333">
        <v>2</v>
      </c>
      <c r="J9" s="334" t="s">
        <v>208</v>
      </c>
      <c r="K9" s="335">
        <v>29</v>
      </c>
      <c r="L9" s="336">
        <v>35582</v>
      </c>
      <c r="M9" s="337" t="s">
        <v>646</v>
      </c>
      <c r="N9" s="337" t="s">
        <v>647</v>
      </c>
      <c r="O9" s="338">
        <v>50792</v>
      </c>
      <c r="P9" s="339">
        <v>9</v>
      </c>
      <c r="T9" s="252">
        <v>41954</v>
      </c>
      <c r="U9" s="250">
        <v>92</v>
      </c>
    </row>
    <row r="10" spans="1:21" s="19" customFormat="1" ht="59.25" customHeight="1" x14ac:dyDescent="0.2">
      <c r="A10" s="333">
        <v>3</v>
      </c>
      <c r="B10" s="340">
        <v>32</v>
      </c>
      <c r="C10" s="336">
        <v>33045</v>
      </c>
      <c r="D10" s="341" t="s">
        <v>650</v>
      </c>
      <c r="E10" s="342" t="s">
        <v>619</v>
      </c>
      <c r="F10" s="338">
        <v>43581</v>
      </c>
      <c r="G10" s="424">
        <v>935</v>
      </c>
      <c r="H10" s="22"/>
      <c r="I10" s="333">
        <v>3</v>
      </c>
      <c r="J10" s="334" t="s">
        <v>209</v>
      </c>
      <c r="K10" s="335">
        <v>27</v>
      </c>
      <c r="L10" s="336">
        <v>34700</v>
      </c>
      <c r="M10" s="337" t="s">
        <v>644</v>
      </c>
      <c r="N10" s="337" t="s">
        <v>645</v>
      </c>
      <c r="O10" s="338" t="s">
        <v>550</v>
      </c>
      <c r="P10" s="339" t="s">
        <v>536</v>
      </c>
      <c r="T10" s="252">
        <v>42014</v>
      </c>
      <c r="U10" s="250">
        <v>91</v>
      </c>
    </row>
    <row r="11" spans="1:21" s="19" customFormat="1" ht="59.25" customHeight="1" x14ac:dyDescent="0.2">
      <c r="A11" s="333">
        <v>4</v>
      </c>
      <c r="B11" s="340">
        <v>30</v>
      </c>
      <c r="C11" s="336">
        <v>33285</v>
      </c>
      <c r="D11" s="341" t="s">
        <v>648</v>
      </c>
      <c r="E11" s="342" t="s">
        <v>649</v>
      </c>
      <c r="F11" s="338">
        <v>43873</v>
      </c>
      <c r="G11" s="424">
        <v>914</v>
      </c>
      <c r="H11" s="22"/>
      <c r="I11" s="333">
        <v>4</v>
      </c>
      <c r="J11" s="334" t="s">
        <v>210</v>
      </c>
      <c r="K11" s="335">
        <v>76</v>
      </c>
      <c r="L11" s="336">
        <v>36165</v>
      </c>
      <c r="M11" s="337" t="s">
        <v>656</v>
      </c>
      <c r="N11" s="337" t="s">
        <v>655</v>
      </c>
      <c r="O11" s="338">
        <v>45323</v>
      </c>
      <c r="P11" s="339">
        <v>7</v>
      </c>
      <c r="T11" s="252">
        <v>42084</v>
      </c>
      <c r="U11" s="250">
        <v>90</v>
      </c>
    </row>
    <row r="12" spans="1:21" s="19" customFormat="1" ht="59.25" customHeight="1" x14ac:dyDescent="0.2">
      <c r="A12" s="333">
        <v>5</v>
      </c>
      <c r="B12" s="340">
        <v>74</v>
      </c>
      <c r="C12" s="336">
        <v>35980</v>
      </c>
      <c r="D12" s="341" t="s">
        <v>654</v>
      </c>
      <c r="E12" s="342" t="s">
        <v>655</v>
      </c>
      <c r="F12" s="338">
        <v>44067</v>
      </c>
      <c r="G12" s="424">
        <v>901</v>
      </c>
      <c r="H12" s="22"/>
      <c r="I12" s="333">
        <v>5</v>
      </c>
      <c r="J12" s="334" t="s">
        <v>211</v>
      </c>
      <c r="K12" s="335">
        <v>74</v>
      </c>
      <c r="L12" s="336">
        <v>35980</v>
      </c>
      <c r="M12" s="337" t="s">
        <v>654</v>
      </c>
      <c r="N12" s="337" t="s">
        <v>655</v>
      </c>
      <c r="O12" s="338">
        <v>44067</v>
      </c>
      <c r="P12" s="339">
        <v>5</v>
      </c>
      <c r="T12" s="252">
        <v>42154</v>
      </c>
      <c r="U12" s="250">
        <v>89</v>
      </c>
    </row>
    <row r="13" spans="1:21" s="19" customFormat="1" ht="59.25" customHeight="1" thickBot="1" x14ac:dyDescent="0.25">
      <c r="A13" s="436">
        <v>6</v>
      </c>
      <c r="B13" s="437">
        <v>47</v>
      </c>
      <c r="C13" s="438">
        <v>35606</v>
      </c>
      <c r="D13" s="439" t="s">
        <v>651</v>
      </c>
      <c r="E13" s="440" t="s">
        <v>531</v>
      </c>
      <c r="F13" s="472">
        <v>44149</v>
      </c>
      <c r="G13" s="446">
        <v>895</v>
      </c>
      <c r="H13" s="22"/>
      <c r="I13" s="333">
        <v>6</v>
      </c>
      <c r="J13" s="334" t="s">
        <v>212</v>
      </c>
      <c r="K13" s="335">
        <v>53</v>
      </c>
      <c r="L13" s="336">
        <v>35683</v>
      </c>
      <c r="M13" s="337" t="s">
        <v>652</v>
      </c>
      <c r="N13" s="337" t="s">
        <v>649</v>
      </c>
      <c r="O13" s="338">
        <v>43498</v>
      </c>
      <c r="P13" s="339">
        <v>2</v>
      </c>
      <c r="T13" s="252">
        <v>42224</v>
      </c>
      <c r="U13" s="250">
        <v>88</v>
      </c>
    </row>
    <row r="14" spans="1:21" s="19" customFormat="1" ht="59.25" customHeight="1" thickTop="1" x14ac:dyDescent="0.2">
      <c r="A14" s="429">
        <v>7</v>
      </c>
      <c r="B14" s="430">
        <v>76</v>
      </c>
      <c r="C14" s="431">
        <v>36165</v>
      </c>
      <c r="D14" s="432" t="s">
        <v>656</v>
      </c>
      <c r="E14" s="433" t="s">
        <v>655</v>
      </c>
      <c r="F14" s="471">
        <v>45323</v>
      </c>
      <c r="G14" s="444">
        <v>815</v>
      </c>
      <c r="H14" s="22"/>
      <c r="I14" s="333">
        <v>7</v>
      </c>
      <c r="J14" s="334" t="s">
        <v>213</v>
      </c>
      <c r="K14" s="335">
        <v>18</v>
      </c>
      <c r="L14" s="336">
        <v>34731</v>
      </c>
      <c r="M14" s="337" t="s">
        <v>758</v>
      </c>
      <c r="N14" s="337" t="s">
        <v>617</v>
      </c>
      <c r="O14" s="338">
        <v>43287</v>
      </c>
      <c r="P14" s="339">
        <v>1</v>
      </c>
      <c r="T14" s="252">
        <v>42294</v>
      </c>
      <c r="U14" s="250">
        <v>87</v>
      </c>
    </row>
    <row r="15" spans="1:21" s="19" customFormat="1" ht="59.25" customHeight="1" x14ac:dyDescent="0.2">
      <c r="A15" s="333">
        <v>8</v>
      </c>
      <c r="B15" s="340">
        <v>92</v>
      </c>
      <c r="C15" s="336">
        <v>36003</v>
      </c>
      <c r="D15" s="341" t="s">
        <v>657</v>
      </c>
      <c r="E15" s="342" t="s">
        <v>627</v>
      </c>
      <c r="F15" s="338">
        <v>45538</v>
      </c>
      <c r="G15" s="424">
        <v>801</v>
      </c>
      <c r="H15" s="22"/>
      <c r="I15" s="333">
        <v>8</v>
      </c>
      <c r="J15" s="334" t="s">
        <v>214</v>
      </c>
      <c r="K15" s="335">
        <v>15</v>
      </c>
      <c r="L15" s="336">
        <v>33604</v>
      </c>
      <c r="M15" s="337" t="s">
        <v>642</v>
      </c>
      <c r="N15" s="337" t="s">
        <v>615</v>
      </c>
      <c r="O15" s="338" t="s">
        <v>550</v>
      </c>
      <c r="P15" s="339" t="s">
        <v>536</v>
      </c>
      <c r="T15" s="252">
        <v>42364</v>
      </c>
      <c r="U15" s="250">
        <v>86</v>
      </c>
    </row>
    <row r="16" spans="1:21" s="19" customFormat="1" ht="59.25" customHeight="1" x14ac:dyDescent="0.2">
      <c r="A16" s="333">
        <v>9</v>
      </c>
      <c r="B16" s="340">
        <v>29</v>
      </c>
      <c r="C16" s="336">
        <v>35582</v>
      </c>
      <c r="D16" s="341" t="s">
        <v>646</v>
      </c>
      <c r="E16" s="342" t="s">
        <v>647</v>
      </c>
      <c r="F16" s="338">
        <v>50792</v>
      </c>
      <c r="G16" s="424">
        <v>721</v>
      </c>
      <c r="H16" s="22"/>
      <c r="I16" s="333">
        <v>9</v>
      </c>
      <c r="J16" s="334" t="s">
        <v>215</v>
      </c>
      <c r="K16" s="335">
        <v>30</v>
      </c>
      <c r="L16" s="336">
        <v>33285</v>
      </c>
      <c r="M16" s="337" t="s">
        <v>648</v>
      </c>
      <c r="N16" s="337" t="s">
        <v>649</v>
      </c>
      <c r="O16" s="338">
        <v>43873</v>
      </c>
      <c r="P16" s="339">
        <v>4</v>
      </c>
      <c r="T16" s="252">
        <v>42434</v>
      </c>
      <c r="U16" s="250">
        <v>85</v>
      </c>
    </row>
    <row r="17" spans="1:21" s="19" customFormat="1" ht="59.25" customHeight="1" x14ac:dyDescent="0.2">
      <c r="A17" s="333">
        <v>10</v>
      </c>
      <c r="B17" s="340">
        <v>57</v>
      </c>
      <c r="C17" s="336">
        <v>35562</v>
      </c>
      <c r="D17" s="341" t="s">
        <v>653</v>
      </c>
      <c r="E17" s="342" t="s">
        <v>531</v>
      </c>
      <c r="F17" s="338">
        <v>50982</v>
      </c>
      <c r="G17" s="424">
        <v>709</v>
      </c>
      <c r="H17" s="22"/>
      <c r="I17" s="333">
        <v>10</v>
      </c>
      <c r="J17" s="334" t="s">
        <v>216</v>
      </c>
      <c r="K17" s="335">
        <v>92</v>
      </c>
      <c r="L17" s="336">
        <v>36003</v>
      </c>
      <c r="M17" s="337" t="s">
        <v>657</v>
      </c>
      <c r="N17" s="337" t="s">
        <v>627</v>
      </c>
      <c r="O17" s="338">
        <v>45538</v>
      </c>
      <c r="P17" s="339">
        <v>8</v>
      </c>
      <c r="T17" s="252">
        <v>42504</v>
      </c>
      <c r="U17" s="250">
        <v>84</v>
      </c>
    </row>
    <row r="18" spans="1:21" s="19" customFormat="1" ht="59.25" customHeight="1" x14ac:dyDescent="0.2">
      <c r="A18" s="333" t="s">
        <v>536</v>
      </c>
      <c r="B18" s="340">
        <v>27</v>
      </c>
      <c r="C18" s="336">
        <v>34700</v>
      </c>
      <c r="D18" s="341" t="s">
        <v>644</v>
      </c>
      <c r="E18" s="342" t="s">
        <v>645</v>
      </c>
      <c r="F18" s="338" t="s">
        <v>550</v>
      </c>
      <c r="G18" s="424">
        <v>0</v>
      </c>
      <c r="H18" s="22"/>
      <c r="I18" s="333">
        <v>11</v>
      </c>
      <c r="J18" s="334" t="s">
        <v>217</v>
      </c>
      <c r="K18" s="335">
        <v>47</v>
      </c>
      <c r="L18" s="336">
        <v>35606</v>
      </c>
      <c r="M18" s="337" t="s">
        <v>651</v>
      </c>
      <c r="N18" s="337" t="s">
        <v>531</v>
      </c>
      <c r="O18" s="338">
        <v>44149</v>
      </c>
      <c r="P18" s="339">
        <v>6</v>
      </c>
      <c r="T18" s="252">
        <v>42574</v>
      </c>
      <c r="U18" s="250">
        <v>83</v>
      </c>
    </row>
    <row r="19" spans="1:21" s="19" customFormat="1" ht="59.25" customHeight="1" x14ac:dyDescent="0.2">
      <c r="A19" s="333" t="s">
        <v>536</v>
      </c>
      <c r="B19" s="340">
        <v>15</v>
      </c>
      <c r="C19" s="336">
        <v>33604</v>
      </c>
      <c r="D19" s="341" t="s">
        <v>642</v>
      </c>
      <c r="E19" s="342" t="s">
        <v>615</v>
      </c>
      <c r="F19" s="338" t="s">
        <v>550</v>
      </c>
      <c r="G19" s="424">
        <v>0</v>
      </c>
      <c r="H19" s="22"/>
      <c r="I19" s="333">
        <v>12</v>
      </c>
      <c r="J19" s="334" t="s">
        <v>218</v>
      </c>
      <c r="K19" s="335">
        <v>32</v>
      </c>
      <c r="L19" s="336">
        <v>33045</v>
      </c>
      <c r="M19" s="337" t="s">
        <v>650</v>
      </c>
      <c r="N19" s="337" t="s">
        <v>619</v>
      </c>
      <c r="O19" s="338">
        <v>43581</v>
      </c>
      <c r="P19" s="339">
        <v>3</v>
      </c>
      <c r="T19" s="252">
        <v>42654</v>
      </c>
      <c r="U19" s="250">
        <v>82</v>
      </c>
    </row>
    <row r="20" spans="1:21" s="19" customFormat="1" ht="59.25" customHeight="1" x14ac:dyDescent="0.2">
      <c r="A20" s="333"/>
      <c r="B20" s="340"/>
      <c r="C20" s="336"/>
      <c r="D20" s="341"/>
      <c r="E20" s="342"/>
      <c r="F20" s="338"/>
      <c r="G20" s="424" t="s">
        <v>813</v>
      </c>
      <c r="H20" s="22"/>
      <c r="I20" s="264" t="s">
        <v>17</v>
      </c>
      <c r="J20" s="265"/>
      <c r="K20" s="265"/>
      <c r="L20" s="265"/>
      <c r="M20" s="265"/>
      <c r="N20" s="265"/>
      <c r="O20" s="265"/>
      <c r="P20" s="266"/>
      <c r="T20" s="252">
        <v>42734</v>
      </c>
      <c r="U20" s="250">
        <v>81</v>
      </c>
    </row>
    <row r="21" spans="1:21" s="19" customFormat="1" ht="59.25" customHeight="1" x14ac:dyDescent="0.2">
      <c r="A21" s="333"/>
      <c r="B21" s="340"/>
      <c r="C21" s="336"/>
      <c r="D21" s="341"/>
      <c r="E21" s="342"/>
      <c r="F21" s="338"/>
      <c r="G21" s="424" t="s">
        <v>813</v>
      </c>
      <c r="H21" s="22"/>
      <c r="I21" s="46" t="s">
        <v>521</v>
      </c>
      <c r="J21" s="46" t="s">
        <v>80</v>
      </c>
      <c r="K21" s="46" t="s">
        <v>79</v>
      </c>
      <c r="L21" s="119" t="s">
        <v>13</v>
      </c>
      <c r="M21" s="120" t="s">
        <v>14</v>
      </c>
      <c r="N21" s="120" t="s">
        <v>513</v>
      </c>
      <c r="O21" s="177" t="s">
        <v>15</v>
      </c>
      <c r="P21" s="46" t="s">
        <v>28</v>
      </c>
      <c r="T21" s="252">
        <v>42814</v>
      </c>
      <c r="U21" s="250">
        <v>80</v>
      </c>
    </row>
    <row r="22" spans="1:21" s="19" customFormat="1" ht="59.25" customHeight="1" x14ac:dyDescent="0.2">
      <c r="A22" s="333"/>
      <c r="B22" s="340"/>
      <c r="C22" s="336"/>
      <c r="D22" s="341"/>
      <c r="E22" s="342"/>
      <c r="F22" s="338"/>
      <c r="G22" s="424" t="s">
        <v>813</v>
      </c>
      <c r="H22" s="22"/>
      <c r="I22" s="333">
        <v>1</v>
      </c>
      <c r="J22" s="334" t="s">
        <v>219</v>
      </c>
      <c r="K22" s="335" t="s">
        <v>827</v>
      </c>
      <c r="L22" s="336" t="s">
        <v>827</v>
      </c>
      <c r="M22" s="337" t="s">
        <v>827</v>
      </c>
      <c r="N22" s="337" t="s">
        <v>827</v>
      </c>
      <c r="O22" s="338"/>
      <c r="P22" s="339"/>
      <c r="T22" s="252">
        <v>42894</v>
      </c>
      <c r="U22" s="250">
        <v>79</v>
      </c>
    </row>
    <row r="23" spans="1:21" s="19" customFormat="1" ht="59.25" customHeight="1" x14ac:dyDescent="0.2">
      <c r="A23" s="333"/>
      <c r="B23" s="340"/>
      <c r="C23" s="336"/>
      <c r="D23" s="341"/>
      <c r="E23" s="342"/>
      <c r="F23" s="338"/>
      <c r="G23" s="424" t="s">
        <v>813</v>
      </c>
      <c r="H23" s="22"/>
      <c r="I23" s="333">
        <v>2</v>
      </c>
      <c r="J23" s="334" t="s">
        <v>220</v>
      </c>
      <c r="K23" s="335" t="s">
        <v>827</v>
      </c>
      <c r="L23" s="336" t="s">
        <v>827</v>
      </c>
      <c r="M23" s="337" t="s">
        <v>827</v>
      </c>
      <c r="N23" s="337" t="s">
        <v>827</v>
      </c>
      <c r="O23" s="338"/>
      <c r="P23" s="339"/>
      <c r="T23" s="252">
        <v>42974</v>
      </c>
      <c r="U23" s="250">
        <v>78</v>
      </c>
    </row>
    <row r="24" spans="1:21" s="19" customFormat="1" ht="59.25" customHeight="1" x14ac:dyDescent="0.2">
      <c r="A24" s="333"/>
      <c r="B24" s="340"/>
      <c r="C24" s="336"/>
      <c r="D24" s="341"/>
      <c r="E24" s="342"/>
      <c r="F24" s="338"/>
      <c r="G24" s="424" t="s">
        <v>813</v>
      </c>
      <c r="H24" s="22"/>
      <c r="I24" s="333">
        <v>3</v>
      </c>
      <c r="J24" s="334" t="s">
        <v>221</v>
      </c>
      <c r="K24" s="335" t="s">
        <v>827</v>
      </c>
      <c r="L24" s="336" t="s">
        <v>827</v>
      </c>
      <c r="M24" s="337" t="s">
        <v>827</v>
      </c>
      <c r="N24" s="337" t="s">
        <v>827</v>
      </c>
      <c r="O24" s="338"/>
      <c r="P24" s="339"/>
      <c r="T24" s="252">
        <v>43054</v>
      </c>
      <c r="U24" s="250">
        <v>77</v>
      </c>
    </row>
    <row r="25" spans="1:21" s="19" customFormat="1" ht="59.25" customHeight="1" x14ac:dyDescent="0.2">
      <c r="A25" s="333"/>
      <c r="B25" s="340"/>
      <c r="C25" s="336"/>
      <c r="D25" s="341"/>
      <c r="E25" s="342"/>
      <c r="F25" s="338"/>
      <c r="G25" s="424" t="s">
        <v>813</v>
      </c>
      <c r="H25" s="22"/>
      <c r="I25" s="333">
        <v>4</v>
      </c>
      <c r="J25" s="334" t="s">
        <v>222</v>
      </c>
      <c r="K25" s="335" t="s">
        <v>827</v>
      </c>
      <c r="L25" s="336" t="s">
        <v>827</v>
      </c>
      <c r="M25" s="337" t="s">
        <v>827</v>
      </c>
      <c r="N25" s="337" t="s">
        <v>827</v>
      </c>
      <c r="O25" s="338"/>
      <c r="P25" s="339"/>
      <c r="T25" s="252">
        <v>43134</v>
      </c>
      <c r="U25" s="250">
        <v>76</v>
      </c>
    </row>
    <row r="26" spans="1:21" s="19" customFormat="1" ht="59.25" customHeight="1" x14ac:dyDescent="0.2">
      <c r="A26" s="333"/>
      <c r="B26" s="340"/>
      <c r="C26" s="336"/>
      <c r="D26" s="341"/>
      <c r="E26" s="342"/>
      <c r="F26" s="338"/>
      <c r="G26" s="424" t="s">
        <v>813</v>
      </c>
      <c r="H26" s="22"/>
      <c r="I26" s="333">
        <v>5</v>
      </c>
      <c r="J26" s="334" t="s">
        <v>223</v>
      </c>
      <c r="K26" s="335" t="s">
        <v>827</v>
      </c>
      <c r="L26" s="336" t="s">
        <v>827</v>
      </c>
      <c r="M26" s="337" t="s">
        <v>827</v>
      </c>
      <c r="N26" s="337" t="s">
        <v>827</v>
      </c>
      <c r="O26" s="338"/>
      <c r="P26" s="339"/>
      <c r="T26" s="252">
        <v>43214</v>
      </c>
      <c r="U26" s="250">
        <v>75</v>
      </c>
    </row>
    <row r="27" spans="1:21" s="19" customFormat="1" ht="59.25" customHeight="1" x14ac:dyDescent="0.2">
      <c r="A27" s="333"/>
      <c r="B27" s="340"/>
      <c r="C27" s="336"/>
      <c r="D27" s="341"/>
      <c r="E27" s="342"/>
      <c r="F27" s="338"/>
      <c r="G27" s="424" t="s">
        <v>813</v>
      </c>
      <c r="H27" s="22"/>
      <c r="I27" s="333">
        <v>6</v>
      </c>
      <c r="J27" s="334" t="s">
        <v>224</v>
      </c>
      <c r="K27" s="335" t="s">
        <v>827</v>
      </c>
      <c r="L27" s="336" t="s">
        <v>827</v>
      </c>
      <c r="M27" s="337" t="s">
        <v>827</v>
      </c>
      <c r="N27" s="337" t="s">
        <v>827</v>
      </c>
      <c r="O27" s="338"/>
      <c r="P27" s="339"/>
      <c r="T27" s="252">
        <v>43314</v>
      </c>
      <c r="U27" s="250">
        <v>74</v>
      </c>
    </row>
    <row r="28" spans="1:21" s="19" customFormat="1" ht="59.25" customHeight="1" x14ac:dyDescent="0.2">
      <c r="A28" s="333"/>
      <c r="B28" s="340"/>
      <c r="C28" s="336"/>
      <c r="D28" s="341"/>
      <c r="E28" s="342"/>
      <c r="F28" s="338"/>
      <c r="G28" s="424" t="s">
        <v>813</v>
      </c>
      <c r="H28" s="22"/>
      <c r="I28" s="333">
        <v>7</v>
      </c>
      <c r="J28" s="334" t="s">
        <v>225</v>
      </c>
      <c r="K28" s="335" t="s">
        <v>827</v>
      </c>
      <c r="L28" s="336" t="s">
        <v>827</v>
      </c>
      <c r="M28" s="337" t="s">
        <v>827</v>
      </c>
      <c r="N28" s="337" t="s">
        <v>827</v>
      </c>
      <c r="O28" s="338"/>
      <c r="P28" s="339"/>
      <c r="T28" s="252">
        <v>43414</v>
      </c>
      <c r="U28" s="250">
        <v>73</v>
      </c>
    </row>
    <row r="29" spans="1:21" s="19" customFormat="1" ht="59.25" customHeight="1" x14ac:dyDescent="0.2">
      <c r="A29" s="333"/>
      <c r="B29" s="340"/>
      <c r="C29" s="336"/>
      <c r="D29" s="341"/>
      <c r="E29" s="342"/>
      <c r="F29" s="338"/>
      <c r="G29" s="424" t="s">
        <v>813</v>
      </c>
      <c r="H29" s="22"/>
      <c r="I29" s="333">
        <v>8</v>
      </c>
      <c r="J29" s="334" t="s">
        <v>226</v>
      </c>
      <c r="K29" s="335" t="s">
        <v>827</v>
      </c>
      <c r="L29" s="336" t="s">
        <v>827</v>
      </c>
      <c r="M29" s="337" t="s">
        <v>827</v>
      </c>
      <c r="N29" s="337" t="s">
        <v>827</v>
      </c>
      <c r="O29" s="338"/>
      <c r="P29" s="339"/>
      <c r="T29" s="252">
        <v>43514</v>
      </c>
      <c r="U29" s="250">
        <v>72</v>
      </c>
    </row>
    <row r="30" spans="1:21" s="19" customFormat="1" ht="59.25" customHeight="1" x14ac:dyDescent="0.2">
      <c r="A30" s="333"/>
      <c r="B30" s="340"/>
      <c r="C30" s="336"/>
      <c r="D30" s="341"/>
      <c r="E30" s="342"/>
      <c r="F30" s="338"/>
      <c r="G30" s="424" t="s">
        <v>813</v>
      </c>
      <c r="H30" s="22"/>
      <c r="I30" s="333">
        <v>9</v>
      </c>
      <c r="J30" s="334" t="s">
        <v>227</v>
      </c>
      <c r="K30" s="335" t="s">
        <v>827</v>
      </c>
      <c r="L30" s="336" t="s">
        <v>827</v>
      </c>
      <c r="M30" s="337" t="s">
        <v>827</v>
      </c>
      <c r="N30" s="337" t="s">
        <v>827</v>
      </c>
      <c r="O30" s="338"/>
      <c r="P30" s="339"/>
      <c r="T30" s="252">
        <v>43614</v>
      </c>
      <c r="U30" s="250">
        <v>71</v>
      </c>
    </row>
    <row r="31" spans="1:21" s="19" customFormat="1" ht="59.25" customHeight="1" x14ac:dyDescent="0.2">
      <c r="A31" s="333"/>
      <c r="B31" s="340"/>
      <c r="C31" s="336"/>
      <c r="D31" s="341"/>
      <c r="E31" s="342"/>
      <c r="F31" s="338"/>
      <c r="G31" s="424" t="s">
        <v>813</v>
      </c>
      <c r="H31" s="22"/>
      <c r="I31" s="333">
        <v>10</v>
      </c>
      <c r="J31" s="334" t="s">
        <v>228</v>
      </c>
      <c r="K31" s="335" t="s">
        <v>827</v>
      </c>
      <c r="L31" s="336" t="s">
        <v>827</v>
      </c>
      <c r="M31" s="337" t="s">
        <v>827</v>
      </c>
      <c r="N31" s="337" t="s">
        <v>827</v>
      </c>
      <c r="O31" s="338"/>
      <c r="P31" s="339"/>
      <c r="T31" s="252">
        <v>43714</v>
      </c>
      <c r="U31" s="250">
        <v>70</v>
      </c>
    </row>
    <row r="32" spans="1:21" s="19" customFormat="1" ht="59.25" customHeight="1" x14ac:dyDescent="0.2">
      <c r="A32" s="333"/>
      <c r="B32" s="340"/>
      <c r="C32" s="336"/>
      <c r="D32" s="341"/>
      <c r="E32" s="342"/>
      <c r="F32" s="338"/>
      <c r="G32" s="424" t="s">
        <v>813</v>
      </c>
      <c r="H32" s="22"/>
      <c r="I32" s="333">
        <v>11</v>
      </c>
      <c r="J32" s="334" t="s">
        <v>229</v>
      </c>
      <c r="K32" s="335" t="s">
        <v>827</v>
      </c>
      <c r="L32" s="336" t="s">
        <v>827</v>
      </c>
      <c r="M32" s="337" t="s">
        <v>827</v>
      </c>
      <c r="N32" s="337" t="s">
        <v>827</v>
      </c>
      <c r="O32" s="338"/>
      <c r="P32" s="339"/>
      <c r="T32" s="252">
        <v>43834</v>
      </c>
      <c r="U32" s="250">
        <v>69</v>
      </c>
    </row>
    <row r="33" spans="1:21" s="19" customFormat="1" ht="59.25" customHeight="1" x14ac:dyDescent="0.2">
      <c r="A33" s="333"/>
      <c r="B33" s="340"/>
      <c r="C33" s="336"/>
      <c r="D33" s="341"/>
      <c r="E33" s="342"/>
      <c r="F33" s="338"/>
      <c r="G33" s="424" t="s">
        <v>813</v>
      </c>
      <c r="H33" s="22"/>
      <c r="I33" s="333">
        <v>12</v>
      </c>
      <c r="J33" s="334" t="s">
        <v>230</v>
      </c>
      <c r="K33" s="335" t="s">
        <v>827</v>
      </c>
      <c r="L33" s="336" t="s">
        <v>827</v>
      </c>
      <c r="M33" s="337" t="s">
        <v>827</v>
      </c>
      <c r="N33" s="337" t="s">
        <v>827</v>
      </c>
      <c r="O33" s="338"/>
      <c r="P33" s="339"/>
      <c r="T33" s="252">
        <v>43954</v>
      </c>
      <c r="U33" s="250">
        <v>68</v>
      </c>
    </row>
    <row r="34" spans="1:21" ht="7.5" customHeight="1" x14ac:dyDescent="0.2">
      <c r="A34" s="32"/>
      <c r="B34" s="32"/>
      <c r="C34" s="33"/>
      <c r="D34" s="53"/>
      <c r="E34" s="34"/>
      <c r="F34" s="183"/>
      <c r="G34" s="36"/>
      <c r="I34" s="37"/>
      <c r="J34" s="38"/>
      <c r="K34" s="39"/>
      <c r="L34" s="40"/>
      <c r="M34" s="49"/>
      <c r="N34" s="49"/>
      <c r="O34" s="178"/>
      <c r="P34" s="39"/>
      <c r="T34" s="252">
        <v>52614</v>
      </c>
      <c r="U34" s="250">
        <v>39</v>
      </c>
    </row>
    <row r="35" spans="1:21" ht="14.25" customHeight="1" x14ac:dyDescent="0.2">
      <c r="A35" s="26" t="s">
        <v>19</v>
      </c>
      <c r="B35" s="26"/>
      <c r="C35" s="26"/>
      <c r="D35" s="54"/>
      <c r="E35" s="47" t="s">
        <v>0</v>
      </c>
      <c r="F35" s="184" t="s">
        <v>1</v>
      </c>
      <c r="G35" s="23"/>
      <c r="H35" s="27" t="s">
        <v>2</v>
      </c>
      <c r="I35" s="27"/>
      <c r="J35" s="27"/>
      <c r="K35" s="27"/>
      <c r="M35" s="50" t="s">
        <v>3</v>
      </c>
      <c r="N35" s="51" t="s">
        <v>3</v>
      </c>
      <c r="O35" s="179" t="s">
        <v>3</v>
      </c>
      <c r="P35" s="26"/>
      <c r="Q35" s="28"/>
      <c r="T35" s="252">
        <v>52814</v>
      </c>
      <c r="U35" s="250">
        <v>38</v>
      </c>
    </row>
    <row r="36" spans="1:21" x14ac:dyDescent="0.2">
      <c r="T36" s="252">
        <v>53014</v>
      </c>
      <c r="U36" s="250">
        <v>37</v>
      </c>
    </row>
    <row r="37" spans="1:21" x14ac:dyDescent="0.2">
      <c r="T37" s="252">
        <v>53214</v>
      </c>
      <c r="U37" s="250">
        <v>36</v>
      </c>
    </row>
    <row r="38" spans="1:21" x14ac:dyDescent="0.2">
      <c r="T38" s="252">
        <v>53514</v>
      </c>
      <c r="U38" s="250">
        <v>35</v>
      </c>
    </row>
    <row r="39" spans="1:21" x14ac:dyDescent="0.2">
      <c r="T39" s="252">
        <v>53814</v>
      </c>
      <c r="U39" s="250">
        <v>34</v>
      </c>
    </row>
    <row r="40" spans="1:21" x14ac:dyDescent="0.2">
      <c r="T40" s="252">
        <v>54114</v>
      </c>
      <c r="U40" s="250">
        <v>33</v>
      </c>
    </row>
    <row r="41" spans="1:21" x14ac:dyDescent="0.2">
      <c r="T41" s="252">
        <v>54414</v>
      </c>
      <c r="U41" s="250">
        <v>32</v>
      </c>
    </row>
    <row r="42" spans="1:21" x14ac:dyDescent="0.2">
      <c r="T42" s="252">
        <v>54814</v>
      </c>
      <c r="U42" s="250">
        <v>31</v>
      </c>
    </row>
    <row r="43" spans="1:21" x14ac:dyDescent="0.2">
      <c r="T43" s="252">
        <v>55214</v>
      </c>
      <c r="U43" s="250">
        <v>30</v>
      </c>
    </row>
    <row r="44" spans="1:21" x14ac:dyDescent="0.2">
      <c r="T44" s="252">
        <v>55614</v>
      </c>
      <c r="U44" s="250">
        <v>29</v>
      </c>
    </row>
    <row r="45" spans="1:21" x14ac:dyDescent="0.2">
      <c r="T45" s="252">
        <v>60014</v>
      </c>
      <c r="U45" s="250">
        <v>28</v>
      </c>
    </row>
    <row r="46" spans="1:21" x14ac:dyDescent="0.2">
      <c r="T46" s="252">
        <v>60414</v>
      </c>
      <c r="U46" s="250">
        <v>27</v>
      </c>
    </row>
    <row r="47" spans="1:21" x14ac:dyDescent="0.2">
      <c r="T47" s="252">
        <v>60814</v>
      </c>
      <c r="U47" s="250">
        <v>26</v>
      </c>
    </row>
    <row r="48" spans="1:21" x14ac:dyDescent="0.2">
      <c r="T48" s="252">
        <v>61214</v>
      </c>
      <c r="U48" s="250">
        <v>25</v>
      </c>
    </row>
    <row r="49" spans="20:21" x14ac:dyDescent="0.2">
      <c r="T49" s="252">
        <v>61614</v>
      </c>
      <c r="U49" s="250">
        <v>24</v>
      </c>
    </row>
    <row r="50" spans="20:21" x14ac:dyDescent="0.2">
      <c r="T50" s="252">
        <v>62014</v>
      </c>
      <c r="U50" s="250">
        <v>23</v>
      </c>
    </row>
    <row r="51" spans="20:21" x14ac:dyDescent="0.2">
      <c r="T51" s="252">
        <v>62414</v>
      </c>
      <c r="U51" s="250">
        <v>22</v>
      </c>
    </row>
    <row r="52" spans="20:21" x14ac:dyDescent="0.2">
      <c r="T52" s="252">
        <v>62814</v>
      </c>
      <c r="U52" s="250">
        <v>21</v>
      </c>
    </row>
    <row r="53" spans="20:21" x14ac:dyDescent="0.2">
      <c r="T53" s="252">
        <v>63214</v>
      </c>
      <c r="U53" s="250">
        <v>20</v>
      </c>
    </row>
    <row r="54" spans="20:21" x14ac:dyDescent="0.2">
      <c r="T54" s="252">
        <v>63614</v>
      </c>
      <c r="U54" s="250">
        <v>19</v>
      </c>
    </row>
    <row r="55" spans="20:21" x14ac:dyDescent="0.2">
      <c r="T55" s="252">
        <v>64014</v>
      </c>
      <c r="U55" s="250">
        <v>18</v>
      </c>
    </row>
    <row r="56" spans="20:21" x14ac:dyDescent="0.2">
      <c r="T56" s="252">
        <v>64414</v>
      </c>
      <c r="U56" s="250">
        <v>17</v>
      </c>
    </row>
    <row r="57" spans="20:21" x14ac:dyDescent="0.2">
      <c r="T57" s="252">
        <v>64814</v>
      </c>
      <c r="U57" s="250">
        <v>16</v>
      </c>
    </row>
    <row r="58" spans="20:21" x14ac:dyDescent="0.2">
      <c r="T58" s="252">
        <v>65214</v>
      </c>
      <c r="U58" s="250">
        <v>15</v>
      </c>
    </row>
    <row r="59" spans="20:21" x14ac:dyDescent="0.2">
      <c r="T59" s="252">
        <v>65614</v>
      </c>
      <c r="U59" s="250">
        <v>14</v>
      </c>
    </row>
    <row r="60" spans="20:21" x14ac:dyDescent="0.2">
      <c r="T60" s="252">
        <v>70014</v>
      </c>
      <c r="U60" s="250">
        <v>13</v>
      </c>
    </row>
    <row r="61" spans="20:21" x14ac:dyDescent="0.2">
      <c r="T61" s="252">
        <v>70414</v>
      </c>
      <c r="U61" s="250">
        <v>12</v>
      </c>
    </row>
    <row r="62" spans="20:21" x14ac:dyDescent="0.2">
      <c r="T62" s="252">
        <v>70914</v>
      </c>
      <c r="U62" s="250">
        <v>11</v>
      </c>
    </row>
    <row r="63" spans="20:21" x14ac:dyDescent="0.2">
      <c r="T63" s="252">
        <v>71414</v>
      </c>
      <c r="U63" s="250">
        <v>10</v>
      </c>
    </row>
    <row r="64" spans="20:21" x14ac:dyDescent="0.2">
      <c r="T64" s="252">
        <v>71914</v>
      </c>
      <c r="U64" s="250">
        <v>9</v>
      </c>
    </row>
    <row r="65" spans="20:21" x14ac:dyDescent="0.2">
      <c r="T65" s="252">
        <v>72414</v>
      </c>
      <c r="U65" s="250">
        <v>8</v>
      </c>
    </row>
    <row r="66" spans="20:21" x14ac:dyDescent="0.2">
      <c r="T66" s="252">
        <v>72914</v>
      </c>
      <c r="U66" s="250">
        <v>7</v>
      </c>
    </row>
    <row r="67" spans="20:21" x14ac:dyDescent="0.2">
      <c r="T67" s="252">
        <v>73414</v>
      </c>
      <c r="U67" s="250">
        <v>6</v>
      </c>
    </row>
    <row r="68" spans="20:21" x14ac:dyDescent="0.2">
      <c r="T68" s="252">
        <v>73914</v>
      </c>
      <c r="U68" s="250">
        <v>5</v>
      </c>
    </row>
    <row r="69" spans="20:21" x14ac:dyDescent="0.2">
      <c r="T69" s="252">
        <v>74414</v>
      </c>
      <c r="U69" s="250">
        <v>4</v>
      </c>
    </row>
    <row r="70" spans="20:21" x14ac:dyDescent="0.2">
      <c r="T70" s="252">
        <v>74914</v>
      </c>
      <c r="U70" s="250">
        <v>3</v>
      </c>
    </row>
    <row r="71" spans="20:21" x14ac:dyDescent="0.2">
      <c r="T71" s="252">
        <v>75414</v>
      </c>
      <c r="U71" s="250">
        <v>2</v>
      </c>
    </row>
    <row r="72" spans="20:21" x14ac:dyDescent="0.2">
      <c r="T72" s="252">
        <v>80014</v>
      </c>
      <c r="U72" s="250">
        <v>1</v>
      </c>
    </row>
  </sheetData>
  <autoFilter ref="B6:G7">
    <sortState ref="B9:G33">
      <sortCondition ref="F6:F7"/>
    </sortState>
  </autoFilter>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33">
    <cfRule type="containsText" dxfId="82" priority="1" stopIfTrue="1" operator="containsText" text="1395">
      <formula>NOT(ISERROR(SEARCH("1395",G8)))</formula>
    </cfRule>
    <cfRule type="containsText" dxfId="81" priority="2" stopIfTrue="1" operator="containsText" text="1399">
      <formula>NOT(ISERROR(SEARCH("1399",G8)))</formula>
    </cfRule>
    <cfRule type="containsText" dxfId="80" priority="3" stopIfTrue="1" operator="containsText" text="1399">
      <formula>NOT(ISERROR(SEARCH("1399",G8)))</formula>
    </cfRule>
    <cfRule type="containsText" dxfId="79"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90"/>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3.28515625" style="21" customWidth="1"/>
    <col min="7" max="7" width="7.5703125" style="24" customWidth="1"/>
    <col min="8" max="8" width="2.140625" style="21" customWidth="1"/>
    <col min="9" max="9" width="7.28515625" style="23" customWidth="1"/>
    <col min="10" max="10" width="14.28515625" style="23" hidden="1" customWidth="1"/>
    <col min="11" max="11" width="8" style="23" bestFit="1" customWidth="1"/>
    <col min="12" max="12" width="15.140625" style="25" bestFit="1" customWidth="1"/>
    <col min="13" max="13" width="24.7109375" style="52" customWidth="1"/>
    <col min="14" max="14" width="30.5703125" style="52" customWidth="1"/>
    <col min="15" max="15" width="14.5703125" style="21" customWidth="1"/>
    <col min="16" max="16" width="7.7109375" style="21" customWidth="1"/>
    <col min="17" max="17" width="5.7109375" style="21" customWidth="1"/>
    <col min="18" max="19" width="9.140625" style="21"/>
    <col min="20" max="20" width="9.140625" style="249"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48">
        <v>1370</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48">
        <v>1374</v>
      </c>
      <c r="U2" s="247">
        <v>99</v>
      </c>
    </row>
    <row r="3" spans="1:21" s="12" customFormat="1" ht="21.75" customHeight="1" x14ac:dyDescent="0.2">
      <c r="A3" s="629" t="s">
        <v>94</v>
      </c>
      <c r="B3" s="629"/>
      <c r="C3" s="629"/>
      <c r="D3" s="630" t="s">
        <v>599</v>
      </c>
      <c r="E3" s="630"/>
      <c r="F3" s="631" t="s">
        <v>572</v>
      </c>
      <c r="G3" s="631"/>
      <c r="H3" s="11"/>
      <c r="I3" s="632" t="s">
        <v>578</v>
      </c>
      <c r="J3" s="633"/>
      <c r="K3" s="633"/>
      <c r="L3" s="633"/>
      <c r="M3" s="242" t="s">
        <v>371</v>
      </c>
      <c r="N3" s="634" t="s">
        <v>498</v>
      </c>
      <c r="O3" s="634"/>
      <c r="P3" s="634"/>
      <c r="T3" s="248">
        <v>1378</v>
      </c>
      <c r="U3" s="247">
        <v>98</v>
      </c>
    </row>
    <row r="4" spans="1:21" s="12" customFormat="1" ht="17.25" customHeight="1" x14ac:dyDescent="0.2">
      <c r="A4" s="627" t="s">
        <v>84</v>
      </c>
      <c r="B4" s="627"/>
      <c r="C4" s="627"/>
      <c r="D4" s="635" t="s">
        <v>363</v>
      </c>
      <c r="E4" s="635"/>
      <c r="F4" s="29"/>
      <c r="G4" s="29"/>
      <c r="H4" s="29"/>
      <c r="I4" s="29"/>
      <c r="J4" s="29"/>
      <c r="K4" s="29"/>
      <c r="L4" s="30"/>
      <c r="M4" s="76" t="s">
        <v>92</v>
      </c>
      <c r="N4" s="636" t="s">
        <v>595</v>
      </c>
      <c r="O4" s="636"/>
      <c r="P4" s="636"/>
      <c r="T4" s="248">
        <v>1382</v>
      </c>
      <c r="U4" s="247">
        <v>97</v>
      </c>
    </row>
    <row r="5" spans="1:21" s="10" customFormat="1" ht="19.5" customHeight="1" x14ac:dyDescent="0.2">
      <c r="A5" s="13"/>
      <c r="B5" s="13"/>
      <c r="C5" s="14"/>
      <c r="D5" s="15"/>
      <c r="E5" s="16"/>
      <c r="F5" s="16"/>
      <c r="G5" s="16"/>
      <c r="H5" s="16"/>
      <c r="I5" s="13"/>
      <c r="J5" s="13"/>
      <c r="K5" s="13"/>
      <c r="L5" s="17"/>
      <c r="M5" s="18"/>
      <c r="N5" s="646">
        <v>42165.845475115741</v>
      </c>
      <c r="O5" s="646"/>
      <c r="P5" s="646"/>
      <c r="T5" s="248">
        <v>1386</v>
      </c>
      <c r="U5" s="247">
        <v>96</v>
      </c>
    </row>
    <row r="6" spans="1:21" s="19" customFormat="1" ht="24.95" customHeight="1" x14ac:dyDescent="0.2">
      <c r="A6" s="638" t="s">
        <v>12</v>
      </c>
      <c r="B6" s="639" t="s">
        <v>79</v>
      </c>
      <c r="C6" s="641" t="s">
        <v>91</v>
      </c>
      <c r="D6" s="642" t="s">
        <v>14</v>
      </c>
      <c r="E6" s="642" t="s">
        <v>513</v>
      </c>
      <c r="F6" s="642" t="s">
        <v>15</v>
      </c>
      <c r="G6" s="644" t="s">
        <v>203</v>
      </c>
      <c r="I6" s="264" t="s">
        <v>16</v>
      </c>
      <c r="J6" s="265"/>
      <c r="K6" s="265"/>
      <c r="L6" s="265"/>
      <c r="M6" s="268" t="s">
        <v>360</v>
      </c>
      <c r="N6" s="269"/>
      <c r="O6" s="265"/>
      <c r="P6" s="266"/>
      <c r="T6" s="249">
        <v>1390</v>
      </c>
      <c r="U6" s="250">
        <v>95</v>
      </c>
    </row>
    <row r="7" spans="1:21" ht="26.25" customHeight="1" x14ac:dyDescent="0.2">
      <c r="A7" s="638"/>
      <c r="B7" s="640"/>
      <c r="C7" s="641"/>
      <c r="D7" s="642"/>
      <c r="E7" s="642"/>
      <c r="F7" s="642"/>
      <c r="G7" s="645"/>
      <c r="H7" s="20"/>
      <c r="I7" s="46" t="s">
        <v>521</v>
      </c>
      <c r="J7" s="43" t="s">
        <v>80</v>
      </c>
      <c r="K7" s="43" t="s">
        <v>79</v>
      </c>
      <c r="L7" s="44" t="s">
        <v>13</v>
      </c>
      <c r="M7" s="45" t="s">
        <v>14</v>
      </c>
      <c r="N7" s="45" t="s">
        <v>513</v>
      </c>
      <c r="O7" s="43" t="s">
        <v>15</v>
      </c>
      <c r="P7" s="43" t="s">
        <v>28</v>
      </c>
      <c r="T7" s="249">
        <v>1394</v>
      </c>
      <c r="U7" s="250">
        <v>94</v>
      </c>
    </row>
    <row r="8" spans="1:21" s="19" customFormat="1" ht="42.75" customHeight="1" x14ac:dyDescent="0.2">
      <c r="A8" s="333">
        <v>1</v>
      </c>
      <c r="B8" s="340"/>
      <c r="C8" s="336"/>
      <c r="D8" s="341"/>
      <c r="E8" s="342"/>
      <c r="F8" s="343"/>
      <c r="G8" s="364" t="s">
        <v>813</v>
      </c>
      <c r="H8" s="22"/>
      <c r="I8" s="333">
        <v>1</v>
      </c>
      <c r="J8" s="334" t="s">
        <v>231</v>
      </c>
      <c r="K8" s="335">
        <v>58</v>
      </c>
      <c r="L8" s="336">
        <v>30317</v>
      </c>
      <c r="M8" s="337" t="s">
        <v>638</v>
      </c>
      <c r="N8" s="337" t="s">
        <v>531</v>
      </c>
      <c r="O8" s="343"/>
      <c r="P8" s="339"/>
      <c r="T8" s="249">
        <v>1398</v>
      </c>
      <c r="U8" s="250">
        <v>93</v>
      </c>
    </row>
    <row r="9" spans="1:21" s="19" customFormat="1" ht="42.75" customHeight="1" x14ac:dyDescent="0.2">
      <c r="A9" s="333">
        <v>2</v>
      </c>
      <c r="B9" s="340"/>
      <c r="C9" s="336"/>
      <c r="D9" s="341"/>
      <c r="E9" s="342"/>
      <c r="F9" s="343"/>
      <c r="G9" s="364" t="s">
        <v>813</v>
      </c>
      <c r="H9" s="22"/>
      <c r="I9" s="333">
        <v>2</v>
      </c>
      <c r="J9" s="334" t="s">
        <v>232</v>
      </c>
      <c r="K9" s="335">
        <v>21</v>
      </c>
      <c r="L9" s="336">
        <v>35887</v>
      </c>
      <c r="M9" s="337" t="s">
        <v>634</v>
      </c>
      <c r="N9" s="337" t="s">
        <v>617</v>
      </c>
      <c r="O9" s="343"/>
      <c r="P9" s="339"/>
      <c r="T9" s="249">
        <v>1402</v>
      </c>
      <c r="U9" s="250">
        <v>92</v>
      </c>
    </row>
    <row r="10" spans="1:21" s="19" customFormat="1" ht="42.75" customHeight="1" x14ac:dyDescent="0.2">
      <c r="A10" s="333">
        <v>3</v>
      </c>
      <c r="B10" s="340"/>
      <c r="C10" s="336"/>
      <c r="D10" s="341"/>
      <c r="E10" s="342"/>
      <c r="F10" s="343"/>
      <c r="G10" s="364" t="s">
        <v>813</v>
      </c>
      <c r="H10" s="22"/>
      <c r="I10" s="333">
        <v>3</v>
      </c>
      <c r="J10" s="334" t="s">
        <v>233</v>
      </c>
      <c r="K10" s="335">
        <v>20</v>
      </c>
      <c r="L10" s="336">
        <v>34396</v>
      </c>
      <c r="M10" s="337" t="s">
        <v>633</v>
      </c>
      <c r="N10" s="337" t="s">
        <v>617</v>
      </c>
      <c r="O10" s="343"/>
      <c r="P10" s="339"/>
      <c r="T10" s="249">
        <v>1406</v>
      </c>
      <c r="U10" s="250">
        <v>91</v>
      </c>
    </row>
    <row r="11" spans="1:21" s="19" customFormat="1" ht="42.75" customHeight="1" x14ac:dyDescent="0.2">
      <c r="A11" s="333">
        <v>4</v>
      </c>
      <c r="B11" s="340"/>
      <c r="C11" s="336"/>
      <c r="D11" s="341"/>
      <c r="E11" s="342"/>
      <c r="F11" s="343"/>
      <c r="G11" s="364" t="s">
        <v>813</v>
      </c>
      <c r="H11" s="22"/>
      <c r="I11" s="333">
        <v>4</v>
      </c>
      <c r="J11" s="334" t="s">
        <v>234</v>
      </c>
      <c r="K11" s="335">
        <v>24</v>
      </c>
      <c r="L11" s="336">
        <v>34911</v>
      </c>
      <c r="M11" s="337" t="s">
        <v>636</v>
      </c>
      <c r="N11" s="337" t="s">
        <v>617</v>
      </c>
      <c r="O11" s="343"/>
      <c r="P11" s="339"/>
      <c r="T11" s="249">
        <v>1410</v>
      </c>
      <c r="U11" s="250">
        <v>90</v>
      </c>
    </row>
    <row r="12" spans="1:21" s="19" customFormat="1" ht="42.75" customHeight="1" x14ac:dyDescent="0.2">
      <c r="A12" s="333">
        <v>5</v>
      </c>
      <c r="B12" s="340"/>
      <c r="C12" s="336"/>
      <c r="D12" s="341"/>
      <c r="E12" s="342"/>
      <c r="F12" s="343"/>
      <c r="G12" s="364" t="s">
        <v>813</v>
      </c>
      <c r="H12" s="22"/>
      <c r="I12" s="333">
        <v>5</v>
      </c>
      <c r="J12" s="334" t="s">
        <v>235</v>
      </c>
      <c r="K12" s="335">
        <v>60</v>
      </c>
      <c r="L12" s="336">
        <v>30769</v>
      </c>
      <c r="M12" s="337" t="s">
        <v>639</v>
      </c>
      <c r="N12" s="337" t="s">
        <v>531</v>
      </c>
      <c r="O12" s="343"/>
      <c r="P12" s="339"/>
      <c r="T12" s="249">
        <v>1414</v>
      </c>
      <c r="U12" s="250">
        <v>89</v>
      </c>
    </row>
    <row r="13" spans="1:21" s="19" customFormat="1" ht="42.75" customHeight="1" x14ac:dyDescent="0.2">
      <c r="A13" s="333">
        <v>6</v>
      </c>
      <c r="B13" s="340"/>
      <c r="C13" s="336"/>
      <c r="D13" s="341"/>
      <c r="E13" s="342"/>
      <c r="F13" s="343"/>
      <c r="G13" s="364" t="s">
        <v>813</v>
      </c>
      <c r="H13" s="22"/>
      <c r="I13" s="333">
        <v>6</v>
      </c>
      <c r="J13" s="334" t="s">
        <v>236</v>
      </c>
      <c r="K13" s="335">
        <v>35</v>
      </c>
      <c r="L13" s="336">
        <v>33923</v>
      </c>
      <c r="M13" s="337" t="s">
        <v>637</v>
      </c>
      <c r="N13" s="337" t="s">
        <v>619</v>
      </c>
      <c r="O13" s="343"/>
      <c r="P13" s="339"/>
      <c r="T13" s="249">
        <v>1418</v>
      </c>
      <c r="U13" s="250">
        <v>88</v>
      </c>
    </row>
    <row r="14" spans="1:21" s="19" customFormat="1" ht="42.75" customHeight="1" x14ac:dyDescent="0.2">
      <c r="A14" s="333">
        <v>7</v>
      </c>
      <c r="B14" s="340"/>
      <c r="C14" s="336"/>
      <c r="D14" s="341"/>
      <c r="E14" s="342"/>
      <c r="F14" s="343"/>
      <c r="G14" s="364" t="s">
        <v>813</v>
      </c>
      <c r="H14" s="22"/>
      <c r="I14" s="333">
        <v>7</v>
      </c>
      <c r="J14" s="334" t="s">
        <v>237</v>
      </c>
      <c r="K14" s="335">
        <v>22</v>
      </c>
      <c r="L14" s="336">
        <v>35431</v>
      </c>
      <c r="M14" s="337" t="s">
        <v>635</v>
      </c>
      <c r="N14" s="337" t="s">
        <v>617</v>
      </c>
      <c r="O14" s="343"/>
      <c r="P14" s="339"/>
      <c r="T14" s="249">
        <v>1422</v>
      </c>
      <c r="U14" s="250">
        <v>87</v>
      </c>
    </row>
    <row r="15" spans="1:21" s="19" customFormat="1" ht="42.75" customHeight="1" x14ac:dyDescent="0.2">
      <c r="A15" s="333">
        <v>8</v>
      </c>
      <c r="B15" s="340"/>
      <c r="C15" s="336"/>
      <c r="D15" s="341"/>
      <c r="E15" s="342"/>
      <c r="F15" s="343"/>
      <c r="G15" s="364" t="s">
        <v>813</v>
      </c>
      <c r="H15" s="22"/>
      <c r="I15" s="333">
        <v>8</v>
      </c>
      <c r="J15" s="334" t="s">
        <v>238</v>
      </c>
      <c r="K15" s="335">
        <v>34</v>
      </c>
      <c r="L15" s="336">
        <v>34616</v>
      </c>
      <c r="M15" s="337" t="s">
        <v>618</v>
      </c>
      <c r="N15" s="337" t="s">
        <v>619</v>
      </c>
      <c r="O15" s="343"/>
      <c r="P15" s="339"/>
      <c r="T15" s="249">
        <v>1426</v>
      </c>
      <c r="U15" s="250">
        <v>86</v>
      </c>
    </row>
    <row r="16" spans="1:21" s="19" customFormat="1" ht="42.75" customHeight="1" x14ac:dyDescent="0.2">
      <c r="A16" s="66"/>
      <c r="B16" s="315"/>
      <c r="C16" s="117"/>
      <c r="D16" s="316"/>
      <c r="E16" s="175"/>
      <c r="F16" s="118"/>
      <c r="G16" s="364" t="s">
        <v>813</v>
      </c>
      <c r="H16" s="22"/>
      <c r="I16" s="264" t="s">
        <v>17</v>
      </c>
      <c r="J16" s="265"/>
      <c r="K16" s="265"/>
      <c r="L16" s="265"/>
      <c r="M16" s="268" t="s">
        <v>360</v>
      </c>
      <c r="N16" s="269"/>
      <c r="O16" s="265"/>
      <c r="P16" s="266"/>
      <c r="T16" s="249">
        <v>1430</v>
      </c>
      <c r="U16" s="250">
        <v>85</v>
      </c>
    </row>
    <row r="17" spans="1:21" s="19" customFormat="1" ht="42.75" customHeight="1" x14ac:dyDescent="0.2">
      <c r="A17" s="66"/>
      <c r="B17" s="315"/>
      <c r="C17" s="117"/>
      <c r="D17" s="316"/>
      <c r="E17" s="175"/>
      <c r="F17" s="118"/>
      <c r="G17" s="364" t="s">
        <v>813</v>
      </c>
      <c r="H17" s="22"/>
      <c r="I17" s="46" t="s">
        <v>521</v>
      </c>
      <c r="J17" s="43" t="s">
        <v>80</v>
      </c>
      <c r="K17" s="43" t="s">
        <v>79</v>
      </c>
      <c r="L17" s="44" t="s">
        <v>13</v>
      </c>
      <c r="M17" s="45" t="s">
        <v>14</v>
      </c>
      <c r="N17" s="45" t="s">
        <v>513</v>
      </c>
      <c r="O17" s="43" t="s">
        <v>15</v>
      </c>
      <c r="P17" s="43" t="s">
        <v>28</v>
      </c>
      <c r="T17" s="249">
        <v>1435</v>
      </c>
      <c r="U17" s="250">
        <v>84</v>
      </c>
    </row>
    <row r="18" spans="1:21" s="19" customFormat="1" ht="42.75" customHeight="1" x14ac:dyDescent="0.2">
      <c r="A18" s="66"/>
      <c r="B18" s="315"/>
      <c r="C18" s="117"/>
      <c r="D18" s="316"/>
      <c r="E18" s="175"/>
      <c r="F18" s="118"/>
      <c r="G18" s="364" t="s">
        <v>813</v>
      </c>
      <c r="H18" s="22"/>
      <c r="I18" s="66">
        <v>1</v>
      </c>
      <c r="J18" s="209" t="s">
        <v>239</v>
      </c>
      <c r="K18" s="272" t="s">
        <v>827</v>
      </c>
      <c r="L18" s="117" t="s">
        <v>827</v>
      </c>
      <c r="M18" s="210" t="s">
        <v>827</v>
      </c>
      <c r="N18" s="210" t="s">
        <v>827</v>
      </c>
      <c r="O18" s="118"/>
      <c r="P18" s="314"/>
      <c r="T18" s="249">
        <v>1440</v>
      </c>
      <c r="U18" s="250">
        <v>83</v>
      </c>
    </row>
    <row r="19" spans="1:21" s="19" customFormat="1" ht="42.75" customHeight="1" x14ac:dyDescent="0.2">
      <c r="A19" s="66"/>
      <c r="B19" s="315"/>
      <c r="C19" s="117"/>
      <c r="D19" s="316"/>
      <c r="E19" s="175"/>
      <c r="F19" s="118"/>
      <c r="G19" s="364" t="s">
        <v>813</v>
      </c>
      <c r="H19" s="22"/>
      <c r="I19" s="66">
        <v>2</v>
      </c>
      <c r="J19" s="209" t="s">
        <v>240</v>
      </c>
      <c r="K19" s="272" t="s">
        <v>827</v>
      </c>
      <c r="L19" s="117" t="s">
        <v>827</v>
      </c>
      <c r="M19" s="210" t="s">
        <v>827</v>
      </c>
      <c r="N19" s="210" t="s">
        <v>827</v>
      </c>
      <c r="O19" s="118"/>
      <c r="P19" s="314"/>
      <c r="T19" s="249">
        <v>1445</v>
      </c>
      <c r="U19" s="250">
        <v>82</v>
      </c>
    </row>
    <row r="20" spans="1:21" s="19" customFormat="1" ht="42.75" customHeight="1" x14ac:dyDescent="0.2">
      <c r="A20" s="66"/>
      <c r="B20" s="315"/>
      <c r="C20" s="117"/>
      <c r="D20" s="316"/>
      <c r="E20" s="175"/>
      <c r="F20" s="118"/>
      <c r="G20" s="364" t="s">
        <v>813</v>
      </c>
      <c r="H20" s="22"/>
      <c r="I20" s="66">
        <v>3</v>
      </c>
      <c r="J20" s="209" t="s">
        <v>241</v>
      </c>
      <c r="K20" s="272" t="s">
        <v>827</v>
      </c>
      <c r="L20" s="117" t="s">
        <v>827</v>
      </c>
      <c r="M20" s="210" t="s">
        <v>827</v>
      </c>
      <c r="N20" s="210" t="s">
        <v>827</v>
      </c>
      <c r="O20" s="118"/>
      <c r="P20" s="314"/>
      <c r="T20" s="249">
        <v>1450</v>
      </c>
      <c r="U20" s="250">
        <v>81</v>
      </c>
    </row>
    <row r="21" spans="1:21" s="19" customFormat="1" ht="42.75" customHeight="1" x14ac:dyDescent="0.2">
      <c r="A21" s="66"/>
      <c r="B21" s="315"/>
      <c r="C21" s="117"/>
      <c r="D21" s="316"/>
      <c r="E21" s="175"/>
      <c r="F21" s="118"/>
      <c r="G21" s="364" t="s">
        <v>813</v>
      </c>
      <c r="H21" s="22"/>
      <c r="I21" s="66">
        <v>4</v>
      </c>
      <c r="J21" s="209" t="s">
        <v>242</v>
      </c>
      <c r="K21" s="272" t="s">
        <v>827</v>
      </c>
      <c r="L21" s="117" t="s">
        <v>827</v>
      </c>
      <c r="M21" s="210" t="s">
        <v>827</v>
      </c>
      <c r="N21" s="210" t="s">
        <v>827</v>
      </c>
      <c r="O21" s="118"/>
      <c r="P21" s="314"/>
      <c r="T21" s="249">
        <v>1455</v>
      </c>
      <c r="U21" s="250">
        <v>80</v>
      </c>
    </row>
    <row r="22" spans="1:21" s="19" customFormat="1" ht="42.75" customHeight="1" x14ac:dyDescent="0.2">
      <c r="A22" s="66"/>
      <c r="B22" s="315"/>
      <c r="C22" s="117"/>
      <c r="D22" s="316"/>
      <c r="E22" s="175"/>
      <c r="F22" s="118"/>
      <c r="G22" s="364" t="s">
        <v>813</v>
      </c>
      <c r="H22" s="22"/>
      <c r="I22" s="66">
        <v>5</v>
      </c>
      <c r="J22" s="209" t="s">
        <v>243</v>
      </c>
      <c r="K22" s="272" t="s">
        <v>827</v>
      </c>
      <c r="L22" s="117" t="s">
        <v>827</v>
      </c>
      <c r="M22" s="210" t="s">
        <v>827</v>
      </c>
      <c r="N22" s="210" t="s">
        <v>827</v>
      </c>
      <c r="O22" s="118"/>
      <c r="P22" s="314"/>
      <c r="T22" s="249">
        <v>1460</v>
      </c>
      <c r="U22" s="250">
        <v>79</v>
      </c>
    </row>
    <row r="23" spans="1:21" s="19" customFormat="1" ht="42.75" customHeight="1" x14ac:dyDescent="0.2">
      <c r="A23" s="66"/>
      <c r="B23" s="315"/>
      <c r="C23" s="117"/>
      <c r="D23" s="316"/>
      <c r="E23" s="175"/>
      <c r="F23" s="118"/>
      <c r="G23" s="364" t="s">
        <v>813</v>
      </c>
      <c r="H23" s="22"/>
      <c r="I23" s="66">
        <v>6</v>
      </c>
      <c r="J23" s="209" t="s">
        <v>244</v>
      </c>
      <c r="K23" s="272" t="s">
        <v>827</v>
      </c>
      <c r="L23" s="117" t="s">
        <v>827</v>
      </c>
      <c r="M23" s="210" t="s">
        <v>827</v>
      </c>
      <c r="N23" s="210" t="s">
        <v>827</v>
      </c>
      <c r="O23" s="118"/>
      <c r="P23" s="314"/>
      <c r="T23" s="249">
        <v>1465</v>
      </c>
      <c r="U23" s="250">
        <v>78</v>
      </c>
    </row>
    <row r="24" spans="1:21" s="19" customFormat="1" ht="42.75" customHeight="1" x14ac:dyDescent="0.2">
      <c r="A24" s="66"/>
      <c r="B24" s="315"/>
      <c r="C24" s="117"/>
      <c r="D24" s="316"/>
      <c r="E24" s="175"/>
      <c r="F24" s="118"/>
      <c r="G24" s="364" t="s">
        <v>813</v>
      </c>
      <c r="H24" s="22"/>
      <c r="I24" s="66">
        <v>7</v>
      </c>
      <c r="J24" s="209" t="s">
        <v>245</v>
      </c>
      <c r="K24" s="272" t="s">
        <v>827</v>
      </c>
      <c r="L24" s="117" t="s">
        <v>827</v>
      </c>
      <c r="M24" s="210" t="s">
        <v>827</v>
      </c>
      <c r="N24" s="210" t="s">
        <v>827</v>
      </c>
      <c r="O24" s="118"/>
      <c r="P24" s="314"/>
      <c r="T24" s="249">
        <v>1470</v>
      </c>
      <c r="U24" s="250">
        <v>77</v>
      </c>
    </row>
    <row r="25" spans="1:21" s="19" customFormat="1" ht="42.75" customHeight="1" x14ac:dyDescent="0.2">
      <c r="A25" s="66"/>
      <c r="B25" s="315"/>
      <c r="C25" s="117"/>
      <c r="D25" s="316"/>
      <c r="E25" s="175"/>
      <c r="F25" s="118"/>
      <c r="G25" s="364" t="s">
        <v>813</v>
      </c>
      <c r="H25" s="22"/>
      <c r="I25" s="66">
        <v>8</v>
      </c>
      <c r="J25" s="209" t="s">
        <v>246</v>
      </c>
      <c r="K25" s="272" t="s">
        <v>827</v>
      </c>
      <c r="L25" s="117" t="s">
        <v>827</v>
      </c>
      <c r="M25" s="210" t="s">
        <v>827</v>
      </c>
      <c r="N25" s="210" t="s">
        <v>827</v>
      </c>
      <c r="O25" s="118"/>
      <c r="P25" s="314"/>
      <c r="T25" s="249">
        <v>1475</v>
      </c>
      <c r="U25" s="250">
        <v>76</v>
      </c>
    </row>
    <row r="26" spans="1:21" s="19" customFormat="1" ht="42.75" customHeight="1" x14ac:dyDescent="0.2">
      <c r="A26" s="66"/>
      <c r="B26" s="315"/>
      <c r="C26" s="117"/>
      <c r="D26" s="316"/>
      <c r="E26" s="175"/>
      <c r="F26" s="118"/>
      <c r="G26" s="364" t="s">
        <v>813</v>
      </c>
      <c r="H26" s="22"/>
      <c r="I26" s="264" t="s">
        <v>18</v>
      </c>
      <c r="J26" s="265"/>
      <c r="K26" s="265"/>
      <c r="L26" s="265"/>
      <c r="M26" s="268" t="s">
        <v>360</v>
      </c>
      <c r="N26" s="269"/>
      <c r="O26" s="265"/>
      <c r="P26" s="266"/>
      <c r="T26" s="249">
        <v>1480</v>
      </c>
      <c r="U26" s="250">
        <v>75</v>
      </c>
    </row>
    <row r="27" spans="1:21" s="19" customFormat="1" ht="42.75" customHeight="1" x14ac:dyDescent="0.2">
      <c r="A27" s="66"/>
      <c r="B27" s="315"/>
      <c r="C27" s="117"/>
      <c r="D27" s="316"/>
      <c r="E27" s="175"/>
      <c r="F27" s="118"/>
      <c r="G27" s="364" t="s">
        <v>813</v>
      </c>
      <c r="H27" s="22"/>
      <c r="I27" s="46" t="s">
        <v>521</v>
      </c>
      <c r="J27" s="43" t="s">
        <v>80</v>
      </c>
      <c r="K27" s="43" t="s">
        <v>79</v>
      </c>
      <c r="L27" s="44" t="s">
        <v>13</v>
      </c>
      <c r="M27" s="45" t="s">
        <v>14</v>
      </c>
      <c r="N27" s="45" t="s">
        <v>513</v>
      </c>
      <c r="O27" s="43" t="s">
        <v>15</v>
      </c>
      <c r="P27" s="43" t="s">
        <v>28</v>
      </c>
      <c r="T27" s="249">
        <v>1485</v>
      </c>
      <c r="U27" s="250">
        <v>74</v>
      </c>
    </row>
    <row r="28" spans="1:21" s="19" customFormat="1" ht="42.75" customHeight="1" x14ac:dyDescent="0.2">
      <c r="A28" s="66"/>
      <c r="B28" s="315"/>
      <c r="C28" s="117"/>
      <c r="D28" s="316"/>
      <c r="E28" s="175"/>
      <c r="F28" s="118"/>
      <c r="G28" s="364" t="s">
        <v>813</v>
      </c>
      <c r="H28" s="22"/>
      <c r="I28" s="66">
        <v>1</v>
      </c>
      <c r="J28" s="209" t="s">
        <v>247</v>
      </c>
      <c r="K28" s="272" t="s">
        <v>827</v>
      </c>
      <c r="L28" s="117" t="s">
        <v>827</v>
      </c>
      <c r="M28" s="210" t="s">
        <v>827</v>
      </c>
      <c r="N28" s="210" t="s">
        <v>827</v>
      </c>
      <c r="O28" s="118"/>
      <c r="P28" s="314"/>
      <c r="T28" s="249">
        <v>1490</v>
      </c>
      <c r="U28" s="250">
        <v>73</v>
      </c>
    </row>
    <row r="29" spans="1:21" s="19" customFormat="1" ht="42.75" customHeight="1" x14ac:dyDescent="0.2">
      <c r="A29" s="66"/>
      <c r="B29" s="315"/>
      <c r="C29" s="117"/>
      <c r="D29" s="316"/>
      <c r="E29" s="175"/>
      <c r="F29" s="118"/>
      <c r="G29" s="364" t="s">
        <v>813</v>
      </c>
      <c r="H29" s="22"/>
      <c r="I29" s="66">
        <v>2</v>
      </c>
      <c r="J29" s="209" t="s">
        <v>248</v>
      </c>
      <c r="K29" s="272" t="s">
        <v>827</v>
      </c>
      <c r="L29" s="117" t="s">
        <v>827</v>
      </c>
      <c r="M29" s="210" t="s">
        <v>827</v>
      </c>
      <c r="N29" s="210" t="s">
        <v>827</v>
      </c>
      <c r="O29" s="118"/>
      <c r="P29" s="314"/>
      <c r="T29" s="249">
        <v>1495</v>
      </c>
      <c r="U29" s="250">
        <v>72</v>
      </c>
    </row>
    <row r="30" spans="1:21" s="19" customFormat="1" ht="42.75" customHeight="1" x14ac:dyDescent="0.2">
      <c r="A30" s="66"/>
      <c r="B30" s="315"/>
      <c r="C30" s="117"/>
      <c r="D30" s="316"/>
      <c r="E30" s="175"/>
      <c r="F30" s="118"/>
      <c r="G30" s="364" t="s">
        <v>813</v>
      </c>
      <c r="H30" s="22"/>
      <c r="I30" s="66">
        <v>3</v>
      </c>
      <c r="J30" s="209" t="s">
        <v>249</v>
      </c>
      <c r="K30" s="272" t="s">
        <v>827</v>
      </c>
      <c r="L30" s="117" t="s">
        <v>827</v>
      </c>
      <c r="M30" s="210" t="s">
        <v>827</v>
      </c>
      <c r="N30" s="210" t="s">
        <v>827</v>
      </c>
      <c r="O30" s="118"/>
      <c r="P30" s="314"/>
      <c r="T30" s="249">
        <v>1500</v>
      </c>
      <c r="U30" s="250">
        <v>71</v>
      </c>
    </row>
    <row r="31" spans="1:21" s="19" customFormat="1" ht="42.75" customHeight="1" x14ac:dyDescent="0.2">
      <c r="A31" s="66"/>
      <c r="B31" s="315"/>
      <c r="C31" s="117"/>
      <c r="D31" s="316"/>
      <c r="E31" s="175"/>
      <c r="F31" s="118"/>
      <c r="G31" s="364" t="s">
        <v>813</v>
      </c>
      <c r="H31" s="22"/>
      <c r="I31" s="66">
        <v>4</v>
      </c>
      <c r="J31" s="209" t="s">
        <v>250</v>
      </c>
      <c r="K31" s="272" t="s">
        <v>827</v>
      </c>
      <c r="L31" s="117" t="s">
        <v>827</v>
      </c>
      <c r="M31" s="210" t="s">
        <v>827</v>
      </c>
      <c r="N31" s="210" t="s">
        <v>827</v>
      </c>
      <c r="O31" s="118"/>
      <c r="P31" s="314"/>
      <c r="T31" s="249">
        <v>1505</v>
      </c>
      <c r="U31" s="250">
        <v>70</v>
      </c>
    </row>
    <row r="32" spans="1:21" s="19" customFormat="1" ht="42.75" customHeight="1" x14ac:dyDescent="0.2">
      <c r="A32" s="66"/>
      <c r="B32" s="315"/>
      <c r="C32" s="117"/>
      <c r="D32" s="316"/>
      <c r="E32" s="175"/>
      <c r="F32" s="118"/>
      <c r="G32" s="364" t="s">
        <v>813</v>
      </c>
      <c r="H32" s="22"/>
      <c r="I32" s="66">
        <v>5</v>
      </c>
      <c r="J32" s="209" t="s">
        <v>251</v>
      </c>
      <c r="K32" s="272" t="s">
        <v>827</v>
      </c>
      <c r="L32" s="117" t="s">
        <v>827</v>
      </c>
      <c r="M32" s="210" t="s">
        <v>827</v>
      </c>
      <c r="N32" s="210" t="s">
        <v>827</v>
      </c>
      <c r="O32" s="118"/>
      <c r="P32" s="314"/>
      <c r="T32" s="249">
        <v>1510</v>
      </c>
      <c r="U32" s="250">
        <v>69</v>
      </c>
    </row>
    <row r="33" spans="1:21" s="19" customFormat="1" ht="42.75" customHeight="1" x14ac:dyDescent="0.2">
      <c r="A33" s="66"/>
      <c r="B33" s="315"/>
      <c r="C33" s="117"/>
      <c r="D33" s="316"/>
      <c r="E33" s="175"/>
      <c r="F33" s="118"/>
      <c r="G33" s="364" t="s">
        <v>813</v>
      </c>
      <c r="H33" s="22"/>
      <c r="I33" s="66">
        <v>6</v>
      </c>
      <c r="J33" s="209" t="s">
        <v>252</v>
      </c>
      <c r="K33" s="272" t="s">
        <v>827</v>
      </c>
      <c r="L33" s="117" t="s">
        <v>827</v>
      </c>
      <c r="M33" s="210" t="s">
        <v>827</v>
      </c>
      <c r="N33" s="210" t="s">
        <v>827</v>
      </c>
      <c r="O33" s="118"/>
      <c r="P33" s="314"/>
      <c r="T33" s="249">
        <v>1515</v>
      </c>
      <c r="U33" s="250">
        <v>68</v>
      </c>
    </row>
    <row r="34" spans="1:21" s="19" customFormat="1" ht="42.75" customHeight="1" x14ac:dyDescent="0.2">
      <c r="A34" s="66"/>
      <c r="B34" s="315"/>
      <c r="C34" s="117"/>
      <c r="D34" s="316"/>
      <c r="E34" s="175"/>
      <c r="F34" s="118"/>
      <c r="G34" s="364" t="s">
        <v>813</v>
      </c>
      <c r="H34" s="22"/>
      <c r="I34" s="66">
        <v>7</v>
      </c>
      <c r="J34" s="209" t="s">
        <v>253</v>
      </c>
      <c r="K34" s="272" t="s">
        <v>827</v>
      </c>
      <c r="L34" s="117" t="s">
        <v>827</v>
      </c>
      <c r="M34" s="210" t="s">
        <v>827</v>
      </c>
      <c r="N34" s="210" t="s">
        <v>827</v>
      </c>
      <c r="O34" s="118"/>
      <c r="P34" s="314"/>
      <c r="T34" s="249">
        <v>1520</v>
      </c>
      <c r="U34" s="250">
        <v>67</v>
      </c>
    </row>
    <row r="35" spans="1:21" s="19" customFormat="1" ht="42.75" customHeight="1" x14ac:dyDescent="0.2">
      <c r="A35" s="66"/>
      <c r="B35" s="315"/>
      <c r="C35" s="117"/>
      <c r="D35" s="316"/>
      <c r="E35" s="175"/>
      <c r="F35" s="118"/>
      <c r="G35" s="364" t="s">
        <v>813</v>
      </c>
      <c r="H35" s="22"/>
      <c r="I35" s="66">
        <v>8</v>
      </c>
      <c r="J35" s="209" t="s">
        <v>254</v>
      </c>
      <c r="K35" s="272" t="s">
        <v>827</v>
      </c>
      <c r="L35" s="117" t="s">
        <v>827</v>
      </c>
      <c r="M35" s="210" t="s">
        <v>827</v>
      </c>
      <c r="N35" s="210" t="s">
        <v>827</v>
      </c>
      <c r="O35" s="118"/>
      <c r="P35" s="314"/>
      <c r="T35" s="249">
        <v>1525</v>
      </c>
      <c r="U35" s="250">
        <v>66</v>
      </c>
    </row>
    <row r="36" spans="1:21" ht="13.5" customHeight="1" x14ac:dyDescent="0.2">
      <c r="A36" s="32"/>
      <c r="B36" s="32"/>
      <c r="C36" s="33"/>
      <c r="D36" s="53"/>
      <c r="E36" s="34"/>
      <c r="F36" s="35"/>
      <c r="G36" s="36"/>
      <c r="I36" s="37"/>
      <c r="J36" s="38"/>
      <c r="K36" s="39"/>
      <c r="L36" s="40"/>
      <c r="M36" s="49"/>
      <c r="N36" s="49"/>
      <c r="O36" s="41"/>
      <c r="P36" s="39"/>
      <c r="T36" s="249">
        <v>1620</v>
      </c>
      <c r="U36" s="250">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9">
        <v>1630</v>
      </c>
      <c r="U37" s="250">
        <v>54</v>
      </c>
    </row>
    <row r="38" spans="1:21" x14ac:dyDescent="0.2">
      <c r="T38" s="249">
        <v>1640</v>
      </c>
      <c r="U38" s="250">
        <v>53</v>
      </c>
    </row>
    <row r="39" spans="1:21" x14ac:dyDescent="0.2">
      <c r="T39" s="249">
        <v>1650</v>
      </c>
      <c r="U39" s="250">
        <v>52</v>
      </c>
    </row>
    <row r="40" spans="1:21" x14ac:dyDescent="0.2">
      <c r="T40" s="249">
        <v>1660</v>
      </c>
      <c r="U40" s="250">
        <v>51</v>
      </c>
    </row>
    <row r="41" spans="1:21" x14ac:dyDescent="0.2">
      <c r="T41" s="249">
        <v>1670</v>
      </c>
      <c r="U41" s="250">
        <v>50</v>
      </c>
    </row>
    <row r="42" spans="1:21" x14ac:dyDescent="0.2">
      <c r="T42" s="249">
        <v>1680</v>
      </c>
      <c r="U42" s="250">
        <v>49</v>
      </c>
    </row>
    <row r="43" spans="1:21" x14ac:dyDescent="0.2">
      <c r="T43" s="249">
        <v>1690</v>
      </c>
      <c r="U43" s="250">
        <v>48</v>
      </c>
    </row>
    <row r="44" spans="1:21" x14ac:dyDescent="0.2">
      <c r="T44" s="249">
        <v>1700</v>
      </c>
      <c r="U44" s="250">
        <v>47</v>
      </c>
    </row>
    <row r="45" spans="1:21" x14ac:dyDescent="0.2">
      <c r="T45" s="249">
        <v>1710</v>
      </c>
      <c r="U45" s="250">
        <v>46</v>
      </c>
    </row>
    <row r="46" spans="1:21" x14ac:dyDescent="0.2">
      <c r="T46" s="249">
        <v>1720</v>
      </c>
      <c r="U46" s="250">
        <v>45</v>
      </c>
    </row>
    <row r="47" spans="1:21" x14ac:dyDescent="0.2">
      <c r="T47" s="249">
        <v>1730</v>
      </c>
      <c r="U47" s="250">
        <v>44</v>
      </c>
    </row>
    <row r="48" spans="1:21" x14ac:dyDescent="0.2">
      <c r="T48" s="249">
        <v>1740</v>
      </c>
      <c r="U48" s="250">
        <v>43</v>
      </c>
    </row>
    <row r="49" spans="20:21" x14ac:dyDescent="0.2">
      <c r="T49" s="249">
        <v>1750</v>
      </c>
      <c r="U49" s="250">
        <v>42</v>
      </c>
    </row>
    <row r="50" spans="20:21" x14ac:dyDescent="0.2">
      <c r="T50" s="249">
        <v>1760</v>
      </c>
      <c r="U50" s="250">
        <v>41</v>
      </c>
    </row>
    <row r="51" spans="20:21" x14ac:dyDescent="0.2">
      <c r="T51" s="249">
        <v>1770</v>
      </c>
      <c r="U51" s="250">
        <v>40</v>
      </c>
    </row>
    <row r="52" spans="20:21" x14ac:dyDescent="0.2">
      <c r="T52" s="249">
        <v>1780</v>
      </c>
      <c r="U52" s="250">
        <v>39</v>
      </c>
    </row>
    <row r="53" spans="20:21" x14ac:dyDescent="0.2">
      <c r="T53" s="249">
        <v>1790</v>
      </c>
      <c r="U53" s="250">
        <v>38</v>
      </c>
    </row>
    <row r="54" spans="20:21" x14ac:dyDescent="0.2">
      <c r="T54" s="249">
        <v>1800</v>
      </c>
      <c r="U54" s="250">
        <v>37</v>
      </c>
    </row>
    <row r="55" spans="20:21" x14ac:dyDescent="0.2">
      <c r="T55" s="249">
        <v>1810</v>
      </c>
      <c r="U55" s="250">
        <v>36</v>
      </c>
    </row>
    <row r="56" spans="20:21" x14ac:dyDescent="0.2">
      <c r="T56" s="249">
        <v>1830</v>
      </c>
      <c r="U56" s="250">
        <v>35</v>
      </c>
    </row>
    <row r="57" spans="20:21" x14ac:dyDescent="0.2">
      <c r="T57" s="249">
        <v>1850</v>
      </c>
      <c r="U57" s="250">
        <v>34</v>
      </c>
    </row>
    <row r="58" spans="20:21" x14ac:dyDescent="0.2">
      <c r="T58" s="249">
        <v>1870</v>
      </c>
      <c r="U58" s="250">
        <v>33</v>
      </c>
    </row>
    <row r="59" spans="20:21" x14ac:dyDescent="0.2">
      <c r="T59" s="249">
        <v>1890</v>
      </c>
      <c r="U59" s="250">
        <v>32</v>
      </c>
    </row>
    <row r="60" spans="20:21" x14ac:dyDescent="0.2">
      <c r="T60" s="249">
        <v>1910</v>
      </c>
      <c r="U60" s="250">
        <v>31</v>
      </c>
    </row>
    <row r="61" spans="20:21" x14ac:dyDescent="0.2">
      <c r="T61" s="249">
        <v>1930</v>
      </c>
      <c r="U61" s="250">
        <v>30</v>
      </c>
    </row>
    <row r="62" spans="20:21" x14ac:dyDescent="0.2">
      <c r="T62" s="249">
        <v>1950</v>
      </c>
      <c r="U62" s="250">
        <v>29</v>
      </c>
    </row>
    <row r="63" spans="20:21" x14ac:dyDescent="0.2">
      <c r="T63" s="249">
        <v>1970</v>
      </c>
      <c r="U63" s="250">
        <v>28</v>
      </c>
    </row>
    <row r="64" spans="20:21" x14ac:dyDescent="0.2">
      <c r="T64" s="249">
        <v>1990</v>
      </c>
      <c r="U64" s="250">
        <v>27</v>
      </c>
    </row>
    <row r="65" spans="20:21" x14ac:dyDescent="0.2">
      <c r="T65" s="249">
        <v>2010</v>
      </c>
      <c r="U65" s="250">
        <v>26</v>
      </c>
    </row>
    <row r="66" spans="20:21" x14ac:dyDescent="0.2">
      <c r="T66" s="249">
        <v>2030</v>
      </c>
      <c r="U66" s="250">
        <v>25</v>
      </c>
    </row>
    <row r="67" spans="20:21" x14ac:dyDescent="0.2">
      <c r="T67" s="249">
        <v>2050</v>
      </c>
      <c r="U67" s="250">
        <v>24</v>
      </c>
    </row>
    <row r="68" spans="20:21" x14ac:dyDescent="0.2">
      <c r="T68" s="249">
        <v>2070</v>
      </c>
      <c r="U68" s="250">
        <v>23</v>
      </c>
    </row>
    <row r="69" spans="20:21" x14ac:dyDescent="0.2">
      <c r="T69" s="249">
        <v>2090</v>
      </c>
      <c r="U69" s="250">
        <v>22</v>
      </c>
    </row>
    <row r="70" spans="20:21" x14ac:dyDescent="0.2">
      <c r="T70" s="249">
        <v>2110</v>
      </c>
      <c r="U70" s="250">
        <v>21</v>
      </c>
    </row>
    <row r="71" spans="20:21" x14ac:dyDescent="0.2">
      <c r="T71" s="249">
        <v>2130</v>
      </c>
      <c r="U71" s="250">
        <v>20</v>
      </c>
    </row>
    <row r="72" spans="20:21" x14ac:dyDescent="0.2">
      <c r="T72" s="249">
        <v>2150</v>
      </c>
      <c r="U72" s="250">
        <v>19</v>
      </c>
    </row>
    <row r="73" spans="20:21" x14ac:dyDescent="0.2">
      <c r="T73" s="249">
        <v>2170</v>
      </c>
      <c r="U73" s="250">
        <v>18</v>
      </c>
    </row>
    <row r="74" spans="20:21" x14ac:dyDescent="0.2">
      <c r="T74" s="249">
        <v>2190</v>
      </c>
      <c r="U74" s="250">
        <v>17</v>
      </c>
    </row>
    <row r="75" spans="20:21" x14ac:dyDescent="0.2">
      <c r="T75" s="249">
        <v>2210</v>
      </c>
      <c r="U75" s="250">
        <v>16</v>
      </c>
    </row>
    <row r="76" spans="20:21" x14ac:dyDescent="0.2">
      <c r="T76" s="249">
        <v>2240</v>
      </c>
      <c r="U76" s="250">
        <v>15</v>
      </c>
    </row>
    <row r="77" spans="20:21" x14ac:dyDescent="0.2">
      <c r="T77" s="249">
        <v>2260</v>
      </c>
      <c r="U77" s="250">
        <v>14</v>
      </c>
    </row>
    <row r="78" spans="20:21" x14ac:dyDescent="0.2">
      <c r="T78" s="249">
        <v>2280</v>
      </c>
      <c r="U78" s="250">
        <v>13</v>
      </c>
    </row>
    <row r="79" spans="20:21" x14ac:dyDescent="0.2">
      <c r="T79" s="249">
        <v>2300</v>
      </c>
      <c r="U79" s="250">
        <v>12</v>
      </c>
    </row>
    <row r="80" spans="20:21" x14ac:dyDescent="0.2">
      <c r="T80" s="249">
        <v>2320</v>
      </c>
      <c r="U80" s="250">
        <v>11</v>
      </c>
    </row>
    <row r="81" spans="20:21" x14ac:dyDescent="0.2">
      <c r="T81" s="249">
        <v>2350</v>
      </c>
      <c r="U81" s="250">
        <v>10</v>
      </c>
    </row>
    <row r="82" spans="20:21" x14ac:dyDescent="0.2">
      <c r="T82" s="249">
        <v>2380</v>
      </c>
      <c r="U82" s="250">
        <v>9</v>
      </c>
    </row>
    <row r="83" spans="20:21" x14ac:dyDescent="0.2">
      <c r="T83" s="249">
        <v>2410</v>
      </c>
      <c r="U83" s="250">
        <v>8</v>
      </c>
    </row>
    <row r="84" spans="20:21" x14ac:dyDescent="0.2">
      <c r="T84" s="249">
        <v>2440</v>
      </c>
      <c r="U84" s="250">
        <v>7</v>
      </c>
    </row>
    <row r="85" spans="20:21" x14ac:dyDescent="0.2">
      <c r="T85" s="249">
        <v>2470</v>
      </c>
      <c r="U85" s="250">
        <v>6</v>
      </c>
    </row>
    <row r="86" spans="20:21" x14ac:dyDescent="0.2">
      <c r="T86" s="249">
        <v>2500</v>
      </c>
      <c r="U86" s="250">
        <v>5</v>
      </c>
    </row>
    <row r="87" spans="20:21" x14ac:dyDescent="0.2">
      <c r="T87" s="249">
        <v>2540</v>
      </c>
      <c r="U87" s="250">
        <v>4</v>
      </c>
    </row>
    <row r="88" spans="20:21" x14ac:dyDescent="0.2">
      <c r="T88" s="249">
        <v>2580</v>
      </c>
      <c r="U88" s="250">
        <v>3</v>
      </c>
    </row>
    <row r="89" spans="20:21" x14ac:dyDescent="0.2">
      <c r="T89" s="249">
        <v>2620</v>
      </c>
      <c r="U89" s="250">
        <v>2</v>
      </c>
    </row>
    <row r="90" spans="20:21" x14ac:dyDescent="0.2">
      <c r="T90" s="249">
        <v>2660</v>
      </c>
      <c r="U90" s="250">
        <v>1</v>
      </c>
    </row>
  </sheetData>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35">
    <cfRule type="containsText" dxfId="78" priority="1" stopIfTrue="1" operator="containsText" text="1395">
      <formula>NOT(ISERROR(SEARCH("1395",G8)))</formula>
    </cfRule>
    <cfRule type="containsText" dxfId="77" priority="2" stopIfTrue="1" operator="containsText" text="1399">
      <formula>NOT(ISERROR(SEARCH("1399",G8)))</formula>
    </cfRule>
    <cfRule type="containsText" dxfId="76" priority="3" stopIfTrue="1" operator="containsText" text="1399">
      <formula>NOT(ISERROR(SEARCH("1399",G8)))</formula>
    </cfRule>
    <cfRule type="containsText" dxfId="75"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70"/>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3.28515625" style="21" customWidth="1"/>
    <col min="7" max="7" width="7.5703125" style="24" customWidth="1"/>
    <col min="8" max="8" width="2.140625" style="21" customWidth="1"/>
    <col min="9" max="9" width="7.28515625" style="23" customWidth="1"/>
    <col min="10" max="10" width="14.28515625" style="23" hidden="1" customWidth="1"/>
    <col min="11" max="11" width="8" style="23" bestFit="1" customWidth="1"/>
    <col min="12" max="12" width="15.140625" style="25" bestFit="1" customWidth="1"/>
    <col min="13" max="13" width="24.7109375" style="52" customWidth="1"/>
    <col min="14" max="14" width="30.5703125" style="52" customWidth="1"/>
    <col min="15" max="15" width="14.5703125" style="21" customWidth="1"/>
    <col min="16" max="16" width="7.7109375" style="21" customWidth="1"/>
    <col min="17" max="17" width="5.7109375" style="21" customWidth="1"/>
    <col min="18" max="19" width="9.140625" style="21"/>
    <col min="20" max="20" width="9.140625" style="249"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48">
        <v>1370</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48">
        <v>1374</v>
      </c>
      <c r="U2" s="247">
        <v>99</v>
      </c>
    </row>
    <row r="3" spans="1:21" s="12" customFormat="1" ht="21.75" customHeight="1" x14ac:dyDescent="0.2">
      <c r="A3" s="629" t="s">
        <v>94</v>
      </c>
      <c r="B3" s="629"/>
      <c r="C3" s="629"/>
      <c r="D3" s="630" t="s">
        <v>600</v>
      </c>
      <c r="E3" s="630"/>
      <c r="F3" s="631" t="s">
        <v>572</v>
      </c>
      <c r="G3" s="631"/>
      <c r="H3" s="11"/>
      <c r="I3" s="632" t="s">
        <v>578</v>
      </c>
      <c r="J3" s="633"/>
      <c r="K3" s="633"/>
      <c r="L3" s="633"/>
      <c r="M3" s="415" t="s">
        <v>371</v>
      </c>
      <c r="N3" s="634" t="s">
        <v>498</v>
      </c>
      <c r="O3" s="634"/>
      <c r="P3" s="634"/>
      <c r="T3" s="248">
        <v>1378</v>
      </c>
      <c r="U3" s="247">
        <v>98</v>
      </c>
    </row>
    <row r="4" spans="1:21" s="12" customFormat="1" ht="17.25" customHeight="1" x14ac:dyDescent="0.2">
      <c r="A4" s="627" t="s">
        <v>84</v>
      </c>
      <c r="B4" s="627"/>
      <c r="C4" s="627"/>
      <c r="D4" s="635" t="s">
        <v>363</v>
      </c>
      <c r="E4" s="635"/>
      <c r="F4" s="29"/>
      <c r="G4" s="29"/>
      <c r="H4" s="29"/>
      <c r="I4" s="29"/>
      <c r="J4" s="29"/>
      <c r="K4" s="29"/>
      <c r="L4" s="30"/>
      <c r="M4" s="76" t="s">
        <v>92</v>
      </c>
      <c r="N4" s="636" t="s">
        <v>782</v>
      </c>
      <c r="O4" s="636"/>
      <c r="P4" s="636"/>
      <c r="T4" s="248">
        <v>1382</v>
      </c>
      <c r="U4" s="247">
        <v>97</v>
      </c>
    </row>
    <row r="5" spans="1:21" s="10" customFormat="1" ht="19.5" customHeight="1" x14ac:dyDescent="0.2">
      <c r="A5" s="13"/>
      <c r="B5" s="13"/>
      <c r="C5" s="14"/>
      <c r="D5" s="15"/>
      <c r="E5" s="16"/>
      <c r="F5" s="16"/>
      <c r="G5" s="16"/>
      <c r="H5" s="16"/>
      <c r="I5" s="13"/>
      <c r="J5" s="13"/>
      <c r="K5" s="13"/>
      <c r="L5" s="17"/>
      <c r="M5" s="18"/>
      <c r="N5" s="646">
        <v>42165.959626736112</v>
      </c>
      <c r="O5" s="646"/>
      <c r="P5" s="646"/>
      <c r="T5" s="248">
        <v>1386</v>
      </c>
      <c r="U5" s="247">
        <v>96</v>
      </c>
    </row>
    <row r="6" spans="1:21" s="19" customFormat="1" ht="24.95" customHeight="1" x14ac:dyDescent="0.2">
      <c r="A6" s="638" t="s">
        <v>12</v>
      </c>
      <c r="B6" s="639" t="s">
        <v>79</v>
      </c>
      <c r="C6" s="641" t="s">
        <v>91</v>
      </c>
      <c r="D6" s="642" t="s">
        <v>14</v>
      </c>
      <c r="E6" s="642" t="s">
        <v>513</v>
      </c>
      <c r="F6" s="642" t="s">
        <v>15</v>
      </c>
      <c r="G6" s="644" t="s">
        <v>203</v>
      </c>
      <c r="I6" s="264" t="s">
        <v>598</v>
      </c>
      <c r="J6" s="265"/>
      <c r="K6" s="265"/>
      <c r="L6" s="265"/>
      <c r="M6" s="268" t="s">
        <v>360</v>
      </c>
      <c r="N6" s="269" t="s">
        <v>804</v>
      </c>
      <c r="O6" s="265"/>
      <c r="P6" s="266"/>
      <c r="T6" s="249">
        <v>1390</v>
      </c>
      <c r="U6" s="250">
        <v>95</v>
      </c>
    </row>
    <row r="7" spans="1:21" ht="26.25" customHeight="1" x14ac:dyDescent="0.2">
      <c r="A7" s="638"/>
      <c r="B7" s="640"/>
      <c r="C7" s="641"/>
      <c r="D7" s="642"/>
      <c r="E7" s="642"/>
      <c r="F7" s="642"/>
      <c r="G7" s="645"/>
      <c r="H7" s="20"/>
      <c r="I7" s="46" t="s">
        <v>521</v>
      </c>
      <c r="J7" s="43" t="s">
        <v>80</v>
      </c>
      <c r="K7" s="43" t="s">
        <v>79</v>
      </c>
      <c r="L7" s="44" t="s">
        <v>13</v>
      </c>
      <c r="M7" s="45" t="s">
        <v>14</v>
      </c>
      <c r="N7" s="45" t="s">
        <v>513</v>
      </c>
      <c r="O7" s="43" t="s">
        <v>15</v>
      </c>
      <c r="P7" s="43" t="s">
        <v>28</v>
      </c>
      <c r="T7" s="249">
        <v>1394</v>
      </c>
      <c r="U7" s="250">
        <v>94</v>
      </c>
    </row>
    <row r="8" spans="1:21" s="19" customFormat="1" ht="42.75" customHeight="1" x14ac:dyDescent="0.2">
      <c r="A8" s="333">
        <v>1</v>
      </c>
      <c r="B8" s="340">
        <v>60</v>
      </c>
      <c r="C8" s="336">
        <v>30769</v>
      </c>
      <c r="D8" s="341" t="s">
        <v>639</v>
      </c>
      <c r="E8" s="342" t="s">
        <v>531</v>
      </c>
      <c r="F8" s="343">
        <v>1412</v>
      </c>
      <c r="G8" s="364">
        <v>1003</v>
      </c>
      <c r="H8" s="22"/>
      <c r="I8" s="333">
        <v>1</v>
      </c>
      <c r="J8" s="334" t="s">
        <v>231</v>
      </c>
      <c r="K8" s="335">
        <v>58</v>
      </c>
      <c r="L8" s="336">
        <v>30317</v>
      </c>
      <c r="M8" s="337" t="s">
        <v>638</v>
      </c>
      <c r="N8" s="337" t="s">
        <v>531</v>
      </c>
      <c r="O8" s="343" t="s">
        <v>550</v>
      </c>
      <c r="P8" s="339" t="s">
        <v>536</v>
      </c>
      <c r="T8" s="249">
        <v>1398</v>
      </c>
      <c r="U8" s="250">
        <v>93</v>
      </c>
    </row>
    <row r="9" spans="1:21" s="19" customFormat="1" ht="42.75" customHeight="1" x14ac:dyDescent="0.2">
      <c r="A9" s="333">
        <v>2</v>
      </c>
      <c r="B9" s="340">
        <v>24</v>
      </c>
      <c r="C9" s="336">
        <v>34911</v>
      </c>
      <c r="D9" s="341" t="s">
        <v>636</v>
      </c>
      <c r="E9" s="342" t="s">
        <v>617</v>
      </c>
      <c r="F9" s="343">
        <v>1432</v>
      </c>
      <c r="G9" s="364">
        <v>978</v>
      </c>
      <c r="H9" s="22"/>
      <c r="I9" s="333">
        <v>2</v>
      </c>
      <c r="J9" s="334" t="s">
        <v>232</v>
      </c>
      <c r="K9" s="335">
        <v>21</v>
      </c>
      <c r="L9" s="336">
        <v>35887</v>
      </c>
      <c r="M9" s="337" t="s">
        <v>634</v>
      </c>
      <c r="N9" s="337" t="s">
        <v>617</v>
      </c>
      <c r="O9" s="343" t="s">
        <v>550</v>
      </c>
      <c r="P9" s="339" t="s">
        <v>536</v>
      </c>
      <c r="T9" s="249">
        <v>1402</v>
      </c>
      <c r="U9" s="250">
        <v>92</v>
      </c>
    </row>
    <row r="10" spans="1:21" s="19" customFormat="1" ht="42.75" customHeight="1" thickBot="1" x14ac:dyDescent="0.25">
      <c r="A10" s="436">
        <v>3</v>
      </c>
      <c r="B10" s="437">
        <v>22</v>
      </c>
      <c r="C10" s="438">
        <v>35431</v>
      </c>
      <c r="D10" s="439" t="s">
        <v>635</v>
      </c>
      <c r="E10" s="440" t="s">
        <v>617</v>
      </c>
      <c r="F10" s="445">
        <v>1437</v>
      </c>
      <c r="G10" s="442">
        <v>972</v>
      </c>
      <c r="H10" s="22"/>
      <c r="I10" s="333">
        <v>3</v>
      </c>
      <c r="J10" s="334" t="s">
        <v>233</v>
      </c>
      <c r="K10" s="335">
        <v>20</v>
      </c>
      <c r="L10" s="336">
        <v>34396</v>
      </c>
      <c r="M10" s="337" t="s">
        <v>633</v>
      </c>
      <c r="N10" s="337" t="s">
        <v>617</v>
      </c>
      <c r="O10" s="343" t="s">
        <v>802</v>
      </c>
      <c r="P10" s="339" t="s">
        <v>536</v>
      </c>
      <c r="T10" s="249">
        <v>1406</v>
      </c>
      <c r="U10" s="250">
        <v>91</v>
      </c>
    </row>
    <row r="11" spans="1:21" s="19" customFormat="1" ht="42.75" customHeight="1" thickTop="1" x14ac:dyDescent="0.2">
      <c r="A11" s="429">
        <v>4</v>
      </c>
      <c r="B11" s="430">
        <v>35</v>
      </c>
      <c r="C11" s="431">
        <v>33923</v>
      </c>
      <c r="D11" s="432" t="s">
        <v>637</v>
      </c>
      <c r="E11" s="433" t="s">
        <v>619</v>
      </c>
      <c r="F11" s="443">
        <v>1510</v>
      </c>
      <c r="G11" s="435">
        <v>883</v>
      </c>
      <c r="H11" s="22"/>
      <c r="I11" s="333">
        <v>4</v>
      </c>
      <c r="J11" s="334" t="s">
        <v>234</v>
      </c>
      <c r="K11" s="335">
        <v>24</v>
      </c>
      <c r="L11" s="336">
        <v>34911</v>
      </c>
      <c r="M11" s="337" t="s">
        <v>636</v>
      </c>
      <c r="N11" s="337" t="s">
        <v>617</v>
      </c>
      <c r="O11" s="343">
        <v>1432</v>
      </c>
      <c r="P11" s="339">
        <v>2</v>
      </c>
      <c r="T11" s="249">
        <v>1410</v>
      </c>
      <c r="U11" s="250">
        <v>90</v>
      </c>
    </row>
    <row r="12" spans="1:21" s="19" customFormat="1" ht="42.75" customHeight="1" x14ac:dyDescent="0.2">
      <c r="A12" s="333" t="s">
        <v>536</v>
      </c>
      <c r="B12" s="340">
        <v>34</v>
      </c>
      <c r="C12" s="336">
        <v>34616</v>
      </c>
      <c r="D12" s="341" t="s">
        <v>618</v>
      </c>
      <c r="E12" s="342" t="s">
        <v>619</v>
      </c>
      <c r="F12" s="343" t="s">
        <v>551</v>
      </c>
      <c r="G12" s="364" t="s">
        <v>520</v>
      </c>
      <c r="H12" s="22"/>
      <c r="I12" s="333">
        <v>5</v>
      </c>
      <c r="J12" s="334" t="s">
        <v>235</v>
      </c>
      <c r="K12" s="335">
        <v>60</v>
      </c>
      <c r="L12" s="336">
        <v>30769</v>
      </c>
      <c r="M12" s="337" t="s">
        <v>639</v>
      </c>
      <c r="N12" s="337" t="s">
        <v>531</v>
      </c>
      <c r="O12" s="343">
        <v>1412</v>
      </c>
      <c r="P12" s="339">
        <v>1</v>
      </c>
      <c r="T12" s="249">
        <v>1414</v>
      </c>
      <c r="U12" s="250">
        <v>89</v>
      </c>
    </row>
    <row r="13" spans="1:21" s="19" customFormat="1" ht="42.75" customHeight="1" x14ac:dyDescent="0.2">
      <c r="A13" s="333" t="s">
        <v>536</v>
      </c>
      <c r="B13" s="340">
        <v>20</v>
      </c>
      <c r="C13" s="336">
        <v>34396</v>
      </c>
      <c r="D13" s="341" t="s">
        <v>633</v>
      </c>
      <c r="E13" s="342" t="s">
        <v>617</v>
      </c>
      <c r="F13" s="343" t="s">
        <v>802</v>
      </c>
      <c r="G13" s="364" t="s">
        <v>520</v>
      </c>
      <c r="H13" s="22"/>
      <c r="I13" s="333">
        <v>6</v>
      </c>
      <c r="J13" s="334" t="s">
        <v>236</v>
      </c>
      <c r="K13" s="335">
        <v>35</v>
      </c>
      <c r="L13" s="336">
        <v>33923</v>
      </c>
      <c r="M13" s="337" t="s">
        <v>637</v>
      </c>
      <c r="N13" s="337" t="s">
        <v>619</v>
      </c>
      <c r="O13" s="343">
        <v>1510</v>
      </c>
      <c r="P13" s="339">
        <v>4</v>
      </c>
      <c r="T13" s="249">
        <v>1418</v>
      </c>
      <c r="U13" s="250">
        <v>88</v>
      </c>
    </row>
    <row r="14" spans="1:21" s="19" customFormat="1" ht="42.75" customHeight="1" x14ac:dyDescent="0.2">
      <c r="A14" s="333" t="s">
        <v>536</v>
      </c>
      <c r="B14" s="340">
        <v>58</v>
      </c>
      <c r="C14" s="336">
        <v>30317</v>
      </c>
      <c r="D14" s="341" t="s">
        <v>638</v>
      </c>
      <c r="E14" s="342" t="s">
        <v>531</v>
      </c>
      <c r="F14" s="343" t="s">
        <v>550</v>
      </c>
      <c r="G14" s="364" t="s">
        <v>520</v>
      </c>
      <c r="H14" s="22"/>
      <c r="I14" s="333">
        <v>7</v>
      </c>
      <c r="J14" s="334" t="s">
        <v>237</v>
      </c>
      <c r="K14" s="335">
        <v>22</v>
      </c>
      <c r="L14" s="336">
        <v>35431</v>
      </c>
      <c r="M14" s="337" t="s">
        <v>635</v>
      </c>
      <c r="N14" s="337" t="s">
        <v>617</v>
      </c>
      <c r="O14" s="343">
        <v>1437</v>
      </c>
      <c r="P14" s="339">
        <v>3</v>
      </c>
      <c r="T14" s="249">
        <v>1422</v>
      </c>
      <c r="U14" s="250">
        <v>87</v>
      </c>
    </row>
    <row r="15" spans="1:21" s="19" customFormat="1" ht="42.75" customHeight="1" x14ac:dyDescent="0.2">
      <c r="A15" s="333" t="s">
        <v>536</v>
      </c>
      <c r="B15" s="340">
        <v>21</v>
      </c>
      <c r="C15" s="336">
        <v>35887</v>
      </c>
      <c r="D15" s="341" t="s">
        <v>634</v>
      </c>
      <c r="E15" s="342" t="s">
        <v>617</v>
      </c>
      <c r="F15" s="343" t="s">
        <v>550</v>
      </c>
      <c r="G15" s="364" t="s">
        <v>520</v>
      </c>
      <c r="H15" s="22"/>
      <c r="I15" s="333">
        <v>8</v>
      </c>
      <c r="J15" s="334" t="s">
        <v>238</v>
      </c>
      <c r="K15" s="335">
        <v>34</v>
      </c>
      <c r="L15" s="336">
        <v>34616</v>
      </c>
      <c r="M15" s="337" t="s">
        <v>618</v>
      </c>
      <c r="N15" s="337" t="s">
        <v>619</v>
      </c>
      <c r="O15" s="343" t="s">
        <v>551</v>
      </c>
      <c r="P15" s="339" t="s">
        <v>536</v>
      </c>
      <c r="T15" s="249">
        <v>1426</v>
      </c>
      <c r="U15" s="250">
        <v>86</v>
      </c>
    </row>
    <row r="16" spans="1:21" ht="13.5" customHeight="1" x14ac:dyDescent="0.2">
      <c r="A16" s="32"/>
      <c r="B16" s="32"/>
      <c r="C16" s="33"/>
      <c r="D16" s="53"/>
      <c r="E16" s="34"/>
      <c r="F16" s="35"/>
      <c r="G16" s="36"/>
      <c r="I16" s="37"/>
      <c r="J16" s="38"/>
      <c r="K16" s="39"/>
      <c r="L16" s="40"/>
      <c r="M16" s="49"/>
      <c r="N16" s="49"/>
      <c r="O16" s="41"/>
      <c r="P16" s="39"/>
      <c r="T16" s="249">
        <v>1620</v>
      </c>
      <c r="U16" s="250">
        <v>55</v>
      </c>
    </row>
    <row r="17" spans="1:21" ht="14.25" customHeight="1" x14ac:dyDescent="0.2">
      <c r="A17" s="26" t="s">
        <v>19</v>
      </c>
      <c r="B17" s="26"/>
      <c r="C17" s="26"/>
      <c r="D17" s="54"/>
      <c r="E17" s="47" t="s">
        <v>0</v>
      </c>
      <c r="F17" s="42" t="s">
        <v>1</v>
      </c>
      <c r="G17" s="23"/>
      <c r="H17" s="27" t="s">
        <v>2</v>
      </c>
      <c r="I17" s="27"/>
      <c r="J17" s="27"/>
      <c r="K17" s="27"/>
      <c r="M17" s="50" t="s">
        <v>3</v>
      </c>
      <c r="N17" s="51" t="s">
        <v>3</v>
      </c>
      <c r="O17" s="23" t="s">
        <v>3</v>
      </c>
      <c r="P17" s="26"/>
      <c r="Q17" s="28"/>
      <c r="T17" s="249">
        <v>1630</v>
      </c>
      <c r="U17" s="250">
        <v>54</v>
      </c>
    </row>
    <row r="18" spans="1:21" x14ac:dyDescent="0.2">
      <c r="T18" s="249">
        <v>1640</v>
      </c>
      <c r="U18" s="250">
        <v>53</v>
      </c>
    </row>
    <row r="19" spans="1:21" x14ac:dyDescent="0.2">
      <c r="T19" s="249">
        <v>1650</v>
      </c>
      <c r="U19" s="250">
        <v>52</v>
      </c>
    </row>
    <row r="20" spans="1:21" x14ac:dyDescent="0.2">
      <c r="T20" s="249">
        <v>1660</v>
      </c>
      <c r="U20" s="250">
        <v>51</v>
      </c>
    </row>
    <row r="21" spans="1:21" x14ac:dyDescent="0.2">
      <c r="T21" s="249">
        <v>1670</v>
      </c>
      <c r="U21" s="250">
        <v>50</v>
      </c>
    </row>
    <row r="22" spans="1:21" x14ac:dyDescent="0.2">
      <c r="T22" s="249">
        <v>1680</v>
      </c>
      <c r="U22" s="250">
        <v>49</v>
      </c>
    </row>
    <row r="23" spans="1:21" x14ac:dyDescent="0.2">
      <c r="T23" s="249">
        <v>1690</v>
      </c>
      <c r="U23" s="250">
        <v>48</v>
      </c>
    </row>
    <row r="24" spans="1:21" x14ac:dyDescent="0.2">
      <c r="T24" s="249">
        <v>1700</v>
      </c>
      <c r="U24" s="250">
        <v>47</v>
      </c>
    </row>
    <row r="25" spans="1:21" x14ac:dyDescent="0.2">
      <c r="T25" s="249">
        <v>1710</v>
      </c>
      <c r="U25" s="250">
        <v>46</v>
      </c>
    </row>
    <row r="26" spans="1:21" x14ac:dyDescent="0.2">
      <c r="T26" s="249">
        <v>1720</v>
      </c>
      <c r="U26" s="250">
        <v>45</v>
      </c>
    </row>
    <row r="27" spans="1:21" x14ac:dyDescent="0.2">
      <c r="T27" s="249">
        <v>1730</v>
      </c>
      <c r="U27" s="250">
        <v>44</v>
      </c>
    </row>
    <row r="28" spans="1:21" x14ac:dyDescent="0.2">
      <c r="T28" s="249">
        <v>1740</v>
      </c>
      <c r="U28" s="250">
        <v>43</v>
      </c>
    </row>
    <row r="29" spans="1:21" x14ac:dyDescent="0.2">
      <c r="T29" s="249">
        <v>1750</v>
      </c>
      <c r="U29" s="250">
        <v>42</v>
      </c>
    </row>
    <row r="30" spans="1:21" x14ac:dyDescent="0.2">
      <c r="T30" s="249">
        <v>1760</v>
      </c>
      <c r="U30" s="250">
        <v>41</v>
      </c>
    </row>
    <row r="31" spans="1:21" x14ac:dyDescent="0.2">
      <c r="T31" s="249">
        <v>1770</v>
      </c>
      <c r="U31" s="250">
        <v>40</v>
      </c>
    </row>
    <row r="32" spans="1:21" x14ac:dyDescent="0.2">
      <c r="T32" s="249">
        <v>1780</v>
      </c>
      <c r="U32" s="250">
        <v>39</v>
      </c>
    </row>
    <row r="33" spans="20:21" x14ac:dyDescent="0.2">
      <c r="T33" s="249">
        <v>1790</v>
      </c>
      <c r="U33" s="250">
        <v>38</v>
      </c>
    </row>
    <row r="34" spans="20:21" x14ac:dyDescent="0.2">
      <c r="T34" s="249">
        <v>1800</v>
      </c>
      <c r="U34" s="250">
        <v>37</v>
      </c>
    </row>
    <row r="35" spans="20:21" x14ac:dyDescent="0.2">
      <c r="T35" s="249">
        <v>1810</v>
      </c>
      <c r="U35" s="250">
        <v>36</v>
      </c>
    </row>
    <row r="36" spans="20:21" x14ac:dyDescent="0.2">
      <c r="T36" s="249">
        <v>1830</v>
      </c>
      <c r="U36" s="250">
        <v>35</v>
      </c>
    </row>
    <row r="37" spans="20:21" x14ac:dyDescent="0.2">
      <c r="T37" s="249">
        <v>1850</v>
      </c>
      <c r="U37" s="250">
        <v>34</v>
      </c>
    </row>
    <row r="38" spans="20:21" x14ac:dyDescent="0.2">
      <c r="T38" s="249">
        <v>1870</v>
      </c>
      <c r="U38" s="250">
        <v>33</v>
      </c>
    </row>
    <row r="39" spans="20:21" x14ac:dyDescent="0.2">
      <c r="T39" s="249">
        <v>1890</v>
      </c>
      <c r="U39" s="250">
        <v>32</v>
      </c>
    </row>
    <row r="40" spans="20:21" x14ac:dyDescent="0.2">
      <c r="T40" s="249">
        <v>1910</v>
      </c>
      <c r="U40" s="250">
        <v>31</v>
      </c>
    </row>
    <row r="41" spans="20:21" x14ac:dyDescent="0.2">
      <c r="T41" s="249">
        <v>1930</v>
      </c>
      <c r="U41" s="250">
        <v>30</v>
      </c>
    </row>
    <row r="42" spans="20:21" x14ac:dyDescent="0.2">
      <c r="T42" s="249">
        <v>1950</v>
      </c>
      <c r="U42" s="250">
        <v>29</v>
      </c>
    </row>
    <row r="43" spans="20:21" x14ac:dyDescent="0.2">
      <c r="T43" s="249">
        <v>1970</v>
      </c>
      <c r="U43" s="250">
        <v>28</v>
      </c>
    </row>
    <row r="44" spans="20:21" x14ac:dyDescent="0.2">
      <c r="T44" s="249">
        <v>1990</v>
      </c>
      <c r="U44" s="250">
        <v>27</v>
      </c>
    </row>
    <row r="45" spans="20:21" x14ac:dyDescent="0.2">
      <c r="T45" s="249">
        <v>2010</v>
      </c>
      <c r="U45" s="250">
        <v>26</v>
      </c>
    </row>
    <row r="46" spans="20:21" x14ac:dyDescent="0.2">
      <c r="T46" s="249">
        <v>2030</v>
      </c>
      <c r="U46" s="250">
        <v>25</v>
      </c>
    </row>
    <row r="47" spans="20:21" x14ac:dyDescent="0.2">
      <c r="T47" s="249">
        <v>2050</v>
      </c>
      <c r="U47" s="250">
        <v>24</v>
      </c>
    </row>
    <row r="48" spans="20:21" x14ac:dyDescent="0.2">
      <c r="T48" s="249">
        <v>2070</v>
      </c>
      <c r="U48" s="250">
        <v>23</v>
      </c>
    </row>
    <row r="49" spans="20:21" x14ac:dyDescent="0.2">
      <c r="T49" s="249">
        <v>2090</v>
      </c>
      <c r="U49" s="250">
        <v>22</v>
      </c>
    </row>
    <row r="50" spans="20:21" x14ac:dyDescent="0.2">
      <c r="T50" s="249">
        <v>2110</v>
      </c>
      <c r="U50" s="250">
        <v>21</v>
      </c>
    </row>
    <row r="51" spans="20:21" x14ac:dyDescent="0.2">
      <c r="T51" s="249">
        <v>2130</v>
      </c>
      <c r="U51" s="250">
        <v>20</v>
      </c>
    </row>
    <row r="52" spans="20:21" x14ac:dyDescent="0.2">
      <c r="T52" s="249">
        <v>2150</v>
      </c>
      <c r="U52" s="250">
        <v>19</v>
      </c>
    </row>
    <row r="53" spans="20:21" x14ac:dyDescent="0.2">
      <c r="T53" s="249">
        <v>2170</v>
      </c>
      <c r="U53" s="250">
        <v>18</v>
      </c>
    </row>
    <row r="54" spans="20:21" x14ac:dyDescent="0.2">
      <c r="T54" s="249">
        <v>2190</v>
      </c>
      <c r="U54" s="250">
        <v>17</v>
      </c>
    </row>
    <row r="55" spans="20:21" x14ac:dyDescent="0.2">
      <c r="T55" s="249">
        <v>2210</v>
      </c>
      <c r="U55" s="250">
        <v>16</v>
      </c>
    </row>
    <row r="56" spans="20:21" x14ac:dyDescent="0.2">
      <c r="T56" s="249">
        <v>2240</v>
      </c>
      <c r="U56" s="250">
        <v>15</v>
      </c>
    </row>
    <row r="57" spans="20:21" x14ac:dyDescent="0.2">
      <c r="T57" s="249">
        <v>2260</v>
      </c>
      <c r="U57" s="250">
        <v>14</v>
      </c>
    </row>
    <row r="58" spans="20:21" x14ac:dyDescent="0.2">
      <c r="T58" s="249">
        <v>2280</v>
      </c>
      <c r="U58" s="250">
        <v>13</v>
      </c>
    </row>
    <row r="59" spans="20:21" x14ac:dyDescent="0.2">
      <c r="T59" s="249">
        <v>2300</v>
      </c>
      <c r="U59" s="250">
        <v>12</v>
      </c>
    </row>
    <row r="60" spans="20:21" x14ac:dyDescent="0.2">
      <c r="T60" s="249">
        <v>2320</v>
      </c>
      <c r="U60" s="250">
        <v>11</v>
      </c>
    </row>
    <row r="61" spans="20:21" x14ac:dyDescent="0.2">
      <c r="T61" s="249">
        <v>2350</v>
      </c>
      <c r="U61" s="250">
        <v>10</v>
      </c>
    </row>
    <row r="62" spans="20:21" x14ac:dyDescent="0.2">
      <c r="T62" s="249">
        <v>2380</v>
      </c>
      <c r="U62" s="250">
        <v>9</v>
      </c>
    </row>
    <row r="63" spans="20:21" x14ac:dyDescent="0.2">
      <c r="T63" s="249">
        <v>2410</v>
      </c>
      <c r="U63" s="250">
        <v>8</v>
      </c>
    </row>
    <row r="64" spans="20:21" x14ac:dyDescent="0.2">
      <c r="T64" s="249">
        <v>2440</v>
      </c>
      <c r="U64" s="250">
        <v>7</v>
      </c>
    </row>
    <row r="65" spans="20:21" x14ac:dyDescent="0.2">
      <c r="T65" s="249">
        <v>2470</v>
      </c>
      <c r="U65" s="250">
        <v>6</v>
      </c>
    </row>
    <row r="66" spans="20:21" x14ac:dyDescent="0.2">
      <c r="T66" s="249">
        <v>2500</v>
      </c>
      <c r="U66" s="250">
        <v>5</v>
      </c>
    </row>
    <row r="67" spans="20:21" x14ac:dyDescent="0.2">
      <c r="T67" s="249">
        <v>2540</v>
      </c>
      <c r="U67" s="250">
        <v>4</v>
      </c>
    </row>
    <row r="68" spans="20:21" x14ac:dyDescent="0.2">
      <c r="T68" s="249">
        <v>2580</v>
      </c>
      <c r="U68" s="250">
        <v>3</v>
      </c>
    </row>
    <row r="69" spans="20:21" x14ac:dyDescent="0.2">
      <c r="T69" s="249">
        <v>2620</v>
      </c>
      <c r="U69" s="250">
        <v>2</v>
      </c>
    </row>
    <row r="70" spans="20:21" x14ac:dyDescent="0.2">
      <c r="T70" s="249">
        <v>2660</v>
      </c>
      <c r="U70" s="250">
        <v>1</v>
      </c>
    </row>
  </sheetData>
  <autoFilter ref="B6:G7">
    <sortState ref="B9:G15">
      <sortCondition ref="F6:F7"/>
    </sortState>
  </autoFilter>
  <sortState ref="B13:G15">
    <sortCondition descending="1" ref="F13:F15"/>
  </sortState>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15">
    <cfRule type="containsText" dxfId="74" priority="1" stopIfTrue="1" operator="containsText" text="1395">
      <formula>NOT(ISERROR(SEARCH("1395",G8)))</formula>
    </cfRule>
    <cfRule type="containsText" dxfId="73" priority="2" stopIfTrue="1" operator="containsText" text="1399">
      <formula>NOT(ISERROR(SEARCH("1399",G8)))</formula>
    </cfRule>
    <cfRule type="containsText" dxfId="72" priority="3" stopIfTrue="1" operator="containsText" text="1399">
      <formula>NOT(ISERROR(SEARCH("1399",G8)))</formula>
    </cfRule>
    <cfRule type="containsText" dxfId="71"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W83"/>
  <sheetViews>
    <sheetView view="pageBreakPreview" topLeftCell="A4" zoomScale="40" zoomScaleNormal="50" zoomScaleSheetLayoutView="40" workbookViewId="0"/>
  </sheetViews>
  <sheetFormatPr defaultRowHeight="20.25" x14ac:dyDescent="0.2"/>
  <cols>
    <col min="1" max="1" width="8.85546875" style="24" customWidth="1"/>
    <col min="2" max="2" width="20" style="24" hidden="1" customWidth="1"/>
    <col min="3" max="3" width="18" style="24" bestFit="1" customWidth="1"/>
    <col min="4" max="4" width="26.28515625" style="56" bestFit="1" customWidth="1"/>
    <col min="5" max="5" width="36.7109375" style="24" customWidth="1"/>
    <col min="6" max="6" width="39.7109375" style="24" customWidth="1"/>
    <col min="7" max="7" width="5.5703125" style="55" bestFit="1" customWidth="1"/>
    <col min="8" max="66" width="4.7109375" style="55" customWidth="1"/>
    <col min="67" max="67" width="23.140625" style="57" customWidth="1"/>
    <col min="68" max="68" width="15.5703125" style="58" bestFit="1" customWidth="1"/>
    <col min="69" max="69" width="12.28515625" style="24" customWidth="1"/>
    <col min="70" max="73" width="9.140625" style="55"/>
    <col min="74" max="74" width="9.140625" style="256" hidden="1" customWidth="1"/>
    <col min="75" max="75" width="9.140625" style="254" hidden="1" customWidth="1"/>
    <col min="76" max="16384" width="9.140625" style="55"/>
  </cols>
  <sheetData>
    <row r="1" spans="1:75" s="10" customFormat="1" ht="69.75" customHeight="1" x14ac:dyDescent="0.2">
      <c r="A1" s="663" t="s">
        <v>534</v>
      </c>
      <c r="B1" s="663"/>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3"/>
      <c r="AL1" s="663"/>
      <c r="AM1" s="663"/>
      <c r="AN1" s="663"/>
      <c r="AO1" s="663"/>
      <c r="AP1" s="663"/>
      <c r="AQ1" s="663"/>
      <c r="AR1" s="663"/>
      <c r="AS1" s="663"/>
      <c r="AT1" s="663"/>
      <c r="AU1" s="663"/>
      <c r="AV1" s="663"/>
      <c r="AW1" s="663"/>
      <c r="AX1" s="663"/>
      <c r="AY1" s="663"/>
      <c r="AZ1" s="663"/>
      <c r="BA1" s="663"/>
      <c r="BB1" s="663"/>
      <c r="BC1" s="663"/>
      <c r="BD1" s="663"/>
      <c r="BE1" s="663"/>
      <c r="BF1" s="663"/>
      <c r="BG1" s="663"/>
      <c r="BH1" s="663"/>
      <c r="BI1" s="663"/>
      <c r="BJ1" s="663"/>
      <c r="BK1" s="663"/>
      <c r="BL1" s="663"/>
      <c r="BM1" s="663"/>
      <c r="BN1" s="663"/>
      <c r="BO1" s="663"/>
      <c r="BP1" s="663"/>
      <c r="BQ1" s="663"/>
      <c r="BV1" s="256">
        <v>100</v>
      </c>
      <c r="BW1" s="254">
        <v>1</v>
      </c>
    </row>
    <row r="2" spans="1:75" s="10" customFormat="1" ht="36.75" customHeight="1" x14ac:dyDescent="0.2">
      <c r="A2" s="664" t="s">
        <v>775</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M2" s="664"/>
      <c r="AN2" s="664"/>
      <c r="AO2" s="664"/>
      <c r="AP2" s="664"/>
      <c r="AQ2" s="664"/>
      <c r="AR2" s="664"/>
      <c r="AS2" s="664"/>
      <c r="AT2" s="664"/>
      <c r="AU2" s="664"/>
      <c r="AV2" s="664"/>
      <c r="AW2" s="664"/>
      <c r="AX2" s="664"/>
      <c r="AY2" s="664"/>
      <c r="AZ2" s="664"/>
      <c r="BA2" s="664"/>
      <c r="BB2" s="664"/>
      <c r="BC2" s="664"/>
      <c r="BD2" s="664"/>
      <c r="BE2" s="664"/>
      <c r="BF2" s="664"/>
      <c r="BG2" s="664"/>
      <c r="BH2" s="664"/>
      <c r="BI2" s="664"/>
      <c r="BJ2" s="664"/>
      <c r="BK2" s="664"/>
      <c r="BL2" s="664"/>
      <c r="BM2" s="664"/>
      <c r="BN2" s="664"/>
      <c r="BO2" s="664"/>
      <c r="BP2" s="664"/>
      <c r="BQ2" s="664"/>
      <c r="BV2" s="256">
        <v>110</v>
      </c>
      <c r="BW2" s="254">
        <v>2</v>
      </c>
    </row>
    <row r="3" spans="1:75" s="65" customFormat="1" ht="23.25" customHeight="1" x14ac:dyDescent="0.2">
      <c r="A3" s="665" t="s">
        <v>94</v>
      </c>
      <c r="B3" s="665"/>
      <c r="C3" s="665"/>
      <c r="D3" s="665"/>
      <c r="E3" s="666" t="s">
        <v>323</v>
      </c>
      <c r="F3" s="666"/>
      <c r="G3" s="404"/>
      <c r="H3" s="404"/>
      <c r="I3" s="404"/>
      <c r="J3" s="404"/>
      <c r="K3" s="404"/>
      <c r="L3" s="404"/>
      <c r="M3" s="404"/>
      <c r="N3" s="404"/>
      <c r="O3" s="404"/>
      <c r="P3" s="404"/>
      <c r="Q3" s="404"/>
      <c r="R3" s="404"/>
      <c r="S3" s="404"/>
      <c r="T3" s="671" t="s">
        <v>572</v>
      </c>
      <c r="U3" s="671"/>
      <c r="V3" s="671"/>
      <c r="W3" s="671"/>
      <c r="X3" s="671"/>
      <c r="Y3" s="671"/>
      <c r="Z3" s="669" t="s">
        <v>583</v>
      </c>
      <c r="AA3" s="670"/>
      <c r="AB3" s="670"/>
      <c r="AC3" s="670"/>
      <c r="AD3" s="670"/>
      <c r="AE3" s="670"/>
      <c r="AF3" s="667"/>
      <c r="AG3" s="667"/>
      <c r="AH3" s="667"/>
      <c r="AI3" s="667"/>
      <c r="AJ3" s="667"/>
      <c r="AK3" s="404"/>
      <c r="AL3" s="404"/>
      <c r="AM3" s="404"/>
      <c r="AN3" s="404"/>
      <c r="AO3" s="404"/>
      <c r="AP3" s="404"/>
      <c r="AQ3" s="404"/>
      <c r="AR3" s="405"/>
      <c r="AS3" s="405"/>
      <c r="AT3" s="405"/>
      <c r="AU3" s="405"/>
      <c r="AV3" s="405"/>
      <c r="AW3" s="665" t="s">
        <v>371</v>
      </c>
      <c r="AX3" s="665"/>
      <c r="AY3" s="665"/>
      <c r="AZ3" s="665"/>
      <c r="BA3" s="665"/>
      <c r="BB3" s="665"/>
      <c r="BC3" s="668" t="s">
        <v>497</v>
      </c>
      <c r="BD3" s="668"/>
      <c r="BE3" s="668"/>
      <c r="BF3" s="668"/>
      <c r="BG3" s="668"/>
      <c r="BH3" s="668"/>
      <c r="BI3" s="668"/>
      <c r="BJ3" s="668"/>
      <c r="BK3" s="668"/>
      <c r="BL3" s="668"/>
      <c r="BM3" s="668"/>
      <c r="BN3" s="668"/>
      <c r="BO3" s="668"/>
      <c r="BP3" s="668"/>
      <c r="BQ3" s="668"/>
      <c r="BV3" s="256">
        <v>120</v>
      </c>
      <c r="BW3" s="254">
        <v>3</v>
      </c>
    </row>
    <row r="4" spans="1:75" s="65" customFormat="1" ht="23.25" customHeight="1" x14ac:dyDescent="0.2">
      <c r="A4" s="672" t="s">
        <v>96</v>
      </c>
      <c r="B4" s="672"/>
      <c r="C4" s="672"/>
      <c r="D4" s="672"/>
      <c r="E4" s="673" t="s">
        <v>363</v>
      </c>
      <c r="F4" s="673"/>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672" t="s">
        <v>92</v>
      </c>
      <c r="AX4" s="672"/>
      <c r="AY4" s="672"/>
      <c r="AZ4" s="672"/>
      <c r="BA4" s="672"/>
      <c r="BB4" s="672"/>
      <c r="BC4" s="674" t="s">
        <v>780</v>
      </c>
      <c r="BD4" s="674"/>
      <c r="BE4" s="674"/>
      <c r="BF4" s="674"/>
      <c r="BG4" s="674"/>
      <c r="BH4" s="674"/>
      <c r="BI4" s="674"/>
      <c r="BJ4" s="674"/>
      <c r="BK4" s="674"/>
      <c r="BL4" s="674"/>
      <c r="BM4" s="674"/>
      <c r="BN4" s="674"/>
      <c r="BO4" s="674"/>
      <c r="BP4" s="674"/>
      <c r="BQ4" s="674"/>
      <c r="BV4" s="256">
        <v>130</v>
      </c>
      <c r="BW4" s="254">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75">
        <v>42165.959626736112</v>
      </c>
      <c r="BP5" s="675"/>
      <c r="BQ5" s="675"/>
      <c r="BV5" s="256">
        <v>134</v>
      </c>
      <c r="BW5" s="254">
        <v>5</v>
      </c>
    </row>
    <row r="6" spans="1:75" ht="22.5" customHeight="1" x14ac:dyDescent="0.2">
      <c r="A6" s="676" t="s">
        <v>6</v>
      </c>
      <c r="B6" s="678"/>
      <c r="C6" s="676" t="s">
        <v>78</v>
      </c>
      <c r="D6" s="676" t="s">
        <v>21</v>
      </c>
      <c r="E6" s="676" t="s">
        <v>7</v>
      </c>
      <c r="F6" s="676" t="s">
        <v>514</v>
      </c>
      <c r="G6" s="679" t="s">
        <v>22</v>
      </c>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c r="AM6" s="679"/>
      <c r="AN6" s="679"/>
      <c r="AO6" s="679"/>
      <c r="AP6" s="679"/>
      <c r="AQ6" s="679"/>
      <c r="AR6" s="679"/>
      <c r="AS6" s="679"/>
      <c r="AT6" s="679"/>
      <c r="AU6" s="679"/>
      <c r="AV6" s="679"/>
      <c r="AW6" s="679"/>
      <c r="AX6" s="679"/>
      <c r="AY6" s="679"/>
      <c r="AZ6" s="679"/>
      <c r="BA6" s="679"/>
      <c r="BB6" s="679"/>
      <c r="BC6" s="679"/>
      <c r="BD6" s="679"/>
      <c r="BE6" s="679"/>
      <c r="BF6" s="679"/>
      <c r="BG6" s="679"/>
      <c r="BH6" s="679"/>
      <c r="BI6" s="679"/>
      <c r="BJ6" s="679"/>
      <c r="BK6" s="679"/>
      <c r="BL6" s="679"/>
      <c r="BM6" s="679"/>
      <c r="BN6" s="679"/>
      <c r="BO6" s="680" t="s">
        <v>8</v>
      </c>
      <c r="BP6" s="681" t="s">
        <v>133</v>
      </c>
      <c r="BQ6" s="682" t="s">
        <v>9</v>
      </c>
      <c r="BV6" s="256">
        <v>138</v>
      </c>
      <c r="BW6" s="254">
        <v>6</v>
      </c>
    </row>
    <row r="7" spans="1:75" ht="54.75" customHeight="1" x14ac:dyDescent="0.2">
      <c r="A7" s="677"/>
      <c r="B7" s="678"/>
      <c r="C7" s="677"/>
      <c r="D7" s="677"/>
      <c r="E7" s="677"/>
      <c r="F7" s="677"/>
      <c r="G7" s="683">
        <v>270</v>
      </c>
      <c r="H7" s="683"/>
      <c r="I7" s="683"/>
      <c r="J7" s="683">
        <v>290</v>
      </c>
      <c r="K7" s="683"/>
      <c r="L7" s="683"/>
      <c r="M7" s="683">
        <v>310</v>
      </c>
      <c r="N7" s="683"/>
      <c r="O7" s="683"/>
      <c r="P7" s="683">
        <v>330</v>
      </c>
      <c r="Q7" s="683"/>
      <c r="R7" s="683"/>
      <c r="S7" s="683">
        <v>350</v>
      </c>
      <c r="T7" s="683"/>
      <c r="U7" s="683"/>
      <c r="V7" s="683">
        <v>360</v>
      </c>
      <c r="W7" s="683"/>
      <c r="X7" s="683"/>
      <c r="Y7" s="683">
        <v>370</v>
      </c>
      <c r="Z7" s="683"/>
      <c r="AA7" s="683"/>
      <c r="AB7" s="683">
        <v>380</v>
      </c>
      <c r="AC7" s="683"/>
      <c r="AD7" s="683"/>
      <c r="AE7" s="683">
        <v>390</v>
      </c>
      <c r="AF7" s="683"/>
      <c r="AG7" s="683"/>
      <c r="AH7" s="683">
        <v>395</v>
      </c>
      <c r="AI7" s="683"/>
      <c r="AJ7" s="683"/>
      <c r="AK7" s="683">
        <v>400</v>
      </c>
      <c r="AL7" s="683"/>
      <c r="AM7" s="683"/>
      <c r="AN7" s="683">
        <v>405</v>
      </c>
      <c r="AO7" s="683"/>
      <c r="AP7" s="683"/>
      <c r="AQ7" s="683">
        <v>421</v>
      </c>
      <c r="AR7" s="683"/>
      <c r="AS7" s="683"/>
      <c r="AT7" s="683"/>
      <c r="AU7" s="683"/>
      <c r="AV7" s="683"/>
      <c r="AW7" s="683"/>
      <c r="AX7" s="683"/>
      <c r="AY7" s="683"/>
      <c r="AZ7" s="683"/>
      <c r="BA7" s="683"/>
      <c r="BB7" s="683"/>
      <c r="BC7" s="683"/>
      <c r="BD7" s="683"/>
      <c r="BE7" s="683"/>
      <c r="BF7" s="683"/>
      <c r="BG7" s="683"/>
      <c r="BH7" s="683"/>
      <c r="BI7" s="683"/>
      <c r="BJ7" s="683"/>
      <c r="BK7" s="683"/>
      <c r="BL7" s="683"/>
      <c r="BM7" s="683"/>
      <c r="BN7" s="683"/>
      <c r="BO7" s="680"/>
      <c r="BP7" s="681"/>
      <c r="BQ7" s="682"/>
      <c r="BV7" s="256">
        <v>142</v>
      </c>
      <c r="BW7" s="254">
        <v>7</v>
      </c>
    </row>
    <row r="8" spans="1:75" s="19" customFormat="1" ht="87" customHeight="1" x14ac:dyDescent="0.2">
      <c r="A8" s="326">
        <v>1</v>
      </c>
      <c r="B8" s="327" t="s">
        <v>331</v>
      </c>
      <c r="C8" s="328">
        <v>1</v>
      </c>
      <c r="D8" s="329">
        <v>35272</v>
      </c>
      <c r="E8" s="330" t="s">
        <v>729</v>
      </c>
      <c r="F8" s="330" t="s">
        <v>730</v>
      </c>
      <c r="G8" s="308" t="s">
        <v>536</v>
      </c>
      <c r="H8" s="308"/>
      <c r="I8" s="308"/>
      <c r="J8" s="309" t="s">
        <v>536</v>
      </c>
      <c r="K8" s="310"/>
      <c r="L8" s="310"/>
      <c r="M8" s="308" t="s">
        <v>536</v>
      </c>
      <c r="N8" s="311"/>
      <c r="O8" s="308"/>
      <c r="P8" s="310" t="s">
        <v>536</v>
      </c>
      <c r="Q8" s="310"/>
      <c r="R8" s="310"/>
      <c r="S8" s="308" t="s">
        <v>536</v>
      </c>
      <c r="T8" s="308"/>
      <c r="U8" s="308"/>
      <c r="V8" s="310" t="s">
        <v>536</v>
      </c>
      <c r="W8" s="310"/>
      <c r="X8" s="310"/>
      <c r="Y8" s="308" t="s">
        <v>536</v>
      </c>
      <c r="Z8" s="308"/>
      <c r="AA8" s="308"/>
      <c r="AB8" s="310" t="s">
        <v>800</v>
      </c>
      <c r="AC8" s="310" t="s">
        <v>800</v>
      </c>
      <c r="AD8" s="310" t="s">
        <v>803</v>
      </c>
      <c r="AE8" s="308" t="s">
        <v>536</v>
      </c>
      <c r="AF8" s="308"/>
      <c r="AG8" s="308"/>
      <c r="AH8" s="310" t="s">
        <v>536</v>
      </c>
      <c r="AI8" s="310"/>
      <c r="AJ8" s="310"/>
      <c r="AK8" s="308" t="s">
        <v>803</v>
      </c>
      <c r="AL8" s="308"/>
      <c r="AM8" s="308"/>
      <c r="AN8" s="310" t="s">
        <v>536</v>
      </c>
      <c r="AO8" s="310"/>
      <c r="AP8" s="310"/>
      <c r="AQ8" s="308" t="s">
        <v>800</v>
      </c>
      <c r="AR8" s="308" t="s">
        <v>800</v>
      </c>
      <c r="AS8" s="308" t="s">
        <v>800</v>
      </c>
      <c r="AT8" s="310"/>
      <c r="AU8" s="312"/>
      <c r="AV8" s="312"/>
      <c r="AW8" s="313"/>
      <c r="AX8" s="313"/>
      <c r="AY8" s="313"/>
      <c r="AZ8" s="312"/>
      <c r="BA8" s="312"/>
      <c r="BB8" s="312"/>
      <c r="BC8" s="313"/>
      <c r="BD8" s="313"/>
      <c r="BE8" s="313"/>
      <c r="BF8" s="312"/>
      <c r="BG8" s="312"/>
      <c r="BH8" s="312"/>
      <c r="BI8" s="313"/>
      <c r="BJ8" s="313"/>
      <c r="BK8" s="313"/>
      <c r="BL8" s="312"/>
      <c r="BM8" s="312"/>
      <c r="BN8" s="312"/>
      <c r="BO8" s="331">
        <v>400</v>
      </c>
      <c r="BP8" s="366">
        <v>953</v>
      </c>
      <c r="BQ8" s="331"/>
      <c r="BV8" s="256">
        <v>146</v>
      </c>
      <c r="BW8" s="254">
        <v>8</v>
      </c>
    </row>
    <row r="9" spans="1:75" s="19" customFormat="1" ht="87" customHeight="1" x14ac:dyDescent="0.2">
      <c r="A9" s="326">
        <v>2</v>
      </c>
      <c r="B9" s="327" t="s">
        <v>330</v>
      </c>
      <c r="C9" s="328">
        <v>311</v>
      </c>
      <c r="D9" s="329">
        <v>34523</v>
      </c>
      <c r="E9" s="330" t="s">
        <v>767</v>
      </c>
      <c r="F9" s="330" t="s">
        <v>612</v>
      </c>
      <c r="G9" s="308" t="s">
        <v>536</v>
      </c>
      <c r="H9" s="308"/>
      <c r="I9" s="308"/>
      <c r="J9" s="309" t="s">
        <v>536</v>
      </c>
      <c r="K9" s="310"/>
      <c r="L9" s="310"/>
      <c r="M9" s="308" t="s">
        <v>536</v>
      </c>
      <c r="N9" s="311"/>
      <c r="O9" s="308"/>
      <c r="P9" s="310" t="s">
        <v>536</v>
      </c>
      <c r="Q9" s="310"/>
      <c r="R9" s="310"/>
      <c r="S9" s="308" t="s">
        <v>536</v>
      </c>
      <c r="T9" s="308"/>
      <c r="U9" s="308"/>
      <c r="V9" s="310" t="s">
        <v>536</v>
      </c>
      <c r="W9" s="310"/>
      <c r="X9" s="310"/>
      <c r="Y9" s="308" t="s">
        <v>536</v>
      </c>
      <c r="Z9" s="308"/>
      <c r="AA9" s="308"/>
      <c r="AB9" s="310" t="s">
        <v>803</v>
      </c>
      <c r="AC9" s="310"/>
      <c r="AD9" s="310"/>
      <c r="AE9" s="308" t="s">
        <v>536</v>
      </c>
      <c r="AF9" s="308"/>
      <c r="AG9" s="308"/>
      <c r="AH9" s="310" t="s">
        <v>536</v>
      </c>
      <c r="AI9" s="310"/>
      <c r="AJ9" s="310"/>
      <c r="AK9" s="308" t="s">
        <v>800</v>
      </c>
      <c r="AL9" s="308" t="s">
        <v>800</v>
      </c>
      <c r="AM9" s="308" t="s">
        <v>800</v>
      </c>
      <c r="AN9" s="310"/>
      <c r="AO9" s="310"/>
      <c r="AP9" s="310"/>
      <c r="AQ9" s="308"/>
      <c r="AR9" s="308"/>
      <c r="AS9" s="308"/>
      <c r="AT9" s="310"/>
      <c r="AU9" s="312"/>
      <c r="AV9" s="312"/>
      <c r="AW9" s="308"/>
      <c r="AX9" s="308"/>
      <c r="AY9" s="308"/>
      <c r="AZ9" s="310"/>
      <c r="BA9" s="310"/>
      <c r="BB9" s="310"/>
      <c r="BC9" s="308"/>
      <c r="BD9" s="313"/>
      <c r="BE9" s="313"/>
      <c r="BF9" s="310"/>
      <c r="BG9" s="312"/>
      <c r="BH9" s="312"/>
      <c r="BI9" s="308"/>
      <c r="BJ9" s="313"/>
      <c r="BK9" s="313"/>
      <c r="BL9" s="310"/>
      <c r="BM9" s="312"/>
      <c r="BN9" s="312"/>
      <c r="BO9" s="331">
        <v>380</v>
      </c>
      <c r="BP9" s="366">
        <v>892</v>
      </c>
      <c r="BQ9" s="331"/>
      <c r="BV9" s="256">
        <v>150</v>
      </c>
      <c r="BW9" s="254">
        <v>9</v>
      </c>
    </row>
    <row r="10" spans="1:75" s="19" customFormat="1" ht="87" customHeight="1" thickBot="1" x14ac:dyDescent="0.25">
      <c r="A10" s="486">
        <v>3</v>
      </c>
      <c r="B10" s="487" t="s">
        <v>329</v>
      </c>
      <c r="C10" s="488">
        <v>90</v>
      </c>
      <c r="D10" s="489">
        <v>35873</v>
      </c>
      <c r="E10" s="490" t="s">
        <v>732</v>
      </c>
      <c r="F10" s="490" t="s">
        <v>627</v>
      </c>
      <c r="G10" s="491" t="s">
        <v>536</v>
      </c>
      <c r="H10" s="491"/>
      <c r="I10" s="491"/>
      <c r="J10" s="492" t="s">
        <v>536</v>
      </c>
      <c r="K10" s="493"/>
      <c r="L10" s="493"/>
      <c r="M10" s="491" t="s">
        <v>536</v>
      </c>
      <c r="N10" s="494"/>
      <c r="O10" s="491"/>
      <c r="P10" s="493" t="s">
        <v>536</v>
      </c>
      <c r="Q10" s="493"/>
      <c r="R10" s="493"/>
      <c r="S10" s="491" t="s">
        <v>800</v>
      </c>
      <c r="T10" s="491" t="s">
        <v>800</v>
      </c>
      <c r="U10" s="491" t="s">
        <v>803</v>
      </c>
      <c r="V10" s="493" t="s">
        <v>800</v>
      </c>
      <c r="W10" s="493" t="s">
        <v>800</v>
      </c>
      <c r="X10" s="493" t="s">
        <v>800</v>
      </c>
      <c r="Y10" s="491"/>
      <c r="Z10" s="491"/>
      <c r="AA10" s="491"/>
      <c r="AB10" s="493"/>
      <c r="AC10" s="493"/>
      <c r="AD10" s="493"/>
      <c r="AE10" s="491"/>
      <c r="AF10" s="491"/>
      <c r="AG10" s="491"/>
      <c r="AH10" s="493"/>
      <c r="AI10" s="493"/>
      <c r="AJ10" s="493"/>
      <c r="AK10" s="491"/>
      <c r="AL10" s="491"/>
      <c r="AM10" s="491"/>
      <c r="AN10" s="493"/>
      <c r="AO10" s="493"/>
      <c r="AP10" s="493"/>
      <c r="AQ10" s="491"/>
      <c r="AR10" s="491"/>
      <c r="AS10" s="491"/>
      <c r="AT10" s="493"/>
      <c r="AU10" s="495"/>
      <c r="AV10" s="495"/>
      <c r="AW10" s="496"/>
      <c r="AX10" s="496"/>
      <c r="AY10" s="496"/>
      <c r="AZ10" s="495"/>
      <c r="BA10" s="495"/>
      <c r="BB10" s="495"/>
      <c r="BC10" s="496"/>
      <c r="BD10" s="496"/>
      <c r="BE10" s="496"/>
      <c r="BF10" s="495"/>
      <c r="BG10" s="495"/>
      <c r="BH10" s="495"/>
      <c r="BI10" s="496"/>
      <c r="BJ10" s="496"/>
      <c r="BK10" s="496"/>
      <c r="BL10" s="495"/>
      <c r="BM10" s="495"/>
      <c r="BN10" s="495"/>
      <c r="BO10" s="497">
        <v>350</v>
      </c>
      <c r="BP10" s="498">
        <v>801</v>
      </c>
      <c r="BQ10" s="497"/>
      <c r="BV10" s="256">
        <v>154</v>
      </c>
      <c r="BW10" s="254">
        <v>10</v>
      </c>
    </row>
    <row r="11" spans="1:75" s="19" customFormat="1" ht="87" customHeight="1" thickTop="1" x14ac:dyDescent="0.2">
      <c r="A11" s="473" t="s">
        <v>536</v>
      </c>
      <c r="B11" s="474" t="s">
        <v>327</v>
      </c>
      <c r="C11" s="475">
        <v>11</v>
      </c>
      <c r="D11" s="476">
        <v>34051</v>
      </c>
      <c r="E11" s="477" t="s">
        <v>731</v>
      </c>
      <c r="F11" s="477" t="s">
        <v>612</v>
      </c>
      <c r="G11" s="478" t="s">
        <v>536</v>
      </c>
      <c r="H11" s="478"/>
      <c r="I11" s="478"/>
      <c r="J11" s="479" t="s">
        <v>536</v>
      </c>
      <c r="K11" s="480"/>
      <c r="L11" s="480"/>
      <c r="M11" s="478" t="s">
        <v>536</v>
      </c>
      <c r="N11" s="481"/>
      <c r="O11" s="478"/>
      <c r="P11" s="480" t="s">
        <v>800</v>
      </c>
      <c r="Q11" s="480" t="s">
        <v>800</v>
      </c>
      <c r="R11" s="480" t="s">
        <v>800</v>
      </c>
      <c r="S11" s="478"/>
      <c r="T11" s="478"/>
      <c r="U11" s="478"/>
      <c r="V11" s="480"/>
      <c r="W11" s="480"/>
      <c r="X11" s="480"/>
      <c r="Y11" s="478"/>
      <c r="Z11" s="478"/>
      <c r="AA11" s="478"/>
      <c r="AB11" s="480"/>
      <c r="AC11" s="480"/>
      <c r="AD11" s="480"/>
      <c r="AE11" s="478"/>
      <c r="AF11" s="478"/>
      <c r="AG11" s="478"/>
      <c r="AH11" s="480"/>
      <c r="AI11" s="480"/>
      <c r="AJ11" s="480"/>
      <c r="AK11" s="478"/>
      <c r="AL11" s="478"/>
      <c r="AM11" s="478"/>
      <c r="AN11" s="480"/>
      <c r="AO11" s="480"/>
      <c r="AP11" s="480"/>
      <c r="AQ11" s="478"/>
      <c r="AR11" s="478"/>
      <c r="AS11" s="478"/>
      <c r="AT11" s="480"/>
      <c r="AU11" s="482"/>
      <c r="AV11" s="482"/>
      <c r="AW11" s="478"/>
      <c r="AX11" s="478"/>
      <c r="AY11" s="478"/>
      <c r="AZ11" s="480"/>
      <c r="BA11" s="480"/>
      <c r="BB11" s="480"/>
      <c r="BC11" s="478"/>
      <c r="BD11" s="483"/>
      <c r="BE11" s="483"/>
      <c r="BF11" s="480"/>
      <c r="BG11" s="482"/>
      <c r="BH11" s="482"/>
      <c r="BI11" s="478"/>
      <c r="BJ11" s="483"/>
      <c r="BK11" s="483"/>
      <c r="BL11" s="480"/>
      <c r="BM11" s="482"/>
      <c r="BN11" s="482"/>
      <c r="BO11" s="484" t="s">
        <v>552</v>
      </c>
      <c r="BP11" s="485">
        <v>0</v>
      </c>
      <c r="BQ11" s="484"/>
      <c r="BV11" s="256">
        <v>158</v>
      </c>
      <c r="BW11" s="254">
        <v>11</v>
      </c>
    </row>
    <row r="12" spans="1:75" s="19" customFormat="1" ht="87" customHeight="1" x14ac:dyDescent="0.2">
      <c r="A12" s="326" t="s">
        <v>536</v>
      </c>
      <c r="B12" s="327" t="s">
        <v>328</v>
      </c>
      <c r="C12" s="328">
        <v>93</v>
      </c>
      <c r="D12" s="329">
        <v>36370</v>
      </c>
      <c r="E12" s="330" t="s">
        <v>733</v>
      </c>
      <c r="F12" s="330" t="s">
        <v>627</v>
      </c>
      <c r="G12" s="308"/>
      <c r="H12" s="308"/>
      <c r="I12" s="308"/>
      <c r="J12" s="309"/>
      <c r="K12" s="310"/>
      <c r="L12" s="310"/>
      <c r="M12" s="308"/>
      <c r="N12" s="311"/>
      <c r="O12" s="308"/>
      <c r="P12" s="310"/>
      <c r="Q12" s="310"/>
      <c r="R12" s="310"/>
      <c r="S12" s="308"/>
      <c r="T12" s="308"/>
      <c r="U12" s="308"/>
      <c r="V12" s="310"/>
      <c r="W12" s="310"/>
      <c r="X12" s="310"/>
      <c r="Y12" s="308"/>
      <c r="Z12" s="308"/>
      <c r="AA12" s="308"/>
      <c r="AB12" s="310"/>
      <c r="AC12" s="310"/>
      <c r="AD12" s="310"/>
      <c r="AE12" s="308"/>
      <c r="AF12" s="308"/>
      <c r="AG12" s="308"/>
      <c r="AH12" s="310"/>
      <c r="AI12" s="310"/>
      <c r="AJ12" s="310"/>
      <c r="AK12" s="308"/>
      <c r="AL12" s="308"/>
      <c r="AM12" s="308"/>
      <c r="AN12" s="310"/>
      <c r="AO12" s="310"/>
      <c r="AP12" s="310"/>
      <c r="AQ12" s="308"/>
      <c r="AR12" s="308"/>
      <c r="AS12" s="308"/>
      <c r="AT12" s="310"/>
      <c r="AU12" s="312"/>
      <c r="AV12" s="312"/>
      <c r="AW12" s="308"/>
      <c r="AX12" s="308"/>
      <c r="AY12" s="308"/>
      <c r="AZ12" s="310"/>
      <c r="BA12" s="310"/>
      <c r="BB12" s="310"/>
      <c r="BC12" s="308"/>
      <c r="BD12" s="313"/>
      <c r="BE12" s="313"/>
      <c r="BF12" s="310"/>
      <c r="BG12" s="312"/>
      <c r="BH12" s="312"/>
      <c r="BI12" s="308"/>
      <c r="BJ12" s="313"/>
      <c r="BK12" s="313"/>
      <c r="BL12" s="310"/>
      <c r="BM12" s="312"/>
      <c r="BN12" s="312"/>
      <c r="BO12" s="331" t="s">
        <v>550</v>
      </c>
      <c r="BP12" s="366">
        <v>0</v>
      </c>
      <c r="BQ12" s="331"/>
      <c r="BV12" s="256">
        <v>161</v>
      </c>
      <c r="BW12" s="254">
        <v>12</v>
      </c>
    </row>
    <row r="13" spans="1:75" s="19" customFormat="1" ht="87" customHeight="1" x14ac:dyDescent="0.2">
      <c r="A13" s="326"/>
      <c r="B13" s="327" t="s">
        <v>332</v>
      </c>
      <c r="C13" s="328" t="s">
        <v>827</v>
      </c>
      <c r="D13" s="329" t="s">
        <v>827</v>
      </c>
      <c r="E13" s="330" t="s">
        <v>827</v>
      </c>
      <c r="F13" s="330" t="s">
        <v>827</v>
      </c>
      <c r="G13" s="308"/>
      <c r="H13" s="308"/>
      <c r="I13" s="308"/>
      <c r="J13" s="309"/>
      <c r="K13" s="310"/>
      <c r="L13" s="310"/>
      <c r="M13" s="308"/>
      <c r="N13" s="311"/>
      <c r="O13" s="308"/>
      <c r="P13" s="310"/>
      <c r="Q13" s="310"/>
      <c r="R13" s="310"/>
      <c r="S13" s="308"/>
      <c r="T13" s="308"/>
      <c r="U13" s="308"/>
      <c r="V13" s="310"/>
      <c r="W13" s="310"/>
      <c r="X13" s="310"/>
      <c r="Y13" s="308"/>
      <c r="Z13" s="308"/>
      <c r="AA13" s="308"/>
      <c r="AB13" s="310"/>
      <c r="AC13" s="310"/>
      <c r="AD13" s="310"/>
      <c r="AE13" s="308"/>
      <c r="AF13" s="308"/>
      <c r="AG13" s="308"/>
      <c r="AH13" s="310"/>
      <c r="AI13" s="310"/>
      <c r="AJ13" s="310"/>
      <c r="AK13" s="308"/>
      <c r="AL13" s="308"/>
      <c r="AM13" s="308"/>
      <c r="AN13" s="310"/>
      <c r="AO13" s="310"/>
      <c r="AP13" s="310"/>
      <c r="AQ13" s="308"/>
      <c r="AR13" s="308"/>
      <c r="AS13" s="308"/>
      <c r="AT13" s="310"/>
      <c r="AU13" s="312"/>
      <c r="AV13" s="312"/>
      <c r="AW13" s="313"/>
      <c r="AX13" s="313"/>
      <c r="AY13" s="313"/>
      <c r="AZ13" s="312"/>
      <c r="BA13" s="312"/>
      <c r="BB13" s="312"/>
      <c r="BC13" s="313"/>
      <c r="BD13" s="313"/>
      <c r="BE13" s="313"/>
      <c r="BF13" s="312"/>
      <c r="BG13" s="312"/>
      <c r="BH13" s="312"/>
      <c r="BI13" s="313"/>
      <c r="BJ13" s="313"/>
      <c r="BK13" s="313"/>
      <c r="BL13" s="312"/>
      <c r="BM13" s="312"/>
      <c r="BN13" s="312"/>
      <c r="BO13" s="331"/>
      <c r="BP13" s="366" t="s">
        <v>828</v>
      </c>
      <c r="BQ13" s="331"/>
      <c r="BV13" s="256">
        <v>164</v>
      </c>
      <c r="BW13" s="254">
        <v>13</v>
      </c>
    </row>
    <row r="14" spans="1:75" s="19" customFormat="1" ht="87" customHeight="1" x14ac:dyDescent="0.2">
      <c r="A14" s="326"/>
      <c r="B14" s="327" t="s">
        <v>333</v>
      </c>
      <c r="C14" s="328" t="s">
        <v>827</v>
      </c>
      <c r="D14" s="329" t="s">
        <v>827</v>
      </c>
      <c r="E14" s="330" t="s">
        <v>827</v>
      </c>
      <c r="F14" s="330" t="s">
        <v>827</v>
      </c>
      <c r="G14" s="308"/>
      <c r="H14" s="308"/>
      <c r="I14" s="308"/>
      <c r="J14" s="309"/>
      <c r="K14" s="310"/>
      <c r="L14" s="310"/>
      <c r="M14" s="308"/>
      <c r="N14" s="311"/>
      <c r="O14" s="308"/>
      <c r="P14" s="310"/>
      <c r="Q14" s="310"/>
      <c r="R14" s="310"/>
      <c r="S14" s="308"/>
      <c r="T14" s="308"/>
      <c r="U14" s="308"/>
      <c r="V14" s="310"/>
      <c r="W14" s="310"/>
      <c r="X14" s="310"/>
      <c r="Y14" s="308"/>
      <c r="Z14" s="308"/>
      <c r="AA14" s="308"/>
      <c r="AB14" s="310"/>
      <c r="AC14" s="310"/>
      <c r="AD14" s="310"/>
      <c r="AE14" s="308"/>
      <c r="AF14" s="308"/>
      <c r="AG14" s="308"/>
      <c r="AH14" s="310"/>
      <c r="AI14" s="310"/>
      <c r="AJ14" s="310"/>
      <c r="AK14" s="308"/>
      <c r="AL14" s="308"/>
      <c r="AM14" s="308"/>
      <c r="AN14" s="310"/>
      <c r="AO14" s="310"/>
      <c r="AP14" s="310"/>
      <c r="AQ14" s="308"/>
      <c r="AR14" s="308"/>
      <c r="AS14" s="308"/>
      <c r="AT14" s="310"/>
      <c r="AU14" s="312"/>
      <c r="AV14" s="312"/>
      <c r="AW14" s="313"/>
      <c r="AX14" s="313"/>
      <c r="AY14" s="313"/>
      <c r="AZ14" s="312"/>
      <c r="BA14" s="312"/>
      <c r="BB14" s="312"/>
      <c r="BC14" s="313"/>
      <c r="BD14" s="313"/>
      <c r="BE14" s="313"/>
      <c r="BF14" s="312"/>
      <c r="BG14" s="312"/>
      <c r="BH14" s="312"/>
      <c r="BI14" s="313"/>
      <c r="BJ14" s="313"/>
      <c r="BK14" s="313"/>
      <c r="BL14" s="312"/>
      <c r="BM14" s="312"/>
      <c r="BN14" s="312"/>
      <c r="BO14" s="331"/>
      <c r="BP14" s="366" t="s">
        <v>828</v>
      </c>
      <c r="BQ14" s="331"/>
      <c r="BV14" s="256">
        <v>167</v>
      </c>
      <c r="BW14" s="254">
        <v>14</v>
      </c>
    </row>
    <row r="15" spans="1:75" s="19" customFormat="1" ht="87" customHeight="1" x14ac:dyDescent="0.2">
      <c r="A15" s="326"/>
      <c r="B15" s="327" t="s">
        <v>334</v>
      </c>
      <c r="C15" s="328" t="s">
        <v>827</v>
      </c>
      <c r="D15" s="329" t="s">
        <v>827</v>
      </c>
      <c r="E15" s="330" t="s">
        <v>827</v>
      </c>
      <c r="F15" s="330" t="s">
        <v>827</v>
      </c>
      <c r="G15" s="308"/>
      <c r="H15" s="308"/>
      <c r="I15" s="308"/>
      <c r="J15" s="309"/>
      <c r="K15" s="310"/>
      <c r="L15" s="310"/>
      <c r="M15" s="308"/>
      <c r="N15" s="311"/>
      <c r="O15" s="308"/>
      <c r="P15" s="310"/>
      <c r="Q15" s="310"/>
      <c r="R15" s="310"/>
      <c r="S15" s="308"/>
      <c r="T15" s="308"/>
      <c r="U15" s="308"/>
      <c r="V15" s="310"/>
      <c r="W15" s="310"/>
      <c r="X15" s="310"/>
      <c r="Y15" s="308"/>
      <c r="Z15" s="308"/>
      <c r="AA15" s="308"/>
      <c r="AB15" s="310"/>
      <c r="AC15" s="310"/>
      <c r="AD15" s="310"/>
      <c r="AE15" s="308"/>
      <c r="AF15" s="308"/>
      <c r="AG15" s="308"/>
      <c r="AH15" s="310"/>
      <c r="AI15" s="310"/>
      <c r="AJ15" s="310"/>
      <c r="AK15" s="308"/>
      <c r="AL15" s="308"/>
      <c r="AM15" s="308"/>
      <c r="AN15" s="310"/>
      <c r="AO15" s="310"/>
      <c r="AP15" s="310"/>
      <c r="AQ15" s="308"/>
      <c r="AR15" s="308"/>
      <c r="AS15" s="308"/>
      <c r="AT15" s="310"/>
      <c r="AU15" s="312"/>
      <c r="AV15" s="312"/>
      <c r="AW15" s="313"/>
      <c r="AX15" s="313"/>
      <c r="AY15" s="313"/>
      <c r="AZ15" s="312"/>
      <c r="BA15" s="312"/>
      <c r="BB15" s="312"/>
      <c r="BC15" s="313"/>
      <c r="BD15" s="313"/>
      <c r="BE15" s="313"/>
      <c r="BF15" s="312"/>
      <c r="BG15" s="312"/>
      <c r="BH15" s="312"/>
      <c r="BI15" s="313"/>
      <c r="BJ15" s="313"/>
      <c r="BK15" s="313"/>
      <c r="BL15" s="312"/>
      <c r="BM15" s="312"/>
      <c r="BN15" s="312"/>
      <c r="BO15" s="331"/>
      <c r="BP15" s="366" t="s">
        <v>828</v>
      </c>
      <c r="BQ15" s="331"/>
      <c r="BV15" s="256">
        <v>170</v>
      </c>
      <c r="BW15" s="254">
        <v>15</v>
      </c>
    </row>
    <row r="16" spans="1:75" ht="9" customHeight="1" x14ac:dyDescent="0.2">
      <c r="E16" s="53"/>
      <c r="BV16" s="256">
        <v>224</v>
      </c>
      <c r="BW16" s="254">
        <v>33</v>
      </c>
    </row>
    <row r="17" spans="1:75" s="73" customFormat="1" x14ac:dyDescent="0.25">
      <c r="A17" s="69" t="s">
        <v>23</v>
      </c>
      <c r="B17" s="69"/>
      <c r="C17" s="69"/>
      <c r="D17" s="70"/>
      <c r="E17" s="71"/>
      <c r="F17" s="72" t="s">
        <v>0</v>
      </c>
      <c r="J17" s="73" t="s">
        <v>1</v>
      </c>
      <c r="S17" s="73" t="s">
        <v>2</v>
      </c>
      <c r="AA17" s="73" t="s">
        <v>3</v>
      </c>
      <c r="AL17" s="73" t="s">
        <v>3</v>
      </c>
      <c r="BO17" s="74" t="s">
        <v>3</v>
      </c>
      <c r="BP17" s="72"/>
      <c r="BQ17" s="72"/>
      <c r="BV17" s="256">
        <v>227</v>
      </c>
      <c r="BW17" s="254">
        <v>34</v>
      </c>
    </row>
    <row r="18" spans="1:75" x14ac:dyDescent="0.2">
      <c r="E18" s="53"/>
      <c r="BV18" s="256">
        <v>230</v>
      </c>
      <c r="BW18" s="254">
        <v>35</v>
      </c>
    </row>
    <row r="19" spans="1:75" x14ac:dyDescent="0.2">
      <c r="E19" s="53"/>
      <c r="BV19" s="256">
        <v>233</v>
      </c>
      <c r="BW19" s="254">
        <v>36</v>
      </c>
    </row>
    <row r="20" spans="1:75" x14ac:dyDescent="0.2">
      <c r="E20" s="53"/>
      <c r="BV20" s="256">
        <v>236</v>
      </c>
      <c r="BW20" s="254">
        <v>37</v>
      </c>
    </row>
    <row r="21" spans="1:75" x14ac:dyDescent="0.2">
      <c r="BV21" s="256">
        <v>239</v>
      </c>
      <c r="BW21" s="254">
        <v>38</v>
      </c>
    </row>
    <row r="22" spans="1:75" x14ac:dyDescent="0.2">
      <c r="BV22" s="256">
        <v>242</v>
      </c>
      <c r="BW22" s="254">
        <v>39</v>
      </c>
    </row>
    <row r="23" spans="1:75" x14ac:dyDescent="0.2">
      <c r="BV23" s="256">
        <v>245</v>
      </c>
      <c r="BW23" s="254">
        <v>40</v>
      </c>
    </row>
    <row r="24" spans="1:75" x14ac:dyDescent="0.2">
      <c r="BV24" s="256">
        <v>248</v>
      </c>
      <c r="BW24" s="254">
        <v>41</v>
      </c>
    </row>
    <row r="25" spans="1:75" x14ac:dyDescent="0.2">
      <c r="BV25" s="256">
        <v>251</v>
      </c>
      <c r="BW25" s="254">
        <v>42</v>
      </c>
    </row>
    <row r="26" spans="1:75" x14ac:dyDescent="0.2">
      <c r="BV26" s="256">
        <v>254</v>
      </c>
      <c r="BW26" s="254">
        <v>43</v>
      </c>
    </row>
    <row r="27" spans="1:75" x14ac:dyDescent="0.2">
      <c r="BV27" s="256">
        <v>257</v>
      </c>
      <c r="BW27" s="254">
        <v>44</v>
      </c>
    </row>
    <row r="28" spans="1:75" x14ac:dyDescent="0.2">
      <c r="BV28" s="256">
        <v>260</v>
      </c>
      <c r="BW28" s="254">
        <v>45</v>
      </c>
    </row>
    <row r="29" spans="1:75" x14ac:dyDescent="0.2">
      <c r="BV29" s="256">
        <v>262</v>
      </c>
      <c r="BW29" s="254">
        <v>46</v>
      </c>
    </row>
    <row r="30" spans="1:75" x14ac:dyDescent="0.2">
      <c r="BV30" s="256">
        <v>264</v>
      </c>
      <c r="BW30" s="254">
        <v>47</v>
      </c>
    </row>
    <row r="31" spans="1:75" x14ac:dyDescent="0.2">
      <c r="BV31" s="256">
        <v>266</v>
      </c>
      <c r="BW31" s="254">
        <v>48</v>
      </c>
    </row>
    <row r="32" spans="1:75" x14ac:dyDescent="0.2">
      <c r="BV32" s="256">
        <v>268</v>
      </c>
      <c r="BW32" s="254">
        <v>49</v>
      </c>
    </row>
    <row r="33" spans="74:75" x14ac:dyDescent="0.2">
      <c r="BV33" s="256">
        <v>270</v>
      </c>
      <c r="BW33" s="254">
        <v>50</v>
      </c>
    </row>
    <row r="34" spans="74:75" x14ac:dyDescent="0.2">
      <c r="BV34" s="256">
        <v>272</v>
      </c>
      <c r="BW34" s="254">
        <v>51</v>
      </c>
    </row>
    <row r="35" spans="74:75" x14ac:dyDescent="0.2">
      <c r="BV35" s="256">
        <v>274</v>
      </c>
      <c r="BW35" s="254">
        <v>52</v>
      </c>
    </row>
    <row r="36" spans="74:75" x14ac:dyDescent="0.2">
      <c r="BV36" s="256">
        <v>276</v>
      </c>
      <c r="BW36" s="254">
        <v>53</v>
      </c>
    </row>
    <row r="37" spans="74:75" x14ac:dyDescent="0.2">
      <c r="BV37" s="256">
        <v>278</v>
      </c>
      <c r="BW37" s="254">
        <v>54</v>
      </c>
    </row>
    <row r="38" spans="74:75" x14ac:dyDescent="0.2">
      <c r="BV38" s="256">
        <v>280</v>
      </c>
      <c r="BW38" s="254">
        <v>55</v>
      </c>
    </row>
    <row r="39" spans="74:75" x14ac:dyDescent="0.2">
      <c r="BV39" s="256">
        <v>282</v>
      </c>
      <c r="BW39" s="254">
        <v>56</v>
      </c>
    </row>
    <row r="40" spans="74:75" x14ac:dyDescent="0.2">
      <c r="BV40" s="256">
        <v>284</v>
      </c>
      <c r="BW40" s="254">
        <v>57</v>
      </c>
    </row>
    <row r="41" spans="74:75" x14ac:dyDescent="0.2">
      <c r="BV41" s="256">
        <v>286</v>
      </c>
      <c r="BW41" s="254">
        <v>58</v>
      </c>
    </row>
    <row r="42" spans="74:75" x14ac:dyDescent="0.2">
      <c r="BV42" s="256">
        <v>288</v>
      </c>
      <c r="BW42" s="254">
        <v>59</v>
      </c>
    </row>
    <row r="43" spans="74:75" x14ac:dyDescent="0.2">
      <c r="BV43" s="256">
        <v>290</v>
      </c>
      <c r="BW43" s="254">
        <v>60</v>
      </c>
    </row>
    <row r="44" spans="74:75" x14ac:dyDescent="0.2">
      <c r="BV44" s="256">
        <v>292</v>
      </c>
      <c r="BW44" s="254">
        <v>61</v>
      </c>
    </row>
    <row r="45" spans="74:75" x14ac:dyDescent="0.2">
      <c r="BV45" s="256">
        <v>294</v>
      </c>
      <c r="BW45" s="254">
        <v>62</v>
      </c>
    </row>
    <row r="46" spans="74:75" x14ac:dyDescent="0.2">
      <c r="BV46" s="256">
        <v>296</v>
      </c>
      <c r="BW46" s="254">
        <v>63</v>
      </c>
    </row>
    <row r="47" spans="74:75" x14ac:dyDescent="0.2">
      <c r="BV47" s="256">
        <v>298</v>
      </c>
      <c r="BW47" s="254">
        <v>64</v>
      </c>
    </row>
    <row r="48" spans="74:75" x14ac:dyDescent="0.2">
      <c r="BV48" s="256">
        <v>300</v>
      </c>
      <c r="BW48" s="254">
        <v>65</v>
      </c>
    </row>
    <row r="49" spans="74:75" x14ac:dyDescent="0.2">
      <c r="BV49" s="256">
        <v>302</v>
      </c>
      <c r="BW49" s="254">
        <v>66</v>
      </c>
    </row>
    <row r="50" spans="74:75" x14ac:dyDescent="0.2">
      <c r="BV50" s="256">
        <v>304</v>
      </c>
      <c r="BW50" s="254">
        <v>67</v>
      </c>
    </row>
    <row r="51" spans="74:75" x14ac:dyDescent="0.2">
      <c r="BV51" s="256">
        <v>306</v>
      </c>
      <c r="BW51" s="254">
        <v>68</v>
      </c>
    </row>
    <row r="52" spans="74:75" x14ac:dyDescent="0.2">
      <c r="BV52" s="256">
        <v>308</v>
      </c>
      <c r="BW52" s="254">
        <v>69</v>
      </c>
    </row>
    <row r="53" spans="74:75" x14ac:dyDescent="0.2">
      <c r="BV53" s="256">
        <v>310</v>
      </c>
      <c r="BW53" s="254">
        <v>70</v>
      </c>
    </row>
    <row r="54" spans="74:75" x14ac:dyDescent="0.2">
      <c r="BV54" s="256">
        <v>312</v>
      </c>
      <c r="BW54" s="254">
        <v>71</v>
      </c>
    </row>
    <row r="55" spans="74:75" x14ac:dyDescent="0.2">
      <c r="BV55" s="256">
        <v>314</v>
      </c>
      <c r="BW55" s="254">
        <v>72</v>
      </c>
    </row>
    <row r="56" spans="74:75" x14ac:dyDescent="0.2">
      <c r="BV56" s="256">
        <v>316</v>
      </c>
      <c r="BW56" s="254">
        <v>73</v>
      </c>
    </row>
    <row r="57" spans="74:75" x14ac:dyDescent="0.2">
      <c r="BV57" s="256">
        <v>318</v>
      </c>
      <c r="BW57" s="254">
        <v>74</v>
      </c>
    </row>
    <row r="58" spans="74:75" x14ac:dyDescent="0.2">
      <c r="BV58" s="256">
        <v>320</v>
      </c>
      <c r="BW58" s="254">
        <v>75</v>
      </c>
    </row>
    <row r="59" spans="74:75" x14ac:dyDescent="0.2">
      <c r="BV59" s="256">
        <v>322</v>
      </c>
      <c r="BW59" s="254">
        <v>76</v>
      </c>
    </row>
    <row r="60" spans="74:75" x14ac:dyDescent="0.2">
      <c r="BV60" s="256">
        <v>324</v>
      </c>
      <c r="BW60" s="254">
        <v>77</v>
      </c>
    </row>
    <row r="61" spans="74:75" x14ac:dyDescent="0.2">
      <c r="BV61" s="256">
        <v>326</v>
      </c>
      <c r="BW61" s="254">
        <v>78</v>
      </c>
    </row>
    <row r="62" spans="74:75" x14ac:dyDescent="0.2">
      <c r="BV62" s="256">
        <v>328</v>
      </c>
      <c r="BW62" s="254">
        <v>79</v>
      </c>
    </row>
    <row r="63" spans="74:75" x14ac:dyDescent="0.2">
      <c r="BV63" s="256">
        <v>330</v>
      </c>
      <c r="BW63" s="254">
        <v>80</v>
      </c>
    </row>
    <row r="64" spans="74:75" x14ac:dyDescent="0.2">
      <c r="BV64" s="256">
        <v>332</v>
      </c>
      <c r="BW64" s="254">
        <v>81</v>
      </c>
    </row>
    <row r="65" spans="74:75" x14ac:dyDescent="0.2">
      <c r="BV65" s="256">
        <v>334</v>
      </c>
      <c r="BW65" s="254">
        <v>82</v>
      </c>
    </row>
    <row r="66" spans="74:75" x14ac:dyDescent="0.2">
      <c r="BV66" s="256">
        <v>336</v>
      </c>
      <c r="BW66" s="254">
        <v>83</v>
      </c>
    </row>
    <row r="67" spans="74:75" x14ac:dyDescent="0.2">
      <c r="BV67" s="256">
        <v>338</v>
      </c>
      <c r="BW67" s="254">
        <v>84</v>
      </c>
    </row>
    <row r="68" spans="74:75" x14ac:dyDescent="0.2">
      <c r="BV68" s="256">
        <v>340</v>
      </c>
      <c r="BW68" s="254">
        <v>85</v>
      </c>
    </row>
    <row r="69" spans="74:75" x14ac:dyDescent="0.2">
      <c r="BV69" s="256">
        <v>342</v>
      </c>
      <c r="BW69" s="254">
        <v>86</v>
      </c>
    </row>
    <row r="70" spans="74:75" x14ac:dyDescent="0.2">
      <c r="BV70" s="256">
        <v>344</v>
      </c>
      <c r="BW70" s="254">
        <v>87</v>
      </c>
    </row>
    <row r="71" spans="74:75" x14ac:dyDescent="0.2">
      <c r="BV71" s="256">
        <v>346</v>
      </c>
      <c r="BW71" s="254">
        <v>88</v>
      </c>
    </row>
    <row r="72" spans="74:75" x14ac:dyDescent="0.2">
      <c r="BV72" s="256">
        <v>348</v>
      </c>
      <c r="BW72" s="254">
        <v>89</v>
      </c>
    </row>
    <row r="73" spans="74:75" x14ac:dyDescent="0.2">
      <c r="BV73" s="256">
        <v>350</v>
      </c>
      <c r="BW73" s="254">
        <v>90</v>
      </c>
    </row>
    <row r="74" spans="74:75" x14ac:dyDescent="0.2">
      <c r="BV74" s="256">
        <v>351</v>
      </c>
      <c r="BW74" s="254">
        <v>91</v>
      </c>
    </row>
    <row r="75" spans="74:75" x14ac:dyDescent="0.2">
      <c r="BV75" s="256">
        <v>352</v>
      </c>
      <c r="BW75" s="254">
        <v>92</v>
      </c>
    </row>
    <row r="76" spans="74:75" x14ac:dyDescent="0.2">
      <c r="BV76" s="256">
        <v>353</v>
      </c>
      <c r="BW76" s="254">
        <v>93</v>
      </c>
    </row>
    <row r="77" spans="74:75" x14ac:dyDescent="0.2">
      <c r="BV77" s="256">
        <v>354</v>
      </c>
      <c r="BW77" s="254">
        <v>94</v>
      </c>
    </row>
    <row r="78" spans="74:75" x14ac:dyDescent="0.2">
      <c r="BV78" s="256">
        <v>355</v>
      </c>
      <c r="BW78" s="254">
        <v>95</v>
      </c>
    </row>
    <row r="79" spans="74:75" x14ac:dyDescent="0.2">
      <c r="BV79" s="255">
        <v>356</v>
      </c>
      <c r="BW79" s="253">
        <v>96</v>
      </c>
    </row>
    <row r="80" spans="74:75" x14ac:dyDescent="0.2">
      <c r="BV80" s="255">
        <v>357</v>
      </c>
      <c r="BW80" s="253">
        <v>97</v>
      </c>
    </row>
    <row r="81" spans="74:75" x14ac:dyDescent="0.2">
      <c r="BV81" s="255">
        <v>358</v>
      </c>
      <c r="BW81" s="253">
        <v>98</v>
      </c>
    </row>
    <row r="82" spans="74:75" x14ac:dyDescent="0.2">
      <c r="BV82" s="255">
        <v>359</v>
      </c>
      <c r="BW82" s="253">
        <v>99</v>
      </c>
    </row>
    <row r="83" spans="74:75" x14ac:dyDescent="0.2">
      <c r="BV83" s="255">
        <v>360</v>
      </c>
      <c r="BW83" s="253">
        <v>100</v>
      </c>
    </row>
  </sheetData>
  <sortState ref="A8:BQ12">
    <sortCondition ref="A8:A12"/>
  </sortState>
  <mergeCells count="44">
    <mergeCell ref="BF7:BH7"/>
    <mergeCell ref="BI7:BK7"/>
    <mergeCell ref="BL7:BN7"/>
    <mergeCell ref="AN7:AP7"/>
    <mergeCell ref="AQ7:AS7"/>
    <mergeCell ref="AT7:AV7"/>
    <mergeCell ref="AW7:AY7"/>
    <mergeCell ref="AZ7:BB7"/>
    <mergeCell ref="BC7:BE7"/>
    <mergeCell ref="F6:F7"/>
    <mergeCell ref="G6:BN6"/>
    <mergeCell ref="BO6:BO7"/>
    <mergeCell ref="BP6:BP7"/>
    <mergeCell ref="BQ6:BQ7"/>
    <mergeCell ref="G7:I7"/>
    <mergeCell ref="J7:L7"/>
    <mergeCell ref="M7:O7"/>
    <mergeCell ref="P7:R7"/>
    <mergeCell ref="S7:U7"/>
    <mergeCell ref="V7:X7"/>
    <mergeCell ref="Y7:AA7"/>
    <mergeCell ref="AB7:AD7"/>
    <mergeCell ref="AE7:AG7"/>
    <mergeCell ref="AH7:AJ7"/>
    <mergeCell ref="AK7:AM7"/>
    <mergeCell ref="A6:A7"/>
    <mergeCell ref="B6:B7"/>
    <mergeCell ref="C6:C7"/>
    <mergeCell ref="D6:D7"/>
    <mergeCell ref="E6:E7"/>
    <mergeCell ref="A4:D4"/>
    <mergeCell ref="E4:F4"/>
    <mergeCell ref="AW4:BB4"/>
    <mergeCell ref="BC4:BQ4"/>
    <mergeCell ref="BO5:BQ5"/>
    <mergeCell ref="A1:BQ1"/>
    <mergeCell ref="A2:BQ2"/>
    <mergeCell ref="A3:D3"/>
    <mergeCell ref="E3:F3"/>
    <mergeCell ref="AF3:AJ3"/>
    <mergeCell ref="AW3:BB3"/>
    <mergeCell ref="BC3:BQ3"/>
    <mergeCell ref="Z3:AE3"/>
    <mergeCell ref="T3:Y3"/>
  </mergeCells>
  <conditionalFormatting sqref="BP8:BP15">
    <cfRule type="containsErrors" dxfId="70"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1"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72"/>
  <sheetViews>
    <sheetView view="pageBreakPreview" zoomScale="70" zoomScaleNormal="100" zoomScaleSheetLayoutView="70" workbookViewId="0">
      <selection sqref="A1:O1"/>
    </sheetView>
  </sheetViews>
  <sheetFormatPr defaultRowHeight="12.75" x14ac:dyDescent="0.2"/>
  <cols>
    <col min="1" max="1" width="6" style="85" customWidth="1"/>
    <col min="2" max="2" width="15.42578125" style="85" hidden="1" customWidth="1"/>
    <col min="3" max="3" width="10.140625" style="85" bestFit="1" customWidth="1"/>
    <col min="4" max="4" width="13.5703125" style="86" customWidth="1"/>
    <col min="5" max="5" width="20.42578125" style="85" bestFit="1" customWidth="1"/>
    <col min="6" max="6" width="43.5703125" style="3" bestFit="1" customWidth="1"/>
    <col min="7" max="7" width="10.85546875" style="3" customWidth="1"/>
    <col min="8" max="9" width="10.7109375" style="3" customWidth="1"/>
    <col min="10" max="10" width="12.5703125" style="3" bestFit="1" customWidth="1"/>
    <col min="11" max="12" width="10.7109375" style="3" customWidth="1"/>
    <col min="13" max="13" width="10.85546875" style="3" customWidth="1"/>
    <col min="14" max="14" width="14" style="87" customWidth="1"/>
    <col min="15" max="15" width="10.5703125" style="85" customWidth="1"/>
    <col min="16" max="16" width="10" style="85" customWidth="1"/>
    <col min="17" max="17" width="9.140625" style="258" hidden="1" customWidth="1"/>
    <col min="18" max="18" width="9.140625" style="257" hidden="1" customWidth="1"/>
    <col min="19" max="19" width="9.140625" style="257" customWidth="1"/>
    <col min="20" max="16384" width="9.140625" style="3"/>
  </cols>
  <sheetData>
    <row r="1" spans="1:19" ht="48.75" customHeight="1" x14ac:dyDescent="0.2">
      <c r="A1" s="658" t="s">
        <v>534</v>
      </c>
      <c r="B1" s="658"/>
      <c r="C1" s="658"/>
      <c r="D1" s="658"/>
      <c r="E1" s="658"/>
      <c r="F1" s="658"/>
      <c r="G1" s="658"/>
      <c r="H1" s="658"/>
      <c r="I1" s="658"/>
      <c r="J1" s="658"/>
      <c r="K1" s="658"/>
      <c r="L1" s="658"/>
      <c r="M1" s="658"/>
      <c r="N1" s="658"/>
      <c r="O1" s="658"/>
      <c r="P1" s="262"/>
      <c r="Q1" s="258">
        <v>630</v>
      </c>
      <c r="R1" s="257">
        <v>1</v>
      </c>
    </row>
    <row r="2" spans="1:19" ht="25.5" customHeight="1" x14ac:dyDescent="0.2">
      <c r="A2" s="661" t="s">
        <v>775</v>
      </c>
      <c r="B2" s="661"/>
      <c r="C2" s="661"/>
      <c r="D2" s="661"/>
      <c r="E2" s="661"/>
      <c r="F2" s="661"/>
      <c r="G2" s="661"/>
      <c r="H2" s="661"/>
      <c r="I2" s="661"/>
      <c r="J2" s="661"/>
      <c r="K2" s="661"/>
      <c r="L2" s="661"/>
      <c r="M2" s="661"/>
      <c r="N2" s="661"/>
      <c r="O2" s="661"/>
      <c r="P2" s="661"/>
      <c r="Q2" s="258">
        <v>650</v>
      </c>
      <c r="R2" s="257">
        <v>2</v>
      </c>
    </row>
    <row r="3" spans="1:19" s="4" customFormat="1" ht="27" customHeight="1" x14ac:dyDescent="0.2">
      <c r="A3" s="659" t="s">
        <v>94</v>
      </c>
      <c r="B3" s="659"/>
      <c r="C3" s="659"/>
      <c r="D3" s="660" t="s">
        <v>801</v>
      </c>
      <c r="E3" s="660"/>
      <c r="F3" s="242" t="s">
        <v>572</v>
      </c>
      <c r="G3" s="418" t="s">
        <v>585</v>
      </c>
      <c r="H3" s="212"/>
      <c r="I3" s="188"/>
      <c r="J3" s="188"/>
      <c r="K3" s="188"/>
      <c r="L3" s="188" t="s">
        <v>371</v>
      </c>
      <c r="M3" s="684" t="s">
        <v>516</v>
      </c>
      <c r="N3" s="684"/>
      <c r="O3" s="684"/>
      <c r="P3" s="684"/>
      <c r="Q3" s="258">
        <v>660</v>
      </c>
      <c r="R3" s="257">
        <v>3</v>
      </c>
      <c r="S3" s="257"/>
    </row>
    <row r="4" spans="1:19" s="4" customFormat="1" ht="17.25" customHeight="1" x14ac:dyDescent="0.2">
      <c r="A4" s="655" t="s">
        <v>95</v>
      </c>
      <c r="B4" s="655"/>
      <c r="C4" s="655"/>
      <c r="D4" s="650" t="s">
        <v>363</v>
      </c>
      <c r="E4" s="650"/>
      <c r="F4" s="88"/>
      <c r="G4" s="213"/>
      <c r="H4" s="213"/>
      <c r="I4" s="190"/>
      <c r="J4" s="190"/>
      <c r="K4" s="656" t="s">
        <v>93</v>
      </c>
      <c r="L4" s="656"/>
      <c r="M4" s="651" t="s">
        <v>783</v>
      </c>
      <c r="N4" s="651"/>
      <c r="O4" s="651"/>
      <c r="P4" s="263"/>
      <c r="Q4" s="258">
        <v>670</v>
      </c>
      <c r="R4" s="257">
        <v>4</v>
      </c>
      <c r="S4" s="257"/>
    </row>
    <row r="5" spans="1:19" ht="21" customHeight="1" x14ac:dyDescent="0.2">
      <c r="A5" s="5"/>
      <c r="B5" s="5"/>
      <c r="C5" s="5"/>
      <c r="D5" s="9"/>
      <c r="E5" s="6"/>
      <c r="F5" s="7"/>
      <c r="G5" s="8"/>
      <c r="H5" s="8"/>
      <c r="I5" s="8"/>
      <c r="J5" s="8"/>
      <c r="K5" s="8"/>
      <c r="L5" s="8"/>
      <c r="M5" s="8"/>
      <c r="N5" s="637">
        <v>42165.959626736112</v>
      </c>
      <c r="O5" s="637"/>
      <c r="P5" s="267"/>
      <c r="Q5" s="258">
        <v>680</v>
      </c>
      <c r="R5" s="257">
        <v>5</v>
      </c>
    </row>
    <row r="6" spans="1:19" ht="15.75" x14ac:dyDescent="0.2">
      <c r="A6" s="648" t="s">
        <v>6</v>
      </c>
      <c r="B6" s="648"/>
      <c r="C6" s="649" t="s">
        <v>78</v>
      </c>
      <c r="D6" s="649" t="s">
        <v>97</v>
      </c>
      <c r="E6" s="648" t="s">
        <v>7</v>
      </c>
      <c r="F6" s="648" t="s">
        <v>513</v>
      </c>
      <c r="G6" s="654" t="s">
        <v>36</v>
      </c>
      <c r="H6" s="654"/>
      <c r="I6" s="654"/>
      <c r="J6" s="654"/>
      <c r="K6" s="654"/>
      <c r="L6" s="654"/>
      <c r="M6" s="654"/>
      <c r="N6" s="647" t="s">
        <v>8</v>
      </c>
      <c r="O6" s="647" t="s">
        <v>133</v>
      </c>
      <c r="P6" s="647" t="s">
        <v>361</v>
      </c>
      <c r="Q6" s="258">
        <v>690</v>
      </c>
      <c r="R6" s="257">
        <v>6</v>
      </c>
    </row>
    <row r="7" spans="1:19" ht="24.75" customHeight="1" x14ac:dyDescent="0.2">
      <c r="A7" s="648"/>
      <c r="B7" s="648"/>
      <c r="C7" s="649"/>
      <c r="D7" s="649"/>
      <c r="E7" s="648"/>
      <c r="F7" s="648"/>
      <c r="G7" s="243">
        <v>1</v>
      </c>
      <c r="H7" s="243">
        <v>2</v>
      </c>
      <c r="I7" s="243">
        <v>3</v>
      </c>
      <c r="J7" s="245" t="s">
        <v>359</v>
      </c>
      <c r="K7" s="244">
        <v>4</v>
      </c>
      <c r="L7" s="244">
        <v>5</v>
      </c>
      <c r="M7" s="243">
        <v>6</v>
      </c>
      <c r="N7" s="647"/>
      <c r="O7" s="647"/>
      <c r="P7" s="647"/>
      <c r="Q7" s="258">
        <v>700</v>
      </c>
      <c r="R7" s="257">
        <v>7</v>
      </c>
    </row>
    <row r="8" spans="1:19" s="79" customFormat="1" ht="49.5" customHeight="1" x14ac:dyDescent="0.2">
      <c r="A8" s="345">
        <v>1</v>
      </c>
      <c r="B8" s="346" t="s">
        <v>337</v>
      </c>
      <c r="C8" s="347">
        <v>20</v>
      </c>
      <c r="D8" s="348">
        <v>34396</v>
      </c>
      <c r="E8" s="349" t="s">
        <v>633</v>
      </c>
      <c r="F8" s="349" t="s">
        <v>617</v>
      </c>
      <c r="G8" s="378" t="s">
        <v>800</v>
      </c>
      <c r="H8" s="378" t="s">
        <v>800</v>
      </c>
      <c r="I8" s="378">
        <v>1263</v>
      </c>
      <c r="J8" s="323">
        <v>1263</v>
      </c>
      <c r="K8" s="379">
        <v>1272</v>
      </c>
      <c r="L8" s="379" t="s">
        <v>800</v>
      </c>
      <c r="M8" s="379" t="s">
        <v>800</v>
      </c>
      <c r="N8" s="323">
        <v>1272</v>
      </c>
      <c r="O8" s="367">
        <v>973</v>
      </c>
      <c r="P8" s="427" t="s">
        <v>806</v>
      </c>
      <c r="Q8" s="258">
        <v>710</v>
      </c>
      <c r="R8" s="257">
        <v>8</v>
      </c>
      <c r="S8" s="84"/>
    </row>
    <row r="9" spans="1:19" s="79" customFormat="1" ht="49.5" customHeight="1" x14ac:dyDescent="0.2">
      <c r="A9" s="345">
        <v>2</v>
      </c>
      <c r="B9" s="346" t="s">
        <v>342</v>
      </c>
      <c r="C9" s="347">
        <v>38</v>
      </c>
      <c r="D9" s="348">
        <v>31887</v>
      </c>
      <c r="E9" s="349" t="s">
        <v>709</v>
      </c>
      <c r="F9" s="349" t="s">
        <v>619</v>
      </c>
      <c r="G9" s="378">
        <v>1240</v>
      </c>
      <c r="H9" s="378">
        <v>1245</v>
      </c>
      <c r="I9" s="378" t="s">
        <v>800</v>
      </c>
      <c r="J9" s="324">
        <v>1245</v>
      </c>
      <c r="K9" s="380">
        <v>1253</v>
      </c>
      <c r="L9" s="380">
        <v>1247</v>
      </c>
      <c r="M9" s="380">
        <v>1263</v>
      </c>
      <c r="N9" s="325">
        <v>1263</v>
      </c>
      <c r="O9" s="367">
        <v>964</v>
      </c>
      <c r="P9" s="427" t="s">
        <v>807</v>
      </c>
      <c r="Q9" s="258">
        <v>720</v>
      </c>
      <c r="R9" s="257">
        <v>9</v>
      </c>
      <c r="S9" s="84"/>
    </row>
    <row r="10" spans="1:19" s="79" customFormat="1" ht="49.5" customHeight="1" x14ac:dyDescent="0.2">
      <c r="A10" s="345">
        <v>3</v>
      </c>
      <c r="B10" s="346" t="s">
        <v>339</v>
      </c>
      <c r="C10" s="347">
        <v>85</v>
      </c>
      <c r="D10" s="348">
        <v>34571</v>
      </c>
      <c r="E10" s="349" t="s">
        <v>721</v>
      </c>
      <c r="F10" s="349" t="s">
        <v>678</v>
      </c>
      <c r="G10" s="378">
        <v>1225</v>
      </c>
      <c r="H10" s="378">
        <v>1247</v>
      </c>
      <c r="I10" s="378">
        <v>1213</v>
      </c>
      <c r="J10" s="324">
        <v>1247</v>
      </c>
      <c r="K10" s="380" t="s">
        <v>800</v>
      </c>
      <c r="L10" s="380" t="s">
        <v>800</v>
      </c>
      <c r="M10" s="380">
        <v>1135</v>
      </c>
      <c r="N10" s="325">
        <v>1247</v>
      </c>
      <c r="O10" s="367">
        <v>948</v>
      </c>
      <c r="P10" s="427" t="s">
        <v>808</v>
      </c>
      <c r="Q10" s="258">
        <v>730</v>
      </c>
      <c r="R10" s="257">
        <v>10</v>
      </c>
      <c r="S10" s="84"/>
    </row>
    <row r="11" spans="1:19" s="79" customFormat="1" ht="49.5" customHeight="1" thickBot="1" x14ac:dyDescent="0.25">
      <c r="A11" s="458">
        <v>4</v>
      </c>
      <c r="B11" s="459" t="s">
        <v>341</v>
      </c>
      <c r="C11" s="460">
        <v>54</v>
      </c>
      <c r="D11" s="461">
        <v>31565</v>
      </c>
      <c r="E11" s="462" t="s">
        <v>717</v>
      </c>
      <c r="F11" s="462" t="s">
        <v>531</v>
      </c>
      <c r="G11" s="463" t="s">
        <v>800</v>
      </c>
      <c r="H11" s="463">
        <v>1239</v>
      </c>
      <c r="I11" s="463">
        <v>1222</v>
      </c>
      <c r="J11" s="464">
        <v>1239</v>
      </c>
      <c r="K11" s="465">
        <v>1240</v>
      </c>
      <c r="L11" s="465" t="s">
        <v>800</v>
      </c>
      <c r="M11" s="465" t="s">
        <v>800</v>
      </c>
      <c r="N11" s="466">
        <v>1240</v>
      </c>
      <c r="O11" s="467">
        <v>942</v>
      </c>
      <c r="P11" s="500" t="s">
        <v>809</v>
      </c>
      <c r="Q11" s="258">
        <v>740</v>
      </c>
      <c r="R11" s="257">
        <v>11</v>
      </c>
      <c r="S11" s="84"/>
    </row>
    <row r="12" spans="1:19" s="79" customFormat="1" ht="49.5" customHeight="1" thickTop="1" x14ac:dyDescent="0.2">
      <c r="A12" s="447">
        <v>5</v>
      </c>
      <c r="B12" s="448" t="s">
        <v>336</v>
      </c>
      <c r="C12" s="449">
        <v>37</v>
      </c>
      <c r="D12" s="450">
        <v>34020</v>
      </c>
      <c r="E12" s="451" t="s">
        <v>715</v>
      </c>
      <c r="F12" s="451" t="s">
        <v>619</v>
      </c>
      <c r="G12" s="452">
        <v>1170</v>
      </c>
      <c r="H12" s="452">
        <v>1221</v>
      </c>
      <c r="I12" s="452">
        <v>1212</v>
      </c>
      <c r="J12" s="453">
        <v>1221</v>
      </c>
      <c r="K12" s="454">
        <v>1107</v>
      </c>
      <c r="L12" s="454">
        <v>1190</v>
      </c>
      <c r="M12" s="454" t="s">
        <v>800</v>
      </c>
      <c r="N12" s="455">
        <v>1221</v>
      </c>
      <c r="O12" s="456">
        <v>923</v>
      </c>
      <c r="P12" s="499" t="s">
        <v>809</v>
      </c>
      <c r="Q12" s="258">
        <v>750</v>
      </c>
      <c r="R12" s="257">
        <v>12</v>
      </c>
      <c r="S12" s="84"/>
    </row>
    <row r="13" spans="1:19" s="79" customFormat="1" ht="49.5" customHeight="1" x14ac:dyDescent="0.2">
      <c r="A13" s="345">
        <v>6</v>
      </c>
      <c r="B13" s="346" t="s">
        <v>340</v>
      </c>
      <c r="C13" s="347">
        <v>45</v>
      </c>
      <c r="D13" s="348">
        <v>32911</v>
      </c>
      <c r="E13" s="349" t="s">
        <v>716</v>
      </c>
      <c r="F13" s="349" t="s">
        <v>531</v>
      </c>
      <c r="G13" s="378" t="s">
        <v>800</v>
      </c>
      <c r="H13" s="378">
        <v>1197</v>
      </c>
      <c r="I13" s="378">
        <v>1194</v>
      </c>
      <c r="J13" s="324">
        <v>1197</v>
      </c>
      <c r="K13" s="380">
        <v>1205</v>
      </c>
      <c r="L13" s="380" t="s">
        <v>800</v>
      </c>
      <c r="M13" s="380">
        <v>1211</v>
      </c>
      <c r="N13" s="325">
        <v>1211</v>
      </c>
      <c r="O13" s="367">
        <v>913</v>
      </c>
      <c r="P13" s="427" t="s">
        <v>804</v>
      </c>
      <c r="Q13" s="258">
        <v>760</v>
      </c>
      <c r="R13" s="257">
        <v>13</v>
      </c>
      <c r="S13" s="84"/>
    </row>
    <row r="14" spans="1:19" s="79" customFormat="1" ht="49.5" customHeight="1" x14ac:dyDescent="0.2">
      <c r="A14" s="345">
        <v>7</v>
      </c>
      <c r="B14" s="346" t="s">
        <v>338</v>
      </c>
      <c r="C14" s="347">
        <v>77</v>
      </c>
      <c r="D14" s="348">
        <v>34844</v>
      </c>
      <c r="E14" s="349" t="s">
        <v>719</v>
      </c>
      <c r="F14" s="349" t="s">
        <v>720</v>
      </c>
      <c r="G14" s="378">
        <v>1204</v>
      </c>
      <c r="H14" s="378">
        <v>1185</v>
      </c>
      <c r="I14" s="378">
        <v>1190</v>
      </c>
      <c r="J14" s="324">
        <v>1204</v>
      </c>
      <c r="K14" s="380" t="s">
        <v>800</v>
      </c>
      <c r="L14" s="380">
        <v>1188</v>
      </c>
      <c r="M14" s="380">
        <v>1208</v>
      </c>
      <c r="N14" s="325">
        <v>1208</v>
      </c>
      <c r="O14" s="367">
        <v>910</v>
      </c>
      <c r="P14" s="427" t="s">
        <v>810</v>
      </c>
      <c r="Q14" s="258">
        <v>770</v>
      </c>
      <c r="R14" s="257">
        <v>14</v>
      </c>
      <c r="S14" s="84"/>
    </row>
    <row r="15" spans="1:19" s="79" customFormat="1" ht="49.5" customHeight="1" x14ac:dyDescent="0.2">
      <c r="A15" s="345">
        <v>8</v>
      </c>
      <c r="B15" s="346" t="s">
        <v>335</v>
      </c>
      <c r="C15" s="347">
        <v>309</v>
      </c>
      <c r="D15" s="348">
        <v>35097</v>
      </c>
      <c r="E15" s="349" t="s">
        <v>723</v>
      </c>
      <c r="F15" s="349" t="s">
        <v>531</v>
      </c>
      <c r="G15" s="378" t="s">
        <v>800</v>
      </c>
      <c r="H15" s="378">
        <v>1126</v>
      </c>
      <c r="I15" s="378" t="s">
        <v>800</v>
      </c>
      <c r="J15" s="324">
        <v>1126</v>
      </c>
      <c r="K15" s="380" t="s">
        <v>800</v>
      </c>
      <c r="L15" s="380" t="s">
        <v>800</v>
      </c>
      <c r="M15" s="380" t="s">
        <v>800</v>
      </c>
      <c r="N15" s="325">
        <v>1126</v>
      </c>
      <c r="O15" s="367">
        <v>829</v>
      </c>
      <c r="P15" s="427" t="s">
        <v>805</v>
      </c>
      <c r="Q15" s="258">
        <v>780</v>
      </c>
      <c r="R15" s="257">
        <v>15</v>
      </c>
      <c r="S15" s="84"/>
    </row>
    <row r="16" spans="1:19" s="79" customFormat="1" ht="49.5" customHeight="1" x14ac:dyDescent="0.2">
      <c r="A16" s="345"/>
      <c r="B16" s="346" t="s">
        <v>343</v>
      </c>
      <c r="C16" s="347" t="s">
        <v>827</v>
      </c>
      <c r="D16" s="348" t="s">
        <v>827</v>
      </c>
      <c r="E16" s="349" t="s">
        <v>827</v>
      </c>
      <c r="F16" s="349" t="s">
        <v>827</v>
      </c>
      <c r="G16" s="378"/>
      <c r="H16" s="378"/>
      <c r="I16" s="378"/>
      <c r="J16" s="324">
        <v>0</v>
      </c>
      <c r="K16" s="380"/>
      <c r="L16" s="380"/>
      <c r="M16" s="380"/>
      <c r="N16" s="325">
        <v>0</v>
      </c>
      <c r="O16" s="367" t="e">
        <v>#N/A</v>
      </c>
      <c r="P16" s="427"/>
      <c r="Q16" s="258">
        <v>789</v>
      </c>
      <c r="R16" s="257">
        <v>16</v>
      </c>
      <c r="S16" s="84"/>
    </row>
    <row r="17" spans="1:19" s="79" customFormat="1" ht="49.5" customHeight="1" x14ac:dyDescent="0.2">
      <c r="A17" s="345"/>
      <c r="B17" s="346" t="s">
        <v>344</v>
      </c>
      <c r="C17" s="347" t="s">
        <v>827</v>
      </c>
      <c r="D17" s="348" t="s">
        <v>827</v>
      </c>
      <c r="E17" s="349" t="s">
        <v>827</v>
      </c>
      <c r="F17" s="349" t="s">
        <v>827</v>
      </c>
      <c r="G17" s="378"/>
      <c r="H17" s="378"/>
      <c r="I17" s="378"/>
      <c r="J17" s="324">
        <v>0</v>
      </c>
      <c r="K17" s="380"/>
      <c r="L17" s="380"/>
      <c r="M17" s="380"/>
      <c r="N17" s="325">
        <v>0</v>
      </c>
      <c r="O17" s="367" t="e">
        <v>#N/A</v>
      </c>
      <c r="P17" s="427"/>
      <c r="Q17" s="258">
        <v>798</v>
      </c>
      <c r="R17" s="257">
        <v>17</v>
      </c>
      <c r="S17" s="84"/>
    </row>
    <row r="18" spans="1:19" s="79" customFormat="1" ht="49.5" customHeight="1" x14ac:dyDescent="0.2">
      <c r="A18" s="345"/>
      <c r="B18" s="346" t="s">
        <v>345</v>
      </c>
      <c r="C18" s="347" t="s">
        <v>827</v>
      </c>
      <c r="D18" s="348" t="s">
        <v>827</v>
      </c>
      <c r="E18" s="349" t="s">
        <v>827</v>
      </c>
      <c r="F18" s="349" t="s">
        <v>827</v>
      </c>
      <c r="G18" s="378"/>
      <c r="H18" s="378"/>
      <c r="I18" s="378"/>
      <c r="J18" s="324">
        <v>0</v>
      </c>
      <c r="K18" s="380"/>
      <c r="L18" s="380"/>
      <c r="M18" s="380"/>
      <c r="N18" s="325">
        <v>0</v>
      </c>
      <c r="O18" s="367" t="e">
        <v>#N/A</v>
      </c>
      <c r="P18" s="427"/>
      <c r="Q18" s="258">
        <v>807</v>
      </c>
      <c r="R18" s="257">
        <v>18</v>
      </c>
      <c r="S18" s="84"/>
    </row>
    <row r="19" spans="1:19" s="79" customFormat="1" ht="49.5" customHeight="1" x14ac:dyDescent="0.2">
      <c r="A19" s="345"/>
      <c r="B19" s="346" t="s">
        <v>346</v>
      </c>
      <c r="C19" s="347" t="s">
        <v>827</v>
      </c>
      <c r="D19" s="348" t="s">
        <v>827</v>
      </c>
      <c r="E19" s="349" t="s">
        <v>827</v>
      </c>
      <c r="F19" s="349" t="s">
        <v>827</v>
      </c>
      <c r="G19" s="378"/>
      <c r="H19" s="378"/>
      <c r="I19" s="378"/>
      <c r="J19" s="324">
        <v>0</v>
      </c>
      <c r="K19" s="380"/>
      <c r="L19" s="380"/>
      <c r="M19" s="380"/>
      <c r="N19" s="325">
        <v>0</v>
      </c>
      <c r="O19" s="367" t="e">
        <v>#N/A</v>
      </c>
      <c r="P19" s="427"/>
      <c r="Q19" s="258">
        <v>816</v>
      </c>
      <c r="R19" s="257">
        <v>19</v>
      </c>
      <c r="S19" s="84"/>
    </row>
    <row r="20" spans="1:19" s="82" customFormat="1" ht="32.25" customHeight="1" x14ac:dyDescent="0.2">
      <c r="A20" s="425"/>
      <c r="B20" s="425"/>
      <c r="C20" s="425"/>
      <c r="D20" s="425"/>
      <c r="E20" s="425"/>
      <c r="F20" s="425"/>
      <c r="G20" s="425"/>
      <c r="H20" s="425"/>
      <c r="I20" s="425"/>
      <c r="J20" s="425"/>
      <c r="K20" s="425"/>
      <c r="L20" s="425"/>
      <c r="M20" s="425"/>
      <c r="N20" s="425"/>
      <c r="O20" s="425"/>
      <c r="P20" s="425"/>
      <c r="Q20" s="425"/>
      <c r="R20" s="425"/>
      <c r="S20" s="84"/>
    </row>
    <row r="21" spans="1:19" s="82" customFormat="1" ht="32.25" customHeight="1" x14ac:dyDescent="0.2">
      <c r="A21" s="652" t="s">
        <v>4</v>
      </c>
      <c r="B21" s="652"/>
      <c r="C21" s="652"/>
      <c r="D21" s="652"/>
      <c r="E21" s="84" t="s">
        <v>0</v>
      </c>
      <c r="F21" s="84" t="s">
        <v>1</v>
      </c>
      <c r="G21" s="653" t="s">
        <v>2</v>
      </c>
      <c r="H21" s="653"/>
      <c r="I21" s="653"/>
      <c r="J21" s="653"/>
      <c r="K21" s="653"/>
      <c r="L21" s="653"/>
      <c r="M21" s="653"/>
      <c r="N21" s="653" t="s">
        <v>3</v>
      </c>
      <c r="O21" s="653"/>
      <c r="P21" s="84"/>
      <c r="Q21" s="258">
        <v>1053</v>
      </c>
      <c r="R21" s="257">
        <v>49</v>
      </c>
      <c r="S21" s="84"/>
    </row>
    <row r="22" spans="1:19" x14ac:dyDescent="0.2">
      <c r="Q22" s="258">
        <v>1060</v>
      </c>
      <c r="R22" s="257">
        <v>50</v>
      </c>
    </row>
    <row r="23" spans="1:19" x14ac:dyDescent="0.2">
      <c r="Q23" s="258">
        <v>1066</v>
      </c>
      <c r="R23" s="257">
        <v>51</v>
      </c>
    </row>
    <row r="24" spans="1:19" x14ac:dyDescent="0.2">
      <c r="Q24" s="259">
        <v>1072</v>
      </c>
      <c r="R24" s="84">
        <v>52</v>
      </c>
    </row>
    <row r="25" spans="1:19" x14ac:dyDescent="0.2">
      <c r="Q25" s="259">
        <v>1078</v>
      </c>
      <c r="R25" s="84">
        <v>53</v>
      </c>
    </row>
    <row r="26" spans="1:19" x14ac:dyDescent="0.2">
      <c r="Q26" s="259">
        <v>1084</v>
      </c>
      <c r="R26" s="84">
        <v>54</v>
      </c>
    </row>
    <row r="27" spans="1:19" x14ac:dyDescent="0.2">
      <c r="Q27" s="259">
        <v>1090</v>
      </c>
      <c r="R27" s="84">
        <v>55</v>
      </c>
    </row>
    <row r="28" spans="1:19" x14ac:dyDescent="0.2">
      <c r="Q28" s="259">
        <v>1096</v>
      </c>
      <c r="R28" s="84">
        <v>56</v>
      </c>
    </row>
    <row r="29" spans="1:19" x14ac:dyDescent="0.2">
      <c r="Q29" s="259">
        <v>1102</v>
      </c>
      <c r="R29" s="84">
        <v>57</v>
      </c>
    </row>
    <row r="30" spans="1:19" x14ac:dyDescent="0.2">
      <c r="Q30" s="259">
        <v>1108</v>
      </c>
      <c r="R30" s="84">
        <v>58</v>
      </c>
    </row>
    <row r="31" spans="1:19" x14ac:dyDescent="0.2">
      <c r="Q31" s="259">
        <v>1114</v>
      </c>
      <c r="R31" s="84">
        <v>59</v>
      </c>
    </row>
    <row r="32" spans="1:19" x14ac:dyDescent="0.2">
      <c r="Q32" s="259">
        <v>1120</v>
      </c>
      <c r="R32" s="84">
        <v>60</v>
      </c>
    </row>
    <row r="33" spans="17:18" x14ac:dyDescent="0.2">
      <c r="Q33" s="259">
        <v>1126</v>
      </c>
      <c r="R33" s="84">
        <v>61</v>
      </c>
    </row>
    <row r="34" spans="17:18" x14ac:dyDescent="0.2">
      <c r="Q34" s="259">
        <v>1132</v>
      </c>
      <c r="R34" s="84">
        <v>62</v>
      </c>
    </row>
    <row r="35" spans="17:18" x14ac:dyDescent="0.2">
      <c r="Q35" s="259">
        <v>1138</v>
      </c>
      <c r="R35" s="84">
        <v>63</v>
      </c>
    </row>
    <row r="36" spans="17:18" x14ac:dyDescent="0.2">
      <c r="Q36" s="259">
        <v>1144</v>
      </c>
      <c r="R36" s="84">
        <v>64</v>
      </c>
    </row>
    <row r="37" spans="17:18" x14ac:dyDescent="0.2">
      <c r="Q37" s="259">
        <v>1150</v>
      </c>
      <c r="R37" s="84">
        <v>65</v>
      </c>
    </row>
    <row r="38" spans="17:18" x14ac:dyDescent="0.2">
      <c r="Q38" s="259">
        <v>1156</v>
      </c>
      <c r="R38" s="84">
        <v>66</v>
      </c>
    </row>
    <row r="39" spans="17:18" x14ac:dyDescent="0.2">
      <c r="Q39" s="259">
        <v>1162</v>
      </c>
      <c r="R39" s="84">
        <v>67</v>
      </c>
    </row>
    <row r="40" spans="17:18" x14ac:dyDescent="0.2">
      <c r="Q40" s="259">
        <v>1168</v>
      </c>
      <c r="R40" s="84">
        <v>68</v>
      </c>
    </row>
    <row r="41" spans="17:18" x14ac:dyDescent="0.2">
      <c r="Q41" s="259">
        <v>1174</v>
      </c>
      <c r="R41" s="84">
        <v>69</v>
      </c>
    </row>
    <row r="42" spans="17:18" x14ac:dyDescent="0.2">
      <c r="Q42" s="259">
        <v>1180</v>
      </c>
      <c r="R42" s="84">
        <v>70</v>
      </c>
    </row>
    <row r="43" spans="17:18" x14ac:dyDescent="0.2">
      <c r="Q43" s="259">
        <v>1186</v>
      </c>
      <c r="R43" s="84">
        <v>71</v>
      </c>
    </row>
    <row r="44" spans="17:18" x14ac:dyDescent="0.2">
      <c r="Q44" s="259">
        <v>1192</v>
      </c>
      <c r="R44" s="84">
        <v>72</v>
      </c>
    </row>
    <row r="45" spans="17:18" x14ac:dyDescent="0.2">
      <c r="Q45" s="259">
        <v>1198</v>
      </c>
      <c r="R45" s="84">
        <v>73</v>
      </c>
    </row>
    <row r="46" spans="17:18" x14ac:dyDescent="0.2">
      <c r="Q46" s="259">
        <v>1204</v>
      </c>
      <c r="R46" s="84">
        <v>74</v>
      </c>
    </row>
    <row r="47" spans="17:18" x14ac:dyDescent="0.2">
      <c r="Q47" s="259">
        <v>1210</v>
      </c>
      <c r="R47" s="84">
        <v>75</v>
      </c>
    </row>
    <row r="48" spans="17:18" x14ac:dyDescent="0.2">
      <c r="Q48" s="259">
        <v>1215</v>
      </c>
      <c r="R48" s="84">
        <v>76</v>
      </c>
    </row>
    <row r="49" spans="17:18" x14ac:dyDescent="0.2">
      <c r="Q49" s="259">
        <v>1220</v>
      </c>
      <c r="R49" s="84">
        <v>77</v>
      </c>
    </row>
    <row r="50" spans="17:18" x14ac:dyDescent="0.2">
      <c r="Q50" s="259">
        <v>1225</v>
      </c>
      <c r="R50" s="84">
        <v>78</v>
      </c>
    </row>
    <row r="51" spans="17:18" x14ac:dyDescent="0.2">
      <c r="Q51" s="259">
        <v>1230</v>
      </c>
      <c r="R51" s="84">
        <v>79</v>
      </c>
    </row>
    <row r="52" spans="17:18" x14ac:dyDescent="0.2">
      <c r="Q52" s="259">
        <v>1235</v>
      </c>
      <c r="R52" s="84">
        <v>80</v>
      </c>
    </row>
    <row r="53" spans="17:18" x14ac:dyDescent="0.2">
      <c r="Q53" s="259">
        <v>1240</v>
      </c>
      <c r="R53" s="84">
        <v>81</v>
      </c>
    </row>
    <row r="54" spans="17:18" x14ac:dyDescent="0.2">
      <c r="Q54" s="259">
        <v>1245</v>
      </c>
      <c r="R54" s="84">
        <v>82</v>
      </c>
    </row>
    <row r="55" spans="17:18" x14ac:dyDescent="0.2">
      <c r="Q55" s="259">
        <v>1250</v>
      </c>
      <c r="R55" s="84">
        <v>83</v>
      </c>
    </row>
    <row r="56" spans="17:18" x14ac:dyDescent="0.2">
      <c r="Q56" s="259">
        <v>1255</v>
      </c>
      <c r="R56" s="84">
        <v>84</v>
      </c>
    </row>
    <row r="57" spans="17:18" x14ac:dyDescent="0.2">
      <c r="Q57" s="259">
        <v>1260</v>
      </c>
      <c r="R57" s="84">
        <v>85</v>
      </c>
    </row>
    <row r="58" spans="17:18" x14ac:dyDescent="0.2">
      <c r="Q58" s="259">
        <v>1265</v>
      </c>
      <c r="R58" s="84">
        <v>86</v>
      </c>
    </row>
    <row r="59" spans="17:18" x14ac:dyDescent="0.2">
      <c r="Q59" s="259">
        <v>1270</v>
      </c>
      <c r="R59" s="84">
        <v>87</v>
      </c>
    </row>
    <row r="60" spans="17:18" x14ac:dyDescent="0.2">
      <c r="Q60" s="259">
        <v>1275</v>
      </c>
      <c r="R60" s="84">
        <v>88</v>
      </c>
    </row>
    <row r="61" spans="17:18" x14ac:dyDescent="0.2">
      <c r="Q61" s="259">
        <v>1280</v>
      </c>
      <c r="R61" s="84">
        <v>89</v>
      </c>
    </row>
    <row r="62" spans="17:18" x14ac:dyDescent="0.2">
      <c r="Q62" s="259">
        <v>1285</v>
      </c>
      <c r="R62" s="84">
        <v>90</v>
      </c>
    </row>
    <row r="63" spans="17:18" x14ac:dyDescent="0.2">
      <c r="Q63" s="259">
        <v>1290</v>
      </c>
      <c r="R63" s="84">
        <v>91</v>
      </c>
    </row>
    <row r="64" spans="17:18" x14ac:dyDescent="0.2">
      <c r="Q64" s="259">
        <v>1295</v>
      </c>
      <c r="R64" s="84">
        <v>92</v>
      </c>
    </row>
    <row r="65" spans="17:18" x14ac:dyDescent="0.2">
      <c r="Q65" s="259">
        <v>1300</v>
      </c>
      <c r="R65" s="84">
        <v>93</v>
      </c>
    </row>
    <row r="66" spans="17:18" x14ac:dyDescent="0.2">
      <c r="Q66" s="258">
        <v>1305</v>
      </c>
      <c r="R66" s="257">
        <v>94</v>
      </c>
    </row>
    <row r="67" spans="17:18" x14ac:dyDescent="0.2">
      <c r="Q67" s="258">
        <v>1310</v>
      </c>
      <c r="R67" s="257">
        <v>95</v>
      </c>
    </row>
    <row r="68" spans="17:18" x14ac:dyDescent="0.2">
      <c r="Q68" s="258">
        <v>1314</v>
      </c>
      <c r="R68" s="257">
        <v>96</v>
      </c>
    </row>
    <row r="69" spans="17:18" x14ac:dyDescent="0.2">
      <c r="Q69" s="258">
        <v>1318</v>
      </c>
      <c r="R69" s="257">
        <v>97</v>
      </c>
    </row>
    <row r="70" spans="17:18" x14ac:dyDescent="0.2">
      <c r="Q70" s="258">
        <v>1322</v>
      </c>
      <c r="R70" s="257">
        <v>98</v>
      </c>
    </row>
    <row r="71" spans="17:18" x14ac:dyDescent="0.2">
      <c r="Q71" s="258">
        <v>1326</v>
      </c>
      <c r="R71" s="257">
        <v>99</v>
      </c>
    </row>
    <row r="72" spans="17:18" x14ac:dyDescent="0.2">
      <c r="Q72" s="258">
        <v>1330</v>
      </c>
      <c r="R72" s="257">
        <v>100</v>
      </c>
    </row>
  </sheetData>
  <autoFilter ref="B6:P7">
    <filterColumn colId="5" showButton="0"/>
    <filterColumn colId="6" showButton="0"/>
    <filterColumn colId="7" showButton="0"/>
    <filterColumn colId="8" showButton="0"/>
    <filterColumn colId="9" showButton="0"/>
    <filterColumn colId="10" showButton="0"/>
    <sortState ref="B9:P19">
      <sortCondition descending="1" ref="N6:N7"/>
    </sortState>
  </autoFilter>
  <mergeCells count="23">
    <mergeCell ref="N21:O21"/>
    <mergeCell ref="A21:D21"/>
    <mergeCell ref="D6:D7"/>
    <mergeCell ref="K4:L4"/>
    <mergeCell ref="E6:E7"/>
    <mergeCell ref="G21:M21"/>
    <mergeCell ref="N5:O5"/>
    <mergeCell ref="C6:C7"/>
    <mergeCell ref="M4:O4"/>
    <mergeCell ref="O6:O7"/>
    <mergeCell ref="A1:O1"/>
    <mergeCell ref="A3:C3"/>
    <mergeCell ref="D3:E3"/>
    <mergeCell ref="F6:F7"/>
    <mergeCell ref="D4:E4"/>
    <mergeCell ref="A4:C4"/>
    <mergeCell ref="N6:N7"/>
    <mergeCell ref="G6:M6"/>
    <mergeCell ref="A6:A7"/>
    <mergeCell ref="B6:B7"/>
    <mergeCell ref="A2:P2"/>
    <mergeCell ref="P6:P7"/>
    <mergeCell ref="M3:P3"/>
  </mergeCells>
  <conditionalFormatting sqref="J8:J19">
    <cfRule type="cellIs" dxfId="69" priority="3" operator="equal">
      <formula>0</formula>
    </cfRule>
  </conditionalFormatting>
  <conditionalFormatting sqref="N8:N19">
    <cfRule type="cellIs" dxfId="68" priority="2" operator="equal">
      <formula>0</formula>
    </cfRule>
  </conditionalFormatting>
  <conditionalFormatting sqref="O8:O19">
    <cfRule type="containsErrors" dxfId="67"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69"/>
  <sheetViews>
    <sheetView zoomScaleNormal="100" zoomScaleSheetLayoutView="80" workbookViewId="0"/>
  </sheetViews>
  <sheetFormatPr defaultRowHeight="12.75" x14ac:dyDescent="0.2"/>
  <cols>
    <col min="1" max="1" width="6" style="85" customWidth="1"/>
    <col min="2" max="2" width="16.7109375" style="85" hidden="1" customWidth="1"/>
    <col min="3" max="3" width="10.5703125" style="85" bestFit="1" customWidth="1"/>
    <col min="4" max="4" width="15.7109375" style="86" customWidth="1"/>
    <col min="5" max="5" width="26.42578125" style="85" customWidth="1"/>
    <col min="6" max="6" width="27.85546875" style="3" customWidth="1"/>
    <col min="7" max="9" width="10.85546875" style="3" customWidth="1"/>
    <col min="10" max="10" width="12.85546875" style="3" bestFit="1" customWidth="1"/>
    <col min="11" max="12" width="10.85546875" style="3" customWidth="1"/>
    <col min="13" max="13" width="10.7109375" style="3" customWidth="1"/>
    <col min="14" max="14" width="14.5703125" style="87" customWidth="1"/>
    <col min="15" max="15" width="10.28515625" style="85" customWidth="1"/>
    <col min="16" max="16" width="10" style="85" customWidth="1"/>
    <col min="17" max="17" width="9.140625" style="258" hidden="1" customWidth="1"/>
    <col min="18" max="18" width="9.140625" style="257" hidden="1" customWidth="1"/>
    <col min="19" max="16384" width="9.140625" style="3"/>
  </cols>
  <sheetData>
    <row r="1" spans="1:18" ht="48.75" customHeight="1" x14ac:dyDescent="0.2">
      <c r="A1" s="658" t="s">
        <v>534</v>
      </c>
      <c r="B1" s="658"/>
      <c r="C1" s="658"/>
      <c r="D1" s="658"/>
      <c r="E1" s="658"/>
      <c r="F1" s="658"/>
      <c r="G1" s="658"/>
      <c r="H1" s="658"/>
      <c r="I1" s="658"/>
      <c r="J1" s="658"/>
      <c r="K1" s="658"/>
      <c r="L1" s="658"/>
      <c r="M1" s="658"/>
      <c r="N1" s="658"/>
      <c r="O1" s="658"/>
      <c r="P1" s="274"/>
      <c r="Q1" s="258">
        <v>330</v>
      </c>
      <c r="R1" s="257">
        <v>1</v>
      </c>
    </row>
    <row r="2" spans="1:18" ht="25.5" customHeight="1" x14ac:dyDescent="0.2">
      <c r="A2" s="661" t="s">
        <v>775</v>
      </c>
      <c r="B2" s="661"/>
      <c r="C2" s="661"/>
      <c r="D2" s="661"/>
      <c r="E2" s="661"/>
      <c r="F2" s="661"/>
      <c r="G2" s="661"/>
      <c r="H2" s="661"/>
      <c r="I2" s="661"/>
      <c r="J2" s="661"/>
      <c r="K2" s="661"/>
      <c r="L2" s="661"/>
      <c r="M2" s="661"/>
      <c r="N2" s="661"/>
      <c r="O2" s="661"/>
      <c r="P2" s="661"/>
      <c r="Q2" s="258">
        <v>347</v>
      </c>
      <c r="R2" s="257">
        <v>2</v>
      </c>
    </row>
    <row r="3" spans="1:18" s="4" customFormat="1" ht="27" customHeight="1" x14ac:dyDescent="0.2">
      <c r="A3" s="659" t="s">
        <v>94</v>
      </c>
      <c r="B3" s="659"/>
      <c r="C3" s="659"/>
      <c r="D3" s="660" t="s">
        <v>367</v>
      </c>
      <c r="E3" s="660"/>
      <c r="F3" s="242" t="s">
        <v>572</v>
      </c>
      <c r="G3" s="657" t="s">
        <v>588</v>
      </c>
      <c r="H3" s="657"/>
      <c r="I3" s="188"/>
      <c r="J3" s="188"/>
      <c r="K3" s="188"/>
      <c r="L3" s="242" t="s">
        <v>371</v>
      </c>
      <c r="M3" s="662" t="s">
        <v>501</v>
      </c>
      <c r="N3" s="662"/>
      <c r="O3" s="662"/>
      <c r="P3" s="662"/>
      <c r="Q3" s="258">
        <v>364</v>
      </c>
      <c r="R3" s="257">
        <v>3</v>
      </c>
    </row>
    <row r="4" spans="1:18" s="4" customFormat="1" ht="17.25" customHeight="1" x14ac:dyDescent="0.2">
      <c r="A4" s="655" t="s">
        <v>95</v>
      </c>
      <c r="B4" s="655"/>
      <c r="C4" s="655"/>
      <c r="D4" s="650" t="s">
        <v>363</v>
      </c>
      <c r="E4" s="650"/>
      <c r="F4" s="222" t="s">
        <v>279</v>
      </c>
      <c r="G4" s="192" t="s">
        <v>364</v>
      </c>
      <c r="H4" s="192"/>
      <c r="I4" s="277"/>
      <c r="J4" s="277"/>
      <c r="K4" s="656" t="s">
        <v>93</v>
      </c>
      <c r="L4" s="656"/>
      <c r="M4" s="651" t="s">
        <v>779</v>
      </c>
      <c r="N4" s="651"/>
      <c r="O4" s="651"/>
      <c r="P4" s="277"/>
      <c r="Q4" s="258">
        <v>381</v>
      </c>
      <c r="R4" s="257">
        <v>4</v>
      </c>
    </row>
    <row r="5" spans="1:18" ht="15" customHeight="1" x14ac:dyDescent="0.2">
      <c r="A5" s="5"/>
      <c r="B5" s="5"/>
      <c r="C5" s="5"/>
      <c r="D5" s="9"/>
      <c r="E5" s="6"/>
      <c r="F5" s="7"/>
      <c r="G5" s="8"/>
      <c r="H5" s="8"/>
      <c r="I5" s="8"/>
      <c r="J5" s="8"/>
      <c r="K5" s="8"/>
      <c r="L5" s="8"/>
      <c r="M5" s="8"/>
      <c r="N5" s="637">
        <v>42165.959626736112</v>
      </c>
      <c r="O5" s="637"/>
      <c r="P5" s="267"/>
      <c r="Q5" s="258">
        <v>398</v>
      </c>
      <c r="R5" s="257">
        <v>5</v>
      </c>
    </row>
    <row r="6" spans="1:18" ht="15.75" x14ac:dyDescent="0.2">
      <c r="A6" s="648" t="s">
        <v>6</v>
      </c>
      <c r="B6" s="648"/>
      <c r="C6" s="649" t="s">
        <v>78</v>
      </c>
      <c r="D6" s="649" t="s">
        <v>97</v>
      </c>
      <c r="E6" s="648" t="s">
        <v>7</v>
      </c>
      <c r="F6" s="648" t="s">
        <v>513</v>
      </c>
      <c r="G6" s="654" t="s">
        <v>362</v>
      </c>
      <c r="H6" s="654"/>
      <c r="I6" s="654"/>
      <c r="J6" s="654"/>
      <c r="K6" s="654"/>
      <c r="L6" s="654"/>
      <c r="M6" s="654"/>
      <c r="N6" s="647" t="s">
        <v>8</v>
      </c>
      <c r="O6" s="647" t="s">
        <v>133</v>
      </c>
      <c r="P6" s="647" t="s">
        <v>9</v>
      </c>
      <c r="Q6" s="258">
        <v>415</v>
      </c>
      <c r="R6" s="257">
        <v>6</v>
      </c>
    </row>
    <row r="7" spans="1:18" ht="30" customHeight="1" x14ac:dyDescent="0.2">
      <c r="A7" s="648"/>
      <c r="B7" s="648"/>
      <c r="C7" s="649"/>
      <c r="D7" s="649"/>
      <c r="E7" s="648"/>
      <c r="F7" s="648"/>
      <c r="G7" s="276">
        <v>1</v>
      </c>
      <c r="H7" s="276">
        <v>2</v>
      </c>
      <c r="I7" s="276">
        <v>3</v>
      </c>
      <c r="J7" s="275" t="s">
        <v>359</v>
      </c>
      <c r="K7" s="276">
        <v>4</v>
      </c>
      <c r="L7" s="276">
        <v>5</v>
      </c>
      <c r="M7" s="276">
        <v>6</v>
      </c>
      <c r="N7" s="647"/>
      <c r="O7" s="647"/>
      <c r="P7" s="647"/>
      <c r="Q7" s="258">
        <v>432</v>
      </c>
      <c r="R7" s="257">
        <v>7</v>
      </c>
    </row>
    <row r="8" spans="1:18" s="79" customFormat="1" ht="49.5" customHeight="1" x14ac:dyDescent="0.2">
      <c r="A8" s="345">
        <v>1</v>
      </c>
      <c r="B8" s="346" t="s">
        <v>407</v>
      </c>
      <c r="C8" s="347">
        <v>26</v>
      </c>
      <c r="D8" s="348">
        <v>33399</v>
      </c>
      <c r="E8" s="349" t="s">
        <v>704</v>
      </c>
      <c r="F8" s="349" t="s">
        <v>617</v>
      </c>
      <c r="G8" s="378" t="s">
        <v>800</v>
      </c>
      <c r="H8" s="378">
        <v>5896</v>
      </c>
      <c r="I8" s="378">
        <v>5506</v>
      </c>
      <c r="J8" s="323">
        <v>5896</v>
      </c>
      <c r="K8" s="379">
        <v>5980</v>
      </c>
      <c r="L8" s="379">
        <v>5874</v>
      </c>
      <c r="M8" s="379" t="s">
        <v>800</v>
      </c>
      <c r="N8" s="323">
        <v>5980</v>
      </c>
      <c r="O8" s="367">
        <v>929</v>
      </c>
      <c r="P8" s="270"/>
      <c r="Q8" s="258">
        <v>448</v>
      </c>
      <c r="R8" s="257">
        <v>8</v>
      </c>
    </row>
    <row r="9" spans="1:18" s="79" customFormat="1" ht="49.5" customHeight="1" x14ac:dyDescent="0.2">
      <c r="A9" s="345">
        <v>2</v>
      </c>
      <c r="B9" s="346" t="s">
        <v>403</v>
      </c>
      <c r="C9" s="347">
        <v>6</v>
      </c>
      <c r="D9" s="348">
        <v>35554</v>
      </c>
      <c r="E9" s="349" t="s">
        <v>702</v>
      </c>
      <c r="F9" s="349" t="s">
        <v>612</v>
      </c>
      <c r="G9" s="378">
        <v>5265</v>
      </c>
      <c r="H9" s="378">
        <v>4941</v>
      </c>
      <c r="I9" s="378">
        <v>5171</v>
      </c>
      <c r="J9" s="324">
        <v>5265</v>
      </c>
      <c r="K9" s="380" t="s">
        <v>800</v>
      </c>
      <c r="L9" s="380">
        <v>5418</v>
      </c>
      <c r="M9" s="380" t="s">
        <v>800</v>
      </c>
      <c r="N9" s="325">
        <v>5418</v>
      </c>
      <c r="O9" s="367">
        <v>838</v>
      </c>
      <c r="P9" s="270"/>
      <c r="Q9" s="258">
        <v>464</v>
      </c>
      <c r="R9" s="257">
        <v>9</v>
      </c>
    </row>
    <row r="10" spans="1:18" s="79" customFormat="1" ht="49.5" customHeight="1" x14ac:dyDescent="0.2">
      <c r="A10" s="345">
        <v>3</v>
      </c>
      <c r="B10" s="346" t="s">
        <v>405</v>
      </c>
      <c r="C10" s="347">
        <v>2</v>
      </c>
      <c r="D10" s="348">
        <v>35325</v>
      </c>
      <c r="E10" s="349" t="s">
        <v>701</v>
      </c>
      <c r="F10" s="349" t="s">
        <v>612</v>
      </c>
      <c r="G10" s="378">
        <v>5257</v>
      </c>
      <c r="H10" s="378">
        <v>5260</v>
      </c>
      <c r="I10" s="378">
        <v>5365</v>
      </c>
      <c r="J10" s="324">
        <v>5365</v>
      </c>
      <c r="K10" s="380">
        <v>5178</v>
      </c>
      <c r="L10" s="380">
        <v>684</v>
      </c>
      <c r="M10" s="380">
        <v>5100</v>
      </c>
      <c r="N10" s="325">
        <v>5365</v>
      </c>
      <c r="O10" s="367">
        <v>830</v>
      </c>
      <c r="P10" s="270"/>
      <c r="Q10" s="258">
        <v>480</v>
      </c>
      <c r="R10" s="257">
        <v>10</v>
      </c>
    </row>
    <row r="11" spans="1:18" s="79" customFormat="1" ht="49.5" customHeight="1" x14ac:dyDescent="0.2">
      <c r="A11" s="345">
        <v>4</v>
      </c>
      <c r="B11" s="346" t="s">
        <v>406</v>
      </c>
      <c r="C11" s="347">
        <v>72</v>
      </c>
      <c r="D11" s="348">
        <v>34712</v>
      </c>
      <c r="E11" s="349" t="s">
        <v>705</v>
      </c>
      <c r="F11" s="349" t="s">
        <v>672</v>
      </c>
      <c r="G11" s="378" t="s">
        <v>800</v>
      </c>
      <c r="H11" s="378" t="s">
        <v>800</v>
      </c>
      <c r="I11" s="378" t="s">
        <v>800</v>
      </c>
      <c r="J11" s="324">
        <v>0</v>
      </c>
      <c r="K11" s="380">
        <v>5204</v>
      </c>
      <c r="L11" s="380">
        <v>4817</v>
      </c>
      <c r="M11" s="380" t="s">
        <v>800</v>
      </c>
      <c r="N11" s="325">
        <v>5204</v>
      </c>
      <c r="O11" s="367">
        <v>804</v>
      </c>
      <c r="P11" s="270"/>
      <c r="Q11" s="258">
        <v>496</v>
      </c>
      <c r="R11" s="257">
        <v>11</v>
      </c>
    </row>
    <row r="12" spans="1:18" s="79" customFormat="1" ht="49.5" customHeight="1" thickBot="1" x14ac:dyDescent="0.25">
      <c r="A12" s="458">
        <v>5</v>
      </c>
      <c r="B12" s="459" t="s">
        <v>404</v>
      </c>
      <c r="C12" s="460">
        <v>13</v>
      </c>
      <c r="D12" s="461">
        <v>33510</v>
      </c>
      <c r="E12" s="462" t="s">
        <v>703</v>
      </c>
      <c r="F12" s="462" t="s">
        <v>615</v>
      </c>
      <c r="G12" s="463" t="s">
        <v>800</v>
      </c>
      <c r="H12" s="463">
        <v>4937</v>
      </c>
      <c r="I12" s="463" t="s">
        <v>800</v>
      </c>
      <c r="J12" s="464">
        <v>4937</v>
      </c>
      <c r="K12" s="465">
        <v>4903</v>
      </c>
      <c r="L12" s="465" t="s">
        <v>800</v>
      </c>
      <c r="M12" s="465" t="s">
        <v>800</v>
      </c>
      <c r="N12" s="466">
        <v>4937</v>
      </c>
      <c r="O12" s="467">
        <v>761</v>
      </c>
      <c r="P12" s="468"/>
      <c r="Q12" s="258">
        <v>512</v>
      </c>
      <c r="R12" s="257">
        <v>12</v>
      </c>
    </row>
    <row r="13" spans="1:18" s="79" customFormat="1" ht="49.5" customHeight="1" thickTop="1" x14ac:dyDescent="0.2">
      <c r="A13" s="447"/>
      <c r="B13" s="448" t="s">
        <v>408</v>
      </c>
      <c r="C13" s="449" t="s">
        <v>827</v>
      </c>
      <c r="D13" s="450" t="s">
        <v>827</v>
      </c>
      <c r="E13" s="451" t="s">
        <v>827</v>
      </c>
      <c r="F13" s="451" t="s">
        <v>827</v>
      </c>
      <c r="G13" s="452"/>
      <c r="H13" s="452"/>
      <c r="I13" s="452"/>
      <c r="J13" s="453">
        <v>0</v>
      </c>
      <c r="K13" s="454"/>
      <c r="L13" s="454"/>
      <c r="M13" s="454"/>
      <c r="N13" s="455">
        <v>0</v>
      </c>
      <c r="O13" s="456" t="e">
        <v>#N/A</v>
      </c>
      <c r="P13" s="457"/>
      <c r="Q13" s="258">
        <v>528</v>
      </c>
      <c r="R13" s="257">
        <v>13</v>
      </c>
    </row>
    <row r="14" spans="1:18" s="79" customFormat="1" ht="49.5" customHeight="1" x14ac:dyDescent="0.2">
      <c r="A14" s="345"/>
      <c r="B14" s="346" t="s">
        <v>411</v>
      </c>
      <c r="C14" s="347" t="s">
        <v>827</v>
      </c>
      <c r="D14" s="348" t="s">
        <v>827</v>
      </c>
      <c r="E14" s="349" t="s">
        <v>827</v>
      </c>
      <c r="F14" s="349" t="s">
        <v>827</v>
      </c>
      <c r="G14" s="378"/>
      <c r="H14" s="378"/>
      <c r="I14" s="378"/>
      <c r="J14" s="324">
        <v>0</v>
      </c>
      <c r="K14" s="380"/>
      <c r="L14" s="380"/>
      <c r="M14" s="380"/>
      <c r="N14" s="325">
        <v>0</v>
      </c>
      <c r="O14" s="367" t="e">
        <v>#N/A</v>
      </c>
      <c r="P14" s="270"/>
      <c r="Q14" s="258">
        <v>640</v>
      </c>
      <c r="R14" s="257">
        <v>20</v>
      </c>
    </row>
    <row r="15" spans="1:18" s="79" customFormat="1" ht="49.5" customHeight="1" x14ac:dyDescent="0.2">
      <c r="A15" s="345"/>
      <c r="B15" s="346" t="s">
        <v>412</v>
      </c>
      <c r="C15" s="347" t="s">
        <v>827</v>
      </c>
      <c r="D15" s="348" t="s">
        <v>827</v>
      </c>
      <c r="E15" s="349" t="s">
        <v>827</v>
      </c>
      <c r="F15" s="349" t="s">
        <v>827</v>
      </c>
      <c r="G15" s="378"/>
      <c r="H15" s="378"/>
      <c r="I15" s="378"/>
      <c r="J15" s="324">
        <v>0</v>
      </c>
      <c r="K15" s="380"/>
      <c r="L15" s="380"/>
      <c r="M15" s="380"/>
      <c r="N15" s="325">
        <v>0</v>
      </c>
      <c r="O15" s="367" t="e">
        <v>#N/A</v>
      </c>
      <c r="P15" s="270"/>
      <c r="Q15" s="258">
        <v>656</v>
      </c>
      <c r="R15" s="257">
        <v>21</v>
      </c>
    </row>
    <row r="16" spans="1:18" s="79" customFormat="1" ht="49.5" customHeight="1" x14ac:dyDescent="0.2">
      <c r="A16" s="345"/>
      <c r="B16" s="346" t="s">
        <v>413</v>
      </c>
      <c r="C16" s="347" t="s">
        <v>827</v>
      </c>
      <c r="D16" s="348" t="s">
        <v>827</v>
      </c>
      <c r="E16" s="349" t="s">
        <v>827</v>
      </c>
      <c r="F16" s="349" t="s">
        <v>827</v>
      </c>
      <c r="G16" s="378"/>
      <c r="H16" s="378"/>
      <c r="I16" s="378"/>
      <c r="J16" s="324">
        <v>0</v>
      </c>
      <c r="K16" s="380"/>
      <c r="L16" s="380"/>
      <c r="M16" s="380"/>
      <c r="N16" s="325">
        <v>0</v>
      </c>
      <c r="O16" s="367" t="e">
        <v>#N/A</v>
      </c>
      <c r="P16" s="270"/>
      <c r="Q16" s="258">
        <v>672</v>
      </c>
      <c r="R16" s="257">
        <v>22</v>
      </c>
    </row>
    <row r="17" spans="1:18" s="82" customFormat="1" ht="32.25" customHeight="1" x14ac:dyDescent="0.2">
      <c r="A17" s="80"/>
      <c r="B17" s="80"/>
      <c r="C17" s="80"/>
      <c r="D17" s="81"/>
      <c r="E17" s="80"/>
      <c r="N17" s="83"/>
      <c r="O17" s="80"/>
      <c r="P17" s="80"/>
      <c r="Q17" s="258">
        <v>1075</v>
      </c>
      <c r="R17" s="257">
        <v>48</v>
      </c>
    </row>
    <row r="18" spans="1:18" s="82" customFormat="1" ht="32.25" customHeight="1" x14ac:dyDescent="0.2">
      <c r="A18" s="652" t="s">
        <v>4</v>
      </c>
      <c r="B18" s="652"/>
      <c r="C18" s="652"/>
      <c r="D18" s="652"/>
      <c r="E18" s="84" t="s">
        <v>0</v>
      </c>
      <c r="F18" s="84" t="s">
        <v>1</v>
      </c>
      <c r="G18" s="653" t="s">
        <v>2</v>
      </c>
      <c r="H18" s="653"/>
      <c r="I18" s="653"/>
      <c r="J18" s="653"/>
      <c r="K18" s="653"/>
      <c r="L18" s="653"/>
      <c r="M18" s="653"/>
      <c r="N18" s="653" t="s">
        <v>3</v>
      </c>
      <c r="O18" s="653"/>
      <c r="P18" s="84"/>
      <c r="Q18" s="258">
        <v>1090</v>
      </c>
      <c r="R18" s="257">
        <v>49</v>
      </c>
    </row>
    <row r="19" spans="1:18" x14ac:dyDescent="0.2">
      <c r="Q19" s="258">
        <v>1105</v>
      </c>
      <c r="R19" s="257">
        <v>50</v>
      </c>
    </row>
    <row r="20" spans="1:18" x14ac:dyDescent="0.2">
      <c r="Q20" s="258">
        <v>1120</v>
      </c>
      <c r="R20" s="257">
        <v>51</v>
      </c>
    </row>
    <row r="21" spans="1:18" x14ac:dyDescent="0.2">
      <c r="Q21" s="259">
        <v>1135</v>
      </c>
      <c r="R21" s="84">
        <v>52</v>
      </c>
    </row>
    <row r="22" spans="1:18" x14ac:dyDescent="0.2">
      <c r="Q22" s="259">
        <v>1150</v>
      </c>
      <c r="R22" s="84">
        <v>53</v>
      </c>
    </row>
    <row r="23" spans="1:18" x14ac:dyDescent="0.2">
      <c r="Q23" s="259">
        <v>1165</v>
      </c>
      <c r="R23" s="84">
        <v>54</v>
      </c>
    </row>
    <row r="24" spans="1:18" x14ac:dyDescent="0.2">
      <c r="Q24" s="259">
        <v>1180</v>
      </c>
      <c r="R24" s="84">
        <v>55</v>
      </c>
    </row>
    <row r="25" spans="1:18" x14ac:dyDescent="0.2">
      <c r="Q25" s="259">
        <v>1195</v>
      </c>
      <c r="R25" s="84">
        <v>56</v>
      </c>
    </row>
    <row r="26" spans="1:18" x14ac:dyDescent="0.2">
      <c r="Q26" s="259">
        <v>1210</v>
      </c>
      <c r="R26" s="84">
        <v>57</v>
      </c>
    </row>
    <row r="27" spans="1:18" x14ac:dyDescent="0.2">
      <c r="Q27" s="259">
        <v>1225</v>
      </c>
      <c r="R27" s="84">
        <v>58</v>
      </c>
    </row>
    <row r="28" spans="1:18" x14ac:dyDescent="0.2">
      <c r="Q28" s="259">
        <v>1240</v>
      </c>
      <c r="R28" s="84">
        <v>59</v>
      </c>
    </row>
    <row r="29" spans="1:18" x14ac:dyDescent="0.2">
      <c r="Q29" s="259">
        <v>1255</v>
      </c>
      <c r="R29" s="84">
        <v>60</v>
      </c>
    </row>
    <row r="30" spans="1:18" x14ac:dyDescent="0.2">
      <c r="Q30" s="259">
        <v>1270</v>
      </c>
      <c r="R30" s="84">
        <v>61</v>
      </c>
    </row>
    <row r="31" spans="1:18" x14ac:dyDescent="0.2">
      <c r="Q31" s="259">
        <v>1285</v>
      </c>
      <c r="R31" s="84">
        <v>62</v>
      </c>
    </row>
    <row r="32" spans="1:18" x14ac:dyDescent="0.2">
      <c r="Q32" s="259">
        <v>1300</v>
      </c>
      <c r="R32" s="84">
        <v>63</v>
      </c>
    </row>
    <row r="33" spans="17:18" x14ac:dyDescent="0.2">
      <c r="Q33" s="259">
        <v>1315</v>
      </c>
      <c r="R33" s="84">
        <v>64</v>
      </c>
    </row>
    <row r="34" spans="17:18" x14ac:dyDescent="0.2">
      <c r="Q34" s="259">
        <v>1330</v>
      </c>
      <c r="R34" s="84">
        <v>65</v>
      </c>
    </row>
    <row r="35" spans="17:18" x14ac:dyDescent="0.2">
      <c r="Q35" s="259">
        <v>1345</v>
      </c>
      <c r="R35" s="84">
        <v>66</v>
      </c>
    </row>
    <row r="36" spans="17:18" x14ac:dyDescent="0.2">
      <c r="Q36" s="259">
        <v>1360</v>
      </c>
      <c r="R36" s="84">
        <v>67</v>
      </c>
    </row>
    <row r="37" spans="17:18" x14ac:dyDescent="0.2">
      <c r="Q37" s="259">
        <v>1375</v>
      </c>
      <c r="R37" s="84">
        <v>68</v>
      </c>
    </row>
    <row r="38" spans="17:18" x14ac:dyDescent="0.2">
      <c r="Q38" s="259">
        <v>1390</v>
      </c>
      <c r="R38" s="84">
        <v>69</v>
      </c>
    </row>
    <row r="39" spans="17:18" x14ac:dyDescent="0.2">
      <c r="Q39" s="259">
        <v>1405</v>
      </c>
      <c r="R39" s="84">
        <v>70</v>
      </c>
    </row>
    <row r="40" spans="17:18" x14ac:dyDescent="0.2">
      <c r="Q40" s="259">
        <v>1420</v>
      </c>
      <c r="R40" s="84">
        <v>71</v>
      </c>
    </row>
    <row r="41" spans="17:18" x14ac:dyDescent="0.2">
      <c r="Q41" s="259">
        <v>1435</v>
      </c>
      <c r="R41" s="84">
        <v>72</v>
      </c>
    </row>
    <row r="42" spans="17:18" x14ac:dyDescent="0.2">
      <c r="Q42" s="259">
        <v>1450</v>
      </c>
      <c r="R42" s="84">
        <v>73</v>
      </c>
    </row>
    <row r="43" spans="17:18" x14ac:dyDescent="0.2">
      <c r="Q43" s="259">
        <v>1465</v>
      </c>
      <c r="R43" s="84">
        <v>74</v>
      </c>
    </row>
    <row r="44" spans="17:18" x14ac:dyDescent="0.2">
      <c r="Q44" s="259">
        <v>1480</v>
      </c>
      <c r="R44" s="84">
        <v>75</v>
      </c>
    </row>
    <row r="45" spans="17:18" x14ac:dyDescent="0.2">
      <c r="Q45" s="259">
        <v>1495</v>
      </c>
      <c r="R45" s="84">
        <v>76</v>
      </c>
    </row>
    <row r="46" spans="17:18" x14ac:dyDescent="0.2">
      <c r="Q46" s="259">
        <v>1510</v>
      </c>
      <c r="R46" s="84">
        <v>77</v>
      </c>
    </row>
    <row r="47" spans="17:18" x14ac:dyDescent="0.2">
      <c r="Q47" s="259">
        <v>1525</v>
      </c>
      <c r="R47" s="84">
        <v>78</v>
      </c>
    </row>
    <row r="48" spans="17:18" x14ac:dyDescent="0.2">
      <c r="Q48" s="259">
        <v>1540</v>
      </c>
      <c r="R48" s="84">
        <v>79</v>
      </c>
    </row>
    <row r="49" spans="17:18" x14ac:dyDescent="0.2">
      <c r="Q49" s="259">
        <v>1555</v>
      </c>
      <c r="R49" s="84">
        <v>80</v>
      </c>
    </row>
    <row r="50" spans="17:18" x14ac:dyDescent="0.2">
      <c r="Q50" s="259">
        <v>1570</v>
      </c>
      <c r="R50" s="84">
        <v>81</v>
      </c>
    </row>
    <row r="51" spans="17:18" x14ac:dyDescent="0.2">
      <c r="Q51" s="259">
        <v>1585</v>
      </c>
      <c r="R51" s="84">
        <v>82</v>
      </c>
    </row>
    <row r="52" spans="17:18" x14ac:dyDescent="0.2">
      <c r="Q52" s="259">
        <v>1600</v>
      </c>
      <c r="R52" s="84">
        <v>83</v>
      </c>
    </row>
    <row r="53" spans="17:18" x14ac:dyDescent="0.2">
      <c r="Q53" s="259">
        <v>1615</v>
      </c>
      <c r="R53" s="84">
        <v>84</v>
      </c>
    </row>
    <row r="54" spans="17:18" x14ac:dyDescent="0.2">
      <c r="Q54" s="259">
        <v>1630</v>
      </c>
      <c r="R54" s="84">
        <v>85</v>
      </c>
    </row>
    <row r="55" spans="17:18" x14ac:dyDescent="0.2">
      <c r="Q55" s="259">
        <v>1645</v>
      </c>
      <c r="R55" s="84">
        <v>86</v>
      </c>
    </row>
    <row r="56" spans="17:18" x14ac:dyDescent="0.2">
      <c r="Q56" s="259">
        <v>1660</v>
      </c>
      <c r="R56" s="84">
        <v>87</v>
      </c>
    </row>
    <row r="57" spans="17:18" x14ac:dyDescent="0.2">
      <c r="Q57" s="259">
        <v>1675</v>
      </c>
      <c r="R57" s="84">
        <v>88</v>
      </c>
    </row>
    <row r="58" spans="17:18" x14ac:dyDescent="0.2">
      <c r="Q58" s="259">
        <v>1690</v>
      </c>
      <c r="R58" s="84">
        <v>89</v>
      </c>
    </row>
    <row r="59" spans="17:18" x14ac:dyDescent="0.2">
      <c r="Q59" s="259">
        <v>1705</v>
      </c>
      <c r="R59" s="84">
        <v>90</v>
      </c>
    </row>
    <row r="60" spans="17:18" x14ac:dyDescent="0.2">
      <c r="Q60" s="259">
        <v>1720</v>
      </c>
      <c r="R60" s="84">
        <v>91</v>
      </c>
    </row>
    <row r="61" spans="17:18" x14ac:dyDescent="0.2">
      <c r="Q61" s="259">
        <v>1735</v>
      </c>
      <c r="R61" s="84">
        <v>92</v>
      </c>
    </row>
    <row r="62" spans="17:18" x14ac:dyDescent="0.2">
      <c r="Q62" s="259">
        <v>1750</v>
      </c>
      <c r="R62" s="84">
        <v>93</v>
      </c>
    </row>
    <row r="63" spans="17:18" x14ac:dyDescent="0.2">
      <c r="Q63" s="258">
        <v>1765</v>
      </c>
      <c r="R63" s="257">
        <v>94</v>
      </c>
    </row>
    <row r="64" spans="17:18" x14ac:dyDescent="0.2">
      <c r="Q64" s="258">
        <v>1780</v>
      </c>
      <c r="R64" s="257">
        <v>95</v>
      </c>
    </row>
    <row r="65" spans="17:18" x14ac:dyDescent="0.2">
      <c r="Q65" s="258">
        <v>1794</v>
      </c>
      <c r="R65" s="257">
        <v>96</v>
      </c>
    </row>
    <row r="66" spans="17:18" x14ac:dyDescent="0.2">
      <c r="Q66" s="258">
        <v>1808</v>
      </c>
      <c r="R66" s="257">
        <v>97</v>
      </c>
    </row>
    <row r="67" spans="17:18" x14ac:dyDescent="0.2">
      <c r="Q67" s="258">
        <v>1822</v>
      </c>
      <c r="R67" s="257">
        <v>98</v>
      </c>
    </row>
    <row r="68" spans="17:18" x14ac:dyDescent="0.2">
      <c r="Q68" s="258">
        <v>1836</v>
      </c>
      <c r="R68" s="257">
        <v>99</v>
      </c>
    </row>
    <row r="69" spans="17:18" x14ac:dyDescent="0.2">
      <c r="Q69" s="258">
        <v>1850</v>
      </c>
      <c r="R69" s="257">
        <v>100</v>
      </c>
    </row>
  </sheetData>
  <sortState ref="A8:N12">
    <sortCondition ref="A8:A12"/>
  </sortState>
  <mergeCells count="24">
    <mergeCell ref="A1:O1"/>
    <mergeCell ref="A2:P2"/>
    <mergeCell ref="A3:C3"/>
    <mergeCell ref="D3:E3"/>
    <mergeCell ref="G3:H3"/>
    <mergeCell ref="M3:P3"/>
    <mergeCell ref="P6:P7"/>
    <mergeCell ref="A18:D18"/>
    <mergeCell ref="G18:M18"/>
    <mergeCell ref="N18:O18"/>
    <mergeCell ref="N5:O5"/>
    <mergeCell ref="A6:A7"/>
    <mergeCell ref="B6:B7"/>
    <mergeCell ref="F6:F7"/>
    <mergeCell ref="G6:M6"/>
    <mergeCell ref="N6:N7"/>
    <mergeCell ref="C6:C7"/>
    <mergeCell ref="D6:D7"/>
    <mergeCell ref="E6:E7"/>
    <mergeCell ref="D4:E4"/>
    <mergeCell ref="M4:O4"/>
    <mergeCell ref="K4:L4"/>
    <mergeCell ref="O6:O7"/>
    <mergeCell ref="A4:C4"/>
  </mergeCells>
  <conditionalFormatting sqref="J8:J16 N8:N16">
    <cfRule type="cellIs" dxfId="66" priority="3" operator="equal">
      <formula>0</formula>
    </cfRule>
  </conditionalFormatting>
  <conditionalFormatting sqref="O8:O16">
    <cfRule type="containsErrors" dxfId="65"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6"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96"/>
  <sheetViews>
    <sheetView view="pageBreakPreview" zoomScale="80" zoomScaleNormal="100" zoomScaleSheetLayoutView="80" workbookViewId="0">
      <selection sqref="A1:XFD1048576"/>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6.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33.5703125" style="52" customWidth="1"/>
    <col min="14" max="14" width="25.85546875" style="52" customWidth="1"/>
    <col min="15" max="15" width="15.85546875" style="21" customWidth="1"/>
    <col min="16" max="16" width="7.7109375" style="21" customWidth="1"/>
    <col min="17" max="17" width="5.7109375" style="21" customWidth="1"/>
    <col min="18" max="19" width="9.140625" style="21"/>
    <col min="20" max="20" width="9.140625" style="252" hidden="1" customWidth="1"/>
    <col min="21" max="21" width="9.140625" style="250" hidden="1" customWidth="1"/>
    <col min="22" max="16384" width="9.140625" style="21"/>
  </cols>
  <sheetData>
    <row r="1" spans="1:21" s="10" customFormat="1" ht="48.75" customHeight="1" x14ac:dyDescent="0.2">
      <c r="A1" s="624" t="s">
        <v>534</v>
      </c>
      <c r="B1" s="624"/>
      <c r="C1" s="624"/>
      <c r="D1" s="624"/>
      <c r="E1" s="624"/>
      <c r="F1" s="624"/>
      <c r="G1" s="624"/>
      <c r="H1" s="624"/>
      <c r="I1" s="624"/>
      <c r="J1" s="624"/>
      <c r="K1" s="624"/>
      <c r="L1" s="624"/>
      <c r="M1" s="624"/>
      <c r="N1" s="624"/>
      <c r="O1" s="624"/>
      <c r="P1" s="624"/>
      <c r="T1" s="251">
        <v>21214</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51">
        <v>21244</v>
      </c>
      <c r="U2" s="247">
        <v>99</v>
      </c>
    </row>
    <row r="3" spans="1:21" s="12" customFormat="1" ht="20.25" customHeight="1" x14ac:dyDescent="0.2">
      <c r="A3" s="629" t="s">
        <v>94</v>
      </c>
      <c r="B3" s="629"/>
      <c r="C3" s="629"/>
      <c r="D3" s="630" t="s">
        <v>368</v>
      </c>
      <c r="E3" s="630"/>
      <c r="F3" s="631" t="s">
        <v>572</v>
      </c>
      <c r="G3" s="631"/>
      <c r="H3" s="11"/>
      <c r="I3" s="685" t="s">
        <v>590</v>
      </c>
      <c r="J3" s="686"/>
      <c r="K3" s="686"/>
      <c r="L3" s="686"/>
      <c r="M3" s="242" t="s">
        <v>371</v>
      </c>
      <c r="N3" s="634" t="s">
        <v>502</v>
      </c>
      <c r="O3" s="634"/>
      <c r="P3" s="634"/>
      <c r="T3" s="251">
        <v>21274</v>
      </c>
      <c r="U3" s="247">
        <v>98</v>
      </c>
    </row>
    <row r="4" spans="1:21" s="12" customFormat="1" ht="17.25" customHeight="1" x14ac:dyDescent="0.2">
      <c r="A4" s="627" t="s">
        <v>84</v>
      </c>
      <c r="B4" s="627"/>
      <c r="C4" s="627"/>
      <c r="D4" s="635" t="s">
        <v>363</v>
      </c>
      <c r="E4" s="635"/>
      <c r="F4" s="29"/>
      <c r="G4" s="29"/>
      <c r="H4" s="29"/>
      <c r="I4" s="29"/>
      <c r="J4" s="29"/>
      <c r="K4" s="29"/>
      <c r="L4" s="30"/>
      <c r="M4" s="76" t="s">
        <v>92</v>
      </c>
      <c r="N4" s="636" t="s">
        <v>785</v>
      </c>
      <c r="O4" s="636"/>
      <c r="P4" s="636"/>
      <c r="T4" s="251">
        <v>21304</v>
      </c>
      <c r="U4" s="247">
        <v>97</v>
      </c>
    </row>
    <row r="5" spans="1:21" s="10" customFormat="1" ht="15" customHeight="1" x14ac:dyDescent="0.2">
      <c r="A5" s="13"/>
      <c r="B5" s="13"/>
      <c r="C5" s="14"/>
      <c r="D5" s="15"/>
      <c r="E5" s="16"/>
      <c r="F5" s="16"/>
      <c r="G5" s="16"/>
      <c r="H5" s="16"/>
      <c r="I5" s="13"/>
      <c r="J5" s="13"/>
      <c r="K5" s="13"/>
      <c r="L5" s="17"/>
      <c r="M5" s="18"/>
      <c r="N5" s="637">
        <v>42165.846360648145</v>
      </c>
      <c r="O5" s="637"/>
      <c r="P5" s="637"/>
      <c r="T5" s="251">
        <v>21334</v>
      </c>
      <c r="U5" s="247">
        <v>96</v>
      </c>
    </row>
    <row r="6" spans="1:21" s="19" customFormat="1" ht="24" customHeight="1" x14ac:dyDescent="0.2">
      <c r="A6" s="638" t="s">
        <v>12</v>
      </c>
      <c r="B6" s="639" t="s">
        <v>79</v>
      </c>
      <c r="C6" s="641" t="s">
        <v>91</v>
      </c>
      <c r="D6" s="642" t="s">
        <v>14</v>
      </c>
      <c r="E6" s="642" t="s">
        <v>513</v>
      </c>
      <c r="F6" s="642" t="s">
        <v>15</v>
      </c>
      <c r="G6" s="644" t="s">
        <v>203</v>
      </c>
      <c r="I6" s="264" t="s">
        <v>16</v>
      </c>
      <c r="J6" s="265"/>
      <c r="K6" s="265"/>
      <c r="L6" s="265"/>
      <c r="M6" s="265"/>
      <c r="N6" s="265"/>
      <c r="O6" s="265"/>
      <c r="P6" s="266"/>
      <c r="T6" s="252">
        <v>21364</v>
      </c>
      <c r="U6" s="250">
        <v>95</v>
      </c>
    </row>
    <row r="7" spans="1:21" ht="24" customHeight="1" x14ac:dyDescent="0.2">
      <c r="A7" s="638"/>
      <c r="B7" s="640"/>
      <c r="C7" s="641"/>
      <c r="D7" s="642"/>
      <c r="E7" s="642"/>
      <c r="F7" s="642"/>
      <c r="G7" s="645"/>
      <c r="H7" s="20"/>
      <c r="I7" s="46" t="s">
        <v>521</v>
      </c>
      <c r="J7" s="43" t="s">
        <v>80</v>
      </c>
      <c r="K7" s="43" t="s">
        <v>79</v>
      </c>
      <c r="L7" s="44" t="s">
        <v>13</v>
      </c>
      <c r="M7" s="45" t="s">
        <v>14</v>
      </c>
      <c r="N7" s="45" t="s">
        <v>513</v>
      </c>
      <c r="O7" s="43" t="s">
        <v>15</v>
      </c>
      <c r="P7" s="43" t="s">
        <v>28</v>
      </c>
      <c r="T7" s="252">
        <v>21394</v>
      </c>
      <c r="U7" s="250">
        <v>94</v>
      </c>
    </row>
    <row r="8" spans="1:21" s="19" customFormat="1" ht="81.75" customHeight="1" x14ac:dyDescent="0.2">
      <c r="A8" s="66">
        <v>1</v>
      </c>
      <c r="B8" s="320"/>
      <c r="C8" s="271"/>
      <c r="D8" s="316"/>
      <c r="E8" s="175"/>
      <c r="F8" s="381"/>
      <c r="G8" s="382" t="s">
        <v>813</v>
      </c>
      <c r="H8" s="22"/>
      <c r="I8" s="66">
        <v>1</v>
      </c>
      <c r="J8" s="209" t="s">
        <v>414</v>
      </c>
      <c r="K8" s="273" t="s">
        <v>827</v>
      </c>
      <c r="L8" s="271" t="s">
        <v>827</v>
      </c>
      <c r="M8" s="210" t="s">
        <v>827</v>
      </c>
      <c r="N8" s="210" t="s">
        <v>827</v>
      </c>
      <c r="O8" s="118"/>
      <c r="P8" s="314"/>
      <c r="T8" s="252">
        <v>21424</v>
      </c>
      <c r="U8" s="250">
        <v>93</v>
      </c>
    </row>
    <row r="9" spans="1:21" s="19" customFormat="1" ht="81.75" customHeight="1" x14ac:dyDescent="0.2">
      <c r="A9" s="66">
        <v>2</v>
      </c>
      <c r="B9" s="320"/>
      <c r="C9" s="271"/>
      <c r="D9" s="316"/>
      <c r="E9" s="175"/>
      <c r="F9" s="381"/>
      <c r="G9" s="382" t="s">
        <v>813</v>
      </c>
      <c r="H9" s="22"/>
      <c r="I9" s="66">
        <v>2</v>
      </c>
      <c r="J9" s="209" t="s">
        <v>415</v>
      </c>
      <c r="K9" s="273" t="s">
        <v>827</v>
      </c>
      <c r="L9" s="271" t="s">
        <v>827</v>
      </c>
      <c r="M9" s="210" t="s">
        <v>827</v>
      </c>
      <c r="N9" s="210" t="s">
        <v>827</v>
      </c>
      <c r="O9" s="118"/>
      <c r="P9" s="314"/>
      <c r="T9" s="252">
        <v>21454</v>
      </c>
      <c r="U9" s="250">
        <v>92</v>
      </c>
    </row>
    <row r="10" spans="1:21" s="19" customFormat="1" ht="81.75" customHeight="1" x14ac:dyDescent="0.2">
      <c r="A10" s="66">
        <v>3</v>
      </c>
      <c r="B10" s="320"/>
      <c r="C10" s="271"/>
      <c r="D10" s="316"/>
      <c r="E10" s="175"/>
      <c r="F10" s="381"/>
      <c r="G10" s="382" t="s">
        <v>813</v>
      </c>
      <c r="H10" s="22"/>
      <c r="I10" s="66">
        <v>3</v>
      </c>
      <c r="J10" s="209" t="s">
        <v>416</v>
      </c>
      <c r="K10" s="273" t="s">
        <v>827</v>
      </c>
      <c r="L10" s="271" t="s">
        <v>827</v>
      </c>
      <c r="M10" s="210" t="s">
        <v>827</v>
      </c>
      <c r="N10" s="210" t="s">
        <v>827</v>
      </c>
      <c r="O10" s="118"/>
      <c r="P10" s="314"/>
      <c r="T10" s="252">
        <v>21484</v>
      </c>
      <c r="U10" s="250">
        <v>91</v>
      </c>
    </row>
    <row r="11" spans="1:21" s="19" customFormat="1" ht="81.75" customHeight="1" x14ac:dyDescent="0.2">
      <c r="A11" s="66">
        <v>4</v>
      </c>
      <c r="B11" s="320"/>
      <c r="C11" s="271"/>
      <c r="D11" s="316"/>
      <c r="E11" s="175"/>
      <c r="F11" s="381"/>
      <c r="G11" s="382" t="s">
        <v>813</v>
      </c>
      <c r="H11" s="22"/>
      <c r="I11" s="66">
        <v>4</v>
      </c>
      <c r="J11" s="209" t="s">
        <v>417</v>
      </c>
      <c r="K11" s="273" t="s">
        <v>827</v>
      </c>
      <c r="L11" s="271" t="s">
        <v>827</v>
      </c>
      <c r="M11" s="210" t="s">
        <v>827</v>
      </c>
      <c r="N11" s="210" t="s">
        <v>827</v>
      </c>
      <c r="O11" s="118"/>
      <c r="P11" s="314"/>
      <c r="T11" s="252">
        <v>21514</v>
      </c>
      <c r="U11" s="250">
        <v>90</v>
      </c>
    </row>
    <row r="12" spans="1:21" s="19" customFormat="1" ht="81.75" customHeight="1" x14ac:dyDescent="0.2">
      <c r="A12" s="66">
        <v>5</v>
      </c>
      <c r="B12" s="320"/>
      <c r="C12" s="271"/>
      <c r="D12" s="316"/>
      <c r="E12" s="175"/>
      <c r="F12" s="381"/>
      <c r="G12" s="382" t="s">
        <v>813</v>
      </c>
      <c r="H12" s="22"/>
      <c r="I12" s="66">
        <v>5</v>
      </c>
      <c r="J12" s="209" t="s">
        <v>418</v>
      </c>
      <c r="K12" s="273" t="s">
        <v>827</v>
      </c>
      <c r="L12" s="271" t="s">
        <v>827</v>
      </c>
      <c r="M12" s="210" t="s">
        <v>827</v>
      </c>
      <c r="N12" s="210" t="s">
        <v>827</v>
      </c>
      <c r="O12" s="118"/>
      <c r="P12" s="314"/>
      <c r="T12" s="252">
        <v>21544</v>
      </c>
      <c r="U12" s="250">
        <v>89</v>
      </c>
    </row>
    <row r="13" spans="1:21" s="19" customFormat="1" ht="81.75" customHeight="1" x14ac:dyDescent="0.2">
      <c r="A13" s="66">
        <v>6</v>
      </c>
      <c r="B13" s="320"/>
      <c r="C13" s="271"/>
      <c r="D13" s="316"/>
      <c r="E13" s="175"/>
      <c r="F13" s="381"/>
      <c r="G13" s="382" t="s">
        <v>813</v>
      </c>
      <c r="H13" s="22"/>
      <c r="I13" s="66">
        <v>6</v>
      </c>
      <c r="J13" s="209" t="s">
        <v>419</v>
      </c>
      <c r="K13" s="273" t="s">
        <v>827</v>
      </c>
      <c r="L13" s="271" t="s">
        <v>827</v>
      </c>
      <c r="M13" s="210" t="s">
        <v>827</v>
      </c>
      <c r="N13" s="210" t="s">
        <v>827</v>
      </c>
      <c r="O13" s="118"/>
      <c r="P13" s="314"/>
      <c r="T13" s="252">
        <v>21574</v>
      </c>
      <c r="U13" s="250">
        <v>88</v>
      </c>
    </row>
    <row r="14" spans="1:21" s="19" customFormat="1" ht="24" customHeight="1" x14ac:dyDescent="0.2">
      <c r="A14" s="66"/>
      <c r="B14" s="320"/>
      <c r="C14" s="271"/>
      <c r="D14" s="316"/>
      <c r="E14" s="175"/>
      <c r="F14" s="381"/>
      <c r="G14" s="382" t="s">
        <v>813</v>
      </c>
      <c r="H14" s="22"/>
      <c r="I14" s="264" t="s">
        <v>17</v>
      </c>
      <c r="J14" s="265"/>
      <c r="K14" s="265"/>
      <c r="L14" s="265"/>
      <c r="M14" s="265"/>
      <c r="N14" s="265"/>
      <c r="O14" s="265"/>
      <c r="P14" s="266"/>
      <c r="T14" s="252">
        <v>21664</v>
      </c>
      <c r="U14" s="250">
        <v>85</v>
      </c>
    </row>
    <row r="15" spans="1:21" s="19" customFormat="1" ht="26.25" customHeight="1" x14ac:dyDescent="0.2">
      <c r="A15" s="66"/>
      <c r="B15" s="320"/>
      <c r="C15" s="271"/>
      <c r="D15" s="316"/>
      <c r="E15" s="175"/>
      <c r="F15" s="381"/>
      <c r="G15" s="382" t="s">
        <v>813</v>
      </c>
      <c r="H15" s="22"/>
      <c r="I15" s="46" t="s">
        <v>521</v>
      </c>
      <c r="J15" s="43" t="s">
        <v>80</v>
      </c>
      <c r="K15" s="43" t="s">
        <v>79</v>
      </c>
      <c r="L15" s="44" t="s">
        <v>13</v>
      </c>
      <c r="M15" s="45" t="s">
        <v>14</v>
      </c>
      <c r="N15" s="45" t="s">
        <v>513</v>
      </c>
      <c r="O15" s="43" t="s">
        <v>15</v>
      </c>
      <c r="P15" s="43" t="s">
        <v>28</v>
      </c>
      <c r="T15" s="252">
        <v>21694</v>
      </c>
      <c r="U15" s="250">
        <v>84</v>
      </c>
    </row>
    <row r="16" spans="1:21" s="19" customFormat="1" ht="76.5" customHeight="1" x14ac:dyDescent="0.2">
      <c r="A16" s="66"/>
      <c r="B16" s="320"/>
      <c r="C16" s="271"/>
      <c r="D16" s="316"/>
      <c r="E16" s="175"/>
      <c r="F16" s="381"/>
      <c r="G16" s="382" t="s">
        <v>813</v>
      </c>
      <c r="H16" s="22"/>
      <c r="I16" s="66">
        <v>1</v>
      </c>
      <c r="J16" s="209" t="s">
        <v>422</v>
      </c>
      <c r="K16" s="273" t="s">
        <v>827</v>
      </c>
      <c r="L16" s="271" t="s">
        <v>827</v>
      </c>
      <c r="M16" s="210" t="s">
        <v>827</v>
      </c>
      <c r="N16" s="210" t="s">
        <v>827</v>
      </c>
      <c r="O16" s="118"/>
      <c r="P16" s="314"/>
      <c r="T16" s="252">
        <v>21724</v>
      </c>
      <c r="U16" s="250">
        <v>83</v>
      </c>
    </row>
    <row r="17" spans="1:21" s="19" customFormat="1" ht="76.5" customHeight="1" x14ac:dyDescent="0.2">
      <c r="A17" s="66"/>
      <c r="B17" s="320"/>
      <c r="C17" s="271"/>
      <c r="D17" s="316"/>
      <c r="E17" s="175"/>
      <c r="F17" s="381"/>
      <c r="G17" s="382" t="s">
        <v>813</v>
      </c>
      <c r="H17" s="22"/>
      <c r="I17" s="66">
        <v>2</v>
      </c>
      <c r="J17" s="209" t="s">
        <v>423</v>
      </c>
      <c r="K17" s="273" t="s">
        <v>827</v>
      </c>
      <c r="L17" s="271" t="s">
        <v>827</v>
      </c>
      <c r="M17" s="210" t="s">
        <v>827</v>
      </c>
      <c r="N17" s="210" t="s">
        <v>827</v>
      </c>
      <c r="O17" s="118"/>
      <c r="P17" s="314"/>
      <c r="T17" s="252">
        <v>21754</v>
      </c>
      <c r="U17" s="250">
        <v>82</v>
      </c>
    </row>
    <row r="18" spans="1:21" s="19" customFormat="1" ht="76.5" customHeight="1" x14ac:dyDescent="0.2">
      <c r="A18" s="66"/>
      <c r="B18" s="320"/>
      <c r="C18" s="271"/>
      <c r="D18" s="316"/>
      <c r="E18" s="175"/>
      <c r="F18" s="381"/>
      <c r="G18" s="382" t="s">
        <v>813</v>
      </c>
      <c r="H18" s="22"/>
      <c r="I18" s="66">
        <v>3</v>
      </c>
      <c r="J18" s="209" t="s">
        <v>424</v>
      </c>
      <c r="K18" s="273" t="s">
        <v>827</v>
      </c>
      <c r="L18" s="271" t="s">
        <v>827</v>
      </c>
      <c r="M18" s="210" t="s">
        <v>827</v>
      </c>
      <c r="N18" s="210" t="s">
        <v>827</v>
      </c>
      <c r="O18" s="118"/>
      <c r="P18" s="314"/>
      <c r="T18" s="252">
        <v>21794</v>
      </c>
      <c r="U18" s="250">
        <v>81</v>
      </c>
    </row>
    <row r="19" spans="1:21" s="19" customFormat="1" ht="76.5" customHeight="1" x14ac:dyDescent="0.2">
      <c r="A19" s="66"/>
      <c r="B19" s="320"/>
      <c r="C19" s="271"/>
      <c r="D19" s="316"/>
      <c r="E19" s="175"/>
      <c r="F19" s="381"/>
      <c r="G19" s="382" t="s">
        <v>813</v>
      </c>
      <c r="H19" s="22"/>
      <c r="I19" s="66">
        <v>4</v>
      </c>
      <c r="J19" s="209" t="s">
        <v>425</v>
      </c>
      <c r="K19" s="273" t="s">
        <v>827</v>
      </c>
      <c r="L19" s="271" t="s">
        <v>827</v>
      </c>
      <c r="M19" s="210" t="s">
        <v>827</v>
      </c>
      <c r="N19" s="210" t="s">
        <v>827</v>
      </c>
      <c r="O19" s="118"/>
      <c r="P19" s="314"/>
      <c r="T19" s="252">
        <v>21824</v>
      </c>
      <c r="U19" s="250">
        <v>80</v>
      </c>
    </row>
    <row r="20" spans="1:21" s="19" customFormat="1" ht="76.5" customHeight="1" x14ac:dyDescent="0.2">
      <c r="A20" s="66"/>
      <c r="B20" s="320"/>
      <c r="C20" s="271"/>
      <c r="D20" s="316"/>
      <c r="E20" s="175"/>
      <c r="F20" s="381"/>
      <c r="G20" s="382" t="s">
        <v>813</v>
      </c>
      <c r="H20" s="22"/>
      <c r="I20" s="66">
        <v>5</v>
      </c>
      <c r="J20" s="209" t="s">
        <v>426</v>
      </c>
      <c r="K20" s="273" t="s">
        <v>827</v>
      </c>
      <c r="L20" s="271" t="s">
        <v>827</v>
      </c>
      <c r="M20" s="210" t="s">
        <v>827</v>
      </c>
      <c r="N20" s="210" t="s">
        <v>827</v>
      </c>
      <c r="O20" s="118"/>
      <c r="P20" s="314"/>
      <c r="T20" s="252">
        <v>21854</v>
      </c>
      <c r="U20" s="250">
        <v>79</v>
      </c>
    </row>
    <row r="21" spans="1:21" s="19" customFormat="1" ht="76.5" customHeight="1" x14ac:dyDescent="0.2">
      <c r="A21" s="66"/>
      <c r="B21" s="320"/>
      <c r="C21" s="271"/>
      <c r="D21" s="316"/>
      <c r="E21" s="175"/>
      <c r="F21" s="381"/>
      <c r="G21" s="382" t="s">
        <v>813</v>
      </c>
      <c r="H21" s="22"/>
      <c r="I21" s="66">
        <v>6</v>
      </c>
      <c r="J21" s="209" t="s">
        <v>427</v>
      </c>
      <c r="K21" s="273" t="s">
        <v>827</v>
      </c>
      <c r="L21" s="271" t="s">
        <v>827</v>
      </c>
      <c r="M21" s="210" t="s">
        <v>827</v>
      </c>
      <c r="N21" s="210" t="s">
        <v>827</v>
      </c>
      <c r="O21" s="118"/>
      <c r="P21" s="314"/>
      <c r="T21" s="252">
        <v>21894</v>
      </c>
      <c r="U21" s="250">
        <v>78</v>
      </c>
    </row>
    <row r="22" spans="1:21" ht="13.5" customHeight="1" x14ac:dyDescent="0.2">
      <c r="A22" s="32"/>
      <c r="B22" s="32"/>
      <c r="C22" s="33"/>
      <c r="D22" s="53"/>
      <c r="E22" s="34"/>
      <c r="F22" s="35"/>
      <c r="G22" s="36"/>
      <c r="T22" s="252">
        <v>22014</v>
      </c>
      <c r="U22" s="250">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2">
        <v>22054</v>
      </c>
      <c r="U23" s="250">
        <v>74</v>
      </c>
    </row>
    <row r="24" spans="1:21" x14ac:dyDescent="0.2">
      <c r="T24" s="252">
        <v>22084</v>
      </c>
      <c r="U24" s="250">
        <v>73</v>
      </c>
    </row>
    <row r="25" spans="1:21" x14ac:dyDescent="0.2">
      <c r="T25" s="252">
        <v>22134</v>
      </c>
      <c r="U25" s="250">
        <v>72</v>
      </c>
    </row>
    <row r="26" spans="1:21" x14ac:dyDescent="0.2">
      <c r="T26" s="252">
        <v>22174</v>
      </c>
      <c r="U26" s="250">
        <v>71</v>
      </c>
    </row>
    <row r="27" spans="1:21" x14ac:dyDescent="0.2">
      <c r="T27" s="252">
        <v>22214</v>
      </c>
      <c r="U27" s="250">
        <v>70</v>
      </c>
    </row>
    <row r="28" spans="1:21" x14ac:dyDescent="0.2">
      <c r="T28" s="252">
        <v>22254</v>
      </c>
      <c r="U28" s="250">
        <v>69</v>
      </c>
    </row>
    <row r="29" spans="1:21" x14ac:dyDescent="0.2">
      <c r="T29" s="252">
        <v>22294</v>
      </c>
      <c r="U29" s="250">
        <v>68</v>
      </c>
    </row>
    <row r="30" spans="1:21" x14ac:dyDescent="0.2">
      <c r="T30" s="252">
        <v>22334</v>
      </c>
      <c r="U30" s="250">
        <v>67</v>
      </c>
    </row>
    <row r="31" spans="1:21" x14ac:dyDescent="0.2">
      <c r="T31" s="252">
        <v>22374</v>
      </c>
      <c r="U31" s="250">
        <v>66</v>
      </c>
    </row>
    <row r="32" spans="1:21" x14ac:dyDescent="0.2">
      <c r="T32" s="252">
        <v>22414</v>
      </c>
      <c r="U32" s="250">
        <v>65</v>
      </c>
    </row>
    <row r="33" spans="20:21" x14ac:dyDescent="0.2">
      <c r="T33" s="252">
        <v>22454</v>
      </c>
      <c r="U33" s="250">
        <v>64</v>
      </c>
    </row>
    <row r="34" spans="20:21" x14ac:dyDescent="0.2">
      <c r="T34" s="252">
        <v>22494</v>
      </c>
      <c r="U34" s="250">
        <v>63</v>
      </c>
    </row>
    <row r="35" spans="20:21" x14ac:dyDescent="0.2">
      <c r="T35" s="252">
        <v>22534</v>
      </c>
      <c r="U35" s="250">
        <v>62</v>
      </c>
    </row>
    <row r="36" spans="20:21" x14ac:dyDescent="0.2">
      <c r="T36" s="252">
        <v>22574</v>
      </c>
      <c r="U36" s="250">
        <v>61</v>
      </c>
    </row>
    <row r="37" spans="20:21" x14ac:dyDescent="0.2">
      <c r="T37" s="252">
        <v>22614</v>
      </c>
      <c r="U37" s="250">
        <v>60</v>
      </c>
    </row>
    <row r="38" spans="20:21" x14ac:dyDescent="0.2">
      <c r="T38" s="252">
        <v>22654</v>
      </c>
      <c r="U38" s="250">
        <v>59</v>
      </c>
    </row>
    <row r="39" spans="20:21" x14ac:dyDescent="0.2">
      <c r="T39" s="252">
        <v>22694</v>
      </c>
      <c r="U39" s="250">
        <v>58</v>
      </c>
    </row>
    <row r="40" spans="20:21" x14ac:dyDescent="0.2">
      <c r="T40" s="252">
        <v>22734</v>
      </c>
      <c r="U40" s="250">
        <v>57</v>
      </c>
    </row>
    <row r="41" spans="20:21" x14ac:dyDescent="0.2">
      <c r="T41" s="252">
        <v>22774</v>
      </c>
      <c r="U41" s="250">
        <v>56</v>
      </c>
    </row>
    <row r="42" spans="20:21" x14ac:dyDescent="0.2">
      <c r="T42" s="252">
        <v>22814</v>
      </c>
      <c r="U42" s="250">
        <v>55</v>
      </c>
    </row>
    <row r="43" spans="20:21" x14ac:dyDescent="0.2">
      <c r="T43" s="252">
        <v>22854</v>
      </c>
      <c r="U43" s="250">
        <v>54</v>
      </c>
    </row>
    <row r="44" spans="20:21" x14ac:dyDescent="0.2">
      <c r="T44" s="252">
        <v>22894</v>
      </c>
      <c r="U44" s="250">
        <v>53</v>
      </c>
    </row>
    <row r="45" spans="20:21" x14ac:dyDescent="0.2">
      <c r="T45" s="252">
        <v>22934</v>
      </c>
      <c r="U45" s="250">
        <v>52</v>
      </c>
    </row>
    <row r="46" spans="20:21" x14ac:dyDescent="0.2">
      <c r="T46" s="252">
        <v>22974</v>
      </c>
      <c r="U46" s="250">
        <v>51</v>
      </c>
    </row>
    <row r="47" spans="20:21" x14ac:dyDescent="0.2">
      <c r="T47" s="252">
        <v>23014</v>
      </c>
      <c r="U47" s="250">
        <v>50</v>
      </c>
    </row>
    <row r="48" spans="20:21" x14ac:dyDescent="0.2">
      <c r="T48" s="252">
        <v>23074</v>
      </c>
      <c r="U48" s="250">
        <v>49</v>
      </c>
    </row>
    <row r="49" spans="20:21" x14ac:dyDescent="0.2">
      <c r="T49" s="252">
        <v>23134</v>
      </c>
      <c r="U49" s="250">
        <v>48</v>
      </c>
    </row>
    <row r="50" spans="20:21" x14ac:dyDescent="0.2">
      <c r="T50" s="252">
        <v>23194</v>
      </c>
      <c r="U50" s="250">
        <v>47</v>
      </c>
    </row>
    <row r="51" spans="20:21" x14ac:dyDescent="0.2">
      <c r="T51" s="252">
        <v>23254</v>
      </c>
      <c r="U51" s="250">
        <v>46</v>
      </c>
    </row>
    <row r="52" spans="20:21" x14ac:dyDescent="0.2">
      <c r="T52" s="252">
        <v>23314</v>
      </c>
      <c r="U52" s="250">
        <v>45</v>
      </c>
    </row>
    <row r="53" spans="20:21" x14ac:dyDescent="0.2">
      <c r="T53" s="252">
        <v>23374</v>
      </c>
      <c r="U53" s="250">
        <v>44</v>
      </c>
    </row>
    <row r="54" spans="20:21" x14ac:dyDescent="0.2">
      <c r="T54" s="252">
        <v>23434</v>
      </c>
      <c r="U54" s="250">
        <v>43</v>
      </c>
    </row>
    <row r="55" spans="20:21" x14ac:dyDescent="0.2">
      <c r="T55" s="252">
        <v>23494</v>
      </c>
      <c r="U55" s="250">
        <v>42</v>
      </c>
    </row>
    <row r="56" spans="20:21" x14ac:dyDescent="0.2">
      <c r="T56" s="252">
        <v>23554</v>
      </c>
      <c r="U56" s="250">
        <v>41</v>
      </c>
    </row>
    <row r="57" spans="20:21" x14ac:dyDescent="0.2">
      <c r="T57" s="252">
        <v>23614</v>
      </c>
      <c r="U57" s="250">
        <v>40</v>
      </c>
    </row>
    <row r="58" spans="20:21" x14ac:dyDescent="0.2">
      <c r="T58" s="252">
        <v>23674</v>
      </c>
      <c r="U58" s="250">
        <v>39</v>
      </c>
    </row>
    <row r="59" spans="20:21" x14ac:dyDescent="0.2">
      <c r="T59" s="252">
        <v>23734</v>
      </c>
      <c r="U59" s="250">
        <v>38</v>
      </c>
    </row>
    <row r="60" spans="20:21" x14ac:dyDescent="0.2">
      <c r="T60" s="252">
        <v>23794</v>
      </c>
      <c r="U60" s="250">
        <v>37</v>
      </c>
    </row>
    <row r="61" spans="20:21" x14ac:dyDescent="0.2">
      <c r="T61" s="252">
        <v>23854</v>
      </c>
      <c r="U61" s="250">
        <v>36</v>
      </c>
    </row>
    <row r="62" spans="20:21" x14ac:dyDescent="0.2">
      <c r="T62" s="252">
        <v>23814</v>
      </c>
      <c r="U62" s="250">
        <v>35</v>
      </c>
    </row>
    <row r="63" spans="20:21" x14ac:dyDescent="0.2">
      <c r="T63" s="252">
        <v>23974</v>
      </c>
      <c r="U63" s="250">
        <v>34</v>
      </c>
    </row>
    <row r="64" spans="20:21" x14ac:dyDescent="0.2">
      <c r="T64" s="252">
        <v>24034</v>
      </c>
      <c r="U64" s="250">
        <v>33</v>
      </c>
    </row>
    <row r="65" spans="20:21" x14ac:dyDescent="0.2">
      <c r="T65" s="252">
        <v>24094</v>
      </c>
      <c r="U65" s="250">
        <v>32</v>
      </c>
    </row>
    <row r="66" spans="20:21" x14ac:dyDescent="0.2">
      <c r="T66" s="252">
        <v>24154</v>
      </c>
      <c r="U66" s="250">
        <v>31</v>
      </c>
    </row>
    <row r="67" spans="20:21" x14ac:dyDescent="0.2">
      <c r="T67" s="252">
        <v>24214</v>
      </c>
      <c r="U67" s="250">
        <v>30</v>
      </c>
    </row>
    <row r="68" spans="20:21" x14ac:dyDescent="0.2">
      <c r="T68" s="252">
        <v>24274</v>
      </c>
      <c r="U68" s="250">
        <v>29</v>
      </c>
    </row>
    <row r="69" spans="20:21" x14ac:dyDescent="0.2">
      <c r="T69" s="252">
        <v>24334</v>
      </c>
      <c r="U69" s="250">
        <v>28</v>
      </c>
    </row>
    <row r="70" spans="20:21" x14ac:dyDescent="0.2">
      <c r="T70" s="252">
        <v>24394</v>
      </c>
      <c r="U70" s="250">
        <v>27</v>
      </c>
    </row>
    <row r="71" spans="20:21" x14ac:dyDescent="0.2">
      <c r="T71" s="252">
        <v>24454</v>
      </c>
      <c r="U71" s="250">
        <v>26</v>
      </c>
    </row>
    <row r="72" spans="20:21" x14ac:dyDescent="0.2">
      <c r="T72" s="252">
        <v>24514</v>
      </c>
      <c r="U72" s="250">
        <v>25</v>
      </c>
    </row>
    <row r="73" spans="20:21" x14ac:dyDescent="0.2">
      <c r="T73" s="252">
        <v>24614</v>
      </c>
      <c r="U73" s="250">
        <v>24</v>
      </c>
    </row>
    <row r="74" spans="20:21" x14ac:dyDescent="0.2">
      <c r="T74" s="252">
        <v>24714</v>
      </c>
      <c r="U74" s="250">
        <v>23</v>
      </c>
    </row>
    <row r="75" spans="20:21" x14ac:dyDescent="0.2">
      <c r="T75" s="252">
        <v>24814</v>
      </c>
      <c r="U75" s="250">
        <v>22</v>
      </c>
    </row>
    <row r="76" spans="20:21" x14ac:dyDescent="0.2">
      <c r="T76" s="252">
        <v>24914</v>
      </c>
      <c r="U76" s="250">
        <v>21</v>
      </c>
    </row>
    <row r="77" spans="20:21" x14ac:dyDescent="0.2">
      <c r="T77" s="252">
        <v>25014</v>
      </c>
      <c r="U77" s="250">
        <v>20</v>
      </c>
    </row>
    <row r="78" spans="20:21" x14ac:dyDescent="0.2">
      <c r="T78" s="252">
        <v>25114</v>
      </c>
      <c r="U78" s="250">
        <v>19</v>
      </c>
    </row>
    <row r="79" spans="20:21" x14ac:dyDescent="0.2">
      <c r="T79" s="252">
        <v>25214</v>
      </c>
      <c r="U79" s="250">
        <v>18</v>
      </c>
    </row>
    <row r="80" spans="20:21" x14ac:dyDescent="0.2">
      <c r="T80" s="252">
        <v>25314</v>
      </c>
      <c r="U80" s="250">
        <v>17</v>
      </c>
    </row>
    <row r="81" spans="20:21" x14ac:dyDescent="0.2">
      <c r="T81" s="252">
        <v>25414</v>
      </c>
      <c r="U81" s="250">
        <v>16</v>
      </c>
    </row>
    <row r="82" spans="20:21" x14ac:dyDescent="0.2">
      <c r="T82" s="252">
        <v>25514</v>
      </c>
      <c r="U82" s="250">
        <v>15</v>
      </c>
    </row>
    <row r="83" spans="20:21" x14ac:dyDescent="0.2">
      <c r="T83" s="252">
        <v>25614</v>
      </c>
      <c r="U83" s="250">
        <v>14</v>
      </c>
    </row>
    <row r="84" spans="20:21" x14ac:dyDescent="0.2">
      <c r="T84" s="252">
        <v>25714</v>
      </c>
      <c r="U84" s="250">
        <v>13</v>
      </c>
    </row>
    <row r="85" spans="20:21" x14ac:dyDescent="0.2">
      <c r="T85" s="252">
        <v>25814</v>
      </c>
      <c r="U85" s="250">
        <v>12</v>
      </c>
    </row>
    <row r="86" spans="20:21" x14ac:dyDescent="0.2">
      <c r="T86" s="252">
        <v>25914</v>
      </c>
      <c r="U86" s="250">
        <v>11</v>
      </c>
    </row>
    <row r="87" spans="20:21" x14ac:dyDescent="0.2">
      <c r="T87" s="252">
        <v>30014</v>
      </c>
      <c r="U87" s="250">
        <v>10</v>
      </c>
    </row>
    <row r="88" spans="20:21" x14ac:dyDescent="0.2">
      <c r="T88" s="252">
        <v>30114</v>
      </c>
      <c r="U88" s="250">
        <v>9</v>
      </c>
    </row>
    <row r="89" spans="20:21" x14ac:dyDescent="0.2">
      <c r="T89" s="252">
        <v>30214</v>
      </c>
      <c r="U89" s="250">
        <v>8</v>
      </c>
    </row>
    <row r="90" spans="20:21" x14ac:dyDescent="0.2">
      <c r="T90" s="252">
        <v>30314</v>
      </c>
      <c r="U90" s="250">
        <v>7</v>
      </c>
    </row>
    <row r="91" spans="20:21" x14ac:dyDescent="0.2">
      <c r="T91" s="252">
        <v>30414</v>
      </c>
      <c r="U91" s="250">
        <v>6</v>
      </c>
    </row>
    <row r="92" spans="20:21" x14ac:dyDescent="0.2">
      <c r="T92" s="252">
        <v>30514</v>
      </c>
      <c r="U92" s="250">
        <v>5</v>
      </c>
    </row>
    <row r="93" spans="20:21" x14ac:dyDescent="0.2">
      <c r="T93" s="252">
        <v>30614</v>
      </c>
      <c r="U93" s="250">
        <v>4</v>
      </c>
    </row>
    <row r="94" spans="20:21" x14ac:dyDescent="0.2">
      <c r="T94" s="252">
        <v>30714</v>
      </c>
      <c r="U94" s="250">
        <v>3</v>
      </c>
    </row>
    <row r="95" spans="20:21" x14ac:dyDescent="0.2">
      <c r="T95" s="252">
        <v>30814</v>
      </c>
      <c r="U95" s="250">
        <v>2</v>
      </c>
    </row>
    <row r="96" spans="20:21" x14ac:dyDescent="0.2">
      <c r="T96" s="252">
        <v>30914</v>
      </c>
      <c r="U96" s="250">
        <v>1</v>
      </c>
    </row>
  </sheetData>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21">
    <cfRule type="containsText" dxfId="64" priority="1" stopIfTrue="1" operator="containsText" text="1395">
      <formula>NOT(ISERROR(SEARCH("1395",G8)))</formula>
    </cfRule>
    <cfRule type="containsText" dxfId="63" priority="2" stopIfTrue="1" operator="containsText" text="1399">
      <formula>NOT(ISERROR(SEARCH("1399",G8)))</formula>
    </cfRule>
    <cfRule type="containsText" dxfId="62" priority="3" stopIfTrue="1" operator="containsText" text="1399">
      <formula>NOT(ISERROR(SEARCH("1399",G8)))</formula>
    </cfRule>
    <cfRule type="containsText" dxfId="61"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V116"/>
  <sheetViews>
    <sheetView view="pageBreakPreview" zoomScale="25" zoomScaleNormal="100" zoomScaleSheetLayoutView="25" workbookViewId="0">
      <pane xSplit="3" ySplit="7" topLeftCell="D8" activePane="bottomRight" state="frozen"/>
      <selection pane="topRight"/>
      <selection pane="bottomLeft"/>
      <selection pane="bottomRight" sqref="A1:AR1"/>
    </sheetView>
  </sheetViews>
  <sheetFormatPr defaultRowHeight="12.75" x14ac:dyDescent="0.2"/>
  <cols>
    <col min="1" max="1" width="11.5703125" bestFit="1" customWidth="1"/>
    <col min="2" max="2" width="67.7109375" bestFit="1" customWidth="1"/>
    <col min="3" max="3" width="41.5703125" customWidth="1"/>
    <col min="4" max="4" width="11.85546875" style="386" bestFit="1" customWidth="1"/>
    <col min="5" max="5" width="12.7109375" customWidth="1"/>
    <col min="6" max="6" width="14.85546875" style="391" customWidth="1"/>
    <col min="7" max="7" width="12.140625" customWidth="1"/>
    <col min="8" max="8" width="10" style="391" customWidth="1"/>
    <col min="9" max="9" width="10" customWidth="1"/>
    <col min="10" max="10" width="11.85546875" style="391" bestFit="1" customWidth="1"/>
    <col min="11" max="11" width="12.7109375" customWidth="1"/>
    <col min="12" max="12" width="11.85546875" style="391" bestFit="1" customWidth="1"/>
    <col min="13" max="13" width="13.140625" customWidth="1"/>
    <col min="14" max="14" width="15.140625" style="395" bestFit="1" customWidth="1"/>
    <col min="15" max="15" width="11" bestFit="1" customWidth="1"/>
    <col min="16" max="16" width="19.5703125" style="391" bestFit="1" customWidth="1"/>
    <col min="17" max="17" width="11.5703125" bestFit="1" customWidth="1"/>
    <col min="18" max="18" width="17.7109375" style="395" bestFit="1" customWidth="1"/>
    <col min="19" max="19" width="14.140625" customWidth="1"/>
    <col min="20" max="20" width="11.85546875" style="399" bestFit="1" customWidth="1"/>
    <col min="21" max="21" width="13.140625" customWidth="1"/>
    <col min="22" max="22" width="14.85546875" style="400" customWidth="1"/>
    <col min="23" max="23" width="13.140625" customWidth="1"/>
    <col min="24" max="24" width="11.140625" style="391" bestFit="1" customWidth="1"/>
    <col min="25" max="25" width="13.7109375" customWidth="1"/>
    <col min="26" max="26" width="11.85546875" style="400" bestFit="1" customWidth="1"/>
    <col min="27" max="27" width="8.7109375" bestFit="1" customWidth="1"/>
    <col min="28" max="28" width="13.140625" style="399" customWidth="1"/>
    <col min="29" max="29" width="13.140625" customWidth="1"/>
    <col min="30" max="30" width="15.140625" bestFit="1" customWidth="1"/>
    <col min="31" max="33" width="13.140625" customWidth="1"/>
    <col min="34" max="34" width="17.42578125" customWidth="1"/>
    <col min="35" max="35" width="13.140625" customWidth="1"/>
    <col min="36" max="36" width="17.7109375" bestFit="1" customWidth="1"/>
    <col min="37" max="39" width="13.140625" customWidth="1"/>
    <col min="40" max="40" width="17.5703125" customWidth="1"/>
    <col min="41" max="41" width="13.140625" customWidth="1"/>
    <col min="42" max="42" width="17.140625" customWidth="1"/>
    <col min="43" max="43" width="13.140625" customWidth="1"/>
    <col min="44" max="44" width="22.85546875" customWidth="1"/>
  </cols>
  <sheetData>
    <row r="1" spans="1:48" ht="57.75" customHeight="1" x14ac:dyDescent="0.2">
      <c r="A1" s="691" t="s">
        <v>534</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691"/>
      <c r="AQ1" s="691"/>
      <c r="AR1" s="691"/>
    </row>
    <row r="2" spans="1:48" ht="27.75" customHeight="1" x14ac:dyDescent="0.2">
      <c r="A2" s="692" t="s">
        <v>775</v>
      </c>
      <c r="B2" s="692"/>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c r="AG2" s="692"/>
      <c r="AH2" s="692"/>
      <c r="AI2" s="692"/>
      <c r="AJ2" s="692"/>
      <c r="AK2" s="692"/>
      <c r="AL2" s="692"/>
      <c r="AM2" s="692"/>
      <c r="AN2" s="692"/>
      <c r="AO2" s="692"/>
      <c r="AP2" s="692"/>
      <c r="AQ2" s="692"/>
      <c r="AR2" s="692"/>
    </row>
    <row r="3" spans="1:48" ht="23.25" customHeight="1" x14ac:dyDescent="0.2">
      <c r="A3" s="693" t="s">
        <v>296</v>
      </c>
      <c r="B3" s="693"/>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693"/>
      <c r="AQ3" s="693"/>
      <c r="AR3" s="693"/>
    </row>
    <row r="4" spans="1:48" ht="44.25" customHeight="1" x14ac:dyDescent="0.2">
      <c r="A4" s="694" t="s">
        <v>363</v>
      </c>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c r="AI4" s="694"/>
      <c r="AJ4" s="694"/>
      <c r="AK4" s="694"/>
      <c r="AL4" s="694"/>
      <c r="AM4" s="694"/>
      <c r="AN4" s="694"/>
      <c r="AO4" s="694"/>
      <c r="AP4" s="694"/>
      <c r="AQ4" s="694"/>
      <c r="AR4" s="694"/>
    </row>
    <row r="5" spans="1:48" ht="56.25" customHeight="1" x14ac:dyDescent="0.2">
      <c r="A5" s="696" t="s">
        <v>766</v>
      </c>
      <c r="B5" s="696"/>
      <c r="C5" s="696"/>
      <c r="D5" s="696"/>
      <c r="E5" s="696"/>
      <c r="F5" s="696"/>
      <c r="G5" s="696"/>
      <c r="H5" s="696"/>
      <c r="I5" s="696"/>
      <c r="J5" s="696"/>
      <c r="K5" s="696"/>
      <c r="L5" s="387"/>
      <c r="M5" s="246"/>
      <c r="N5" s="393"/>
      <c r="O5" s="246"/>
      <c r="P5" s="387"/>
      <c r="Q5" s="246"/>
      <c r="R5" s="393"/>
      <c r="S5" s="695">
        <v>42165.959626736112</v>
      </c>
      <c r="T5" s="695"/>
      <c r="U5" s="695"/>
      <c r="V5" s="695"/>
      <c r="W5" s="695"/>
      <c r="X5" s="695"/>
      <c r="Y5" s="695"/>
      <c r="Z5" s="695"/>
      <c r="AA5" s="695"/>
      <c r="AB5" s="695"/>
      <c r="AC5" s="695"/>
      <c r="AD5" s="695"/>
      <c r="AE5" s="695"/>
      <c r="AF5" s="695"/>
      <c r="AG5" s="695"/>
      <c r="AH5" s="695"/>
      <c r="AI5" s="695"/>
      <c r="AJ5" s="695"/>
      <c r="AK5" s="695"/>
      <c r="AL5" s="695"/>
      <c r="AM5" s="695"/>
      <c r="AN5" s="695"/>
      <c r="AO5" s="695"/>
      <c r="AP5" s="695"/>
      <c r="AQ5" s="695"/>
      <c r="AR5" s="695"/>
    </row>
    <row r="6" spans="1:48" ht="48.75" customHeight="1" x14ac:dyDescent="0.2">
      <c r="A6" s="698" t="s">
        <v>202</v>
      </c>
      <c r="B6" s="698" t="s">
        <v>26</v>
      </c>
      <c r="C6" s="687" t="s">
        <v>533</v>
      </c>
      <c r="D6" s="699" t="s">
        <v>197</v>
      </c>
      <c r="E6" s="700"/>
      <c r="F6" s="689" t="s">
        <v>301</v>
      </c>
      <c r="G6" s="690"/>
      <c r="H6" s="689" t="s">
        <v>304</v>
      </c>
      <c r="I6" s="690"/>
      <c r="J6" s="689" t="s">
        <v>325</v>
      </c>
      <c r="K6" s="690"/>
      <c r="L6" s="689" t="s">
        <v>283</v>
      </c>
      <c r="M6" s="690"/>
      <c r="N6" s="689" t="s">
        <v>282</v>
      </c>
      <c r="O6" s="690"/>
      <c r="P6" s="689" t="s">
        <v>281</v>
      </c>
      <c r="Q6" s="690"/>
      <c r="R6" s="689" t="s">
        <v>512</v>
      </c>
      <c r="S6" s="690"/>
      <c r="T6" s="689" t="s">
        <v>326</v>
      </c>
      <c r="U6" s="690"/>
      <c r="V6" s="689" t="s">
        <v>478</v>
      </c>
      <c r="W6" s="690"/>
      <c r="X6" s="689" t="s">
        <v>199</v>
      </c>
      <c r="Y6" s="690"/>
      <c r="Z6" s="689" t="s">
        <v>294</v>
      </c>
      <c r="AA6" s="690"/>
      <c r="AB6" s="689" t="s">
        <v>295</v>
      </c>
      <c r="AC6" s="690"/>
      <c r="AD6" s="689" t="s">
        <v>200</v>
      </c>
      <c r="AE6" s="690"/>
      <c r="AF6" s="689" t="s">
        <v>201</v>
      </c>
      <c r="AG6" s="690"/>
      <c r="AH6" s="689" t="s">
        <v>535</v>
      </c>
      <c r="AI6" s="690"/>
      <c r="AJ6" s="689" t="s">
        <v>480</v>
      </c>
      <c r="AK6" s="690"/>
      <c r="AL6" s="689" t="s">
        <v>475</v>
      </c>
      <c r="AM6" s="690"/>
      <c r="AN6" s="689" t="s">
        <v>476</v>
      </c>
      <c r="AO6" s="690"/>
      <c r="AP6" s="689" t="s">
        <v>477</v>
      </c>
      <c r="AQ6" s="690"/>
      <c r="AR6" s="697" t="s">
        <v>133</v>
      </c>
      <c r="AS6" s="234"/>
      <c r="AT6" s="234"/>
      <c r="AU6" s="234"/>
      <c r="AV6" s="234"/>
    </row>
    <row r="7" spans="1:48" ht="27" customHeight="1" x14ac:dyDescent="0.2">
      <c r="A7" s="698"/>
      <c r="B7" s="698"/>
      <c r="C7" s="688"/>
      <c r="D7" s="384" t="s">
        <v>27</v>
      </c>
      <c r="E7" s="207" t="s">
        <v>133</v>
      </c>
      <c r="F7" s="388" t="s">
        <v>27</v>
      </c>
      <c r="G7" s="207" t="s">
        <v>133</v>
      </c>
      <c r="H7" s="388" t="s">
        <v>27</v>
      </c>
      <c r="I7" s="207" t="s">
        <v>133</v>
      </c>
      <c r="J7" s="388" t="s">
        <v>27</v>
      </c>
      <c r="K7" s="207" t="s">
        <v>133</v>
      </c>
      <c r="L7" s="388" t="s">
        <v>27</v>
      </c>
      <c r="M7" s="207" t="s">
        <v>133</v>
      </c>
      <c r="N7" s="392" t="s">
        <v>27</v>
      </c>
      <c r="O7" s="207" t="s">
        <v>133</v>
      </c>
      <c r="P7" s="392" t="s">
        <v>27</v>
      </c>
      <c r="Q7" s="207" t="s">
        <v>133</v>
      </c>
      <c r="R7" s="392" t="s">
        <v>27</v>
      </c>
      <c r="S7" s="207" t="s">
        <v>133</v>
      </c>
      <c r="T7" s="396" t="s">
        <v>27</v>
      </c>
      <c r="U7" s="207" t="s">
        <v>133</v>
      </c>
      <c r="V7" s="396" t="s">
        <v>27</v>
      </c>
      <c r="W7" s="207" t="s">
        <v>133</v>
      </c>
      <c r="X7" s="388" t="s">
        <v>27</v>
      </c>
      <c r="Y7" s="207" t="s">
        <v>133</v>
      </c>
      <c r="Z7" s="396" t="s">
        <v>27</v>
      </c>
      <c r="AA7" s="207" t="s">
        <v>133</v>
      </c>
      <c r="AB7" s="396" t="s">
        <v>27</v>
      </c>
      <c r="AC7" s="207" t="s">
        <v>133</v>
      </c>
      <c r="AD7" s="396" t="s">
        <v>27</v>
      </c>
      <c r="AE7" s="207" t="s">
        <v>133</v>
      </c>
      <c r="AF7" s="396" t="s">
        <v>27</v>
      </c>
      <c r="AG7" s="207" t="s">
        <v>133</v>
      </c>
      <c r="AH7" s="396" t="s">
        <v>27</v>
      </c>
      <c r="AI7" s="207" t="s">
        <v>133</v>
      </c>
      <c r="AJ7" s="396" t="s">
        <v>27</v>
      </c>
      <c r="AK7" s="207" t="s">
        <v>133</v>
      </c>
      <c r="AL7" s="396" t="s">
        <v>27</v>
      </c>
      <c r="AM7" s="207" t="s">
        <v>133</v>
      </c>
      <c r="AN7" s="396" t="s">
        <v>27</v>
      </c>
      <c r="AO7" s="207" t="s">
        <v>133</v>
      </c>
      <c r="AP7" s="396" t="s">
        <v>27</v>
      </c>
      <c r="AQ7" s="207" t="s">
        <v>133</v>
      </c>
      <c r="AR7" s="697"/>
      <c r="AS7" s="234"/>
      <c r="AT7" s="234"/>
      <c r="AU7" s="234"/>
      <c r="AV7" s="234"/>
    </row>
    <row r="8" spans="1:48" ht="64.5" customHeight="1" x14ac:dyDescent="0.2">
      <c r="A8" s="505">
        <v>1</v>
      </c>
      <c r="B8" s="506" t="s">
        <v>689</v>
      </c>
      <c r="C8" s="506" t="s">
        <v>531</v>
      </c>
      <c r="D8" s="385" t="s">
        <v>827</v>
      </c>
      <c r="E8" s="362" t="s">
        <v>827</v>
      </c>
      <c r="F8" s="389" t="s">
        <v>827</v>
      </c>
      <c r="G8" s="363" t="s">
        <v>827</v>
      </c>
      <c r="H8" s="390" t="s">
        <v>827</v>
      </c>
      <c r="I8" s="362" t="s">
        <v>827</v>
      </c>
      <c r="J8" s="389" t="s">
        <v>827</v>
      </c>
      <c r="K8" s="363" t="s">
        <v>827</v>
      </c>
      <c r="L8" s="390" t="s">
        <v>827</v>
      </c>
      <c r="M8" s="362" t="s">
        <v>827</v>
      </c>
      <c r="N8" s="394" t="s">
        <v>827</v>
      </c>
      <c r="O8" s="363" t="s">
        <v>827</v>
      </c>
      <c r="P8" s="390" t="s">
        <v>827</v>
      </c>
      <c r="Q8" s="362" t="s">
        <v>827</v>
      </c>
      <c r="R8" s="394">
        <v>95102</v>
      </c>
      <c r="S8" s="363">
        <v>1117</v>
      </c>
      <c r="T8" s="397" t="s">
        <v>827</v>
      </c>
      <c r="U8" s="362" t="s">
        <v>827</v>
      </c>
      <c r="V8" s="398" t="s">
        <v>827</v>
      </c>
      <c r="W8" s="363" t="s">
        <v>827</v>
      </c>
      <c r="X8" s="390" t="s">
        <v>827</v>
      </c>
      <c r="Y8" s="362" t="s">
        <v>827</v>
      </c>
      <c r="Z8" s="398" t="s">
        <v>827</v>
      </c>
      <c r="AA8" s="363" t="s">
        <v>827</v>
      </c>
      <c r="AB8" s="397" t="s">
        <v>827</v>
      </c>
      <c r="AC8" s="362" t="s">
        <v>827</v>
      </c>
      <c r="AD8" s="394" t="s">
        <v>827</v>
      </c>
      <c r="AE8" s="363" t="s">
        <v>827</v>
      </c>
      <c r="AF8" s="390" t="s">
        <v>827</v>
      </c>
      <c r="AG8" s="362" t="s">
        <v>827</v>
      </c>
      <c r="AH8" s="401" t="s">
        <v>827</v>
      </c>
      <c r="AI8" s="363" t="s">
        <v>827</v>
      </c>
      <c r="AJ8" s="402" t="s">
        <v>827</v>
      </c>
      <c r="AK8" s="362" t="s">
        <v>827</v>
      </c>
      <c r="AL8" s="389" t="s">
        <v>827</v>
      </c>
      <c r="AM8" s="363" t="s">
        <v>827</v>
      </c>
      <c r="AN8" s="416" t="s">
        <v>827</v>
      </c>
      <c r="AO8" s="417" t="s">
        <v>827</v>
      </c>
      <c r="AP8" s="394" t="s">
        <v>827</v>
      </c>
      <c r="AQ8" s="363" t="s">
        <v>827</v>
      </c>
      <c r="AR8" s="403">
        <v>1117</v>
      </c>
      <c r="AS8" s="234"/>
      <c r="AT8" s="234"/>
      <c r="AU8" s="234"/>
      <c r="AV8" s="234"/>
    </row>
    <row r="9" spans="1:48" ht="64.5" customHeight="1" x14ac:dyDescent="0.2">
      <c r="A9" s="505">
        <v>2</v>
      </c>
      <c r="B9" s="506" t="s">
        <v>688</v>
      </c>
      <c r="C9" s="506" t="s">
        <v>531</v>
      </c>
      <c r="D9" s="385" t="s">
        <v>827</v>
      </c>
      <c r="E9" s="362" t="s">
        <v>827</v>
      </c>
      <c r="F9" s="389" t="s">
        <v>827</v>
      </c>
      <c r="G9" s="363" t="s">
        <v>827</v>
      </c>
      <c r="H9" s="390" t="s">
        <v>827</v>
      </c>
      <c r="I9" s="362" t="s">
        <v>827</v>
      </c>
      <c r="J9" s="389" t="s">
        <v>827</v>
      </c>
      <c r="K9" s="363" t="s">
        <v>827</v>
      </c>
      <c r="L9" s="390" t="s">
        <v>827</v>
      </c>
      <c r="M9" s="362" t="s">
        <v>827</v>
      </c>
      <c r="N9" s="394" t="s">
        <v>827</v>
      </c>
      <c r="O9" s="363" t="s">
        <v>827</v>
      </c>
      <c r="P9" s="390" t="s">
        <v>827</v>
      </c>
      <c r="Q9" s="362" t="s">
        <v>827</v>
      </c>
      <c r="R9" s="394">
        <v>95672</v>
      </c>
      <c r="S9" s="363">
        <v>1103</v>
      </c>
      <c r="T9" s="397" t="s">
        <v>827</v>
      </c>
      <c r="U9" s="362" t="s">
        <v>827</v>
      </c>
      <c r="V9" s="398" t="s">
        <v>827</v>
      </c>
      <c r="W9" s="363" t="s">
        <v>827</v>
      </c>
      <c r="X9" s="390" t="s">
        <v>827</v>
      </c>
      <c r="Y9" s="362" t="s">
        <v>827</v>
      </c>
      <c r="Z9" s="398" t="s">
        <v>827</v>
      </c>
      <c r="AA9" s="363" t="s">
        <v>827</v>
      </c>
      <c r="AB9" s="397" t="s">
        <v>827</v>
      </c>
      <c r="AC9" s="362" t="s">
        <v>827</v>
      </c>
      <c r="AD9" s="394" t="s">
        <v>827</v>
      </c>
      <c r="AE9" s="363" t="s">
        <v>827</v>
      </c>
      <c r="AF9" s="390" t="s">
        <v>827</v>
      </c>
      <c r="AG9" s="362" t="s">
        <v>827</v>
      </c>
      <c r="AH9" s="401" t="s">
        <v>827</v>
      </c>
      <c r="AI9" s="363" t="s">
        <v>827</v>
      </c>
      <c r="AJ9" s="402" t="s">
        <v>827</v>
      </c>
      <c r="AK9" s="362" t="s">
        <v>827</v>
      </c>
      <c r="AL9" s="389" t="s">
        <v>827</v>
      </c>
      <c r="AM9" s="363" t="s">
        <v>827</v>
      </c>
      <c r="AN9" s="416" t="s">
        <v>827</v>
      </c>
      <c r="AO9" s="417" t="s">
        <v>827</v>
      </c>
      <c r="AP9" s="394" t="s">
        <v>827</v>
      </c>
      <c r="AQ9" s="363" t="s">
        <v>827</v>
      </c>
      <c r="AR9" s="403">
        <v>1103</v>
      </c>
      <c r="AS9" s="234"/>
      <c r="AT9" s="234"/>
      <c r="AU9" s="234"/>
      <c r="AV9" s="234"/>
    </row>
    <row r="10" spans="1:48" ht="64.5" customHeight="1" x14ac:dyDescent="0.2">
      <c r="A10" s="505">
        <v>3</v>
      </c>
      <c r="B10" s="506" t="s">
        <v>728</v>
      </c>
      <c r="C10" s="506" t="s">
        <v>678</v>
      </c>
      <c r="D10" s="385" t="s">
        <v>827</v>
      </c>
      <c r="E10" s="362" t="s">
        <v>827</v>
      </c>
      <c r="F10" s="389" t="s">
        <v>827</v>
      </c>
      <c r="G10" s="363" t="s">
        <v>827</v>
      </c>
      <c r="H10" s="390" t="s">
        <v>827</v>
      </c>
      <c r="I10" s="362" t="s">
        <v>827</v>
      </c>
      <c r="J10" s="389" t="s">
        <v>827</v>
      </c>
      <c r="K10" s="363" t="s">
        <v>827</v>
      </c>
      <c r="L10" s="390" t="s">
        <v>827</v>
      </c>
      <c r="M10" s="362" t="s">
        <v>827</v>
      </c>
      <c r="N10" s="394" t="s">
        <v>827</v>
      </c>
      <c r="O10" s="363" t="s">
        <v>827</v>
      </c>
      <c r="P10" s="390" t="s">
        <v>827</v>
      </c>
      <c r="Q10" s="362" t="s">
        <v>827</v>
      </c>
      <c r="R10" s="394" t="s">
        <v>827</v>
      </c>
      <c r="S10" s="363" t="s">
        <v>827</v>
      </c>
      <c r="T10" s="397" t="s">
        <v>827</v>
      </c>
      <c r="U10" s="362" t="s">
        <v>827</v>
      </c>
      <c r="V10" s="398" t="s">
        <v>827</v>
      </c>
      <c r="W10" s="363" t="s">
        <v>827</v>
      </c>
      <c r="X10" s="390">
        <v>186</v>
      </c>
      <c r="Y10" s="362">
        <v>1067</v>
      </c>
      <c r="Z10" s="398" t="s">
        <v>827</v>
      </c>
      <c r="AA10" s="363" t="s">
        <v>827</v>
      </c>
      <c r="AB10" s="397" t="s">
        <v>827</v>
      </c>
      <c r="AC10" s="362" t="s">
        <v>827</v>
      </c>
      <c r="AD10" s="394" t="s">
        <v>827</v>
      </c>
      <c r="AE10" s="363" t="s">
        <v>827</v>
      </c>
      <c r="AF10" s="390" t="s">
        <v>827</v>
      </c>
      <c r="AG10" s="362" t="s">
        <v>827</v>
      </c>
      <c r="AH10" s="401" t="s">
        <v>827</v>
      </c>
      <c r="AI10" s="363" t="s">
        <v>827</v>
      </c>
      <c r="AJ10" s="402" t="s">
        <v>827</v>
      </c>
      <c r="AK10" s="362" t="s">
        <v>827</v>
      </c>
      <c r="AL10" s="389" t="s">
        <v>827</v>
      </c>
      <c r="AM10" s="363" t="s">
        <v>827</v>
      </c>
      <c r="AN10" s="416" t="s">
        <v>827</v>
      </c>
      <c r="AO10" s="417" t="s">
        <v>827</v>
      </c>
      <c r="AP10" s="394" t="s">
        <v>827</v>
      </c>
      <c r="AQ10" s="363" t="s">
        <v>827</v>
      </c>
      <c r="AR10" s="403">
        <v>1067</v>
      </c>
      <c r="AS10" s="234"/>
      <c r="AT10" s="234"/>
      <c r="AU10" s="234"/>
      <c r="AV10" s="234"/>
    </row>
    <row r="11" spans="1:48" ht="64.5" customHeight="1" x14ac:dyDescent="0.2">
      <c r="A11" s="505">
        <v>4</v>
      </c>
      <c r="B11" s="506" t="s">
        <v>788</v>
      </c>
      <c r="C11" s="506" t="s">
        <v>672</v>
      </c>
      <c r="D11" s="385" t="s">
        <v>827</v>
      </c>
      <c r="E11" s="362" t="s">
        <v>827</v>
      </c>
      <c r="F11" s="389" t="s">
        <v>827</v>
      </c>
      <c r="G11" s="363" t="s">
        <v>827</v>
      </c>
      <c r="H11" s="390" t="s">
        <v>827</v>
      </c>
      <c r="I11" s="362" t="s">
        <v>827</v>
      </c>
      <c r="J11" s="389" t="s">
        <v>827</v>
      </c>
      <c r="K11" s="363" t="s">
        <v>827</v>
      </c>
      <c r="L11" s="390">
        <v>1785</v>
      </c>
      <c r="M11" s="362">
        <v>1045</v>
      </c>
      <c r="N11" s="394" t="s">
        <v>827</v>
      </c>
      <c r="O11" s="363" t="s">
        <v>827</v>
      </c>
      <c r="P11" s="390" t="s">
        <v>827</v>
      </c>
      <c r="Q11" s="362" t="s">
        <v>827</v>
      </c>
      <c r="R11" s="394" t="s">
        <v>827</v>
      </c>
      <c r="S11" s="363" t="s">
        <v>827</v>
      </c>
      <c r="T11" s="397" t="s">
        <v>827</v>
      </c>
      <c r="U11" s="362" t="s">
        <v>827</v>
      </c>
      <c r="V11" s="398" t="s">
        <v>827</v>
      </c>
      <c r="W11" s="363" t="s">
        <v>827</v>
      </c>
      <c r="X11" s="390" t="s">
        <v>827</v>
      </c>
      <c r="Y11" s="362" t="s">
        <v>827</v>
      </c>
      <c r="Z11" s="398" t="s">
        <v>827</v>
      </c>
      <c r="AA11" s="363" t="s">
        <v>827</v>
      </c>
      <c r="AB11" s="397" t="s">
        <v>827</v>
      </c>
      <c r="AC11" s="362" t="s">
        <v>827</v>
      </c>
      <c r="AD11" s="394" t="s">
        <v>827</v>
      </c>
      <c r="AE11" s="363" t="s">
        <v>827</v>
      </c>
      <c r="AF11" s="390" t="s">
        <v>827</v>
      </c>
      <c r="AG11" s="362" t="s">
        <v>827</v>
      </c>
      <c r="AH11" s="401" t="s">
        <v>827</v>
      </c>
      <c r="AI11" s="363" t="s">
        <v>827</v>
      </c>
      <c r="AJ11" s="402" t="s">
        <v>827</v>
      </c>
      <c r="AK11" s="362" t="s">
        <v>827</v>
      </c>
      <c r="AL11" s="389" t="s">
        <v>827</v>
      </c>
      <c r="AM11" s="363" t="s">
        <v>827</v>
      </c>
      <c r="AN11" s="416" t="s">
        <v>827</v>
      </c>
      <c r="AO11" s="417" t="s">
        <v>827</v>
      </c>
      <c r="AP11" s="394" t="s">
        <v>827</v>
      </c>
      <c r="AQ11" s="363" t="s">
        <v>827</v>
      </c>
      <c r="AR11" s="403">
        <v>1045</v>
      </c>
      <c r="AS11" s="234"/>
      <c r="AT11" s="234"/>
      <c r="AU11" s="234"/>
      <c r="AV11" s="234"/>
    </row>
    <row r="12" spans="1:48" ht="64.5" customHeight="1" x14ac:dyDescent="0.2">
      <c r="A12" s="505">
        <v>5</v>
      </c>
      <c r="B12" s="506" t="s">
        <v>758</v>
      </c>
      <c r="C12" s="506" t="s">
        <v>617</v>
      </c>
      <c r="D12" s="385" t="s">
        <v>827</v>
      </c>
      <c r="E12" s="362" t="s">
        <v>827</v>
      </c>
      <c r="F12" s="389" t="s">
        <v>551</v>
      </c>
      <c r="G12" s="363">
        <v>0</v>
      </c>
      <c r="H12" s="390" t="s">
        <v>827</v>
      </c>
      <c r="I12" s="362" t="s">
        <v>827</v>
      </c>
      <c r="J12" s="389" t="s">
        <v>827</v>
      </c>
      <c r="K12" s="363" t="s">
        <v>827</v>
      </c>
      <c r="L12" s="390" t="s">
        <v>827</v>
      </c>
      <c r="M12" s="362" t="s">
        <v>827</v>
      </c>
      <c r="N12" s="394">
        <v>43287</v>
      </c>
      <c r="O12" s="363">
        <v>956</v>
      </c>
      <c r="P12" s="390" t="s">
        <v>827</v>
      </c>
      <c r="Q12" s="362" t="s">
        <v>827</v>
      </c>
      <c r="R12" s="394" t="s">
        <v>827</v>
      </c>
      <c r="S12" s="363" t="s">
        <v>827</v>
      </c>
      <c r="T12" s="397" t="s">
        <v>827</v>
      </c>
      <c r="U12" s="362" t="s">
        <v>827</v>
      </c>
      <c r="V12" s="398" t="s">
        <v>827</v>
      </c>
      <c r="W12" s="363" t="s">
        <v>827</v>
      </c>
      <c r="X12" s="390" t="s">
        <v>827</v>
      </c>
      <c r="Y12" s="362" t="s">
        <v>827</v>
      </c>
      <c r="Z12" s="398" t="s">
        <v>827</v>
      </c>
      <c r="AA12" s="363" t="s">
        <v>827</v>
      </c>
      <c r="AB12" s="397" t="s">
        <v>827</v>
      </c>
      <c r="AC12" s="362" t="s">
        <v>827</v>
      </c>
      <c r="AD12" s="394">
        <v>20643</v>
      </c>
      <c r="AE12" s="363">
        <v>1042</v>
      </c>
      <c r="AF12" s="390" t="s">
        <v>827</v>
      </c>
      <c r="AG12" s="362" t="s">
        <v>827</v>
      </c>
      <c r="AH12" s="401" t="s">
        <v>827</v>
      </c>
      <c r="AI12" s="363" t="s">
        <v>827</v>
      </c>
      <c r="AJ12" s="402" t="s">
        <v>827</v>
      </c>
      <c r="AK12" s="362" t="s">
        <v>827</v>
      </c>
      <c r="AL12" s="389" t="s">
        <v>827</v>
      </c>
      <c r="AM12" s="363" t="s">
        <v>827</v>
      </c>
      <c r="AN12" s="416" t="s">
        <v>827</v>
      </c>
      <c r="AO12" s="417" t="s">
        <v>827</v>
      </c>
      <c r="AP12" s="394" t="s">
        <v>827</v>
      </c>
      <c r="AQ12" s="363" t="s">
        <v>827</v>
      </c>
      <c r="AR12" s="403">
        <v>1042</v>
      </c>
      <c r="AS12" s="234"/>
      <c r="AT12" s="234"/>
      <c r="AU12" s="234"/>
      <c r="AV12" s="234"/>
    </row>
    <row r="13" spans="1:48" ht="64.5" customHeight="1" x14ac:dyDescent="0.2">
      <c r="A13" s="505">
        <v>6</v>
      </c>
      <c r="B13" s="506" t="s">
        <v>674</v>
      </c>
      <c r="C13" s="506" t="s">
        <v>672</v>
      </c>
      <c r="D13" s="385" t="s">
        <v>827</v>
      </c>
      <c r="E13" s="362" t="s">
        <v>827</v>
      </c>
      <c r="F13" s="389" t="s">
        <v>827</v>
      </c>
      <c r="G13" s="363" t="s">
        <v>827</v>
      </c>
      <c r="H13" s="390" t="s">
        <v>827</v>
      </c>
      <c r="I13" s="362" t="s">
        <v>827</v>
      </c>
      <c r="J13" s="389" t="s">
        <v>827</v>
      </c>
      <c r="K13" s="363" t="s">
        <v>827</v>
      </c>
      <c r="L13" s="390" t="s">
        <v>827</v>
      </c>
      <c r="M13" s="362" t="s">
        <v>827</v>
      </c>
      <c r="N13" s="394" t="s">
        <v>827</v>
      </c>
      <c r="O13" s="363" t="s">
        <v>827</v>
      </c>
      <c r="P13" s="390" t="s">
        <v>827</v>
      </c>
      <c r="Q13" s="362" t="s">
        <v>827</v>
      </c>
      <c r="R13" s="394" t="s">
        <v>827</v>
      </c>
      <c r="S13" s="363" t="s">
        <v>827</v>
      </c>
      <c r="T13" s="397" t="s">
        <v>827</v>
      </c>
      <c r="U13" s="362" t="s">
        <v>827</v>
      </c>
      <c r="V13" s="398">
        <v>5968</v>
      </c>
      <c r="W13" s="363">
        <v>1031</v>
      </c>
      <c r="X13" s="390" t="s">
        <v>827</v>
      </c>
      <c r="Y13" s="362" t="s">
        <v>827</v>
      </c>
      <c r="Z13" s="398" t="s">
        <v>827</v>
      </c>
      <c r="AA13" s="363" t="s">
        <v>827</v>
      </c>
      <c r="AB13" s="397" t="s">
        <v>827</v>
      </c>
      <c r="AC13" s="362" t="s">
        <v>827</v>
      </c>
      <c r="AD13" s="394" t="s">
        <v>827</v>
      </c>
      <c r="AE13" s="363" t="s">
        <v>827</v>
      </c>
      <c r="AF13" s="390" t="s">
        <v>827</v>
      </c>
      <c r="AG13" s="362" t="s">
        <v>827</v>
      </c>
      <c r="AH13" s="401" t="s">
        <v>827</v>
      </c>
      <c r="AI13" s="363" t="s">
        <v>827</v>
      </c>
      <c r="AJ13" s="402" t="s">
        <v>827</v>
      </c>
      <c r="AK13" s="362" t="s">
        <v>827</v>
      </c>
      <c r="AL13" s="389" t="s">
        <v>827</v>
      </c>
      <c r="AM13" s="363" t="s">
        <v>827</v>
      </c>
      <c r="AN13" s="416" t="s">
        <v>827</v>
      </c>
      <c r="AO13" s="417" t="s">
        <v>827</v>
      </c>
      <c r="AP13" s="394" t="s">
        <v>827</v>
      </c>
      <c r="AQ13" s="363" t="s">
        <v>827</v>
      </c>
      <c r="AR13" s="403">
        <v>1031</v>
      </c>
      <c r="AS13" s="234"/>
      <c r="AT13" s="234"/>
      <c r="AU13" s="234"/>
      <c r="AV13" s="234"/>
    </row>
    <row r="14" spans="1:48" ht="64.5" customHeight="1" x14ac:dyDescent="0.2">
      <c r="A14" s="505">
        <v>7</v>
      </c>
      <c r="B14" s="506" t="s">
        <v>650</v>
      </c>
      <c r="C14" s="506" t="s">
        <v>619</v>
      </c>
      <c r="D14" s="385" t="s">
        <v>827</v>
      </c>
      <c r="E14" s="362" t="s">
        <v>827</v>
      </c>
      <c r="F14" s="389" t="s">
        <v>827</v>
      </c>
      <c r="G14" s="363" t="s">
        <v>827</v>
      </c>
      <c r="H14" s="390" t="s">
        <v>827</v>
      </c>
      <c r="I14" s="362" t="s">
        <v>827</v>
      </c>
      <c r="J14" s="389" t="s">
        <v>827</v>
      </c>
      <c r="K14" s="363" t="s">
        <v>827</v>
      </c>
      <c r="L14" s="390" t="s">
        <v>827</v>
      </c>
      <c r="M14" s="362" t="s">
        <v>827</v>
      </c>
      <c r="N14" s="394">
        <v>43581</v>
      </c>
      <c r="O14" s="363">
        <v>935</v>
      </c>
      <c r="P14" s="390" t="s">
        <v>827</v>
      </c>
      <c r="Q14" s="362" t="s">
        <v>827</v>
      </c>
      <c r="R14" s="394" t="s">
        <v>827</v>
      </c>
      <c r="S14" s="363" t="s">
        <v>827</v>
      </c>
      <c r="T14" s="397" t="s">
        <v>827</v>
      </c>
      <c r="U14" s="362" t="s">
        <v>827</v>
      </c>
      <c r="V14" s="398" t="s">
        <v>827</v>
      </c>
      <c r="W14" s="363" t="s">
        <v>827</v>
      </c>
      <c r="X14" s="390" t="s">
        <v>827</v>
      </c>
      <c r="Y14" s="362" t="s">
        <v>827</v>
      </c>
      <c r="Z14" s="398" t="s">
        <v>827</v>
      </c>
      <c r="AA14" s="363" t="s">
        <v>827</v>
      </c>
      <c r="AB14" s="397" t="s">
        <v>827</v>
      </c>
      <c r="AC14" s="362" t="s">
        <v>827</v>
      </c>
      <c r="AD14" s="394">
        <v>20728</v>
      </c>
      <c r="AE14" s="363">
        <v>1028</v>
      </c>
      <c r="AF14" s="390" t="s">
        <v>827</v>
      </c>
      <c r="AG14" s="362" t="s">
        <v>827</v>
      </c>
      <c r="AH14" s="401" t="s">
        <v>827</v>
      </c>
      <c r="AI14" s="363" t="s">
        <v>827</v>
      </c>
      <c r="AJ14" s="402" t="s">
        <v>827</v>
      </c>
      <c r="AK14" s="362" t="s">
        <v>827</v>
      </c>
      <c r="AL14" s="389" t="s">
        <v>827</v>
      </c>
      <c r="AM14" s="363" t="s">
        <v>827</v>
      </c>
      <c r="AN14" s="416" t="s">
        <v>827</v>
      </c>
      <c r="AO14" s="417" t="s">
        <v>827</v>
      </c>
      <c r="AP14" s="394" t="s">
        <v>827</v>
      </c>
      <c r="AQ14" s="363" t="s">
        <v>827</v>
      </c>
      <c r="AR14" s="403">
        <v>1028</v>
      </c>
      <c r="AS14" s="234"/>
      <c r="AT14" s="234"/>
      <c r="AU14" s="234"/>
      <c r="AV14" s="234"/>
    </row>
    <row r="15" spans="1:48" ht="64.5" customHeight="1" x14ac:dyDescent="0.2">
      <c r="A15" s="505">
        <v>8</v>
      </c>
      <c r="B15" s="506" t="s">
        <v>680</v>
      </c>
      <c r="C15" s="506" t="s">
        <v>631</v>
      </c>
      <c r="D15" s="385" t="s">
        <v>827</v>
      </c>
      <c r="E15" s="362" t="s">
        <v>827</v>
      </c>
      <c r="F15" s="389">
        <v>5461</v>
      </c>
      <c r="G15" s="363">
        <v>1027</v>
      </c>
      <c r="H15" s="390" t="s">
        <v>827</v>
      </c>
      <c r="I15" s="362" t="s">
        <v>827</v>
      </c>
      <c r="J15" s="389" t="s">
        <v>827</v>
      </c>
      <c r="K15" s="363" t="s">
        <v>827</v>
      </c>
      <c r="L15" s="390" t="s">
        <v>827</v>
      </c>
      <c r="M15" s="362" t="s">
        <v>827</v>
      </c>
      <c r="N15" s="394" t="s">
        <v>827</v>
      </c>
      <c r="O15" s="363" t="s">
        <v>827</v>
      </c>
      <c r="P15" s="390" t="s">
        <v>827</v>
      </c>
      <c r="Q15" s="362" t="s">
        <v>827</v>
      </c>
      <c r="R15" s="394" t="s">
        <v>827</v>
      </c>
      <c r="S15" s="363" t="s">
        <v>827</v>
      </c>
      <c r="T15" s="397" t="s">
        <v>827</v>
      </c>
      <c r="U15" s="362" t="s">
        <v>827</v>
      </c>
      <c r="V15" s="398" t="s">
        <v>827</v>
      </c>
      <c r="W15" s="363" t="s">
        <v>827</v>
      </c>
      <c r="X15" s="390" t="s">
        <v>827</v>
      </c>
      <c r="Y15" s="362" t="s">
        <v>827</v>
      </c>
      <c r="Z15" s="398" t="s">
        <v>827</v>
      </c>
      <c r="AA15" s="363" t="s">
        <v>827</v>
      </c>
      <c r="AB15" s="397" t="s">
        <v>827</v>
      </c>
      <c r="AC15" s="362" t="s">
        <v>827</v>
      </c>
      <c r="AD15" s="394">
        <v>21106</v>
      </c>
      <c r="AE15" s="363">
        <v>965</v>
      </c>
      <c r="AF15" s="390" t="s">
        <v>827</v>
      </c>
      <c r="AG15" s="362" t="s">
        <v>827</v>
      </c>
      <c r="AH15" s="401" t="s">
        <v>827</v>
      </c>
      <c r="AI15" s="363" t="s">
        <v>827</v>
      </c>
      <c r="AJ15" s="402" t="s">
        <v>827</v>
      </c>
      <c r="AK15" s="362" t="s">
        <v>827</v>
      </c>
      <c r="AL15" s="389" t="s">
        <v>827</v>
      </c>
      <c r="AM15" s="363" t="s">
        <v>827</v>
      </c>
      <c r="AN15" s="416" t="s">
        <v>827</v>
      </c>
      <c r="AO15" s="417" t="s">
        <v>827</v>
      </c>
      <c r="AP15" s="394" t="s">
        <v>827</v>
      </c>
      <c r="AQ15" s="363" t="s">
        <v>827</v>
      </c>
      <c r="AR15" s="403">
        <v>1027</v>
      </c>
      <c r="AS15" s="234"/>
      <c r="AT15" s="234"/>
      <c r="AU15" s="234"/>
      <c r="AV15" s="234"/>
    </row>
    <row r="16" spans="1:48" ht="64.5" customHeight="1" x14ac:dyDescent="0.2">
      <c r="A16" s="505">
        <v>9</v>
      </c>
      <c r="B16" s="506" t="s">
        <v>687</v>
      </c>
      <c r="C16" s="506" t="s">
        <v>615</v>
      </c>
      <c r="D16" s="385" t="s">
        <v>827</v>
      </c>
      <c r="E16" s="362" t="s">
        <v>827</v>
      </c>
      <c r="F16" s="389" t="s">
        <v>827</v>
      </c>
      <c r="G16" s="363" t="s">
        <v>827</v>
      </c>
      <c r="H16" s="390" t="s">
        <v>827</v>
      </c>
      <c r="I16" s="362" t="s">
        <v>827</v>
      </c>
      <c r="J16" s="389" t="s">
        <v>827</v>
      </c>
      <c r="K16" s="363" t="s">
        <v>827</v>
      </c>
      <c r="L16" s="390" t="s">
        <v>827</v>
      </c>
      <c r="M16" s="362" t="s">
        <v>827</v>
      </c>
      <c r="N16" s="394" t="s">
        <v>827</v>
      </c>
      <c r="O16" s="363" t="s">
        <v>827</v>
      </c>
      <c r="P16" s="390" t="s">
        <v>827</v>
      </c>
      <c r="Q16" s="362" t="s">
        <v>827</v>
      </c>
      <c r="R16" s="394">
        <v>103403</v>
      </c>
      <c r="S16" s="363">
        <v>1015</v>
      </c>
      <c r="T16" s="397" t="s">
        <v>827</v>
      </c>
      <c r="U16" s="362" t="s">
        <v>827</v>
      </c>
      <c r="V16" s="398" t="s">
        <v>827</v>
      </c>
      <c r="W16" s="363" t="s">
        <v>827</v>
      </c>
      <c r="X16" s="390" t="s">
        <v>827</v>
      </c>
      <c r="Y16" s="362" t="s">
        <v>827</v>
      </c>
      <c r="Z16" s="398" t="s">
        <v>827</v>
      </c>
      <c r="AA16" s="363" t="s">
        <v>827</v>
      </c>
      <c r="AB16" s="397" t="s">
        <v>827</v>
      </c>
      <c r="AC16" s="362" t="s">
        <v>827</v>
      </c>
      <c r="AD16" s="394" t="s">
        <v>827</v>
      </c>
      <c r="AE16" s="363" t="s">
        <v>827</v>
      </c>
      <c r="AF16" s="390" t="s">
        <v>827</v>
      </c>
      <c r="AG16" s="362" t="s">
        <v>827</v>
      </c>
      <c r="AH16" s="401" t="s">
        <v>827</v>
      </c>
      <c r="AI16" s="363" t="s">
        <v>827</v>
      </c>
      <c r="AJ16" s="402" t="s">
        <v>827</v>
      </c>
      <c r="AK16" s="362" t="s">
        <v>827</v>
      </c>
      <c r="AL16" s="389" t="s">
        <v>827</v>
      </c>
      <c r="AM16" s="363" t="s">
        <v>827</v>
      </c>
      <c r="AN16" s="416" t="s">
        <v>827</v>
      </c>
      <c r="AO16" s="417" t="s">
        <v>827</v>
      </c>
      <c r="AP16" s="394" t="s">
        <v>827</v>
      </c>
      <c r="AQ16" s="363" t="s">
        <v>827</v>
      </c>
      <c r="AR16" s="403">
        <v>1015</v>
      </c>
    </row>
    <row r="17" spans="1:44" ht="64.5" customHeight="1" x14ac:dyDescent="0.2">
      <c r="A17" s="505">
        <v>10</v>
      </c>
      <c r="B17" s="506" t="s">
        <v>679</v>
      </c>
      <c r="C17" s="506" t="s">
        <v>678</v>
      </c>
      <c r="D17" s="385" t="s">
        <v>827</v>
      </c>
      <c r="E17" s="362" t="s">
        <v>827</v>
      </c>
      <c r="F17" s="389">
        <v>5808</v>
      </c>
      <c r="G17" s="363">
        <v>903</v>
      </c>
      <c r="H17" s="390" t="s">
        <v>827</v>
      </c>
      <c r="I17" s="362" t="s">
        <v>827</v>
      </c>
      <c r="J17" s="389" t="s">
        <v>827</v>
      </c>
      <c r="K17" s="363" t="s">
        <v>827</v>
      </c>
      <c r="L17" s="390" t="s">
        <v>827</v>
      </c>
      <c r="M17" s="362" t="s">
        <v>827</v>
      </c>
      <c r="N17" s="394" t="s">
        <v>827</v>
      </c>
      <c r="O17" s="363" t="s">
        <v>827</v>
      </c>
      <c r="P17" s="390" t="s">
        <v>827</v>
      </c>
      <c r="Q17" s="362" t="s">
        <v>827</v>
      </c>
      <c r="R17" s="394" t="s">
        <v>827</v>
      </c>
      <c r="S17" s="363" t="s">
        <v>827</v>
      </c>
      <c r="T17" s="397" t="s">
        <v>827</v>
      </c>
      <c r="U17" s="362" t="s">
        <v>827</v>
      </c>
      <c r="V17" s="398" t="s">
        <v>827</v>
      </c>
      <c r="W17" s="363" t="s">
        <v>827</v>
      </c>
      <c r="X17" s="390" t="s">
        <v>827</v>
      </c>
      <c r="Y17" s="362" t="s">
        <v>827</v>
      </c>
      <c r="Z17" s="398" t="s">
        <v>827</v>
      </c>
      <c r="AA17" s="363" t="s">
        <v>827</v>
      </c>
      <c r="AB17" s="397" t="s">
        <v>827</v>
      </c>
      <c r="AC17" s="362" t="s">
        <v>827</v>
      </c>
      <c r="AD17" s="394">
        <v>20868</v>
      </c>
      <c r="AE17" s="363">
        <v>1004</v>
      </c>
      <c r="AF17" s="390" t="s">
        <v>827</v>
      </c>
      <c r="AG17" s="362" t="s">
        <v>827</v>
      </c>
      <c r="AH17" s="401" t="s">
        <v>827</v>
      </c>
      <c r="AI17" s="363" t="s">
        <v>827</v>
      </c>
      <c r="AJ17" s="402" t="s">
        <v>827</v>
      </c>
      <c r="AK17" s="362" t="s">
        <v>827</v>
      </c>
      <c r="AL17" s="389" t="s">
        <v>827</v>
      </c>
      <c r="AM17" s="363" t="s">
        <v>827</v>
      </c>
      <c r="AN17" s="416" t="s">
        <v>827</v>
      </c>
      <c r="AO17" s="417" t="s">
        <v>827</v>
      </c>
      <c r="AP17" s="394" t="s">
        <v>827</v>
      </c>
      <c r="AQ17" s="363" t="s">
        <v>827</v>
      </c>
      <c r="AR17" s="403">
        <v>1004</v>
      </c>
    </row>
    <row r="18" spans="1:44" ht="64.5" customHeight="1" x14ac:dyDescent="0.2">
      <c r="A18" s="505">
        <v>11</v>
      </c>
      <c r="B18" s="506" t="s">
        <v>639</v>
      </c>
      <c r="C18" s="506" t="s">
        <v>531</v>
      </c>
      <c r="D18" s="385" t="s">
        <v>827</v>
      </c>
      <c r="E18" s="362" t="s">
        <v>827</v>
      </c>
      <c r="F18" s="389" t="s">
        <v>827</v>
      </c>
      <c r="G18" s="363" t="s">
        <v>827</v>
      </c>
      <c r="H18" s="390" t="s">
        <v>827</v>
      </c>
      <c r="I18" s="362" t="s">
        <v>827</v>
      </c>
      <c r="J18" s="389" t="s">
        <v>827</v>
      </c>
      <c r="K18" s="363" t="s">
        <v>827</v>
      </c>
      <c r="L18" s="390" t="s">
        <v>827</v>
      </c>
      <c r="M18" s="362" t="s">
        <v>827</v>
      </c>
      <c r="N18" s="394" t="s">
        <v>827</v>
      </c>
      <c r="O18" s="363" t="s">
        <v>827</v>
      </c>
      <c r="P18" s="390">
        <v>1412</v>
      </c>
      <c r="Q18" s="362">
        <v>1003</v>
      </c>
      <c r="R18" s="394" t="s">
        <v>827</v>
      </c>
      <c r="S18" s="363" t="s">
        <v>827</v>
      </c>
      <c r="T18" s="397" t="s">
        <v>550</v>
      </c>
      <c r="U18" s="362">
        <v>0</v>
      </c>
      <c r="V18" s="398" t="s">
        <v>827</v>
      </c>
      <c r="W18" s="363" t="s">
        <v>827</v>
      </c>
      <c r="X18" s="390" t="s">
        <v>550</v>
      </c>
      <c r="Y18" s="362">
        <v>0</v>
      </c>
      <c r="Z18" s="398" t="s">
        <v>827</v>
      </c>
      <c r="AA18" s="363" t="s">
        <v>827</v>
      </c>
      <c r="AB18" s="397" t="s">
        <v>827</v>
      </c>
      <c r="AC18" s="362" t="s">
        <v>827</v>
      </c>
      <c r="AD18" s="394" t="s">
        <v>827</v>
      </c>
      <c r="AE18" s="363" t="s">
        <v>827</v>
      </c>
      <c r="AF18" s="390" t="s">
        <v>827</v>
      </c>
      <c r="AG18" s="362" t="s">
        <v>827</v>
      </c>
      <c r="AH18" s="401" t="s">
        <v>827</v>
      </c>
      <c r="AI18" s="363" t="s">
        <v>827</v>
      </c>
      <c r="AJ18" s="402" t="s">
        <v>827</v>
      </c>
      <c r="AK18" s="362" t="s">
        <v>827</v>
      </c>
      <c r="AL18" s="389" t="s">
        <v>827</v>
      </c>
      <c r="AM18" s="363" t="s">
        <v>827</v>
      </c>
      <c r="AN18" s="416" t="s">
        <v>827</v>
      </c>
      <c r="AO18" s="417" t="s">
        <v>827</v>
      </c>
      <c r="AP18" s="394" t="s">
        <v>827</v>
      </c>
      <c r="AQ18" s="363" t="s">
        <v>827</v>
      </c>
      <c r="AR18" s="403">
        <v>1003</v>
      </c>
    </row>
    <row r="19" spans="1:44" ht="64.5" customHeight="1" x14ac:dyDescent="0.2">
      <c r="A19" s="505">
        <v>12</v>
      </c>
      <c r="B19" s="506" t="s">
        <v>673</v>
      </c>
      <c r="C19" s="506" t="s">
        <v>672</v>
      </c>
      <c r="D19" s="385" t="s">
        <v>827</v>
      </c>
      <c r="E19" s="362" t="s">
        <v>827</v>
      </c>
      <c r="F19" s="389">
        <v>5707</v>
      </c>
      <c r="G19" s="363">
        <v>938</v>
      </c>
      <c r="H19" s="390" t="s">
        <v>827</v>
      </c>
      <c r="I19" s="362" t="s">
        <v>827</v>
      </c>
      <c r="J19" s="389" t="s">
        <v>827</v>
      </c>
      <c r="K19" s="363" t="s">
        <v>827</v>
      </c>
      <c r="L19" s="390" t="s">
        <v>827</v>
      </c>
      <c r="M19" s="362" t="s">
        <v>827</v>
      </c>
      <c r="N19" s="394" t="s">
        <v>827</v>
      </c>
      <c r="O19" s="363" t="s">
        <v>827</v>
      </c>
      <c r="P19" s="390" t="s">
        <v>827</v>
      </c>
      <c r="Q19" s="362" t="s">
        <v>827</v>
      </c>
      <c r="R19" s="394" t="s">
        <v>827</v>
      </c>
      <c r="S19" s="363" t="s">
        <v>827</v>
      </c>
      <c r="T19" s="397" t="s">
        <v>827</v>
      </c>
      <c r="U19" s="362" t="s">
        <v>827</v>
      </c>
      <c r="V19" s="394">
        <v>10098</v>
      </c>
      <c r="W19" s="363">
        <v>993</v>
      </c>
      <c r="X19" s="390" t="s">
        <v>827</v>
      </c>
      <c r="Y19" s="362" t="s">
        <v>827</v>
      </c>
      <c r="Z19" s="398" t="s">
        <v>827</v>
      </c>
      <c r="AA19" s="363" t="s">
        <v>827</v>
      </c>
      <c r="AB19" s="397" t="s">
        <v>827</v>
      </c>
      <c r="AC19" s="362" t="s">
        <v>827</v>
      </c>
      <c r="AD19" s="394" t="s">
        <v>827</v>
      </c>
      <c r="AE19" s="363" t="s">
        <v>827</v>
      </c>
      <c r="AF19" s="390" t="s">
        <v>827</v>
      </c>
      <c r="AG19" s="362" t="s">
        <v>827</v>
      </c>
      <c r="AH19" s="401" t="s">
        <v>827</v>
      </c>
      <c r="AI19" s="363" t="s">
        <v>827</v>
      </c>
      <c r="AJ19" s="402" t="s">
        <v>827</v>
      </c>
      <c r="AK19" s="362" t="s">
        <v>827</v>
      </c>
      <c r="AL19" s="389" t="s">
        <v>827</v>
      </c>
      <c r="AM19" s="363" t="s">
        <v>827</v>
      </c>
      <c r="AN19" s="416" t="s">
        <v>827</v>
      </c>
      <c r="AO19" s="417" t="s">
        <v>827</v>
      </c>
      <c r="AP19" s="394" t="s">
        <v>827</v>
      </c>
      <c r="AQ19" s="363" t="s">
        <v>827</v>
      </c>
      <c r="AR19" s="403">
        <v>993</v>
      </c>
    </row>
    <row r="20" spans="1:44" ht="64.5" customHeight="1" x14ac:dyDescent="0.2">
      <c r="A20" s="505">
        <v>13</v>
      </c>
      <c r="B20" s="506" t="s">
        <v>614</v>
      </c>
      <c r="C20" s="506" t="s">
        <v>615</v>
      </c>
      <c r="D20" s="385">
        <v>1200</v>
      </c>
      <c r="E20" s="362">
        <v>990</v>
      </c>
      <c r="F20" s="389" t="s">
        <v>827</v>
      </c>
      <c r="G20" s="363" t="s">
        <v>827</v>
      </c>
      <c r="H20" s="390" t="s">
        <v>827</v>
      </c>
      <c r="I20" s="362" t="s">
        <v>827</v>
      </c>
      <c r="J20" s="389" t="s">
        <v>827</v>
      </c>
      <c r="K20" s="363" t="s">
        <v>827</v>
      </c>
      <c r="L20" s="390" t="s">
        <v>827</v>
      </c>
      <c r="M20" s="362" t="s">
        <v>827</v>
      </c>
      <c r="N20" s="394" t="s">
        <v>827</v>
      </c>
      <c r="O20" s="363" t="s">
        <v>827</v>
      </c>
      <c r="P20" s="390" t="s">
        <v>827</v>
      </c>
      <c r="Q20" s="362" t="s">
        <v>827</v>
      </c>
      <c r="R20" s="394" t="s">
        <v>827</v>
      </c>
      <c r="S20" s="363" t="s">
        <v>827</v>
      </c>
      <c r="T20" s="397">
        <v>2477</v>
      </c>
      <c r="U20" s="362">
        <v>963</v>
      </c>
      <c r="V20" s="398" t="s">
        <v>827</v>
      </c>
      <c r="W20" s="363" t="s">
        <v>827</v>
      </c>
      <c r="X20" s="390" t="s">
        <v>827</v>
      </c>
      <c r="Y20" s="362" t="s">
        <v>827</v>
      </c>
      <c r="Z20" s="398" t="s">
        <v>827</v>
      </c>
      <c r="AA20" s="363" t="s">
        <v>827</v>
      </c>
      <c r="AB20" s="397" t="s">
        <v>827</v>
      </c>
      <c r="AC20" s="362" t="s">
        <v>827</v>
      </c>
      <c r="AD20" s="394" t="s">
        <v>827</v>
      </c>
      <c r="AE20" s="363" t="s">
        <v>827</v>
      </c>
      <c r="AF20" s="390" t="s">
        <v>827</v>
      </c>
      <c r="AG20" s="362" t="s">
        <v>827</v>
      </c>
      <c r="AH20" s="401" t="s">
        <v>827</v>
      </c>
      <c r="AI20" s="363" t="s">
        <v>827</v>
      </c>
      <c r="AJ20" s="402" t="s">
        <v>827</v>
      </c>
      <c r="AK20" s="362" t="s">
        <v>827</v>
      </c>
      <c r="AL20" s="389" t="s">
        <v>827</v>
      </c>
      <c r="AM20" s="363" t="s">
        <v>827</v>
      </c>
      <c r="AN20" s="416" t="s">
        <v>827</v>
      </c>
      <c r="AO20" s="417" t="s">
        <v>827</v>
      </c>
      <c r="AP20" s="394" t="s">
        <v>827</v>
      </c>
      <c r="AQ20" s="363" t="s">
        <v>827</v>
      </c>
      <c r="AR20" s="403">
        <v>990</v>
      </c>
    </row>
    <row r="21" spans="1:44" ht="64.5" customHeight="1" x14ac:dyDescent="0.2">
      <c r="A21" s="505">
        <v>14</v>
      </c>
      <c r="B21" s="506" t="s">
        <v>684</v>
      </c>
      <c r="C21" s="506" t="s">
        <v>612</v>
      </c>
      <c r="D21" s="385" t="s">
        <v>827</v>
      </c>
      <c r="E21" s="362" t="s">
        <v>827</v>
      </c>
      <c r="F21" s="389" t="s">
        <v>827</v>
      </c>
      <c r="G21" s="363" t="s">
        <v>827</v>
      </c>
      <c r="H21" s="390" t="s">
        <v>827</v>
      </c>
      <c r="I21" s="362" t="s">
        <v>827</v>
      </c>
      <c r="J21" s="389" t="s">
        <v>827</v>
      </c>
      <c r="K21" s="363" t="s">
        <v>827</v>
      </c>
      <c r="L21" s="390" t="s">
        <v>827</v>
      </c>
      <c r="M21" s="362" t="s">
        <v>827</v>
      </c>
      <c r="N21" s="394" t="s">
        <v>827</v>
      </c>
      <c r="O21" s="363" t="s">
        <v>827</v>
      </c>
      <c r="P21" s="390" t="s">
        <v>827</v>
      </c>
      <c r="Q21" s="362" t="s">
        <v>827</v>
      </c>
      <c r="R21" s="394">
        <v>104775</v>
      </c>
      <c r="S21" s="363">
        <v>983</v>
      </c>
      <c r="T21" s="397" t="s">
        <v>827</v>
      </c>
      <c r="U21" s="362" t="s">
        <v>827</v>
      </c>
      <c r="V21" s="398" t="s">
        <v>827</v>
      </c>
      <c r="W21" s="363" t="s">
        <v>827</v>
      </c>
      <c r="X21" s="390" t="s">
        <v>827</v>
      </c>
      <c r="Y21" s="362" t="s">
        <v>827</v>
      </c>
      <c r="Z21" s="398" t="s">
        <v>827</v>
      </c>
      <c r="AA21" s="363" t="s">
        <v>827</v>
      </c>
      <c r="AB21" s="397" t="s">
        <v>827</v>
      </c>
      <c r="AC21" s="362" t="s">
        <v>827</v>
      </c>
      <c r="AD21" s="394" t="s">
        <v>827</v>
      </c>
      <c r="AE21" s="363" t="s">
        <v>827</v>
      </c>
      <c r="AF21" s="390" t="s">
        <v>827</v>
      </c>
      <c r="AG21" s="362" t="s">
        <v>827</v>
      </c>
      <c r="AH21" s="401" t="s">
        <v>827</v>
      </c>
      <c r="AI21" s="363" t="s">
        <v>827</v>
      </c>
      <c r="AJ21" s="402" t="s">
        <v>827</v>
      </c>
      <c r="AK21" s="362" t="s">
        <v>827</v>
      </c>
      <c r="AL21" s="389" t="s">
        <v>827</v>
      </c>
      <c r="AM21" s="363" t="s">
        <v>827</v>
      </c>
      <c r="AN21" s="416" t="s">
        <v>827</v>
      </c>
      <c r="AO21" s="417" t="s">
        <v>827</v>
      </c>
      <c r="AP21" s="394" t="s">
        <v>827</v>
      </c>
      <c r="AQ21" s="363" t="s">
        <v>827</v>
      </c>
      <c r="AR21" s="403">
        <v>983</v>
      </c>
    </row>
    <row r="22" spans="1:44" ht="64.5" customHeight="1" x14ac:dyDescent="0.2">
      <c r="A22" s="505">
        <v>15</v>
      </c>
      <c r="B22" s="506" t="s">
        <v>636</v>
      </c>
      <c r="C22" s="506" t="s">
        <v>617</v>
      </c>
      <c r="D22" s="385" t="s">
        <v>827</v>
      </c>
      <c r="E22" s="362" t="s">
        <v>827</v>
      </c>
      <c r="F22" s="389" t="s">
        <v>827</v>
      </c>
      <c r="G22" s="363" t="s">
        <v>827</v>
      </c>
      <c r="H22" s="390" t="s">
        <v>827</v>
      </c>
      <c r="I22" s="362" t="s">
        <v>827</v>
      </c>
      <c r="J22" s="389" t="s">
        <v>827</v>
      </c>
      <c r="K22" s="363" t="s">
        <v>827</v>
      </c>
      <c r="L22" s="390" t="s">
        <v>827</v>
      </c>
      <c r="M22" s="362" t="s">
        <v>827</v>
      </c>
      <c r="N22" s="394" t="s">
        <v>827</v>
      </c>
      <c r="O22" s="363" t="s">
        <v>827</v>
      </c>
      <c r="P22" s="390">
        <v>1432</v>
      </c>
      <c r="Q22" s="362">
        <v>978</v>
      </c>
      <c r="R22" s="394" t="s">
        <v>827</v>
      </c>
      <c r="S22" s="363" t="s">
        <v>827</v>
      </c>
      <c r="T22" s="397" t="s">
        <v>827</v>
      </c>
      <c r="U22" s="362" t="s">
        <v>827</v>
      </c>
      <c r="V22" s="398" t="s">
        <v>827</v>
      </c>
      <c r="W22" s="363" t="s">
        <v>827</v>
      </c>
      <c r="X22" s="390" t="s">
        <v>827</v>
      </c>
      <c r="Y22" s="362" t="s">
        <v>827</v>
      </c>
      <c r="Z22" s="398" t="s">
        <v>827</v>
      </c>
      <c r="AA22" s="363" t="s">
        <v>827</v>
      </c>
      <c r="AB22" s="397" t="s">
        <v>827</v>
      </c>
      <c r="AC22" s="362" t="s">
        <v>827</v>
      </c>
      <c r="AD22" s="394" t="s">
        <v>827</v>
      </c>
      <c r="AE22" s="363" t="s">
        <v>827</v>
      </c>
      <c r="AF22" s="390" t="s">
        <v>827</v>
      </c>
      <c r="AG22" s="362" t="s">
        <v>827</v>
      </c>
      <c r="AH22" s="401" t="s">
        <v>827</v>
      </c>
      <c r="AI22" s="363" t="s">
        <v>827</v>
      </c>
      <c r="AJ22" s="402" t="s">
        <v>827</v>
      </c>
      <c r="AK22" s="362" t="s">
        <v>827</v>
      </c>
      <c r="AL22" s="389" t="s">
        <v>827</v>
      </c>
      <c r="AM22" s="363" t="s">
        <v>827</v>
      </c>
      <c r="AN22" s="416" t="s">
        <v>827</v>
      </c>
      <c r="AO22" s="417" t="s">
        <v>827</v>
      </c>
      <c r="AP22" s="394" t="s">
        <v>827</v>
      </c>
      <c r="AQ22" s="363" t="s">
        <v>827</v>
      </c>
      <c r="AR22" s="403">
        <v>978</v>
      </c>
    </row>
    <row r="23" spans="1:44" ht="64.5" customHeight="1" x14ac:dyDescent="0.2">
      <c r="A23" s="505">
        <v>16</v>
      </c>
      <c r="B23" s="506" t="s">
        <v>675</v>
      </c>
      <c r="C23" s="506" t="s">
        <v>672</v>
      </c>
      <c r="D23" s="385" t="s">
        <v>827</v>
      </c>
      <c r="E23" s="362" t="s">
        <v>827</v>
      </c>
      <c r="F23" s="389">
        <v>5694</v>
      </c>
      <c r="G23" s="363">
        <v>943</v>
      </c>
      <c r="H23" s="390" t="s">
        <v>827</v>
      </c>
      <c r="I23" s="362" t="s">
        <v>827</v>
      </c>
      <c r="J23" s="389" t="s">
        <v>827</v>
      </c>
      <c r="K23" s="363" t="s">
        <v>827</v>
      </c>
      <c r="L23" s="390" t="s">
        <v>827</v>
      </c>
      <c r="M23" s="362" t="s">
        <v>827</v>
      </c>
      <c r="N23" s="394" t="s">
        <v>827</v>
      </c>
      <c r="O23" s="363" t="s">
        <v>827</v>
      </c>
      <c r="P23" s="390" t="s">
        <v>827</v>
      </c>
      <c r="Q23" s="362" t="s">
        <v>827</v>
      </c>
      <c r="R23" s="394" t="s">
        <v>827</v>
      </c>
      <c r="S23" s="363" t="s">
        <v>827</v>
      </c>
      <c r="T23" s="397" t="s">
        <v>827</v>
      </c>
      <c r="U23" s="362" t="s">
        <v>827</v>
      </c>
      <c r="V23" s="394">
        <v>10159</v>
      </c>
      <c r="W23" s="363">
        <v>976</v>
      </c>
      <c r="X23" s="390" t="s">
        <v>827</v>
      </c>
      <c r="Y23" s="362" t="s">
        <v>827</v>
      </c>
      <c r="Z23" s="398" t="s">
        <v>827</v>
      </c>
      <c r="AA23" s="363" t="s">
        <v>827</v>
      </c>
      <c r="AB23" s="397" t="s">
        <v>827</v>
      </c>
      <c r="AC23" s="362" t="s">
        <v>827</v>
      </c>
      <c r="AD23" s="394" t="s">
        <v>827</v>
      </c>
      <c r="AE23" s="363" t="s">
        <v>827</v>
      </c>
      <c r="AF23" s="390" t="s">
        <v>827</v>
      </c>
      <c r="AG23" s="362" t="s">
        <v>827</v>
      </c>
      <c r="AH23" s="401" t="s">
        <v>827</v>
      </c>
      <c r="AI23" s="363" t="s">
        <v>827</v>
      </c>
      <c r="AJ23" s="402" t="s">
        <v>827</v>
      </c>
      <c r="AK23" s="362" t="s">
        <v>827</v>
      </c>
      <c r="AL23" s="389" t="s">
        <v>827</v>
      </c>
      <c r="AM23" s="363" t="s">
        <v>827</v>
      </c>
      <c r="AN23" s="416" t="s">
        <v>827</v>
      </c>
      <c r="AO23" s="417" t="s">
        <v>827</v>
      </c>
      <c r="AP23" s="394" t="s">
        <v>827</v>
      </c>
      <c r="AQ23" s="363" t="s">
        <v>827</v>
      </c>
      <c r="AR23" s="403">
        <v>976</v>
      </c>
    </row>
    <row r="24" spans="1:44" ht="64.5" customHeight="1" x14ac:dyDescent="0.2">
      <c r="A24" s="505">
        <v>17</v>
      </c>
      <c r="B24" s="506" t="s">
        <v>633</v>
      </c>
      <c r="C24" s="506" t="s">
        <v>617</v>
      </c>
      <c r="D24" s="385" t="s">
        <v>827</v>
      </c>
      <c r="E24" s="362" t="s">
        <v>827</v>
      </c>
      <c r="F24" s="389" t="s">
        <v>827</v>
      </c>
      <c r="G24" s="363" t="s">
        <v>827</v>
      </c>
      <c r="H24" s="390" t="s">
        <v>827</v>
      </c>
      <c r="I24" s="362" t="s">
        <v>827</v>
      </c>
      <c r="J24" s="389">
        <v>1272</v>
      </c>
      <c r="K24" s="363">
        <v>973</v>
      </c>
      <c r="L24" s="390" t="s">
        <v>827</v>
      </c>
      <c r="M24" s="362" t="s">
        <v>827</v>
      </c>
      <c r="N24" s="394" t="s">
        <v>827</v>
      </c>
      <c r="O24" s="363" t="s">
        <v>827</v>
      </c>
      <c r="P24" s="390" t="s">
        <v>802</v>
      </c>
      <c r="Q24" s="362" t="s">
        <v>520</v>
      </c>
      <c r="R24" s="394" t="s">
        <v>827</v>
      </c>
      <c r="S24" s="363" t="s">
        <v>827</v>
      </c>
      <c r="T24" s="397" t="s">
        <v>827</v>
      </c>
      <c r="U24" s="362" t="s">
        <v>827</v>
      </c>
      <c r="V24" s="398" t="s">
        <v>827</v>
      </c>
      <c r="W24" s="363" t="s">
        <v>827</v>
      </c>
      <c r="X24" s="390" t="s">
        <v>550</v>
      </c>
      <c r="Y24" s="362">
        <v>0</v>
      </c>
      <c r="Z24" s="398" t="s">
        <v>827</v>
      </c>
      <c r="AA24" s="363" t="s">
        <v>827</v>
      </c>
      <c r="AB24" s="397" t="s">
        <v>827</v>
      </c>
      <c r="AC24" s="362" t="s">
        <v>827</v>
      </c>
      <c r="AD24" s="394" t="s">
        <v>827</v>
      </c>
      <c r="AE24" s="363" t="s">
        <v>827</v>
      </c>
      <c r="AF24" s="390" t="s">
        <v>827</v>
      </c>
      <c r="AG24" s="362" t="s">
        <v>827</v>
      </c>
      <c r="AH24" s="401" t="s">
        <v>827</v>
      </c>
      <c r="AI24" s="363" t="s">
        <v>827</v>
      </c>
      <c r="AJ24" s="402" t="s">
        <v>827</v>
      </c>
      <c r="AK24" s="362" t="s">
        <v>827</v>
      </c>
      <c r="AL24" s="389" t="s">
        <v>827</v>
      </c>
      <c r="AM24" s="363" t="s">
        <v>827</v>
      </c>
      <c r="AN24" s="416" t="s">
        <v>827</v>
      </c>
      <c r="AO24" s="417" t="s">
        <v>827</v>
      </c>
      <c r="AP24" s="394" t="s">
        <v>827</v>
      </c>
      <c r="AQ24" s="363" t="s">
        <v>827</v>
      </c>
      <c r="AR24" s="403">
        <v>973</v>
      </c>
    </row>
    <row r="25" spans="1:44" ht="64.5" customHeight="1" x14ac:dyDescent="0.2">
      <c r="A25" s="505">
        <v>18</v>
      </c>
      <c r="B25" s="506" t="s">
        <v>635</v>
      </c>
      <c r="C25" s="506" t="s">
        <v>617</v>
      </c>
      <c r="D25" s="385" t="s">
        <v>827</v>
      </c>
      <c r="E25" s="362" t="s">
        <v>827</v>
      </c>
      <c r="F25" s="389" t="s">
        <v>827</v>
      </c>
      <c r="G25" s="363" t="s">
        <v>827</v>
      </c>
      <c r="H25" s="390" t="s">
        <v>827</v>
      </c>
      <c r="I25" s="362" t="s">
        <v>827</v>
      </c>
      <c r="J25" s="389" t="s">
        <v>827</v>
      </c>
      <c r="K25" s="363" t="s">
        <v>827</v>
      </c>
      <c r="L25" s="390" t="s">
        <v>827</v>
      </c>
      <c r="M25" s="362" t="s">
        <v>827</v>
      </c>
      <c r="N25" s="394" t="s">
        <v>827</v>
      </c>
      <c r="O25" s="363" t="s">
        <v>827</v>
      </c>
      <c r="P25" s="390">
        <v>1437</v>
      </c>
      <c r="Q25" s="362">
        <v>972</v>
      </c>
      <c r="R25" s="394" t="s">
        <v>827</v>
      </c>
      <c r="S25" s="363" t="s">
        <v>827</v>
      </c>
      <c r="T25" s="397" t="s">
        <v>827</v>
      </c>
      <c r="U25" s="362" t="s">
        <v>827</v>
      </c>
      <c r="V25" s="398" t="s">
        <v>827</v>
      </c>
      <c r="W25" s="363" t="s">
        <v>827</v>
      </c>
      <c r="X25" s="390" t="s">
        <v>827</v>
      </c>
      <c r="Y25" s="362" t="s">
        <v>827</v>
      </c>
      <c r="Z25" s="398" t="s">
        <v>827</v>
      </c>
      <c r="AA25" s="363" t="s">
        <v>827</v>
      </c>
      <c r="AB25" s="397" t="s">
        <v>827</v>
      </c>
      <c r="AC25" s="362" t="s">
        <v>827</v>
      </c>
      <c r="AD25" s="394" t="s">
        <v>827</v>
      </c>
      <c r="AE25" s="363" t="s">
        <v>827</v>
      </c>
      <c r="AF25" s="390">
        <v>559</v>
      </c>
      <c r="AG25" s="362">
        <v>899</v>
      </c>
      <c r="AH25" s="401" t="s">
        <v>827</v>
      </c>
      <c r="AI25" s="363" t="s">
        <v>827</v>
      </c>
      <c r="AJ25" s="402" t="s">
        <v>827</v>
      </c>
      <c r="AK25" s="362" t="s">
        <v>827</v>
      </c>
      <c r="AL25" s="389" t="s">
        <v>827</v>
      </c>
      <c r="AM25" s="363" t="s">
        <v>827</v>
      </c>
      <c r="AN25" s="416" t="s">
        <v>827</v>
      </c>
      <c r="AO25" s="417" t="s">
        <v>827</v>
      </c>
      <c r="AP25" s="394" t="s">
        <v>827</v>
      </c>
      <c r="AQ25" s="363" t="s">
        <v>827</v>
      </c>
      <c r="AR25" s="403">
        <v>972</v>
      </c>
    </row>
    <row r="26" spans="1:44" ht="64.5" customHeight="1" x14ac:dyDescent="0.2">
      <c r="A26" s="505">
        <v>19</v>
      </c>
      <c r="B26" s="506" t="s">
        <v>625</v>
      </c>
      <c r="C26" s="506" t="s">
        <v>531</v>
      </c>
      <c r="D26" s="385">
        <v>1211</v>
      </c>
      <c r="E26" s="362">
        <v>970</v>
      </c>
      <c r="F26" s="389" t="s">
        <v>827</v>
      </c>
      <c r="G26" s="363" t="s">
        <v>827</v>
      </c>
      <c r="H26" s="390" t="s">
        <v>827</v>
      </c>
      <c r="I26" s="362" t="s">
        <v>827</v>
      </c>
      <c r="J26" s="389" t="s">
        <v>827</v>
      </c>
      <c r="K26" s="363" t="s">
        <v>827</v>
      </c>
      <c r="L26" s="390" t="s">
        <v>827</v>
      </c>
      <c r="M26" s="362" t="s">
        <v>827</v>
      </c>
      <c r="N26" s="394" t="s">
        <v>827</v>
      </c>
      <c r="O26" s="363" t="s">
        <v>827</v>
      </c>
      <c r="P26" s="390" t="s">
        <v>827</v>
      </c>
      <c r="Q26" s="362" t="s">
        <v>827</v>
      </c>
      <c r="R26" s="394" t="s">
        <v>827</v>
      </c>
      <c r="S26" s="363" t="s">
        <v>827</v>
      </c>
      <c r="T26" s="397" t="s">
        <v>550</v>
      </c>
      <c r="U26" s="362">
        <v>0</v>
      </c>
      <c r="V26" s="398" t="s">
        <v>827</v>
      </c>
      <c r="W26" s="363" t="s">
        <v>827</v>
      </c>
      <c r="X26" s="390" t="s">
        <v>827</v>
      </c>
      <c r="Y26" s="362" t="s">
        <v>827</v>
      </c>
      <c r="Z26" s="398" t="s">
        <v>827</v>
      </c>
      <c r="AA26" s="363" t="s">
        <v>827</v>
      </c>
      <c r="AB26" s="397" t="s">
        <v>827</v>
      </c>
      <c r="AC26" s="362" t="s">
        <v>827</v>
      </c>
      <c r="AD26" s="394" t="s">
        <v>827</v>
      </c>
      <c r="AE26" s="363" t="s">
        <v>827</v>
      </c>
      <c r="AF26" s="390" t="s">
        <v>827</v>
      </c>
      <c r="AG26" s="362" t="s">
        <v>827</v>
      </c>
      <c r="AH26" s="401" t="s">
        <v>827</v>
      </c>
      <c r="AI26" s="363" t="s">
        <v>827</v>
      </c>
      <c r="AJ26" s="402" t="s">
        <v>827</v>
      </c>
      <c r="AK26" s="362" t="s">
        <v>827</v>
      </c>
      <c r="AL26" s="389" t="s">
        <v>827</v>
      </c>
      <c r="AM26" s="363" t="s">
        <v>827</v>
      </c>
      <c r="AN26" s="416" t="s">
        <v>827</v>
      </c>
      <c r="AO26" s="417" t="s">
        <v>827</v>
      </c>
      <c r="AP26" s="394" t="s">
        <v>827</v>
      </c>
      <c r="AQ26" s="363" t="s">
        <v>827</v>
      </c>
      <c r="AR26" s="403">
        <v>970</v>
      </c>
    </row>
    <row r="27" spans="1:44" ht="64.5" customHeight="1" x14ac:dyDescent="0.2">
      <c r="A27" s="505">
        <v>19</v>
      </c>
      <c r="B27" s="506" t="s">
        <v>727</v>
      </c>
      <c r="C27" s="506" t="s">
        <v>631</v>
      </c>
      <c r="D27" s="385" t="s">
        <v>827</v>
      </c>
      <c r="E27" s="362" t="s">
        <v>827</v>
      </c>
      <c r="F27" s="389" t="s">
        <v>827</v>
      </c>
      <c r="G27" s="363" t="s">
        <v>827</v>
      </c>
      <c r="H27" s="390" t="s">
        <v>827</v>
      </c>
      <c r="I27" s="362" t="s">
        <v>827</v>
      </c>
      <c r="J27" s="389" t="s">
        <v>827</v>
      </c>
      <c r="K27" s="363" t="s">
        <v>827</v>
      </c>
      <c r="L27" s="390" t="s">
        <v>827</v>
      </c>
      <c r="M27" s="362" t="s">
        <v>827</v>
      </c>
      <c r="N27" s="394" t="s">
        <v>827</v>
      </c>
      <c r="O27" s="363" t="s">
        <v>827</v>
      </c>
      <c r="P27" s="390" t="s">
        <v>827</v>
      </c>
      <c r="Q27" s="362" t="s">
        <v>827</v>
      </c>
      <c r="R27" s="394" t="s">
        <v>827</v>
      </c>
      <c r="S27" s="363" t="s">
        <v>827</v>
      </c>
      <c r="T27" s="397" t="s">
        <v>827</v>
      </c>
      <c r="U27" s="362" t="s">
        <v>827</v>
      </c>
      <c r="V27" s="398" t="s">
        <v>827</v>
      </c>
      <c r="W27" s="363" t="s">
        <v>827</v>
      </c>
      <c r="X27" s="390">
        <v>176</v>
      </c>
      <c r="Y27" s="362">
        <v>970</v>
      </c>
      <c r="Z27" s="398" t="s">
        <v>827</v>
      </c>
      <c r="AA27" s="363" t="s">
        <v>827</v>
      </c>
      <c r="AB27" s="397" t="s">
        <v>827</v>
      </c>
      <c r="AC27" s="362" t="s">
        <v>827</v>
      </c>
      <c r="AD27" s="394" t="s">
        <v>827</v>
      </c>
      <c r="AE27" s="363" t="s">
        <v>827</v>
      </c>
      <c r="AF27" s="390" t="s">
        <v>827</v>
      </c>
      <c r="AG27" s="362" t="s">
        <v>827</v>
      </c>
      <c r="AH27" s="401" t="s">
        <v>827</v>
      </c>
      <c r="AI27" s="363" t="s">
        <v>827</v>
      </c>
      <c r="AJ27" s="402" t="s">
        <v>827</v>
      </c>
      <c r="AK27" s="362" t="s">
        <v>827</v>
      </c>
      <c r="AL27" s="389" t="s">
        <v>827</v>
      </c>
      <c r="AM27" s="363" t="s">
        <v>827</v>
      </c>
      <c r="AN27" s="416" t="s">
        <v>827</v>
      </c>
      <c r="AO27" s="417" t="s">
        <v>827</v>
      </c>
      <c r="AP27" s="394" t="s">
        <v>827</v>
      </c>
      <c r="AQ27" s="363" t="s">
        <v>827</v>
      </c>
      <c r="AR27" s="403">
        <v>970</v>
      </c>
    </row>
    <row r="28" spans="1:44" ht="64.5" customHeight="1" x14ac:dyDescent="0.2">
      <c r="A28" s="505">
        <v>19</v>
      </c>
      <c r="B28" s="506" t="s">
        <v>726</v>
      </c>
      <c r="C28" s="506" t="s">
        <v>678</v>
      </c>
      <c r="D28" s="385" t="s">
        <v>827</v>
      </c>
      <c r="E28" s="362" t="s">
        <v>827</v>
      </c>
      <c r="F28" s="389" t="s">
        <v>827</v>
      </c>
      <c r="G28" s="363" t="s">
        <v>827</v>
      </c>
      <c r="H28" s="390" t="s">
        <v>827</v>
      </c>
      <c r="I28" s="362" t="s">
        <v>827</v>
      </c>
      <c r="J28" s="389" t="s">
        <v>827</v>
      </c>
      <c r="K28" s="363" t="s">
        <v>827</v>
      </c>
      <c r="L28" s="390" t="s">
        <v>827</v>
      </c>
      <c r="M28" s="362" t="s">
        <v>827</v>
      </c>
      <c r="N28" s="394" t="s">
        <v>827</v>
      </c>
      <c r="O28" s="363" t="s">
        <v>827</v>
      </c>
      <c r="P28" s="390" t="s">
        <v>827</v>
      </c>
      <c r="Q28" s="362" t="s">
        <v>827</v>
      </c>
      <c r="R28" s="394" t="s">
        <v>827</v>
      </c>
      <c r="S28" s="363" t="s">
        <v>827</v>
      </c>
      <c r="T28" s="397" t="s">
        <v>827</v>
      </c>
      <c r="U28" s="362" t="s">
        <v>827</v>
      </c>
      <c r="V28" s="398" t="s">
        <v>827</v>
      </c>
      <c r="W28" s="363" t="s">
        <v>827</v>
      </c>
      <c r="X28" s="390">
        <v>176</v>
      </c>
      <c r="Y28" s="362">
        <v>970</v>
      </c>
      <c r="Z28" s="398" t="s">
        <v>827</v>
      </c>
      <c r="AA28" s="363" t="s">
        <v>827</v>
      </c>
      <c r="AB28" s="397" t="s">
        <v>827</v>
      </c>
      <c r="AC28" s="362" t="s">
        <v>827</v>
      </c>
      <c r="AD28" s="394" t="s">
        <v>827</v>
      </c>
      <c r="AE28" s="363" t="s">
        <v>827</v>
      </c>
      <c r="AF28" s="390" t="s">
        <v>827</v>
      </c>
      <c r="AG28" s="362" t="s">
        <v>827</v>
      </c>
      <c r="AH28" s="401" t="s">
        <v>827</v>
      </c>
      <c r="AI28" s="363" t="s">
        <v>827</v>
      </c>
      <c r="AJ28" s="402" t="s">
        <v>827</v>
      </c>
      <c r="AK28" s="362" t="s">
        <v>827</v>
      </c>
      <c r="AL28" s="389" t="s">
        <v>827</v>
      </c>
      <c r="AM28" s="363" t="s">
        <v>827</v>
      </c>
      <c r="AN28" s="416" t="s">
        <v>827</v>
      </c>
      <c r="AO28" s="417" t="s">
        <v>827</v>
      </c>
      <c r="AP28" s="394" t="s">
        <v>827</v>
      </c>
      <c r="AQ28" s="363" t="s">
        <v>827</v>
      </c>
      <c r="AR28" s="403">
        <v>970</v>
      </c>
    </row>
    <row r="29" spans="1:44" ht="64.5" customHeight="1" x14ac:dyDescent="0.2">
      <c r="A29" s="505">
        <v>22</v>
      </c>
      <c r="B29" s="506" t="s">
        <v>709</v>
      </c>
      <c r="C29" s="506" t="s">
        <v>619</v>
      </c>
      <c r="D29" s="385" t="s">
        <v>827</v>
      </c>
      <c r="E29" s="362" t="s">
        <v>827</v>
      </c>
      <c r="F29" s="389" t="s">
        <v>827</v>
      </c>
      <c r="G29" s="363" t="s">
        <v>827</v>
      </c>
      <c r="H29" s="390" t="s">
        <v>827</v>
      </c>
      <c r="I29" s="362" t="s">
        <v>827</v>
      </c>
      <c r="J29" s="389">
        <v>1263</v>
      </c>
      <c r="K29" s="363">
        <v>964</v>
      </c>
      <c r="L29" s="390">
        <v>948</v>
      </c>
      <c r="M29" s="362">
        <v>539</v>
      </c>
      <c r="N29" s="394" t="s">
        <v>827</v>
      </c>
      <c r="O29" s="363" t="s">
        <v>827</v>
      </c>
      <c r="P29" s="390" t="s">
        <v>827</v>
      </c>
      <c r="Q29" s="362" t="s">
        <v>827</v>
      </c>
      <c r="R29" s="394" t="s">
        <v>827</v>
      </c>
      <c r="S29" s="363" t="s">
        <v>827</v>
      </c>
      <c r="T29" s="397" t="s">
        <v>827</v>
      </c>
      <c r="U29" s="362" t="s">
        <v>827</v>
      </c>
      <c r="V29" s="398" t="s">
        <v>827</v>
      </c>
      <c r="W29" s="363" t="s">
        <v>827</v>
      </c>
      <c r="X29" s="390" t="s">
        <v>550</v>
      </c>
      <c r="Y29" s="362">
        <v>0</v>
      </c>
      <c r="Z29" s="398" t="s">
        <v>827</v>
      </c>
      <c r="AA29" s="363" t="s">
        <v>827</v>
      </c>
      <c r="AB29" s="397" t="s">
        <v>827</v>
      </c>
      <c r="AC29" s="362" t="s">
        <v>827</v>
      </c>
      <c r="AD29" s="394" t="s">
        <v>827</v>
      </c>
      <c r="AE29" s="363" t="s">
        <v>827</v>
      </c>
      <c r="AF29" s="390" t="s">
        <v>827</v>
      </c>
      <c r="AG29" s="362" t="s">
        <v>827</v>
      </c>
      <c r="AH29" s="401" t="s">
        <v>827</v>
      </c>
      <c r="AI29" s="363" t="s">
        <v>827</v>
      </c>
      <c r="AJ29" s="402" t="s">
        <v>827</v>
      </c>
      <c r="AK29" s="362" t="s">
        <v>827</v>
      </c>
      <c r="AL29" s="389" t="s">
        <v>827</v>
      </c>
      <c r="AM29" s="363" t="s">
        <v>827</v>
      </c>
      <c r="AN29" s="416" t="s">
        <v>827</v>
      </c>
      <c r="AO29" s="417" t="s">
        <v>827</v>
      </c>
      <c r="AP29" s="394" t="s">
        <v>827</v>
      </c>
      <c r="AQ29" s="363" t="s">
        <v>827</v>
      </c>
      <c r="AR29" s="403">
        <v>964</v>
      </c>
    </row>
    <row r="30" spans="1:44" ht="64.5" customHeight="1" x14ac:dyDescent="0.2">
      <c r="A30" s="505">
        <v>22</v>
      </c>
      <c r="B30" s="506" t="s">
        <v>671</v>
      </c>
      <c r="C30" s="506" t="s">
        <v>672</v>
      </c>
      <c r="D30" s="385" t="s">
        <v>827</v>
      </c>
      <c r="E30" s="362" t="s">
        <v>827</v>
      </c>
      <c r="F30" s="389">
        <v>5750</v>
      </c>
      <c r="G30" s="363">
        <v>923</v>
      </c>
      <c r="H30" s="390" t="s">
        <v>827</v>
      </c>
      <c r="I30" s="362" t="s">
        <v>827</v>
      </c>
      <c r="J30" s="389" t="s">
        <v>827</v>
      </c>
      <c r="K30" s="363" t="s">
        <v>827</v>
      </c>
      <c r="L30" s="390" t="s">
        <v>827</v>
      </c>
      <c r="M30" s="362" t="s">
        <v>827</v>
      </c>
      <c r="N30" s="394" t="s">
        <v>827</v>
      </c>
      <c r="O30" s="363" t="s">
        <v>827</v>
      </c>
      <c r="P30" s="390" t="s">
        <v>827</v>
      </c>
      <c r="Q30" s="362" t="s">
        <v>827</v>
      </c>
      <c r="R30" s="394" t="s">
        <v>827</v>
      </c>
      <c r="S30" s="363" t="s">
        <v>827</v>
      </c>
      <c r="T30" s="397" t="s">
        <v>827</v>
      </c>
      <c r="U30" s="362" t="s">
        <v>827</v>
      </c>
      <c r="V30" s="394">
        <v>10199</v>
      </c>
      <c r="W30" s="363">
        <v>964</v>
      </c>
      <c r="X30" s="390" t="s">
        <v>827</v>
      </c>
      <c r="Y30" s="362" t="s">
        <v>827</v>
      </c>
      <c r="Z30" s="398" t="s">
        <v>827</v>
      </c>
      <c r="AA30" s="363" t="s">
        <v>827</v>
      </c>
      <c r="AB30" s="397" t="s">
        <v>827</v>
      </c>
      <c r="AC30" s="362" t="s">
        <v>827</v>
      </c>
      <c r="AD30" s="394" t="s">
        <v>827</v>
      </c>
      <c r="AE30" s="363" t="s">
        <v>827</v>
      </c>
      <c r="AF30" s="390" t="s">
        <v>827</v>
      </c>
      <c r="AG30" s="362" t="s">
        <v>827</v>
      </c>
      <c r="AH30" s="401" t="s">
        <v>827</v>
      </c>
      <c r="AI30" s="363" t="s">
        <v>827</v>
      </c>
      <c r="AJ30" s="402" t="s">
        <v>827</v>
      </c>
      <c r="AK30" s="362" t="s">
        <v>827</v>
      </c>
      <c r="AL30" s="389" t="s">
        <v>827</v>
      </c>
      <c r="AM30" s="363" t="s">
        <v>827</v>
      </c>
      <c r="AN30" s="416" t="s">
        <v>827</v>
      </c>
      <c r="AO30" s="417" t="s">
        <v>827</v>
      </c>
      <c r="AP30" s="394" t="s">
        <v>827</v>
      </c>
      <c r="AQ30" s="363" t="s">
        <v>827</v>
      </c>
      <c r="AR30" s="403">
        <v>964</v>
      </c>
    </row>
    <row r="31" spans="1:44" ht="64.5" customHeight="1" x14ac:dyDescent="0.2">
      <c r="A31" s="505">
        <v>24</v>
      </c>
      <c r="B31" s="506" t="s">
        <v>677</v>
      </c>
      <c r="C31" s="506" t="s">
        <v>678</v>
      </c>
      <c r="D31" s="385" t="s">
        <v>827</v>
      </c>
      <c r="E31" s="362" t="s">
        <v>827</v>
      </c>
      <c r="F31" s="389">
        <v>5645</v>
      </c>
      <c r="G31" s="363">
        <v>960</v>
      </c>
      <c r="H31" s="390" t="s">
        <v>827</v>
      </c>
      <c r="I31" s="362" t="s">
        <v>827</v>
      </c>
      <c r="J31" s="389" t="s">
        <v>827</v>
      </c>
      <c r="K31" s="363" t="s">
        <v>827</v>
      </c>
      <c r="L31" s="390" t="s">
        <v>827</v>
      </c>
      <c r="M31" s="362" t="s">
        <v>827</v>
      </c>
      <c r="N31" s="394" t="s">
        <v>827</v>
      </c>
      <c r="O31" s="363" t="s">
        <v>827</v>
      </c>
      <c r="P31" s="390" t="s">
        <v>827</v>
      </c>
      <c r="Q31" s="362" t="s">
        <v>827</v>
      </c>
      <c r="R31" s="394" t="s">
        <v>827</v>
      </c>
      <c r="S31" s="363" t="s">
        <v>827</v>
      </c>
      <c r="T31" s="397" t="s">
        <v>827</v>
      </c>
      <c r="U31" s="362" t="s">
        <v>827</v>
      </c>
      <c r="V31" s="398" t="s">
        <v>550</v>
      </c>
      <c r="W31" s="363">
        <v>0</v>
      </c>
      <c r="X31" s="390" t="s">
        <v>827</v>
      </c>
      <c r="Y31" s="362" t="s">
        <v>827</v>
      </c>
      <c r="Z31" s="398" t="s">
        <v>827</v>
      </c>
      <c r="AA31" s="363" t="s">
        <v>827</v>
      </c>
      <c r="AB31" s="397" t="s">
        <v>827</v>
      </c>
      <c r="AC31" s="362" t="s">
        <v>827</v>
      </c>
      <c r="AD31" s="394" t="s">
        <v>827</v>
      </c>
      <c r="AE31" s="363" t="s">
        <v>827</v>
      </c>
      <c r="AF31" s="390" t="s">
        <v>827</v>
      </c>
      <c r="AG31" s="362" t="s">
        <v>827</v>
      </c>
      <c r="AH31" s="401" t="s">
        <v>827</v>
      </c>
      <c r="AI31" s="363" t="s">
        <v>827</v>
      </c>
      <c r="AJ31" s="402" t="s">
        <v>827</v>
      </c>
      <c r="AK31" s="362" t="s">
        <v>827</v>
      </c>
      <c r="AL31" s="389" t="s">
        <v>827</v>
      </c>
      <c r="AM31" s="363" t="s">
        <v>827</v>
      </c>
      <c r="AN31" s="416" t="s">
        <v>827</v>
      </c>
      <c r="AO31" s="417" t="s">
        <v>827</v>
      </c>
      <c r="AP31" s="394" t="s">
        <v>827</v>
      </c>
      <c r="AQ31" s="363" t="s">
        <v>827</v>
      </c>
      <c r="AR31" s="403">
        <v>960</v>
      </c>
    </row>
    <row r="32" spans="1:44" ht="64.5" customHeight="1" x14ac:dyDescent="0.2">
      <c r="A32" s="505">
        <v>25</v>
      </c>
      <c r="B32" s="506" t="s">
        <v>652</v>
      </c>
      <c r="C32" s="506" t="s">
        <v>531</v>
      </c>
      <c r="D32" s="385" t="s">
        <v>827</v>
      </c>
      <c r="E32" s="362" t="s">
        <v>827</v>
      </c>
      <c r="F32" s="389" t="s">
        <v>827</v>
      </c>
      <c r="G32" s="363" t="s">
        <v>827</v>
      </c>
      <c r="H32" s="390" t="s">
        <v>827</v>
      </c>
      <c r="I32" s="362" t="s">
        <v>827</v>
      </c>
      <c r="J32" s="389" t="s">
        <v>827</v>
      </c>
      <c r="K32" s="363" t="s">
        <v>827</v>
      </c>
      <c r="L32" s="390" t="s">
        <v>827</v>
      </c>
      <c r="M32" s="362" t="s">
        <v>827</v>
      </c>
      <c r="N32" s="394">
        <v>43498</v>
      </c>
      <c r="O32" s="363">
        <v>941</v>
      </c>
      <c r="P32" s="390" t="s">
        <v>827</v>
      </c>
      <c r="Q32" s="362" t="s">
        <v>827</v>
      </c>
      <c r="R32" s="394" t="s">
        <v>827</v>
      </c>
      <c r="S32" s="363" t="s">
        <v>827</v>
      </c>
      <c r="T32" s="397" t="s">
        <v>827</v>
      </c>
      <c r="U32" s="362" t="s">
        <v>827</v>
      </c>
      <c r="V32" s="398" t="s">
        <v>827</v>
      </c>
      <c r="W32" s="363" t="s">
        <v>827</v>
      </c>
      <c r="X32" s="390" t="s">
        <v>827</v>
      </c>
      <c r="Y32" s="362" t="s">
        <v>827</v>
      </c>
      <c r="Z32" s="398" t="s">
        <v>827</v>
      </c>
      <c r="AA32" s="363" t="s">
        <v>827</v>
      </c>
      <c r="AB32" s="397" t="s">
        <v>827</v>
      </c>
      <c r="AC32" s="362" t="s">
        <v>827</v>
      </c>
      <c r="AD32" s="394">
        <v>21151</v>
      </c>
      <c r="AE32" s="363">
        <v>958</v>
      </c>
      <c r="AF32" s="390" t="s">
        <v>827</v>
      </c>
      <c r="AG32" s="362" t="s">
        <v>827</v>
      </c>
      <c r="AH32" s="401" t="s">
        <v>827</v>
      </c>
      <c r="AI32" s="363" t="s">
        <v>827</v>
      </c>
      <c r="AJ32" s="402" t="s">
        <v>827</v>
      </c>
      <c r="AK32" s="362" t="s">
        <v>827</v>
      </c>
      <c r="AL32" s="389" t="s">
        <v>827</v>
      </c>
      <c r="AM32" s="363" t="s">
        <v>827</v>
      </c>
      <c r="AN32" s="416" t="s">
        <v>827</v>
      </c>
      <c r="AO32" s="417" t="s">
        <v>827</v>
      </c>
      <c r="AP32" s="394" t="s">
        <v>827</v>
      </c>
      <c r="AQ32" s="363" t="s">
        <v>827</v>
      </c>
      <c r="AR32" s="403">
        <v>958</v>
      </c>
    </row>
    <row r="33" spans="1:44" ht="64.5" customHeight="1" x14ac:dyDescent="0.2">
      <c r="A33" s="505">
        <v>26</v>
      </c>
      <c r="B33" s="506" t="s">
        <v>716</v>
      </c>
      <c r="C33" s="506" t="s">
        <v>531</v>
      </c>
      <c r="D33" s="385" t="s">
        <v>827</v>
      </c>
      <c r="E33" s="362" t="s">
        <v>827</v>
      </c>
      <c r="F33" s="389" t="s">
        <v>827</v>
      </c>
      <c r="G33" s="363" t="s">
        <v>827</v>
      </c>
      <c r="H33" s="390" t="s">
        <v>827</v>
      </c>
      <c r="I33" s="362" t="s">
        <v>827</v>
      </c>
      <c r="J33" s="389">
        <v>1211</v>
      </c>
      <c r="K33" s="363">
        <v>913</v>
      </c>
      <c r="L33" s="390" t="s">
        <v>827</v>
      </c>
      <c r="M33" s="362" t="s">
        <v>827</v>
      </c>
      <c r="N33" s="394" t="s">
        <v>827</v>
      </c>
      <c r="O33" s="363" t="s">
        <v>827</v>
      </c>
      <c r="P33" s="390" t="s">
        <v>827</v>
      </c>
      <c r="Q33" s="362" t="s">
        <v>827</v>
      </c>
      <c r="R33" s="394" t="s">
        <v>827</v>
      </c>
      <c r="S33" s="363" t="s">
        <v>827</v>
      </c>
      <c r="T33" s="397" t="s">
        <v>827</v>
      </c>
      <c r="U33" s="362" t="s">
        <v>827</v>
      </c>
      <c r="V33" s="398" t="s">
        <v>827</v>
      </c>
      <c r="W33" s="363" t="s">
        <v>827</v>
      </c>
      <c r="X33" s="390" t="s">
        <v>827</v>
      </c>
      <c r="Y33" s="362" t="s">
        <v>827</v>
      </c>
      <c r="Z33" s="398" t="s">
        <v>827</v>
      </c>
      <c r="AA33" s="363" t="s">
        <v>827</v>
      </c>
      <c r="AB33" s="397" t="s">
        <v>827</v>
      </c>
      <c r="AC33" s="362" t="s">
        <v>827</v>
      </c>
      <c r="AD33" s="394" t="s">
        <v>827</v>
      </c>
      <c r="AE33" s="363" t="s">
        <v>827</v>
      </c>
      <c r="AF33" s="390">
        <v>586</v>
      </c>
      <c r="AG33" s="362">
        <v>957</v>
      </c>
      <c r="AH33" s="401" t="s">
        <v>827</v>
      </c>
      <c r="AI33" s="363" t="s">
        <v>827</v>
      </c>
      <c r="AJ33" s="402" t="s">
        <v>827</v>
      </c>
      <c r="AK33" s="362" t="s">
        <v>827</v>
      </c>
      <c r="AL33" s="389" t="s">
        <v>827</v>
      </c>
      <c r="AM33" s="363" t="s">
        <v>827</v>
      </c>
      <c r="AN33" s="416" t="s">
        <v>827</v>
      </c>
      <c r="AO33" s="417" t="s">
        <v>827</v>
      </c>
      <c r="AP33" s="394" t="s">
        <v>827</v>
      </c>
      <c r="AQ33" s="363" t="s">
        <v>827</v>
      </c>
      <c r="AR33" s="403">
        <v>957</v>
      </c>
    </row>
    <row r="34" spans="1:44" ht="64.5" customHeight="1" x14ac:dyDescent="0.2">
      <c r="A34" s="505">
        <v>26</v>
      </c>
      <c r="B34" s="506" t="s">
        <v>651</v>
      </c>
      <c r="C34" s="506" t="s">
        <v>531</v>
      </c>
      <c r="D34" s="385" t="s">
        <v>827</v>
      </c>
      <c r="E34" s="362" t="s">
        <v>827</v>
      </c>
      <c r="F34" s="389" t="s">
        <v>551</v>
      </c>
      <c r="G34" s="363">
        <v>0</v>
      </c>
      <c r="H34" s="390" t="s">
        <v>827</v>
      </c>
      <c r="I34" s="362" t="s">
        <v>827</v>
      </c>
      <c r="J34" s="389" t="s">
        <v>827</v>
      </c>
      <c r="K34" s="363" t="s">
        <v>827</v>
      </c>
      <c r="L34" s="390" t="s">
        <v>827</v>
      </c>
      <c r="M34" s="362" t="s">
        <v>827</v>
      </c>
      <c r="N34" s="394">
        <v>44149</v>
      </c>
      <c r="O34" s="363">
        <v>895</v>
      </c>
      <c r="P34" s="390" t="s">
        <v>827</v>
      </c>
      <c r="Q34" s="362" t="s">
        <v>827</v>
      </c>
      <c r="R34" s="394" t="s">
        <v>827</v>
      </c>
      <c r="S34" s="363" t="s">
        <v>827</v>
      </c>
      <c r="T34" s="397" t="s">
        <v>827</v>
      </c>
      <c r="U34" s="362" t="s">
        <v>827</v>
      </c>
      <c r="V34" s="398" t="s">
        <v>827</v>
      </c>
      <c r="W34" s="363" t="s">
        <v>827</v>
      </c>
      <c r="X34" s="390" t="s">
        <v>827</v>
      </c>
      <c r="Y34" s="362" t="s">
        <v>827</v>
      </c>
      <c r="Z34" s="398" t="s">
        <v>827</v>
      </c>
      <c r="AA34" s="363" t="s">
        <v>827</v>
      </c>
      <c r="AB34" s="397" t="s">
        <v>827</v>
      </c>
      <c r="AC34" s="362" t="s">
        <v>827</v>
      </c>
      <c r="AD34" s="394">
        <v>21157</v>
      </c>
      <c r="AE34" s="363">
        <v>957</v>
      </c>
      <c r="AF34" s="390" t="s">
        <v>827</v>
      </c>
      <c r="AG34" s="362" t="s">
        <v>827</v>
      </c>
      <c r="AH34" s="401" t="s">
        <v>827</v>
      </c>
      <c r="AI34" s="363" t="s">
        <v>827</v>
      </c>
      <c r="AJ34" s="402" t="s">
        <v>827</v>
      </c>
      <c r="AK34" s="362" t="s">
        <v>827</v>
      </c>
      <c r="AL34" s="389" t="s">
        <v>827</v>
      </c>
      <c r="AM34" s="363" t="s">
        <v>827</v>
      </c>
      <c r="AN34" s="416" t="s">
        <v>827</v>
      </c>
      <c r="AO34" s="417" t="s">
        <v>827</v>
      </c>
      <c r="AP34" s="394" t="s">
        <v>827</v>
      </c>
      <c r="AQ34" s="363" t="s">
        <v>827</v>
      </c>
      <c r="AR34" s="403">
        <v>957</v>
      </c>
    </row>
    <row r="35" spans="1:44" ht="64.5" customHeight="1" x14ac:dyDescent="0.2">
      <c r="A35" s="505">
        <v>28</v>
      </c>
      <c r="B35" s="506" t="s">
        <v>691</v>
      </c>
      <c r="C35" s="506" t="s">
        <v>617</v>
      </c>
      <c r="D35" s="385" t="s">
        <v>827</v>
      </c>
      <c r="E35" s="362" t="s">
        <v>827</v>
      </c>
      <c r="F35" s="389" t="s">
        <v>827</v>
      </c>
      <c r="G35" s="363" t="s">
        <v>827</v>
      </c>
      <c r="H35" s="390" t="s">
        <v>827</v>
      </c>
      <c r="I35" s="362" t="s">
        <v>827</v>
      </c>
      <c r="J35" s="389" t="s">
        <v>827</v>
      </c>
      <c r="K35" s="363" t="s">
        <v>827</v>
      </c>
      <c r="L35" s="390" t="s">
        <v>827</v>
      </c>
      <c r="M35" s="362" t="s">
        <v>827</v>
      </c>
      <c r="N35" s="394" t="s">
        <v>827</v>
      </c>
      <c r="O35" s="363" t="s">
        <v>827</v>
      </c>
      <c r="P35" s="390" t="s">
        <v>827</v>
      </c>
      <c r="Q35" s="362" t="s">
        <v>827</v>
      </c>
      <c r="R35" s="394" t="s">
        <v>827</v>
      </c>
      <c r="S35" s="363" t="s">
        <v>827</v>
      </c>
      <c r="T35" s="397" t="s">
        <v>827</v>
      </c>
      <c r="U35" s="362" t="s">
        <v>827</v>
      </c>
      <c r="V35" s="394">
        <v>10228</v>
      </c>
      <c r="W35" s="363">
        <v>956</v>
      </c>
      <c r="X35" s="390" t="s">
        <v>827</v>
      </c>
      <c r="Y35" s="362" t="s">
        <v>827</v>
      </c>
      <c r="Z35" s="398" t="s">
        <v>827</v>
      </c>
      <c r="AA35" s="363" t="s">
        <v>827</v>
      </c>
      <c r="AB35" s="397" t="s">
        <v>827</v>
      </c>
      <c r="AC35" s="362" t="s">
        <v>827</v>
      </c>
      <c r="AD35" s="394" t="s">
        <v>827</v>
      </c>
      <c r="AE35" s="363" t="s">
        <v>827</v>
      </c>
      <c r="AF35" s="390" t="s">
        <v>827</v>
      </c>
      <c r="AG35" s="362" t="s">
        <v>827</v>
      </c>
      <c r="AH35" s="401" t="s">
        <v>827</v>
      </c>
      <c r="AI35" s="363" t="s">
        <v>827</v>
      </c>
      <c r="AJ35" s="402" t="s">
        <v>827</v>
      </c>
      <c r="AK35" s="362" t="s">
        <v>827</v>
      </c>
      <c r="AL35" s="389" t="s">
        <v>827</v>
      </c>
      <c r="AM35" s="363" t="s">
        <v>827</v>
      </c>
      <c r="AN35" s="416" t="s">
        <v>827</v>
      </c>
      <c r="AO35" s="417" t="s">
        <v>827</v>
      </c>
      <c r="AP35" s="394" t="s">
        <v>827</v>
      </c>
      <c r="AQ35" s="363" t="s">
        <v>827</v>
      </c>
      <c r="AR35" s="403">
        <v>956</v>
      </c>
    </row>
    <row r="36" spans="1:44" ht="64.5" customHeight="1" x14ac:dyDescent="0.2">
      <c r="A36" s="505">
        <v>29</v>
      </c>
      <c r="B36" s="506" t="s">
        <v>715</v>
      </c>
      <c r="C36" s="506" t="s">
        <v>619</v>
      </c>
      <c r="D36" s="385" t="s">
        <v>827</v>
      </c>
      <c r="E36" s="362" t="s">
        <v>827</v>
      </c>
      <c r="F36" s="389" t="s">
        <v>827</v>
      </c>
      <c r="G36" s="363" t="s">
        <v>827</v>
      </c>
      <c r="H36" s="390" t="s">
        <v>827</v>
      </c>
      <c r="I36" s="362" t="s">
        <v>827</v>
      </c>
      <c r="J36" s="389">
        <v>1221</v>
      </c>
      <c r="K36" s="363">
        <v>923</v>
      </c>
      <c r="L36" s="390" t="s">
        <v>827</v>
      </c>
      <c r="M36" s="362" t="s">
        <v>827</v>
      </c>
      <c r="N36" s="394" t="s">
        <v>827</v>
      </c>
      <c r="O36" s="363" t="s">
        <v>827</v>
      </c>
      <c r="P36" s="390" t="s">
        <v>827</v>
      </c>
      <c r="Q36" s="362" t="s">
        <v>827</v>
      </c>
      <c r="R36" s="394" t="s">
        <v>827</v>
      </c>
      <c r="S36" s="363" t="s">
        <v>827</v>
      </c>
      <c r="T36" s="397" t="s">
        <v>827</v>
      </c>
      <c r="U36" s="362" t="s">
        <v>827</v>
      </c>
      <c r="V36" s="398" t="s">
        <v>827</v>
      </c>
      <c r="W36" s="363" t="s">
        <v>827</v>
      </c>
      <c r="X36" s="390" t="s">
        <v>827</v>
      </c>
      <c r="Y36" s="362" t="s">
        <v>827</v>
      </c>
      <c r="Z36" s="398" t="s">
        <v>827</v>
      </c>
      <c r="AA36" s="363" t="s">
        <v>827</v>
      </c>
      <c r="AB36" s="397" t="s">
        <v>827</v>
      </c>
      <c r="AC36" s="362" t="s">
        <v>827</v>
      </c>
      <c r="AD36" s="394" t="s">
        <v>827</v>
      </c>
      <c r="AE36" s="363" t="s">
        <v>827</v>
      </c>
      <c r="AF36" s="390">
        <v>585</v>
      </c>
      <c r="AG36" s="362">
        <v>955</v>
      </c>
      <c r="AH36" s="401" t="s">
        <v>827</v>
      </c>
      <c r="AI36" s="363" t="s">
        <v>827</v>
      </c>
      <c r="AJ36" s="402" t="s">
        <v>827</v>
      </c>
      <c r="AK36" s="362" t="s">
        <v>827</v>
      </c>
      <c r="AL36" s="389" t="s">
        <v>827</v>
      </c>
      <c r="AM36" s="363" t="s">
        <v>827</v>
      </c>
      <c r="AN36" s="416" t="s">
        <v>827</v>
      </c>
      <c r="AO36" s="417" t="s">
        <v>827</v>
      </c>
      <c r="AP36" s="394" t="s">
        <v>827</v>
      </c>
      <c r="AQ36" s="363" t="s">
        <v>827</v>
      </c>
      <c r="AR36" s="403">
        <v>955</v>
      </c>
    </row>
    <row r="37" spans="1:44" ht="64.5" customHeight="1" x14ac:dyDescent="0.2">
      <c r="A37" s="505">
        <v>30</v>
      </c>
      <c r="B37" s="506" t="s">
        <v>729</v>
      </c>
      <c r="C37" s="506" t="s">
        <v>730</v>
      </c>
      <c r="D37" s="385" t="s">
        <v>827</v>
      </c>
      <c r="E37" s="362" t="s">
        <v>827</v>
      </c>
      <c r="F37" s="389" t="s">
        <v>827</v>
      </c>
      <c r="G37" s="363" t="s">
        <v>827</v>
      </c>
      <c r="H37" s="390">
        <v>400</v>
      </c>
      <c r="I37" s="362">
        <v>953</v>
      </c>
      <c r="J37" s="389" t="s">
        <v>827</v>
      </c>
      <c r="K37" s="363" t="s">
        <v>827</v>
      </c>
      <c r="L37" s="390" t="s">
        <v>827</v>
      </c>
      <c r="M37" s="362" t="s">
        <v>827</v>
      </c>
      <c r="N37" s="394" t="s">
        <v>827</v>
      </c>
      <c r="O37" s="363" t="s">
        <v>827</v>
      </c>
      <c r="P37" s="390" t="s">
        <v>827</v>
      </c>
      <c r="Q37" s="362" t="s">
        <v>827</v>
      </c>
      <c r="R37" s="394" t="s">
        <v>827</v>
      </c>
      <c r="S37" s="363" t="s">
        <v>827</v>
      </c>
      <c r="T37" s="397" t="s">
        <v>827</v>
      </c>
      <c r="U37" s="362" t="s">
        <v>827</v>
      </c>
      <c r="V37" s="398" t="s">
        <v>827</v>
      </c>
      <c r="W37" s="363" t="s">
        <v>827</v>
      </c>
      <c r="X37" s="390" t="s">
        <v>827</v>
      </c>
      <c r="Y37" s="362" t="s">
        <v>827</v>
      </c>
      <c r="Z37" s="398" t="s">
        <v>827</v>
      </c>
      <c r="AA37" s="363" t="s">
        <v>827</v>
      </c>
      <c r="AB37" s="397" t="s">
        <v>827</v>
      </c>
      <c r="AC37" s="362" t="s">
        <v>827</v>
      </c>
      <c r="AD37" s="394" t="s">
        <v>827</v>
      </c>
      <c r="AE37" s="363" t="s">
        <v>827</v>
      </c>
      <c r="AF37" s="390" t="s">
        <v>827</v>
      </c>
      <c r="AG37" s="362" t="s">
        <v>827</v>
      </c>
      <c r="AH37" s="401" t="s">
        <v>827</v>
      </c>
      <c r="AI37" s="363" t="s">
        <v>827</v>
      </c>
      <c r="AJ37" s="402" t="s">
        <v>827</v>
      </c>
      <c r="AK37" s="362" t="s">
        <v>827</v>
      </c>
      <c r="AL37" s="389" t="s">
        <v>827</v>
      </c>
      <c r="AM37" s="363" t="s">
        <v>827</v>
      </c>
      <c r="AN37" s="416" t="s">
        <v>827</v>
      </c>
      <c r="AO37" s="417" t="s">
        <v>827</v>
      </c>
      <c r="AP37" s="394" t="s">
        <v>827</v>
      </c>
      <c r="AQ37" s="363" t="s">
        <v>827</v>
      </c>
      <c r="AR37" s="403">
        <v>953</v>
      </c>
    </row>
    <row r="38" spans="1:44" ht="64.5" customHeight="1" x14ac:dyDescent="0.2">
      <c r="A38" s="505">
        <v>30</v>
      </c>
      <c r="B38" s="506" t="s">
        <v>662</v>
      </c>
      <c r="C38" s="506" t="s">
        <v>531</v>
      </c>
      <c r="D38" s="385" t="s">
        <v>827</v>
      </c>
      <c r="E38" s="362" t="s">
        <v>827</v>
      </c>
      <c r="F38" s="389" t="s">
        <v>827</v>
      </c>
      <c r="G38" s="363" t="s">
        <v>827</v>
      </c>
      <c r="H38" s="390" t="s">
        <v>827</v>
      </c>
      <c r="I38" s="362" t="s">
        <v>827</v>
      </c>
      <c r="J38" s="389" t="s">
        <v>827</v>
      </c>
      <c r="K38" s="363" t="s">
        <v>827</v>
      </c>
      <c r="L38" s="390" t="s">
        <v>827</v>
      </c>
      <c r="M38" s="362" t="s">
        <v>827</v>
      </c>
      <c r="N38" s="394" t="s">
        <v>827</v>
      </c>
      <c r="O38" s="363" t="s">
        <v>827</v>
      </c>
      <c r="P38" s="390" t="s">
        <v>827</v>
      </c>
      <c r="Q38" s="362" t="s">
        <v>827</v>
      </c>
      <c r="R38" s="394" t="s">
        <v>827</v>
      </c>
      <c r="S38" s="363" t="s">
        <v>827</v>
      </c>
      <c r="T38" s="397">
        <v>2488</v>
      </c>
      <c r="U38" s="362">
        <v>953</v>
      </c>
      <c r="V38" s="398" t="s">
        <v>827</v>
      </c>
      <c r="W38" s="363" t="s">
        <v>827</v>
      </c>
      <c r="X38" s="390" t="s">
        <v>827</v>
      </c>
      <c r="Y38" s="362" t="s">
        <v>827</v>
      </c>
      <c r="Z38" s="398" t="s">
        <v>827</v>
      </c>
      <c r="AA38" s="363" t="s">
        <v>827</v>
      </c>
      <c r="AB38" s="397" t="s">
        <v>827</v>
      </c>
      <c r="AC38" s="362" t="s">
        <v>827</v>
      </c>
      <c r="AD38" s="394" t="s">
        <v>827</v>
      </c>
      <c r="AE38" s="363" t="s">
        <v>827</v>
      </c>
      <c r="AF38" s="390" t="s">
        <v>827</v>
      </c>
      <c r="AG38" s="362" t="s">
        <v>827</v>
      </c>
      <c r="AH38" s="401" t="s">
        <v>827</v>
      </c>
      <c r="AI38" s="363" t="s">
        <v>827</v>
      </c>
      <c r="AJ38" s="402" t="s">
        <v>827</v>
      </c>
      <c r="AK38" s="362" t="s">
        <v>827</v>
      </c>
      <c r="AL38" s="389" t="s">
        <v>827</v>
      </c>
      <c r="AM38" s="363" t="s">
        <v>827</v>
      </c>
      <c r="AN38" s="416" t="s">
        <v>827</v>
      </c>
      <c r="AO38" s="417" t="s">
        <v>827</v>
      </c>
      <c r="AP38" s="394" t="s">
        <v>827</v>
      </c>
      <c r="AQ38" s="363" t="s">
        <v>827</v>
      </c>
      <c r="AR38" s="403">
        <v>953</v>
      </c>
    </row>
    <row r="39" spans="1:44" ht="64.5" customHeight="1" x14ac:dyDescent="0.2">
      <c r="A39" s="505">
        <v>32</v>
      </c>
      <c r="B39" s="506" t="s">
        <v>721</v>
      </c>
      <c r="C39" s="506" t="s">
        <v>678</v>
      </c>
      <c r="D39" s="385" t="s">
        <v>827</v>
      </c>
      <c r="E39" s="362" t="s">
        <v>827</v>
      </c>
      <c r="F39" s="389" t="s">
        <v>827</v>
      </c>
      <c r="G39" s="363" t="s">
        <v>827</v>
      </c>
      <c r="H39" s="390" t="s">
        <v>827</v>
      </c>
      <c r="I39" s="362" t="s">
        <v>827</v>
      </c>
      <c r="J39" s="389">
        <v>1247</v>
      </c>
      <c r="K39" s="363">
        <v>948</v>
      </c>
      <c r="L39" s="390" t="s">
        <v>827</v>
      </c>
      <c r="M39" s="362" t="s">
        <v>827</v>
      </c>
      <c r="N39" s="394" t="s">
        <v>827</v>
      </c>
      <c r="O39" s="363" t="s">
        <v>827</v>
      </c>
      <c r="P39" s="390" t="s">
        <v>827</v>
      </c>
      <c r="Q39" s="362" t="s">
        <v>827</v>
      </c>
      <c r="R39" s="394" t="s">
        <v>827</v>
      </c>
      <c r="S39" s="363" t="s">
        <v>827</v>
      </c>
      <c r="T39" s="397" t="s">
        <v>827</v>
      </c>
      <c r="U39" s="362" t="s">
        <v>827</v>
      </c>
      <c r="V39" s="398" t="s">
        <v>827</v>
      </c>
      <c r="W39" s="363" t="s">
        <v>827</v>
      </c>
      <c r="X39" s="390" t="s">
        <v>827</v>
      </c>
      <c r="Y39" s="362" t="s">
        <v>827</v>
      </c>
      <c r="Z39" s="398" t="s">
        <v>827</v>
      </c>
      <c r="AA39" s="363" t="s">
        <v>827</v>
      </c>
      <c r="AB39" s="397" t="s">
        <v>827</v>
      </c>
      <c r="AC39" s="362" t="s">
        <v>827</v>
      </c>
      <c r="AD39" s="394" t="s">
        <v>827</v>
      </c>
      <c r="AE39" s="363" t="s">
        <v>827</v>
      </c>
      <c r="AF39" s="390">
        <v>533</v>
      </c>
      <c r="AG39" s="362">
        <v>844</v>
      </c>
      <c r="AH39" s="401" t="s">
        <v>827</v>
      </c>
      <c r="AI39" s="363" t="s">
        <v>827</v>
      </c>
      <c r="AJ39" s="402" t="s">
        <v>827</v>
      </c>
      <c r="AK39" s="362" t="s">
        <v>827</v>
      </c>
      <c r="AL39" s="389" t="s">
        <v>827</v>
      </c>
      <c r="AM39" s="363" t="s">
        <v>827</v>
      </c>
      <c r="AN39" s="416" t="s">
        <v>827</v>
      </c>
      <c r="AO39" s="417" t="s">
        <v>827</v>
      </c>
      <c r="AP39" s="394" t="s">
        <v>827</v>
      </c>
      <c r="AQ39" s="363" t="s">
        <v>827</v>
      </c>
      <c r="AR39" s="403">
        <v>948</v>
      </c>
    </row>
    <row r="40" spans="1:44" ht="64.5" customHeight="1" x14ac:dyDescent="0.2">
      <c r="A40" s="505">
        <v>33</v>
      </c>
      <c r="B40" s="506" t="s">
        <v>692</v>
      </c>
      <c r="C40" s="506" t="s">
        <v>627</v>
      </c>
      <c r="D40" s="385" t="s">
        <v>827</v>
      </c>
      <c r="E40" s="362" t="s">
        <v>827</v>
      </c>
      <c r="F40" s="389" t="s">
        <v>827</v>
      </c>
      <c r="G40" s="363" t="s">
        <v>827</v>
      </c>
      <c r="H40" s="390" t="s">
        <v>827</v>
      </c>
      <c r="I40" s="362" t="s">
        <v>827</v>
      </c>
      <c r="J40" s="389" t="s">
        <v>827</v>
      </c>
      <c r="K40" s="363" t="s">
        <v>827</v>
      </c>
      <c r="L40" s="390" t="s">
        <v>827</v>
      </c>
      <c r="M40" s="362" t="s">
        <v>827</v>
      </c>
      <c r="N40" s="394" t="s">
        <v>827</v>
      </c>
      <c r="O40" s="363" t="s">
        <v>827</v>
      </c>
      <c r="P40" s="390" t="s">
        <v>827</v>
      </c>
      <c r="Q40" s="362" t="s">
        <v>827</v>
      </c>
      <c r="R40" s="394" t="s">
        <v>827</v>
      </c>
      <c r="S40" s="363" t="s">
        <v>827</v>
      </c>
      <c r="T40" s="397" t="s">
        <v>827</v>
      </c>
      <c r="U40" s="362" t="s">
        <v>827</v>
      </c>
      <c r="V40" s="394">
        <v>10270</v>
      </c>
      <c r="W40" s="363">
        <v>944</v>
      </c>
      <c r="X40" s="390" t="s">
        <v>827</v>
      </c>
      <c r="Y40" s="362" t="s">
        <v>827</v>
      </c>
      <c r="Z40" s="398" t="s">
        <v>827</v>
      </c>
      <c r="AA40" s="363" t="s">
        <v>827</v>
      </c>
      <c r="AB40" s="397" t="s">
        <v>827</v>
      </c>
      <c r="AC40" s="362" t="s">
        <v>827</v>
      </c>
      <c r="AD40" s="394" t="s">
        <v>827</v>
      </c>
      <c r="AE40" s="363" t="s">
        <v>827</v>
      </c>
      <c r="AF40" s="390" t="s">
        <v>827</v>
      </c>
      <c r="AG40" s="362" t="s">
        <v>827</v>
      </c>
      <c r="AH40" s="401" t="s">
        <v>827</v>
      </c>
      <c r="AI40" s="363" t="s">
        <v>827</v>
      </c>
      <c r="AJ40" s="402" t="s">
        <v>827</v>
      </c>
      <c r="AK40" s="362" t="s">
        <v>827</v>
      </c>
      <c r="AL40" s="389" t="s">
        <v>827</v>
      </c>
      <c r="AM40" s="363" t="s">
        <v>827</v>
      </c>
      <c r="AN40" s="416" t="s">
        <v>827</v>
      </c>
      <c r="AO40" s="417" t="s">
        <v>827</v>
      </c>
      <c r="AP40" s="394" t="s">
        <v>827</v>
      </c>
      <c r="AQ40" s="363" t="s">
        <v>827</v>
      </c>
      <c r="AR40" s="403">
        <v>944</v>
      </c>
    </row>
    <row r="41" spans="1:44" ht="64.5" customHeight="1" x14ac:dyDescent="0.2">
      <c r="A41" s="505">
        <v>34</v>
      </c>
      <c r="B41" s="506" t="s">
        <v>787</v>
      </c>
      <c r="C41" s="506" t="s">
        <v>531</v>
      </c>
      <c r="D41" s="385">
        <v>1225</v>
      </c>
      <c r="E41" s="362">
        <v>943</v>
      </c>
      <c r="F41" s="389" t="s">
        <v>827</v>
      </c>
      <c r="G41" s="363" t="s">
        <v>827</v>
      </c>
      <c r="H41" s="390" t="s">
        <v>827</v>
      </c>
      <c r="I41" s="362" t="s">
        <v>827</v>
      </c>
      <c r="J41" s="389" t="s">
        <v>827</v>
      </c>
      <c r="K41" s="363" t="s">
        <v>827</v>
      </c>
      <c r="L41" s="390" t="s">
        <v>827</v>
      </c>
      <c r="M41" s="362" t="s">
        <v>827</v>
      </c>
      <c r="N41" s="394" t="s">
        <v>827</v>
      </c>
      <c r="O41" s="363" t="s">
        <v>827</v>
      </c>
      <c r="P41" s="390" t="s">
        <v>827</v>
      </c>
      <c r="Q41" s="362" t="s">
        <v>827</v>
      </c>
      <c r="R41" s="394" t="s">
        <v>827</v>
      </c>
      <c r="S41" s="363" t="s">
        <v>827</v>
      </c>
      <c r="T41" s="397" t="s">
        <v>550</v>
      </c>
      <c r="U41" s="362">
        <v>0</v>
      </c>
      <c r="V41" s="398" t="s">
        <v>827</v>
      </c>
      <c r="W41" s="363" t="s">
        <v>827</v>
      </c>
      <c r="X41" s="390" t="s">
        <v>827</v>
      </c>
      <c r="Y41" s="362" t="s">
        <v>827</v>
      </c>
      <c r="Z41" s="398" t="s">
        <v>827</v>
      </c>
      <c r="AA41" s="363" t="s">
        <v>827</v>
      </c>
      <c r="AB41" s="397" t="s">
        <v>827</v>
      </c>
      <c r="AC41" s="362" t="s">
        <v>827</v>
      </c>
      <c r="AD41" s="394" t="s">
        <v>827</v>
      </c>
      <c r="AE41" s="363" t="s">
        <v>827</v>
      </c>
      <c r="AF41" s="390" t="s">
        <v>827</v>
      </c>
      <c r="AG41" s="362" t="s">
        <v>827</v>
      </c>
      <c r="AH41" s="401" t="s">
        <v>827</v>
      </c>
      <c r="AI41" s="363" t="s">
        <v>827</v>
      </c>
      <c r="AJ41" s="402" t="s">
        <v>827</v>
      </c>
      <c r="AK41" s="362" t="s">
        <v>827</v>
      </c>
      <c r="AL41" s="389" t="s">
        <v>827</v>
      </c>
      <c r="AM41" s="363" t="s">
        <v>827</v>
      </c>
      <c r="AN41" s="416" t="s">
        <v>827</v>
      </c>
      <c r="AO41" s="417" t="s">
        <v>827</v>
      </c>
      <c r="AP41" s="394" t="s">
        <v>827</v>
      </c>
      <c r="AQ41" s="363" t="s">
        <v>827</v>
      </c>
      <c r="AR41" s="403">
        <v>943</v>
      </c>
    </row>
    <row r="42" spans="1:44" ht="64.5" customHeight="1" x14ac:dyDescent="0.2">
      <c r="A42" s="505">
        <v>35</v>
      </c>
      <c r="B42" s="506" t="s">
        <v>717</v>
      </c>
      <c r="C42" s="506" t="s">
        <v>531</v>
      </c>
      <c r="D42" s="385" t="s">
        <v>827</v>
      </c>
      <c r="E42" s="362" t="s">
        <v>827</v>
      </c>
      <c r="F42" s="389" t="s">
        <v>827</v>
      </c>
      <c r="G42" s="363" t="s">
        <v>827</v>
      </c>
      <c r="H42" s="390" t="s">
        <v>827</v>
      </c>
      <c r="I42" s="362" t="s">
        <v>827</v>
      </c>
      <c r="J42" s="389">
        <v>1240</v>
      </c>
      <c r="K42" s="363">
        <v>942</v>
      </c>
      <c r="L42" s="390" t="s">
        <v>827</v>
      </c>
      <c r="M42" s="362" t="s">
        <v>827</v>
      </c>
      <c r="N42" s="394" t="s">
        <v>827</v>
      </c>
      <c r="O42" s="363" t="s">
        <v>827</v>
      </c>
      <c r="P42" s="390" t="s">
        <v>827</v>
      </c>
      <c r="Q42" s="362" t="s">
        <v>827</v>
      </c>
      <c r="R42" s="394" t="s">
        <v>827</v>
      </c>
      <c r="S42" s="363" t="s">
        <v>827</v>
      </c>
      <c r="T42" s="397" t="s">
        <v>827</v>
      </c>
      <c r="U42" s="362" t="s">
        <v>827</v>
      </c>
      <c r="V42" s="398" t="s">
        <v>827</v>
      </c>
      <c r="W42" s="363" t="s">
        <v>827</v>
      </c>
      <c r="X42" s="390" t="s">
        <v>827</v>
      </c>
      <c r="Y42" s="362" t="s">
        <v>827</v>
      </c>
      <c r="Z42" s="398" t="s">
        <v>827</v>
      </c>
      <c r="AA42" s="363" t="s">
        <v>827</v>
      </c>
      <c r="AB42" s="397" t="s">
        <v>827</v>
      </c>
      <c r="AC42" s="362" t="s">
        <v>827</v>
      </c>
      <c r="AD42" s="394" t="s">
        <v>827</v>
      </c>
      <c r="AE42" s="363" t="s">
        <v>827</v>
      </c>
      <c r="AF42" s="390" t="s">
        <v>550</v>
      </c>
      <c r="AG42" s="362">
        <v>0</v>
      </c>
      <c r="AH42" s="401" t="s">
        <v>827</v>
      </c>
      <c r="AI42" s="363" t="s">
        <v>827</v>
      </c>
      <c r="AJ42" s="402" t="s">
        <v>827</v>
      </c>
      <c r="AK42" s="362" t="s">
        <v>827</v>
      </c>
      <c r="AL42" s="389" t="s">
        <v>827</v>
      </c>
      <c r="AM42" s="363" t="s">
        <v>827</v>
      </c>
      <c r="AN42" s="416" t="s">
        <v>827</v>
      </c>
      <c r="AO42" s="417" t="s">
        <v>827</v>
      </c>
      <c r="AP42" s="394" t="s">
        <v>827</v>
      </c>
      <c r="AQ42" s="363" t="s">
        <v>827</v>
      </c>
      <c r="AR42" s="403">
        <v>942</v>
      </c>
    </row>
    <row r="43" spans="1:44" ht="64.5" customHeight="1" x14ac:dyDescent="0.2">
      <c r="A43" s="505">
        <v>35</v>
      </c>
      <c r="B43" s="506" t="s">
        <v>724</v>
      </c>
      <c r="C43" s="506" t="s">
        <v>612</v>
      </c>
      <c r="D43" s="385" t="s">
        <v>827</v>
      </c>
      <c r="E43" s="362" t="s">
        <v>827</v>
      </c>
      <c r="F43" s="389" t="s">
        <v>827</v>
      </c>
      <c r="G43" s="363" t="s">
        <v>827</v>
      </c>
      <c r="H43" s="390" t="s">
        <v>827</v>
      </c>
      <c r="I43" s="362" t="s">
        <v>827</v>
      </c>
      <c r="J43" s="389" t="s">
        <v>827</v>
      </c>
      <c r="K43" s="363" t="s">
        <v>827</v>
      </c>
      <c r="L43" s="390" t="s">
        <v>827</v>
      </c>
      <c r="M43" s="362" t="s">
        <v>827</v>
      </c>
      <c r="N43" s="394" t="s">
        <v>827</v>
      </c>
      <c r="O43" s="363" t="s">
        <v>827</v>
      </c>
      <c r="P43" s="390" t="s">
        <v>827</v>
      </c>
      <c r="Q43" s="362" t="s">
        <v>827</v>
      </c>
      <c r="R43" s="394" t="s">
        <v>827</v>
      </c>
      <c r="S43" s="363" t="s">
        <v>827</v>
      </c>
      <c r="T43" s="397" t="s">
        <v>827</v>
      </c>
      <c r="U43" s="362" t="s">
        <v>827</v>
      </c>
      <c r="V43" s="398" t="s">
        <v>827</v>
      </c>
      <c r="W43" s="363" t="s">
        <v>827</v>
      </c>
      <c r="X43" s="390">
        <v>173</v>
      </c>
      <c r="Y43" s="362">
        <v>942</v>
      </c>
      <c r="Z43" s="398" t="s">
        <v>827</v>
      </c>
      <c r="AA43" s="363" t="s">
        <v>827</v>
      </c>
      <c r="AB43" s="397" t="s">
        <v>827</v>
      </c>
      <c r="AC43" s="362" t="s">
        <v>827</v>
      </c>
      <c r="AD43" s="394" t="s">
        <v>827</v>
      </c>
      <c r="AE43" s="363" t="s">
        <v>827</v>
      </c>
      <c r="AF43" s="390" t="s">
        <v>827</v>
      </c>
      <c r="AG43" s="362" t="s">
        <v>827</v>
      </c>
      <c r="AH43" s="401" t="s">
        <v>827</v>
      </c>
      <c r="AI43" s="363" t="s">
        <v>827</v>
      </c>
      <c r="AJ43" s="402" t="s">
        <v>827</v>
      </c>
      <c r="AK43" s="362" t="s">
        <v>827</v>
      </c>
      <c r="AL43" s="389" t="s">
        <v>827</v>
      </c>
      <c r="AM43" s="363" t="s">
        <v>827</v>
      </c>
      <c r="AN43" s="416" t="s">
        <v>827</v>
      </c>
      <c r="AO43" s="417" t="s">
        <v>827</v>
      </c>
      <c r="AP43" s="394" t="s">
        <v>827</v>
      </c>
      <c r="AQ43" s="363" t="s">
        <v>827</v>
      </c>
      <c r="AR43" s="403">
        <v>942</v>
      </c>
    </row>
    <row r="44" spans="1:44" ht="64.5" customHeight="1" x14ac:dyDescent="0.2">
      <c r="A44" s="505">
        <v>37</v>
      </c>
      <c r="B44" s="506" t="s">
        <v>698</v>
      </c>
      <c r="C44" s="506" t="s">
        <v>615</v>
      </c>
      <c r="D44" s="385" t="s">
        <v>827</v>
      </c>
      <c r="E44" s="362" t="s">
        <v>827</v>
      </c>
      <c r="F44" s="389" t="s">
        <v>827</v>
      </c>
      <c r="G44" s="363" t="s">
        <v>827</v>
      </c>
      <c r="H44" s="390" t="s">
        <v>827</v>
      </c>
      <c r="I44" s="362" t="s">
        <v>827</v>
      </c>
      <c r="J44" s="389" t="s">
        <v>827</v>
      </c>
      <c r="K44" s="363" t="s">
        <v>827</v>
      </c>
      <c r="L44" s="390" t="s">
        <v>827</v>
      </c>
      <c r="M44" s="362" t="s">
        <v>827</v>
      </c>
      <c r="N44" s="394" t="s">
        <v>827</v>
      </c>
      <c r="O44" s="363" t="s">
        <v>827</v>
      </c>
      <c r="P44" s="390" t="s">
        <v>827</v>
      </c>
      <c r="Q44" s="362" t="s">
        <v>827</v>
      </c>
      <c r="R44" s="394" t="s">
        <v>827</v>
      </c>
      <c r="S44" s="363" t="s">
        <v>827</v>
      </c>
      <c r="T44" s="397" t="s">
        <v>827</v>
      </c>
      <c r="U44" s="362" t="s">
        <v>827</v>
      </c>
      <c r="V44" s="398" t="s">
        <v>827</v>
      </c>
      <c r="W44" s="363" t="s">
        <v>827</v>
      </c>
      <c r="X44" s="390" t="s">
        <v>827</v>
      </c>
      <c r="Y44" s="362" t="s">
        <v>827</v>
      </c>
      <c r="Z44" s="398" t="s">
        <v>827</v>
      </c>
      <c r="AA44" s="363" t="s">
        <v>827</v>
      </c>
      <c r="AB44" s="397">
        <v>5359</v>
      </c>
      <c r="AC44" s="362">
        <v>941</v>
      </c>
      <c r="AD44" s="394" t="s">
        <v>827</v>
      </c>
      <c r="AE44" s="363" t="s">
        <v>827</v>
      </c>
      <c r="AF44" s="390" t="s">
        <v>827</v>
      </c>
      <c r="AG44" s="362" t="s">
        <v>827</v>
      </c>
      <c r="AH44" s="401" t="s">
        <v>827</v>
      </c>
      <c r="AI44" s="363" t="s">
        <v>827</v>
      </c>
      <c r="AJ44" s="402" t="s">
        <v>827</v>
      </c>
      <c r="AK44" s="362" t="s">
        <v>827</v>
      </c>
      <c r="AL44" s="389" t="s">
        <v>827</v>
      </c>
      <c r="AM44" s="363" t="s">
        <v>827</v>
      </c>
      <c r="AN44" s="416" t="s">
        <v>827</v>
      </c>
      <c r="AO44" s="417" t="s">
        <v>827</v>
      </c>
      <c r="AP44" s="394" t="s">
        <v>827</v>
      </c>
      <c r="AQ44" s="363" t="s">
        <v>827</v>
      </c>
      <c r="AR44" s="403">
        <v>941</v>
      </c>
    </row>
    <row r="45" spans="1:44" ht="64.5" customHeight="1" x14ac:dyDescent="0.2">
      <c r="A45" s="505">
        <v>38</v>
      </c>
      <c r="B45" s="506" t="s">
        <v>660</v>
      </c>
      <c r="C45" s="506" t="s">
        <v>531</v>
      </c>
      <c r="D45" s="385" t="s">
        <v>827</v>
      </c>
      <c r="E45" s="362" t="s">
        <v>827</v>
      </c>
      <c r="F45" s="389">
        <v>5711</v>
      </c>
      <c r="G45" s="363">
        <v>937</v>
      </c>
      <c r="H45" s="390" t="s">
        <v>827</v>
      </c>
      <c r="I45" s="362" t="s">
        <v>827</v>
      </c>
      <c r="J45" s="389" t="s">
        <v>827</v>
      </c>
      <c r="K45" s="363" t="s">
        <v>827</v>
      </c>
      <c r="L45" s="390" t="s">
        <v>827</v>
      </c>
      <c r="M45" s="362" t="s">
        <v>827</v>
      </c>
      <c r="N45" s="394" t="s">
        <v>827</v>
      </c>
      <c r="O45" s="363" t="s">
        <v>827</v>
      </c>
      <c r="P45" s="390" t="s">
        <v>827</v>
      </c>
      <c r="Q45" s="362" t="s">
        <v>827</v>
      </c>
      <c r="R45" s="394" t="s">
        <v>827</v>
      </c>
      <c r="S45" s="363" t="s">
        <v>827</v>
      </c>
      <c r="T45" s="397">
        <v>2591</v>
      </c>
      <c r="U45" s="362">
        <v>860</v>
      </c>
      <c r="V45" s="398" t="s">
        <v>827</v>
      </c>
      <c r="W45" s="363" t="s">
        <v>827</v>
      </c>
      <c r="X45" s="390" t="s">
        <v>827</v>
      </c>
      <c r="Y45" s="362" t="s">
        <v>827</v>
      </c>
      <c r="Z45" s="398" t="s">
        <v>827</v>
      </c>
      <c r="AA45" s="363" t="s">
        <v>827</v>
      </c>
      <c r="AB45" s="397" t="s">
        <v>827</v>
      </c>
      <c r="AC45" s="362" t="s">
        <v>827</v>
      </c>
      <c r="AD45" s="394" t="s">
        <v>827</v>
      </c>
      <c r="AE45" s="363" t="s">
        <v>827</v>
      </c>
      <c r="AF45" s="390" t="s">
        <v>827</v>
      </c>
      <c r="AG45" s="362" t="s">
        <v>827</v>
      </c>
      <c r="AH45" s="401" t="s">
        <v>827</v>
      </c>
      <c r="AI45" s="363" t="s">
        <v>827</v>
      </c>
      <c r="AJ45" s="402" t="s">
        <v>827</v>
      </c>
      <c r="AK45" s="362" t="s">
        <v>827</v>
      </c>
      <c r="AL45" s="389" t="s">
        <v>827</v>
      </c>
      <c r="AM45" s="363" t="s">
        <v>827</v>
      </c>
      <c r="AN45" s="416" t="s">
        <v>827</v>
      </c>
      <c r="AO45" s="417" t="s">
        <v>827</v>
      </c>
      <c r="AP45" s="394" t="s">
        <v>827</v>
      </c>
      <c r="AQ45" s="363" t="s">
        <v>827</v>
      </c>
      <c r="AR45" s="403">
        <v>937</v>
      </c>
    </row>
    <row r="46" spans="1:44" ht="64.5" customHeight="1" x14ac:dyDescent="0.2">
      <c r="A46" s="505">
        <v>38</v>
      </c>
      <c r="B46" s="506" t="s">
        <v>685</v>
      </c>
      <c r="C46" s="506" t="s">
        <v>612</v>
      </c>
      <c r="D46" s="385" t="s">
        <v>827</v>
      </c>
      <c r="E46" s="362" t="s">
        <v>827</v>
      </c>
      <c r="F46" s="389" t="s">
        <v>827</v>
      </c>
      <c r="G46" s="363" t="s">
        <v>827</v>
      </c>
      <c r="H46" s="390" t="s">
        <v>827</v>
      </c>
      <c r="I46" s="362" t="s">
        <v>827</v>
      </c>
      <c r="J46" s="389" t="s">
        <v>827</v>
      </c>
      <c r="K46" s="363" t="s">
        <v>827</v>
      </c>
      <c r="L46" s="390" t="s">
        <v>827</v>
      </c>
      <c r="M46" s="362" t="s">
        <v>827</v>
      </c>
      <c r="N46" s="394" t="s">
        <v>827</v>
      </c>
      <c r="O46" s="363" t="s">
        <v>827</v>
      </c>
      <c r="P46" s="390" t="s">
        <v>827</v>
      </c>
      <c r="Q46" s="362" t="s">
        <v>827</v>
      </c>
      <c r="R46" s="394">
        <v>110828</v>
      </c>
      <c r="S46" s="363">
        <v>937</v>
      </c>
      <c r="T46" s="397" t="s">
        <v>827</v>
      </c>
      <c r="U46" s="362" t="s">
        <v>827</v>
      </c>
      <c r="V46" s="398" t="s">
        <v>827</v>
      </c>
      <c r="W46" s="363" t="s">
        <v>827</v>
      </c>
      <c r="X46" s="390" t="s">
        <v>827</v>
      </c>
      <c r="Y46" s="362" t="s">
        <v>827</v>
      </c>
      <c r="Z46" s="398" t="s">
        <v>827</v>
      </c>
      <c r="AA46" s="363" t="s">
        <v>827</v>
      </c>
      <c r="AB46" s="397" t="s">
        <v>827</v>
      </c>
      <c r="AC46" s="362" t="s">
        <v>827</v>
      </c>
      <c r="AD46" s="394" t="s">
        <v>827</v>
      </c>
      <c r="AE46" s="363" t="s">
        <v>827</v>
      </c>
      <c r="AF46" s="390" t="s">
        <v>827</v>
      </c>
      <c r="AG46" s="362" t="s">
        <v>827</v>
      </c>
      <c r="AH46" s="401" t="s">
        <v>827</v>
      </c>
      <c r="AI46" s="363" t="s">
        <v>827</v>
      </c>
      <c r="AJ46" s="402" t="s">
        <v>827</v>
      </c>
      <c r="AK46" s="362" t="s">
        <v>827</v>
      </c>
      <c r="AL46" s="389" t="s">
        <v>827</v>
      </c>
      <c r="AM46" s="363" t="s">
        <v>827</v>
      </c>
      <c r="AN46" s="416" t="s">
        <v>827</v>
      </c>
      <c r="AO46" s="417" t="s">
        <v>827</v>
      </c>
      <c r="AP46" s="394" t="s">
        <v>827</v>
      </c>
      <c r="AQ46" s="363" t="s">
        <v>827</v>
      </c>
      <c r="AR46" s="403">
        <v>937</v>
      </c>
    </row>
    <row r="47" spans="1:44" ht="64.5" customHeight="1" x14ac:dyDescent="0.2">
      <c r="A47" s="505">
        <v>40</v>
      </c>
      <c r="B47" s="506" t="s">
        <v>611</v>
      </c>
      <c r="C47" s="506" t="s">
        <v>612</v>
      </c>
      <c r="D47" s="385">
        <v>1229</v>
      </c>
      <c r="E47" s="362">
        <v>935</v>
      </c>
      <c r="F47" s="389" t="s">
        <v>827</v>
      </c>
      <c r="G47" s="363" t="s">
        <v>827</v>
      </c>
      <c r="H47" s="390" t="s">
        <v>827</v>
      </c>
      <c r="I47" s="362" t="s">
        <v>827</v>
      </c>
      <c r="J47" s="389" t="s">
        <v>827</v>
      </c>
      <c r="K47" s="363" t="s">
        <v>827</v>
      </c>
      <c r="L47" s="390" t="s">
        <v>827</v>
      </c>
      <c r="M47" s="362" t="s">
        <v>827</v>
      </c>
      <c r="N47" s="394" t="s">
        <v>827</v>
      </c>
      <c r="O47" s="363" t="s">
        <v>827</v>
      </c>
      <c r="P47" s="390" t="s">
        <v>827</v>
      </c>
      <c r="Q47" s="362" t="s">
        <v>827</v>
      </c>
      <c r="R47" s="394" t="s">
        <v>827</v>
      </c>
      <c r="S47" s="363" t="s">
        <v>827</v>
      </c>
      <c r="T47" s="397">
        <v>2530</v>
      </c>
      <c r="U47" s="362">
        <v>914</v>
      </c>
      <c r="V47" s="398" t="s">
        <v>827</v>
      </c>
      <c r="W47" s="363" t="s">
        <v>827</v>
      </c>
      <c r="X47" s="390" t="s">
        <v>827</v>
      </c>
      <c r="Y47" s="362" t="s">
        <v>827</v>
      </c>
      <c r="Z47" s="398" t="s">
        <v>827</v>
      </c>
      <c r="AA47" s="363" t="s">
        <v>827</v>
      </c>
      <c r="AB47" s="397" t="s">
        <v>827</v>
      </c>
      <c r="AC47" s="362" t="s">
        <v>827</v>
      </c>
      <c r="AD47" s="394" t="s">
        <v>827</v>
      </c>
      <c r="AE47" s="363" t="s">
        <v>827</v>
      </c>
      <c r="AF47" s="390" t="s">
        <v>827</v>
      </c>
      <c r="AG47" s="362" t="s">
        <v>827</v>
      </c>
      <c r="AH47" s="401" t="s">
        <v>827</v>
      </c>
      <c r="AI47" s="363" t="s">
        <v>827</v>
      </c>
      <c r="AJ47" s="402" t="s">
        <v>827</v>
      </c>
      <c r="AK47" s="362" t="s">
        <v>827</v>
      </c>
      <c r="AL47" s="389" t="s">
        <v>827</v>
      </c>
      <c r="AM47" s="363" t="s">
        <v>827</v>
      </c>
      <c r="AN47" s="416" t="s">
        <v>827</v>
      </c>
      <c r="AO47" s="417" t="s">
        <v>827</v>
      </c>
      <c r="AP47" s="394" t="s">
        <v>827</v>
      </c>
      <c r="AQ47" s="363" t="s">
        <v>827</v>
      </c>
      <c r="AR47" s="403">
        <v>935</v>
      </c>
    </row>
    <row r="48" spans="1:44" ht="64.5" customHeight="1" x14ac:dyDescent="0.2">
      <c r="A48" s="505">
        <v>41</v>
      </c>
      <c r="B48" s="506" t="s">
        <v>694</v>
      </c>
      <c r="C48" s="506" t="s">
        <v>695</v>
      </c>
      <c r="D48" s="385" t="s">
        <v>827</v>
      </c>
      <c r="E48" s="362" t="s">
        <v>827</v>
      </c>
      <c r="F48" s="389" t="s">
        <v>827</v>
      </c>
      <c r="G48" s="363" t="s">
        <v>827</v>
      </c>
      <c r="H48" s="390" t="s">
        <v>827</v>
      </c>
      <c r="I48" s="362" t="s">
        <v>827</v>
      </c>
      <c r="J48" s="389" t="s">
        <v>827</v>
      </c>
      <c r="K48" s="363" t="s">
        <v>827</v>
      </c>
      <c r="L48" s="390" t="s">
        <v>827</v>
      </c>
      <c r="M48" s="362" t="s">
        <v>827</v>
      </c>
      <c r="N48" s="394" t="s">
        <v>827</v>
      </c>
      <c r="O48" s="363" t="s">
        <v>827</v>
      </c>
      <c r="P48" s="390" t="s">
        <v>827</v>
      </c>
      <c r="Q48" s="362" t="s">
        <v>827</v>
      </c>
      <c r="R48" s="394" t="s">
        <v>827</v>
      </c>
      <c r="S48" s="363" t="s">
        <v>827</v>
      </c>
      <c r="T48" s="397" t="s">
        <v>827</v>
      </c>
      <c r="U48" s="362" t="s">
        <v>827</v>
      </c>
      <c r="V48" s="398" t="s">
        <v>827</v>
      </c>
      <c r="W48" s="363" t="s">
        <v>827</v>
      </c>
      <c r="X48" s="390" t="s">
        <v>827</v>
      </c>
      <c r="Y48" s="362" t="s">
        <v>827</v>
      </c>
      <c r="Z48" s="398" t="s">
        <v>827</v>
      </c>
      <c r="AA48" s="363" t="s">
        <v>827</v>
      </c>
      <c r="AB48" s="397" t="s">
        <v>827</v>
      </c>
      <c r="AC48" s="362" t="s">
        <v>827</v>
      </c>
      <c r="AD48" s="394" t="s">
        <v>827</v>
      </c>
      <c r="AE48" s="363" t="s">
        <v>827</v>
      </c>
      <c r="AF48" s="390" t="s">
        <v>827</v>
      </c>
      <c r="AG48" s="362" t="s">
        <v>827</v>
      </c>
      <c r="AH48" s="426">
        <v>252360</v>
      </c>
      <c r="AI48" s="363">
        <v>929</v>
      </c>
      <c r="AJ48" s="402" t="s">
        <v>827</v>
      </c>
      <c r="AK48" s="362" t="s">
        <v>827</v>
      </c>
      <c r="AL48" s="389" t="s">
        <v>827</v>
      </c>
      <c r="AM48" s="363" t="s">
        <v>827</v>
      </c>
      <c r="AN48" s="416" t="s">
        <v>827</v>
      </c>
      <c r="AO48" s="417" t="s">
        <v>827</v>
      </c>
      <c r="AP48" s="394" t="s">
        <v>827</v>
      </c>
      <c r="AQ48" s="363" t="s">
        <v>827</v>
      </c>
      <c r="AR48" s="403">
        <v>929</v>
      </c>
    </row>
    <row r="49" spans="1:44" ht="64.5" customHeight="1" x14ac:dyDescent="0.2">
      <c r="A49" s="505">
        <v>41</v>
      </c>
      <c r="B49" s="506" t="s">
        <v>704</v>
      </c>
      <c r="C49" s="506" t="s">
        <v>617</v>
      </c>
      <c r="D49" s="385" t="s">
        <v>827</v>
      </c>
      <c r="E49" s="362" t="s">
        <v>827</v>
      </c>
      <c r="F49" s="389" t="s">
        <v>827</v>
      </c>
      <c r="G49" s="363" t="s">
        <v>827</v>
      </c>
      <c r="H49" s="390" t="s">
        <v>827</v>
      </c>
      <c r="I49" s="362" t="s">
        <v>827</v>
      </c>
      <c r="J49" s="389" t="s">
        <v>827</v>
      </c>
      <c r="K49" s="363" t="s">
        <v>827</v>
      </c>
      <c r="L49" s="390" t="s">
        <v>827</v>
      </c>
      <c r="M49" s="362" t="s">
        <v>827</v>
      </c>
      <c r="N49" s="394" t="s">
        <v>827</v>
      </c>
      <c r="O49" s="363" t="s">
        <v>827</v>
      </c>
      <c r="P49" s="390" t="s">
        <v>827</v>
      </c>
      <c r="Q49" s="362" t="s">
        <v>827</v>
      </c>
      <c r="R49" s="394" t="s">
        <v>827</v>
      </c>
      <c r="S49" s="363" t="s">
        <v>827</v>
      </c>
      <c r="T49" s="397" t="s">
        <v>827</v>
      </c>
      <c r="U49" s="362" t="s">
        <v>827</v>
      </c>
      <c r="V49" s="398" t="s">
        <v>827</v>
      </c>
      <c r="W49" s="363" t="s">
        <v>827</v>
      </c>
      <c r="X49" s="390" t="s">
        <v>827</v>
      </c>
      <c r="Y49" s="362" t="s">
        <v>827</v>
      </c>
      <c r="Z49" s="398" t="s">
        <v>827</v>
      </c>
      <c r="AA49" s="363" t="s">
        <v>827</v>
      </c>
      <c r="AB49" s="397" t="s">
        <v>827</v>
      </c>
      <c r="AC49" s="362" t="s">
        <v>827</v>
      </c>
      <c r="AD49" s="394" t="s">
        <v>827</v>
      </c>
      <c r="AE49" s="363" t="s">
        <v>827</v>
      </c>
      <c r="AF49" s="390" t="s">
        <v>827</v>
      </c>
      <c r="AG49" s="362" t="s">
        <v>827</v>
      </c>
      <c r="AH49" s="401" t="s">
        <v>827</v>
      </c>
      <c r="AI49" s="363" t="s">
        <v>827</v>
      </c>
      <c r="AJ49" s="402" t="s">
        <v>827</v>
      </c>
      <c r="AK49" s="362" t="s">
        <v>827</v>
      </c>
      <c r="AL49" s="389">
        <v>5980</v>
      </c>
      <c r="AM49" s="363">
        <v>929</v>
      </c>
      <c r="AN49" s="416" t="s">
        <v>827</v>
      </c>
      <c r="AO49" s="417" t="s">
        <v>827</v>
      </c>
      <c r="AP49" s="394" t="s">
        <v>827</v>
      </c>
      <c r="AQ49" s="363" t="s">
        <v>827</v>
      </c>
      <c r="AR49" s="403">
        <v>929</v>
      </c>
    </row>
    <row r="50" spans="1:44" ht="64.5" customHeight="1" x14ac:dyDescent="0.2">
      <c r="A50" s="505">
        <v>43</v>
      </c>
      <c r="B50" s="506" t="s">
        <v>644</v>
      </c>
      <c r="C50" s="506" t="s">
        <v>645</v>
      </c>
      <c r="D50" s="385" t="s">
        <v>827</v>
      </c>
      <c r="E50" s="362" t="s">
        <v>827</v>
      </c>
      <c r="F50" s="389" t="s">
        <v>827</v>
      </c>
      <c r="G50" s="363" t="s">
        <v>827</v>
      </c>
      <c r="H50" s="390" t="s">
        <v>827</v>
      </c>
      <c r="I50" s="362" t="s">
        <v>827</v>
      </c>
      <c r="J50" s="389" t="s">
        <v>827</v>
      </c>
      <c r="K50" s="363" t="s">
        <v>827</v>
      </c>
      <c r="L50" s="390" t="s">
        <v>827</v>
      </c>
      <c r="M50" s="362" t="s">
        <v>827</v>
      </c>
      <c r="N50" s="394" t="s">
        <v>550</v>
      </c>
      <c r="O50" s="363">
        <v>0</v>
      </c>
      <c r="P50" s="390" t="s">
        <v>827</v>
      </c>
      <c r="Q50" s="362" t="s">
        <v>827</v>
      </c>
      <c r="R50" s="394">
        <v>111426</v>
      </c>
      <c r="S50" s="363">
        <v>924</v>
      </c>
      <c r="T50" s="397" t="s">
        <v>827</v>
      </c>
      <c r="U50" s="362" t="s">
        <v>827</v>
      </c>
      <c r="V50" s="398" t="s">
        <v>827</v>
      </c>
      <c r="W50" s="363" t="s">
        <v>827</v>
      </c>
      <c r="X50" s="390" t="s">
        <v>827</v>
      </c>
      <c r="Y50" s="362" t="s">
        <v>827</v>
      </c>
      <c r="Z50" s="398" t="s">
        <v>827</v>
      </c>
      <c r="AA50" s="363" t="s">
        <v>827</v>
      </c>
      <c r="AB50" s="397" t="s">
        <v>827</v>
      </c>
      <c r="AC50" s="362" t="s">
        <v>827</v>
      </c>
      <c r="AD50" s="394" t="s">
        <v>827</v>
      </c>
      <c r="AE50" s="363" t="s">
        <v>827</v>
      </c>
      <c r="AF50" s="390" t="s">
        <v>827</v>
      </c>
      <c r="AG50" s="362" t="s">
        <v>827</v>
      </c>
      <c r="AH50" s="401" t="s">
        <v>827</v>
      </c>
      <c r="AI50" s="363" t="s">
        <v>827</v>
      </c>
      <c r="AJ50" s="402" t="s">
        <v>827</v>
      </c>
      <c r="AK50" s="362" t="s">
        <v>827</v>
      </c>
      <c r="AL50" s="389" t="s">
        <v>827</v>
      </c>
      <c r="AM50" s="363" t="s">
        <v>827</v>
      </c>
      <c r="AN50" s="416" t="s">
        <v>827</v>
      </c>
      <c r="AO50" s="417" t="s">
        <v>827</v>
      </c>
      <c r="AP50" s="394" t="s">
        <v>827</v>
      </c>
      <c r="AQ50" s="363" t="s">
        <v>827</v>
      </c>
      <c r="AR50" s="403">
        <v>924</v>
      </c>
    </row>
    <row r="51" spans="1:44" ht="64.5" customHeight="1" x14ac:dyDescent="0.2">
      <c r="A51" s="505">
        <v>44</v>
      </c>
      <c r="B51" s="506" t="s">
        <v>718</v>
      </c>
      <c r="C51" s="506" t="s">
        <v>672</v>
      </c>
      <c r="D51" s="385" t="s">
        <v>827</v>
      </c>
      <c r="E51" s="362" t="s">
        <v>827</v>
      </c>
      <c r="F51" s="389" t="s">
        <v>827</v>
      </c>
      <c r="G51" s="363" t="s">
        <v>827</v>
      </c>
      <c r="H51" s="390" t="s">
        <v>827</v>
      </c>
      <c r="I51" s="362" t="s">
        <v>827</v>
      </c>
      <c r="J51" s="389" t="s">
        <v>827</v>
      </c>
      <c r="K51" s="363" t="s">
        <v>827</v>
      </c>
      <c r="L51" s="390" t="s">
        <v>827</v>
      </c>
      <c r="M51" s="362" t="s">
        <v>827</v>
      </c>
      <c r="N51" s="394" t="s">
        <v>827</v>
      </c>
      <c r="O51" s="363" t="s">
        <v>827</v>
      </c>
      <c r="P51" s="390" t="s">
        <v>827</v>
      </c>
      <c r="Q51" s="362" t="s">
        <v>827</v>
      </c>
      <c r="R51" s="394" t="s">
        <v>827</v>
      </c>
      <c r="S51" s="363" t="s">
        <v>827</v>
      </c>
      <c r="T51" s="397" t="s">
        <v>827</v>
      </c>
      <c r="U51" s="362" t="s">
        <v>827</v>
      </c>
      <c r="V51" s="398" t="s">
        <v>827</v>
      </c>
      <c r="W51" s="363" t="s">
        <v>827</v>
      </c>
      <c r="X51" s="390" t="s">
        <v>827</v>
      </c>
      <c r="Y51" s="362" t="s">
        <v>827</v>
      </c>
      <c r="Z51" s="398" t="s">
        <v>827</v>
      </c>
      <c r="AA51" s="363" t="s">
        <v>827</v>
      </c>
      <c r="AB51" s="397" t="s">
        <v>827</v>
      </c>
      <c r="AC51" s="362" t="s">
        <v>827</v>
      </c>
      <c r="AD51" s="394" t="s">
        <v>827</v>
      </c>
      <c r="AE51" s="363" t="s">
        <v>827</v>
      </c>
      <c r="AF51" s="390">
        <v>570</v>
      </c>
      <c r="AG51" s="362">
        <v>923</v>
      </c>
      <c r="AH51" s="401" t="s">
        <v>827</v>
      </c>
      <c r="AI51" s="363" t="s">
        <v>827</v>
      </c>
      <c r="AJ51" s="402" t="s">
        <v>827</v>
      </c>
      <c r="AK51" s="362" t="s">
        <v>827</v>
      </c>
      <c r="AL51" s="389" t="s">
        <v>827</v>
      </c>
      <c r="AM51" s="363" t="s">
        <v>827</v>
      </c>
      <c r="AN51" s="416" t="s">
        <v>827</v>
      </c>
      <c r="AO51" s="417" t="s">
        <v>827</v>
      </c>
      <c r="AP51" s="394" t="s">
        <v>827</v>
      </c>
      <c r="AQ51" s="363" t="s">
        <v>827</v>
      </c>
      <c r="AR51" s="403">
        <v>923</v>
      </c>
    </row>
    <row r="52" spans="1:44" ht="64.5" customHeight="1" x14ac:dyDescent="0.2">
      <c r="A52" s="505">
        <v>45</v>
      </c>
      <c r="B52" s="506" t="s">
        <v>630</v>
      </c>
      <c r="C52" s="506" t="s">
        <v>631</v>
      </c>
      <c r="D52" s="385">
        <v>1240</v>
      </c>
      <c r="E52" s="362">
        <v>914</v>
      </c>
      <c r="F52" s="389" t="s">
        <v>827</v>
      </c>
      <c r="G52" s="363" t="s">
        <v>827</v>
      </c>
      <c r="H52" s="390" t="s">
        <v>827</v>
      </c>
      <c r="I52" s="362" t="s">
        <v>827</v>
      </c>
      <c r="J52" s="389" t="s">
        <v>827</v>
      </c>
      <c r="K52" s="363" t="s">
        <v>827</v>
      </c>
      <c r="L52" s="390" t="s">
        <v>827</v>
      </c>
      <c r="M52" s="362" t="s">
        <v>827</v>
      </c>
      <c r="N52" s="394" t="s">
        <v>827</v>
      </c>
      <c r="O52" s="363" t="s">
        <v>827</v>
      </c>
      <c r="P52" s="390" t="s">
        <v>827</v>
      </c>
      <c r="Q52" s="362" t="s">
        <v>827</v>
      </c>
      <c r="R52" s="394" t="s">
        <v>827</v>
      </c>
      <c r="S52" s="363" t="s">
        <v>827</v>
      </c>
      <c r="T52" s="397">
        <v>2558</v>
      </c>
      <c r="U52" s="362">
        <v>889</v>
      </c>
      <c r="V52" s="398" t="s">
        <v>827</v>
      </c>
      <c r="W52" s="363" t="s">
        <v>827</v>
      </c>
      <c r="X52" s="390" t="s">
        <v>827</v>
      </c>
      <c r="Y52" s="362" t="s">
        <v>827</v>
      </c>
      <c r="Z52" s="398" t="s">
        <v>827</v>
      </c>
      <c r="AA52" s="363" t="s">
        <v>827</v>
      </c>
      <c r="AB52" s="397" t="s">
        <v>827</v>
      </c>
      <c r="AC52" s="362" t="s">
        <v>827</v>
      </c>
      <c r="AD52" s="394" t="s">
        <v>827</v>
      </c>
      <c r="AE52" s="363" t="s">
        <v>827</v>
      </c>
      <c r="AF52" s="390" t="s">
        <v>827</v>
      </c>
      <c r="AG52" s="362" t="s">
        <v>827</v>
      </c>
      <c r="AH52" s="401" t="s">
        <v>827</v>
      </c>
      <c r="AI52" s="363" t="s">
        <v>827</v>
      </c>
      <c r="AJ52" s="402" t="s">
        <v>827</v>
      </c>
      <c r="AK52" s="362" t="s">
        <v>827</v>
      </c>
      <c r="AL52" s="389" t="s">
        <v>827</v>
      </c>
      <c r="AM52" s="363" t="s">
        <v>827</v>
      </c>
      <c r="AN52" s="416" t="s">
        <v>827</v>
      </c>
      <c r="AO52" s="417" t="s">
        <v>827</v>
      </c>
      <c r="AP52" s="394" t="s">
        <v>827</v>
      </c>
      <c r="AQ52" s="363" t="s">
        <v>827</v>
      </c>
      <c r="AR52" s="403">
        <v>914</v>
      </c>
    </row>
    <row r="53" spans="1:44" ht="64.5" customHeight="1" x14ac:dyDescent="0.2">
      <c r="A53" s="505">
        <v>45</v>
      </c>
      <c r="B53" s="506" t="s">
        <v>648</v>
      </c>
      <c r="C53" s="506" t="s">
        <v>649</v>
      </c>
      <c r="D53" s="385" t="s">
        <v>827</v>
      </c>
      <c r="E53" s="362" t="s">
        <v>827</v>
      </c>
      <c r="F53" s="389" t="s">
        <v>827</v>
      </c>
      <c r="G53" s="363" t="s">
        <v>827</v>
      </c>
      <c r="H53" s="390" t="s">
        <v>827</v>
      </c>
      <c r="I53" s="362" t="s">
        <v>827</v>
      </c>
      <c r="J53" s="389" t="s">
        <v>827</v>
      </c>
      <c r="K53" s="363" t="s">
        <v>827</v>
      </c>
      <c r="L53" s="390" t="s">
        <v>827</v>
      </c>
      <c r="M53" s="362" t="s">
        <v>827</v>
      </c>
      <c r="N53" s="394">
        <v>43873</v>
      </c>
      <c r="O53" s="363">
        <v>914</v>
      </c>
      <c r="P53" s="390" t="s">
        <v>827</v>
      </c>
      <c r="Q53" s="362" t="s">
        <v>827</v>
      </c>
      <c r="R53" s="394" t="s">
        <v>827</v>
      </c>
      <c r="S53" s="363" t="s">
        <v>827</v>
      </c>
      <c r="T53" s="397" t="s">
        <v>827</v>
      </c>
      <c r="U53" s="362" t="s">
        <v>827</v>
      </c>
      <c r="V53" s="398" t="s">
        <v>827</v>
      </c>
      <c r="W53" s="363" t="s">
        <v>827</v>
      </c>
      <c r="X53" s="390" t="s">
        <v>827</v>
      </c>
      <c r="Y53" s="362" t="s">
        <v>827</v>
      </c>
      <c r="Z53" s="398" t="s">
        <v>827</v>
      </c>
      <c r="AA53" s="363" t="s">
        <v>827</v>
      </c>
      <c r="AB53" s="397" t="s">
        <v>827</v>
      </c>
      <c r="AC53" s="362" t="s">
        <v>827</v>
      </c>
      <c r="AD53" s="394" t="s">
        <v>827</v>
      </c>
      <c r="AE53" s="363" t="s">
        <v>827</v>
      </c>
      <c r="AF53" s="390" t="s">
        <v>827</v>
      </c>
      <c r="AG53" s="362" t="s">
        <v>827</v>
      </c>
      <c r="AH53" s="401" t="s">
        <v>827</v>
      </c>
      <c r="AI53" s="363" t="s">
        <v>827</v>
      </c>
      <c r="AJ53" s="402">
        <v>164284</v>
      </c>
      <c r="AK53" s="362">
        <v>1</v>
      </c>
      <c r="AL53" s="389" t="s">
        <v>827</v>
      </c>
      <c r="AM53" s="363" t="s">
        <v>827</v>
      </c>
      <c r="AN53" s="416" t="s">
        <v>827</v>
      </c>
      <c r="AO53" s="417" t="s">
        <v>827</v>
      </c>
      <c r="AP53" s="394" t="s">
        <v>827</v>
      </c>
      <c r="AQ53" s="363" t="s">
        <v>827</v>
      </c>
      <c r="AR53" s="403">
        <v>914</v>
      </c>
    </row>
    <row r="54" spans="1:44" ht="64.5" customHeight="1" x14ac:dyDescent="0.2">
      <c r="A54" s="505">
        <v>47</v>
      </c>
      <c r="B54" s="506" t="s">
        <v>722</v>
      </c>
      <c r="C54" s="506" t="s">
        <v>619</v>
      </c>
      <c r="D54" s="385" t="s">
        <v>827</v>
      </c>
      <c r="E54" s="362" t="s">
        <v>827</v>
      </c>
      <c r="F54" s="389" t="s">
        <v>827</v>
      </c>
      <c r="G54" s="363" t="s">
        <v>827</v>
      </c>
      <c r="H54" s="390" t="s">
        <v>827</v>
      </c>
      <c r="I54" s="362" t="s">
        <v>827</v>
      </c>
      <c r="J54" s="389" t="s">
        <v>827</v>
      </c>
      <c r="K54" s="363" t="s">
        <v>827</v>
      </c>
      <c r="L54" s="390" t="s">
        <v>827</v>
      </c>
      <c r="M54" s="362" t="s">
        <v>827</v>
      </c>
      <c r="N54" s="394" t="s">
        <v>827</v>
      </c>
      <c r="O54" s="363" t="s">
        <v>827</v>
      </c>
      <c r="P54" s="390" t="s">
        <v>827</v>
      </c>
      <c r="Q54" s="362" t="s">
        <v>827</v>
      </c>
      <c r="R54" s="394" t="s">
        <v>827</v>
      </c>
      <c r="S54" s="363" t="s">
        <v>827</v>
      </c>
      <c r="T54" s="397" t="s">
        <v>827</v>
      </c>
      <c r="U54" s="362" t="s">
        <v>827</v>
      </c>
      <c r="V54" s="398" t="s">
        <v>827</v>
      </c>
      <c r="W54" s="363" t="s">
        <v>827</v>
      </c>
      <c r="X54" s="390">
        <v>170</v>
      </c>
      <c r="Y54" s="362">
        <v>913</v>
      </c>
      <c r="Z54" s="398" t="s">
        <v>827</v>
      </c>
      <c r="AA54" s="363" t="s">
        <v>827</v>
      </c>
      <c r="AB54" s="397" t="s">
        <v>827</v>
      </c>
      <c r="AC54" s="362" t="s">
        <v>827</v>
      </c>
      <c r="AD54" s="394" t="s">
        <v>827</v>
      </c>
      <c r="AE54" s="363" t="s">
        <v>827</v>
      </c>
      <c r="AF54" s="390" t="s">
        <v>827</v>
      </c>
      <c r="AG54" s="362" t="s">
        <v>827</v>
      </c>
      <c r="AH54" s="401" t="s">
        <v>827</v>
      </c>
      <c r="AI54" s="363" t="s">
        <v>827</v>
      </c>
      <c r="AJ54" s="402" t="s">
        <v>827</v>
      </c>
      <c r="AK54" s="362" t="s">
        <v>827</v>
      </c>
      <c r="AL54" s="389" t="s">
        <v>827</v>
      </c>
      <c r="AM54" s="363" t="s">
        <v>827</v>
      </c>
      <c r="AN54" s="416" t="s">
        <v>827</v>
      </c>
      <c r="AO54" s="417" t="s">
        <v>827</v>
      </c>
      <c r="AP54" s="394" t="s">
        <v>827</v>
      </c>
      <c r="AQ54" s="363" t="s">
        <v>827</v>
      </c>
      <c r="AR54" s="403">
        <v>913</v>
      </c>
    </row>
    <row r="55" spans="1:44" ht="64.5" customHeight="1" x14ac:dyDescent="0.2">
      <c r="A55" s="505">
        <v>48</v>
      </c>
      <c r="B55" s="506" t="s">
        <v>632</v>
      </c>
      <c r="C55" s="506" t="s">
        <v>631</v>
      </c>
      <c r="D55" s="385">
        <v>1241</v>
      </c>
      <c r="E55" s="362">
        <v>912</v>
      </c>
      <c r="F55" s="389" t="s">
        <v>827</v>
      </c>
      <c r="G55" s="363" t="s">
        <v>827</v>
      </c>
      <c r="H55" s="390" t="s">
        <v>827</v>
      </c>
      <c r="I55" s="362" t="s">
        <v>827</v>
      </c>
      <c r="J55" s="389" t="s">
        <v>827</v>
      </c>
      <c r="K55" s="363" t="s">
        <v>827</v>
      </c>
      <c r="L55" s="390" t="s">
        <v>827</v>
      </c>
      <c r="M55" s="362" t="s">
        <v>827</v>
      </c>
      <c r="N55" s="394" t="s">
        <v>827</v>
      </c>
      <c r="O55" s="363" t="s">
        <v>827</v>
      </c>
      <c r="P55" s="390" t="s">
        <v>827</v>
      </c>
      <c r="Q55" s="362" t="s">
        <v>827</v>
      </c>
      <c r="R55" s="394" t="s">
        <v>827</v>
      </c>
      <c r="S55" s="363" t="s">
        <v>827</v>
      </c>
      <c r="T55" s="397">
        <v>2560</v>
      </c>
      <c r="U55" s="362">
        <v>887</v>
      </c>
      <c r="V55" s="398" t="s">
        <v>827</v>
      </c>
      <c r="W55" s="363" t="s">
        <v>827</v>
      </c>
      <c r="X55" s="390" t="s">
        <v>827</v>
      </c>
      <c r="Y55" s="362" t="s">
        <v>827</v>
      </c>
      <c r="Z55" s="398" t="s">
        <v>827</v>
      </c>
      <c r="AA55" s="363" t="s">
        <v>827</v>
      </c>
      <c r="AB55" s="397" t="s">
        <v>827</v>
      </c>
      <c r="AC55" s="362" t="s">
        <v>827</v>
      </c>
      <c r="AD55" s="394" t="s">
        <v>827</v>
      </c>
      <c r="AE55" s="363" t="s">
        <v>827</v>
      </c>
      <c r="AF55" s="390" t="s">
        <v>827</v>
      </c>
      <c r="AG55" s="362" t="s">
        <v>827</v>
      </c>
      <c r="AH55" s="401" t="s">
        <v>827</v>
      </c>
      <c r="AI55" s="363" t="s">
        <v>827</v>
      </c>
      <c r="AJ55" s="402" t="s">
        <v>827</v>
      </c>
      <c r="AK55" s="362" t="s">
        <v>827</v>
      </c>
      <c r="AL55" s="389" t="s">
        <v>827</v>
      </c>
      <c r="AM55" s="363" t="s">
        <v>827</v>
      </c>
      <c r="AN55" s="416" t="s">
        <v>827</v>
      </c>
      <c r="AO55" s="417" t="s">
        <v>827</v>
      </c>
      <c r="AP55" s="394" t="s">
        <v>827</v>
      </c>
      <c r="AQ55" s="363" t="s">
        <v>827</v>
      </c>
      <c r="AR55" s="403">
        <v>912</v>
      </c>
    </row>
    <row r="56" spans="1:44" ht="64.5" customHeight="1" x14ac:dyDescent="0.2">
      <c r="A56" s="505">
        <v>49</v>
      </c>
      <c r="B56" s="506" t="s">
        <v>719</v>
      </c>
      <c r="C56" s="506" t="s">
        <v>720</v>
      </c>
      <c r="D56" s="385" t="s">
        <v>827</v>
      </c>
      <c r="E56" s="362" t="s">
        <v>827</v>
      </c>
      <c r="F56" s="389" t="s">
        <v>827</v>
      </c>
      <c r="G56" s="363" t="s">
        <v>827</v>
      </c>
      <c r="H56" s="390" t="s">
        <v>827</v>
      </c>
      <c r="I56" s="362" t="s">
        <v>827</v>
      </c>
      <c r="J56" s="389">
        <v>1208</v>
      </c>
      <c r="K56" s="363">
        <v>910</v>
      </c>
      <c r="L56" s="390" t="s">
        <v>827</v>
      </c>
      <c r="M56" s="362" t="s">
        <v>827</v>
      </c>
      <c r="N56" s="394" t="s">
        <v>827</v>
      </c>
      <c r="O56" s="363" t="s">
        <v>827</v>
      </c>
      <c r="P56" s="390" t="s">
        <v>827</v>
      </c>
      <c r="Q56" s="362" t="s">
        <v>827</v>
      </c>
      <c r="R56" s="394" t="s">
        <v>827</v>
      </c>
      <c r="S56" s="363" t="s">
        <v>827</v>
      </c>
      <c r="T56" s="397" t="s">
        <v>827</v>
      </c>
      <c r="U56" s="362" t="s">
        <v>827</v>
      </c>
      <c r="V56" s="398" t="s">
        <v>827</v>
      </c>
      <c r="W56" s="363" t="s">
        <v>827</v>
      </c>
      <c r="X56" s="390" t="s">
        <v>827</v>
      </c>
      <c r="Y56" s="362" t="s">
        <v>827</v>
      </c>
      <c r="Z56" s="398" t="s">
        <v>827</v>
      </c>
      <c r="AA56" s="363" t="s">
        <v>827</v>
      </c>
      <c r="AB56" s="397" t="s">
        <v>827</v>
      </c>
      <c r="AC56" s="362" t="s">
        <v>827</v>
      </c>
      <c r="AD56" s="394" t="s">
        <v>827</v>
      </c>
      <c r="AE56" s="363" t="s">
        <v>827</v>
      </c>
      <c r="AF56" s="390">
        <v>561</v>
      </c>
      <c r="AG56" s="362">
        <v>904</v>
      </c>
      <c r="AH56" s="401" t="s">
        <v>827</v>
      </c>
      <c r="AI56" s="363" t="s">
        <v>827</v>
      </c>
      <c r="AJ56" s="402" t="s">
        <v>827</v>
      </c>
      <c r="AK56" s="362" t="s">
        <v>827</v>
      </c>
      <c r="AL56" s="389" t="s">
        <v>827</v>
      </c>
      <c r="AM56" s="363" t="s">
        <v>827</v>
      </c>
      <c r="AN56" s="416" t="s">
        <v>827</v>
      </c>
      <c r="AO56" s="417" t="s">
        <v>827</v>
      </c>
      <c r="AP56" s="394" t="s">
        <v>827</v>
      </c>
      <c r="AQ56" s="363" t="s">
        <v>827</v>
      </c>
      <c r="AR56" s="403">
        <v>910</v>
      </c>
    </row>
    <row r="57" spans="1:44" ht="64.5" customHeight="1" x14ac:dyDescent="0.2">
      <c r="A57" s="505">
        <v>49</v>
      </c>
      <c r="B57" s="506" t="s">
        <v>665</v>
      </c>
      <c r="C57" s="506" t="s">
        <v>666</v>
      </c>
      <c r="D57" s="385" t="s">
        <v>827</v>
      </c>
      <c r="E57" s="362" t="s">
        <v>827</v>
      </c>
      <c r="F57" s="389">
        <v>5855</v>
      </c>
      <c r="G57" s="363">
        <v>886</v>
      </c>
      <c r="H57" s="390" t="s">
        <v>827</v>
      </c>
      <c r="I57" s="362" t="s">
        <v>827</v>
      </c>
      <c r="J57" s="389" t="s">
        <v>827</v>
      </c>
      <c r="K57" s="363" t="s">
        <v>827</v>
      </c>
      <c r="L57" s="390" t="s">
        <v>827</v>
      </c>
      <c r="M57" s="362" t="s">
        <v>827</v>
      </c>
      <c r="N57" s="394" t="s">
        <v>827</v>
      </c>
      <c r="O57" s="363" t="s">
        <v>827</v>
      </c>
      <c r="P57" s="390" t="s">
        <v>827</v>
      </c>
      <c r="Q57" s="362" t="s">
        <v>827</v>
      </c>
      <c r="R57" s="394" t="s">
        <v>827</v>
      </c>
      <c r="S57" s="363" t="s">
        <v>827</v>
      </c>
      <c r="T57" s="397" t="s">
        <v>827</v>
      </c>
      <c r="U57" s="362" t="s">
        <v>827</v>
      </c>
      <c r="V57" s="398" t="s">
        <v>827</v>
      </c>
      <c r="W57" s="363" t="s">
        <v>827</v>
      </c>
      <c r="X57" s="390" t="s">
        <v>827</v>
      </c>
      <c r="Y57" s="362" t="s">
        <v>827</v>
      </c>
      <c r="Z57" s="398" t="s">
        <v>827</v>
      </c>
      <c r="AA57" s="363" t="s">
        <v>827</v>
      </c>
      <c r="AB57" s="397" t="s">
        <v>827</v>
      </c>
      <c r="AC57" s="362" t="s">
        <v>827</v>
      </c>
      <c r="AD57" s="394">
        <v>21451</v>
      </c>
      <c r="AE57" s="363">
        <v>910</v>
      </c>
      <c r="AF57" s="390" t="s">
        <v>827</v>
      </c>
      <c r="AG57" s="362" t="s">
        <v>827</v>
      </c>
      <c r="AH57" s="401" t="s">
        <v>827</v>
      </c>
      <c r="AI57" s="363" t="s">
        <v>827</v>
      </c>
      <c r="AJ57" s="402" t="s">
        <v>827</v>
      </c>
      <c r="AK57" s="362" t="s">
        <v>827</v>
      </c>
      <c r="AL57" s="389" t="s">
        <v>827</v>
      </c>
      <c r="AM57" s="363" t="s">
        <v>827</v>
      </c>
      <c r="AN57" s="416" t="s">
        <v>827</v>
      </c>
      <c r="AO57" s="417" t="s">
        <v>827</v>
      </c>
      <c r="AP57" s="394" t="s">
        <v>827</v>
      </c>
      <c r="AQ57" s="363" t="s">
        <v>827</v>
      </c>
      <c r="AR57" s="403">
        <v>910</v>
      </c>
    </row>
    <row r="58" spans="1:44" ht="64.5" customHeight="1" x14ac:dyDescent="0.2">
      <c r="A58" s="505">
        <v>51</v>
      </c>
      <c r="B58" s="506" t="s">
        <v>641</v>
      </c>
      <c r="C58" s="506" t="s">
        <v>627</v>
      </c>
      <c r="D58" s="385" t="s">
        <v>827</v>
      </c>
      <c r="E58" s="362" t="s">
        <v>827</v>
      </c>
      <c r="F58" s="389" t="s">
        <v>827</v>
      </c>
      <c r="G58" s="363" t="s">
        <v>827</v>
      </c>
      <c r="H58" s="390" t="s">
        <v>827</v>
      </c>
      <c r="I58" s="362" t="s">
        <v>827</v>
      </c>
      <c r="J58" s="389" t="s">
        <v>827</v>
      </c>
      <c r="K58" s="363" t="s">
        <v>827</v>
      </c>
      <c r="L58" s="390" t="s">
        <v>827</v>
      </c>
      <c r="M58" s="362" t="s">
        <v>827</v>
      </c>
      <c r="N58" s="394" t="s">
        <v>827</v>
      </c>
      <c r="O58" s="363" t="s">
        <v>827</v>
      </c>
      <c r="P58" s="390" t="s">
        <v>827</v>
      </c>
      <c r="Q58" s="362" t="s">
        <v>827</v>
      </c>
      <c r="R58" s="394" t="s">
        <v>827</v>
      </c>
      <c r="S58" s="363" t="s">
        <v>827</v>
      </c>
      <c r="T58" s="397" t="s">
        <v>827</v>
      </c>
      <c r="U58" s="362" t="s">
        <v>827</v>
      </c>
      <c r="V58" s="398" t="s">
        <v>827</v>
      </c>
      <c r="W58" s="363" t="s">
        <v>827</v>
      </c>
      <c r="X58" s="390" t="s">
        <v>827</v>
      </c>
      <c r="Y58" s="362" t="s">
        <v>827</v>
      </c>
      <c r="Z58" s="398" t="s">
        <v>827</v>
      </c>
      <c r="AA58" s="363" t="s">
        <v>827</v>
      </c>
      <c r="AB58" s="397" t="s">
        <v>827</v>
      </c>
      <c r="AC58" s="362" t="s">
        <v>827</v>
      </c>
      <c r="AD58" s="394" t="s">
        <v>827</v>
      </c>
      <c r="AE58" s="363" t="s">
        <v>827</v>
      </c>
      <c r="AF58" s="390">
        <v>561</v>
      </c>
      <c r="AG58" s="362">
        <v>904</v>
      </c>
      <c r="AH58" s="401" t="s">
        <v>827</v>
      </c>
      <c r="AI58" s="363" t="s">
        <v>827</v>
      </c>
      <c r="AJ58" s="402" t="s">
        <v>827</v>
      </c>
      <c r="AK58" s="362" t="s">
        <v>827</v>
      </c>
      <c r="AL58" s="389" t="s">
        <v>827</v>
      </c>
      <c r="AM58" s="363" t="s">
        <v>827</v>
      </c>
      <c r="AN58" s="416" t="s">
        <v>827</v>
      </c>
      <c r="AO58" s="417" t="s">
        <v>827</v>
      </c>
      <c r="AP58" s="394" t="s">
        <v>827</v>
      </c>
      <c r="AQ58" s="363" t="s">
        <v>827</v>
      </c>
      <c r="AR58" s="403">
        <v>904</v>
      </c>
    </row>
    <row r="59" spans="1:44" ht="64.5" customHeight="1" x14ac:dyDescent="0.2">
      <c r="A59" s="505">
        <v>52</v>
      </c>
      <c r="B59" s="506" t="s">
        <v>654</v>
      </c>
      <c r="C59" s="506" t="s">
        <v>655</v>
      </c>
      <c r="D59" s="385" t="s">
        <v>827</v>
      </c>
      <c r="E59" s="362" t="s">
        <v>827</v>
      </c>
      <c r="F59" s="389" t="s">
        <v>827</v>
      </c>
      <c r="G59" s="363" t="s">
        <v>827</v>
      </c>
      <c r="H59" s="390" t="s">
        <v>827</v>
      </c>
      <c r="I59" s="362" t="s">
        <v>827</v>
      </c>
      <c r="J59" s="389" t="s">
        <v>827</v>
      </c>
      <c r="K59" s="363" t="s">
        <v>827</v>
      </c>
      <c r="L59" s="390" t="s">
        <v>827</v>
      </c>
      <c r="M59" s="362" t="s">
        <v>827</v>
      </c>
      <c r="N59" s="394">
        <v>44067</v>
      </c>
      <c r="O59" s="363">
        <v>901</v>
      </c>
      <c r="P59" s="390" t="s">
        <v>827</v>
      </c>
      <c r="Q59" s="362" t="s">
        <v>827</v>
      </c>
      <c r="R59" s="394" t="s">
        <v>827</v>
      </c>
      <c r="S59" s="363" t="s">
        <v>827</v>
      </c>
      <c r="T59" s="397" t="s">
        <v>827</v>
      </c>
      <c r="U59" s="362" t="s">
        <v>827</v>
      </c>
      <c r="V59" s="398" t="s">
        <v>827</v>
      </c>
      <c r="W59" s="363" t="s">
        <v>827</v>
      </c>
      <c r="X59" s="390" t="s">
        <v>827</v>
      </c>
      <c r="Y59" s="362" t="s">
        <v>827</v>
      </c>
      <c r="Z59" s="398" t="s">
        <v>827</v>
      </c>
      <c r="AA59" s="363" t="s">
        <v>827</v>
      </c>
      <c r="AB59" s="397" t="s">
        <v>827</v>
      </c>
      <c r="AC59" s="362" t="s">
        <v>827</v>
      </c>
      <c r="AD59" s="394" t="s">
        <v>827</v>
      </c>
      <c r="AE59" s="363" t="s">
        <v>827</v>
      </c>
      <c r="AF59" s="390" t="s">
        <v>827</v>
      </c>
      <c r="AG59" s="362" t="s">
        <v>827</v>
      </c>
      <c r="AH59" s="401" t="s">
        <v>827</v>
      </c>
      <c r="AI59" s="363" t="s">
        <v>827</v>
      </c>
      <c r="AJ59" s="402">
        <v>165484</v>
      </c>
      <c r="AK59" s="362">
        <v>2</v>
      </c>
      <c r="AL59" s="389" t="s">
        <v>827</v>
      </c>
      <c r="AM59" s="363" t="s">
        <v>827</v>
      </c>
      <c r="AN59" s="416" t="s">
        <v>827</v>
      </c>
      <c r="AO59" s="417" t="s">
        <v>827</v>
      </c>
      <c r="AP59" s="394" t="s">
        <v>827</v>
      </c>
      <c r="AQ59" s="363" t="s">
        <v>827</v>
      </c>
      <c r="AR59" s="403">
        <v>901</v>
      </c>
    </row>
    <row r="60" spans="1:44" ht="64.5" customHeight="1" x14ac:dyDescent="0.2">
      <c r="A60" s="505">
        <v>53</v>
      </c>
      <c r="B60" s="506" t="s">
        <v>676</v>
      </c>
      <c r="C60" s="506" t="s">
        <v>655</v>
      </c>
      <c r="D60" s="385" t="s">
        <v>827</v>
      </c>
      <c r="E60" s="362" t="s">
        <v>827</v>
      </c>
      <c r="F60" s="389">
        <v>5849</v>
      </c>
      <c r="G60" s="363">
        <v>888</v>
      </c>
      <c r="H60" s="390" t="s">
        <v>827</v>
      </c>
      <c r="I60" s="362" t="s">
        <v>827</v>
      </c>
      <c r="J60" s="389" t="s">
        <v>827</v>
      </c>
      <c r="K60" s="363" t="s">
        <v>827</v>
      </c>
      <c r="L60" s="390" t="s">
        <v>827</v>
      </c>
      <c r="M60" s="362" t="s">
        <v>827</v>
      </c>
      <c r="N60" s="394" t="s">
        <v>827</v>
      </c>
      <c r="O60" s="363" t="s">
        <v>827</v>
      </c>
      <c r="P60" s="390" t="s">
        <v>827</v>
      </c>
      <c r="Q60" s="362" t="s">
        <v>827</v>
      </c>
      <c r="R60" s="394" t="s">
        <v>827</v>
      </c>
      <c r="S60" s="363" t="s">
        <v>827</v>
      </c>
      <c r="T60" s="397" t="s">
        <v>827</v>
      </c>
      <c r="U60" s="362" t="s">
        <v>827</v>
      </c>
      <c r="V60" s="398" t="s">
        <v>827</v>
      </c>
      <c r="W60" s="363" t="s">
        <v>827</v>
      </c>
      <c r="X60" s="390" t="s">
        <v>827</v>
      </c>
      <c r="Y60" s="362" t="s">
        <v>827</v>
      </c>
      <c r="Z60" s="398" t="s">
        <v>827</v>
      </c>
      <c r="AA60" s="363" t="s">
        <v>827</v>
      </c>
      <c r="AB60" s="397" t="s">
        <v>827</v>
      </c>
      <c r="AC60" s="362" t="s">
        <v>827</v>
      </c>
      <c r="AD60" s="394">
        <v>21512</v>
      </c>
      <c r="AE60" s="363">
        <v>900</v>
      </c>
      <c r="AF60" s="390" t="s">
        <v>827</v>
      </c>
      <c r="AG60" s="362" t="s">
        <v>827</v>
      </c>
      <c r="AH60" s="401" t="s">
        <v>827</v>
      </c>
      <c r="AI60" s="363" t="s">
        <v>827</v>
      </c>
      <c r="AJ60" s="402" t="s">
        <v>827</v>
      </c>
      <c r="AK60" s="362" t="s">
        <v>827</v>
      </c>
      <c r="AL60" s="389" t="s">
        <v>827</v>
      </c>
      <c r="AM60" s="363" t="s">
        <v>827</v>
      </c>
      <c r="AN60" s="416" t="s">
        <v>827</v>
      </c>
      <c r="AO60" s="417" t="s">
        <v>827</v>
      </c>
      <c r="AP60" s="394" t="s">
        <v>827</v>
      </c>
      <c r="AQ60" s="363" t="s">
        <v>827</v>
      </c>
      <c r="AR60" s="403">
        <v>900</v>
      </c>
    </row>
    <row r="61" spans="1:44" ht="64.5" customHeight="1" x14ac:dyDescent="0.2">
      <c r="A61" s="505">
        <v>54</v>
      </c>
      <c r="B61" s="506" t="s">
        <v>708</v>
      </c>
      <c r="C61" s="506" t="s">
        <v>672</v>
      </c>
      <c r="D61" s="385" t="s">
        <v>827</v>
      </c>
      <c r="E61" s="362" t="s">
        <v>827</v>
      </c>
      <c r="F61" s="389" t="s">
        <v>827</v>
      </c>
      <c r="G61" s="363" t="s">
        <v>827</v>
      </c>
      <c r="H61" s="390" t="s">
        <v>827</v>
      </c>
      <c r="I61" s="362" t="s">
        <v>827</v>
      </c>
      <c r="J61" s="389" t="s">
        <v>827</v>
      </c>
      <c r="K61" s="363" t="s">
        <v>827</v>
      </c>
      <c r="L61" s="390" t="s">
        <v>827</v>
      </c>
      <c r="M61" s="362" t="s">
        <v>827</v>
      </c>
      <c r="N61" s="394" t="s">
        <v>827</v>
      </c>
      <c r="O61" s="363" t="s">
        <v>827</v>
      </c>
      <c r="P61" s="390" t="s">
        <v>827</v>
      </c>
      <c r="Q61" s="362" t="s">
        <v>827</v>
      </c>
      <c r="R61" s="394" t="s">
        <v>827</v>
      </c>
      <c r="S61" s="363" t="s">
        <v>827</v>
      </c>
      <c r="T61" s="397" t="s">
        <v>827</v>
      </c>
      <c r="U61" s="362" t="s">
        <v>827</v>
      </c>
      <c r="V61" s="398" t="s">
        <v>827</v>
      </c>
      <c r="W61" s="363" t="s">
        <v>827</v>
      </c>
      <c r="X61" s="390" t="s">
        <v>827</v>
      </c>
      <c r="Y61" s="362" t="s">
        <v>827</v>
      </c>
      <c r="Z61" s="398">
        <v>5061</v>
      </c>
      <c r="AA61" s="363">
        <v>899</v>
      </c>
      <c r="AB61" s="397" t="s">
        <v>827</v>
      </c>
      <c r="AC61" s="362" t="s">
        <v>827</v>
      </c>
      <c r="AD61" s="394" t="s">
        <v>827</v>
      </c>
      <c r="AE61" s="363" t="s">
        <v>827</v>
      </c>
      <c r="AF61" s="390" t="s">
        <v>827</v>
      </c>
      <c r="AG61" s="362" t="s">
        <v>827</v>
      </c>
      <c r="AH61" s="401" t="s">
        <v>827</v>
      </c>
      <c r="AI61" s="363" t="s">
        <v>827</v>
      </c>
      <c r="AJ61" s="402" t="s">
        <v>827</v>
      </c>
      <c r="AK61" s="362" t="s">
        <v>827</v>
      </c>
      <c r="AL61" s="389" t="s">
        <v>827</v>
      </c>
      <c r="AM61" s="363" t="s">
        <v>827</v>
      </c>
      <c r="AN61" s="416" t="s">
        <v>827</v>
      </c>
      <c r="AO61" s="417" t="s">
        <v>827</v>
      </c>
      <c r="AP61" s="394" t="s">
        <v>827</v>
      </c>
      <c r="AQ61" s="363" t="s">
        <v>827</v>
      </c>
      <c r="AR61" s="403">
        <v>899</v>
      </c>
    </row>
    <row r="62" spans="1:44" ht="64.5" customHeight="1" x14ac:dyDescent="0.2">
      <c r="A62" s="505">
        <v>55</v>
      </c>
      <c r="B62" s="506" t="s">
        <v>767</v>
      </c>
      <c r="C62" s="506" t="s">
        <v>612</v>
      </c>
      <c r="D62" s="385" t="s">
        <v>827</v>
      </c>
      <c r="E62" s="362" t="s">
        <v>827</v>
      </c>
      <c r="F62" s="389" t="s">
        <v>827</v>
      </c>
      <c r="G62" s="363" t="s">
        <v>827</v>
      </c>
      <c r="H62" s="390">
        <v>380</v>
      </c>
      <c r="I62" s="362">
        <v>892</v>
      </c>
      <c r="J62" s="389" t="s">
        <v>827</v>
      </c>
      <c r="K62" s="363" t="s">
        <v>827</v>
      </c>
      <c r="L62" s="390" t="s">
        <v>827</v>
      </c>
      <c r="M62" s="362" t="s">
        <v>827</v>
      </c>
      <c r="N62" s="394" t="s">
        <v>827</v>
      </c>
      <c r="O62" s="363" t="s">
        <v>827</v>
      </c>
      <c r="P62" s="390" t="s">
        <v>827</v>
      </c>
      <c r="Q62" s="362" t="s">
        <v>827</v>
      </c>
      <c r="R62" s="394" t="s">
        <v>827</v>
      </c>
      <c r="S62" s="363" t="s">
        <v>827</v>
      </c>
      <c r="T62" s="397" t="s">
        <v>827</v>
      </c>
      <c r="U62" s="362" t="s">
        <v>827</v>
      </c>
      <c r="V62" s="398" t="s">
        <v>827</v>
      </c>
      <c r="W62" s="363" t="s">
        <v>827</v>
      </c>
      <c r="X62" s="390" t="s">
        <v>827</v>
      </c>
      <c r="Y62" s="362" t="s">
        <v>827</v>
      </c>
      <c r="Z62" s="398" t="s">
        <v>827</v>
      </c>
      <c r="AA62" s="363" t="s">
        <v>827</v>
      </c>
      <c r="AB62" s="397" t="s">
        <v>827</v>
      </c>
      <c r="AC62" s="362" t="s">
        <v>827</v>
      </c>
      <c r="AD62" s="394" t="s">
        <v>827</v>
      </c>
      <c r="AE62" s="363" t="s">
        <v>827</v>
      </c>
      <c r="AF62" s="390" t="s">
        <v>827</v>
      </c>
      <c r="AG62" s="362" t="s">
        <v>827</v>
      </c>
      <c r="AH62" s="401" t="s">
        <v>827</v>
      </c>
      <c r="AI62" s="363" t="s">
        <v>827</v>
      </c>
      <c r="AJ62" s="402" t="s">
        <v>827</v>
      </c>
      <c r="AK62" s="362" t="s">
        <v>827</v>
      </c>
      <c r="AL62" s="389" t="s">
        <v>827</v>
      </c>
      <c r="AM62" s="363" t="s">
        <v>827</v>
      </c>
      <c r="AN62" s="416" t="s">
        <v>827</v>
      </c>
      <c r="AO62" s="417" t="s">
        <v>827</v>
      </c>
      <c r="AP62" s="394" t="s">
        <v>827</v>
      </c>
      <c r="AQ62" s="363" t="s">
        <v>827</v>
      </c>
      <c r="AR62" s="403">
        <v>892</v>
      </c>
    </row>
    <row r="63" spans="1:44" ht="64.5" customHeight="1" x14ac:dyDescent="0.2">
      <c r="A63" s="505">
        <v>56</v>
      </c>
      <c r="B63" s="506" t="s">
        <v>628</v>
      </c>
      <c r="C63" s="506" t="s">
        <v>629</v>
      </c>
      <c r="D63" s="385">
        <v>1253</v>
      </c>
      <c r="E63" s="362">
        <v>889</v>
      </c>
      <c r="F63" s="389" t="s">
        <v>827</v>
      </c>
      <c r="G63" s="363" t="s">
        <v>827</v>
      </c>
      <c r="H63" s="390" t="s">
        <v>827</v>
      </c>
      <c r="I63" s="362" t="s">
        <v>827</v>
      </c>
      <c r="J63" s="389" t="s">
        <v>827</v>
      </c>
      <c r="K63" s="363" t="s">
        <v>827</v>
      </c>
      <c r="L63" s="390" t="s">
        <v>827</v>
      </c>
      <c r="M63" s="362" t="s">
        <v>827</v>
      </c>
      <c r="N63" s="394" t="s">
        <v>827</v>
      </c>
      <c r="O63" s="363" t="s">
        <v>827</v>
      </c>
      <c r="P63" s="390" t="s">
        <v>827</v>
      </c>
      <c r="Q63" s="362" t="s">
        <v>827</v>
      </c>
      <c r="R63" s="394" t="s">
        <v>827</v>
      </c>
      <c r="S63" s="363" t="s">
        <v>827</v>
      </c>
      <c r="T63" s="397" t="s">
        <v>550</v>
      </c>
      <c r="U63" s="362">
        <v>0</v>
      </c>
      <c r="V63" s="398" t="s">
        <v>827</v>
      </c>
      <c r="W63" s="363" t="s">
        <v>827</v>
      </c>
      <c r="X63" s="390" t="s">
        <v>827</v>
      </c>
      <c r="Y63" s="362" t="s">
        <v>827</v>
      </c>
      <c r="Z63" s="398" t="s">
        <v>827</v>
      </c>
      <c r="AA63" s="363" t="s">
        <v>827</v>
      </c>
      <c r="AB63" s="397" t="s">
        <v>827</v>
      </c>
      <c r="AC63" s="362" t="s">
        <v>827</v>
      </c>
      <c r="AD63" s="394" t="s">
        <v>827</v>
      </c>
      <c r="AE63" s="363" t="s">
        <v>827</v>
      </c>
      <c r="AF63" s="390" t="s">
        <v>827</v>
      </c>
      <c r="AG63" s="362" t="s">
        <v>827</v>
      </c>
      <c r="AH63" s="401" t="s">
        <v>827</v>
      </c>
      <c r="AI63" s="363" t="s">
        <v>827</v>
      </c>
      <c r="AJ63" s="402" t="s">
        <v>827</v>
      </c>
      <c r="AK63" s="362" t="s">
        <v>827</v>
      </c>
      <c r="AL63" s="389" t="s">
        <v>827</v>
      </c>
      <c r="AM63" s="363" t="s">
        <v>827</v>
      </c>
      <c r="AN63" s="416" t="s">
        <v>827</v>
      </c>
      <c r="AO63" s="417" t="s">
        <v>827</v>
      </c>
      <c r="AP63" s="394" t="s">
        <v>827</v>
      </c>
      <c r="AQ63" s="363" t="s">
        <v>827</v>
      </c>
      <c r="AR63" s="403">
        <v>889</v>
      </c>
    </row>
    <row r="64" spans="1:44" ht="64.5" customHeight="1" x14ac:dyDescent="0.2">
      <c r="A64" s="505">
        <v>57</v>
      </c>
      <c r="B64" s="506" t="s">
        <v>659</v>
      </c>
      <c r="C64" s="506" t="s">
        <v>678</v>
      </c>
      <c r="D64" s="385" t="s">
        <v>827</v>
      </c>
      <c r="E64" s="362" t="s">
        <v>827</v>
      </c>
      <c r="F64" s="389">
        <v>5856</v>
      </c>
      <c r="G64" s="363">
        <v>886</v>
      </c>
      <c r="H64" s="390" t="s">
        <v>827</v>
      </c>
      <c r="I64" s="362" t="s">
        <v>827</v>
      </c>
      <c r="J64" s="389" t="s">
        <v>827</v>
      </c>
      <c r="K64" s="363" t="s">
        <v>827</v>
      </c>
      <c r="L64" s="390" t="s">
        <v>827</v>
      </c>
      <c r="M64" s="362" t="s">
        <v>827</v>
      </c>
      <c r="N64" s="394" t="s">
        <v>827</v>
      </c>
      <c r="O64" s="363" t="s">
        <v>827</v>
      </c>
      <c r="P64" s="390" t="s">
        <v>827</v>
      </c>
      <c r="Q64" s="362" t="s">
        <v>827</v>
      </c>
      <c r="R64" s="394" t="s">
        <v>827</v>
      </c>
      <c r="S64" s="363" t="s">
        <v>827</v>
      </c>
      <c r="T64" s="397">
        <v>2604</v>
      </c>
      <c r="U64" s="362">
        <v>849</v>
      </c>
      <c r="V64" s="398" t="s">
        <v>827</v>
      </c>
      <c r="W64" s="363" t="s">
        <v>827</v>
      </c>
      <c r="X64" s="390" t="s">
        <v>827</v>
      </c>
      <c r="Y64" s="362" t="s">
        <v>827</v>
      </c>
      <c r="Z64" s="398" t="s">
        <v>827</v>
      </c>
      <c r="AA64" s="363" t="s">
        <v>827</v>
      </c>
      <c r="AB64" s="397" t="s">
        <v>827</v>
      </c>
      <c r="AC64" s="362" t="s">
        <v>827</v>
      </c>
      <c r="AD64" s="394" t="s">
        <v>827</v>
      </c>
      <c r="AE64" s="363" t="s">
        <v>827</v>
      </c>
      <c r="AF64" s="390" t="s">
        <v>827</v>
      </c>
      <c r="AG64" s="362" t="s">
        <v>827</v>
      </c>
      <c r="AH64" s="401" t="s">
        <v>827</v>
      </c>
      <c r="AI64" s="363" t="s">
        <v>827</v>
      </c>
      <c r="AJ64" s="402" t="s">
        <v>827</v>
      </c>
      <c r="AK64" s="362" t="s">
        <v>827</v>
      </c>
      <c r="AL64" s="389" t="s">
        <v>827</v>
      </c>
      <c r="AM64" s="363" t="s">
        <v>827</v>
      </c>
      <c r="AN64" s="416" t="s">
        <v>827</v>
      </c>
      <c r="AO64" s="417" t="s">
        <v>827</v>
      </c>
      <c r="AP64" s="394" t="s">
        <v>827</v>
      </c>
      <c r="AQ64" s="363" t="s">
        <v>827</v>
      </c>
      <c r="AR64" s="403">
        <v>886</v>
      </c>
    </row>
    <row r="65" spans="1:44" ht="64.5" customHeight="1" x14ac:dyDescent="0.2">
      <c r="A65" s="505">
        <v>58</v>
      </c>
      <c r="B65" s="506" t="s">
        <v>637</v>
      </c>
      <c r="C65" s="506" t="s">
        <v>619</v>
      </c>
      <c r="D65" s="385" t="s">
        <v>827</v>
      </c>
      <c r="E65" s="362" t="s">
        <v>827</v>
      </c>
      <c r="F65" s="389" t="s">
        <v>827</v>
      </c>
      <c r="G65" s="363" t="s">
        <v>827</v>
      </c>
      <c r="H65" s="390" t="s">
        <v>827</v>
      </c>
      <c r="I65" s="362" t="s">
        <v>827</v>
      </c>
      <c r="J65" s="389" t="s">
        <v>827</v>
      </c>
      <c r="K65" s="363" t="s">
        <v>827</v>
      </c>
      <c r="L65" s="390" t="s">
        <v>827</v>
      </c>
      <c r="M65" s="362" t="s">
        <v>827</v>
      </c>
      <c r="N65" s="394" t="s">
        <v>827</v>
      </c>
      <c r="O65" s="363" t="s">
        <v>827</v>
      </c>
      <c r="P65" s="390">
        <v>1510</v>
      </c>
      <c r="Q65" s="362">
        <v>883</v>
      </c>
      <c r="R65" s="394" t="s">
        <v>827</v>
      </c>
      <c r="S65" s="363" t="s">
        <v>827</v>
      </c>
      <c r="T65" s="397" t="s">
        <v>827</v>
      </c>
      <c r="U65" s="362" t="s">
        <v>827</v>
      </c>
      <c r="V65" s="398" t="s">
        <v>827</v>
      </c>
      <c r="W65" s="363" t="s">
        <v>827</v>
      </c>
      <c r="X65" s="390" t="s">
        <v>827</v>
      </c>
      <c r="Y65" s="362" t="s">
        <v>827</v>
      </c>
      <c r="Z65" s="398" t="s">
        <v>827</v>
      </c>
      <c r="AA65" s="363" t="s">
        <v>827</v>
      </c>
      <c r="AB65" s="397" t="s">
        <v>827</v>
      </c>
      <c r="AC65" s="362" t="s">
        <v>827</v>
      </c>
      <c r="AD65" s="394" t="s">
        <v>827</v>
      </c>
      <c r="AE65" s="363" t="s">
        <v>827</v>
      </c>
      <c r="AF65" s="390" t="s">
        <v>550</v>
      </c>
      <c r="AG65" s="362">
        <v>0</v>
      </c>
      <c r="AH65" s="401" t="s">
        <v>827</v>
      </c>
      <c r="AI65" s="363" t="s">
        <v>827</v>
      </c>
      <c r="AJ65" s="402" t="s">
        <v>827</v>
      </c>
      <c r="AK65" s="362" t="s">
        <v>827</v>
      </c>
      <c r="AL65" s="389" t="s">
        <v>827</v>
      </c>
      <c r="AM65" s="363" t="s">
        <v>827</v>
      </c>
      <c r="AN65" s="416" t="s">
        <v>827</v>
      </c>
      <c r="AO65" s="417" t="s">
        <v>827</v>
      </c>
      <c r="AP65" s="394" t="s">
        <v>827</v>
      </c>
      <c r="AQ65" s="363" t="s">
        <v>827</v>
      </c>
      <c r="AR65" s="403">
        <v>883</v>
      </c>
    </row>
    <row r="66" spans="1:44" ht="64.5" customHeight="1" x14ac:dyDescent="0.2">
      <c r="A66" s="505">
        <v>59</v>
      </c>
      <c r="B66" s="506" t="s">
        <v>640</v>
      </c>
      <c r="C66" s="506" t="s">
        <v>627</v>
      </c>
      <c r="D66" s="385" t="s">
        <v>827</v>
      </c>
      <c r="E66" s="362" t="s">
        <v>827</v>
      </c>
      <c r="F66" s="389" t="s">
        <v>827</v>
      </c>
      <c r="G66" s="363" t="s">
        <v>827</v>
      </c>
      <c r="H66" s="390" t="s">
        <v>827</v>
      </c>
      <c r="I66" s="362" t="s">
        <v>827</v>
      </c>
      <c r="J66" s="389" t="s">
        <v>827</v>
      </c>
      <c r="K66" s="363" t="s">
        <v>827</v>
      </c>
      <c r="L66" s="390" t="s">
        <v>827</v>
      </c>
      <c r="M66" s="362" t="s">
        <v>827</v>
      </c>
      <c r="N66" s="394" t="s">
        <v>827</v>
      </c>
      <c r="O66" s="363" t="s">
        <v>827</v>
      </c>
      <c r="P66" s="390" t="s">
        <v>827</v>
      </c>
      <c r="Q66" s="362" t="s">
        <v>827</v>
      </c>
      <c r="R66" s="394" t="s">
        <v>827</v>
      </c>
      <c r="S66" s="363" t="s">
        <v>827</v>
      </c>
      <c r="T66" s="397" t="s">
        <v>827</v>
      </c>
      <c r="U66" s="362" t="s">
        <v>827</v>
      </c>
      <c r="V66" s="398" t="s">
        <v>827</v>
      </c>
      <c r="W66" s="363" t="s">
        <v>827</v>
      </c>
      <c r="X66" s="390">
        <v>165</v>
      </c>
      <c r="Y66" s="362">
        <v>866</v>
      </c>
      <c r="Z66" s="398" t="s">
        <v>827</v>
      </c>
      <c r="AA66" s="363" t="s">
        <v>827</v>
      </c>
      <c r="AB66" s="397" t="s">
        <v>827</v>
      </c>
      <c r="AC66" s="362" t="s">
        <v>827</v>
      </c>
      <c r="AD66" s="394" t="s">
        <v>827</v>
      </c>
      <c r="AE66" s="363" t="s">
        <v>827</v>
      </c>
      <c r="AF66" s="390" t="s">
        <v>827</v>
      </c>
      <c r="AG66" s="362" t="s">
        <v>827</v>
      </c>
      <c r="AH66" s="401" t="s">
        <v>827</v>
      </c>
      <c r="AI66" s="363" t="s">
        <v>827</v>
      </c>
      <c r="AJ66" s="402" t="s">
        <v>827</v>
      </c>
      <c r="AK66" s="362" t="s">
        <v>827</v>
      </c>
      <c r="AL66" s="389" t="s">
        <v>827</v>
      </c>
      <c r="AM66" s="363" t="s">
        <v>827</v>
      </c>
      <c r="AN66" s="416" t="s">
        <v>827</v>
      </c>
      <c r="AO66" s="417" t="s">
        <v>827</v>
      </c>
      <c r="AP66" s="394" t="s">
        <v>827</v>
      </c>
      <c r="AQ66" s="363" t="s">
        <v>827</v>
      </c>
      <c r="AR66" s="403">
        <v>866</v>
      </c>
    </row>
    <row r="67" spans="1:44" ht="64.5" customHeight="1" x14ac:dyDescent="0.2">
      <c r="A67" s="505">
        <v>59</v>
      </c>
      <c r="B67" s="506" t="s">
        <v>797</v>
      </c>
      <c r="C67" s="506" t="s">
        <v>531</v>
      </c>
      <c r="D67" s="385" t="s">
        <v>827</v>
      </c>
      <c r="E67" s="362" t="s">
        <v>827</v>
      </c>
      <c r="F67" s="389" t="s">
        <v>827</v>
      </c>
      <c r="G67" s="363" t="s">
        <v>827</v>
      </c>
      <c r="H67" s="390" t="s">
        <v>827</v>
      </c>
      <c r="I67" s="362" t="s">
        <v>827</v>
      </c>
      <c r="J67" s="389" t="s">
        <v>827</v>
      </c>
      <c r="K67" s="363" t="s">
        <v>827</v>
      </c>
      <c r="L67" s="390" t="s">
        <v>827</v>
      </c>
      <c r="M67" s="362" t="s">
        <v>827</v>
      </c>
      <c r="N67" s="394" t="s">
        <v>827</v>
      </c>
      <c r="O67" s="363" t="s">
        <v>827</v>
      </c>
      <c r="P67" s="390" t="s">
        <v>827</v>
      </c>
      <c r="Q67" s="362" t="s">
        <v>827</v>
      </c>
      <c r="R67" s="394" t="s">
        <v>827</v>
      </c>
      <c r="S67" s="363" t="s">
        <v>827</v>
      </c>
      <c r="T67" s="397" t="s">
        <v>827</v>
      </c>
      <c r="U67" s="362" t="s">
        <v>827</v>
      </c>
      <c r="V67" s="398" t="s">
        <v>827</v>
      </c>
      <c r="W67" s="363" t="s">
        <v>827</v>
      </c>
      <c r="X67" s="390">
        <v>165</v>
      </c>
      <c r="Y67" s="362">
        <v>866</v>
      </c>
      <c r="Z67" s="398" t="s">
        <v>827</v>
      </c>
      <c r="AA67" s="363" t="s">
        <v>827</v>
      </c>
      <c r="AB67" s="397" t="s">
        <v>827</v>
      </c>
      <c r="AC67" s="362" t="s">
        <v>827</v>
      </c>
      <c r="AD67" s="394" t="s">
        <v>827</v>
      </c>
      <c r="AE67" s="363" t="s">
        <v>827</v>
      </c>
      <c r="AF67" s="390" t="s">
        <v>827</v>
      </c>
      <c r="AG67" s="362" t="s">
        <v>827</v>
      </c>
      <c r="AH67" s="401" t="s">
        <v>827</v>
      </c>
      <c r="AI67" s="363" t="s">
        <v>827</v>
      </c>
      <c r="AJ67" s="402" t="s">
        <v>827</v>
      </c>
      <c r="AK67" s="362" t="s">
        <v>827</v>
      </c>
      <c r="AL67" s="389" t="s">
        <v>827</v>
      </c>
      <c r="AM67" s="363" t="s">
        <v>827</v>
      </c>
      <c r="AN67" s="416" t="s">
        <v>827</v>
      </c>
      <c r="AO67" s="417" t="s">
        <v>827</v>
      </c>
      <c r="AP67" s="394" t="s">
        <v>827</v>
      </c>
      <c r="AQ67" s="363" t="s">
        <v>827</v>
      </c>
      <c r="AR67" s="403">
        <v>866</v>
      </c>
    </row>
    <row r="68" spans="1:44" ht="64.5" customHeight="1" x14ac:dyDescent="0.2">
      <c r="A68" s="505">
        <v>61</v>
      </c>
      <c r="B68" s="506" t="s">
        <v>620</v>
      </c>
      <c r="C68" s="506" t="s">
        <v>531</v>
      </c>
      <c r="D68" s="385">
        <v>1266</v>
      </c>
      <c r="E68" s="362">
        <v>865</v>
      </c>
      <c r="F68" s="389" t="s">
        <v>827</v>
      </c>
      <c r="G68" s="363" t="s">
        <v>827</v>
      </c>
      <c r="H68" s="390" t="s">
        <v>827</v>
      </c>
      <c r="I68" s="362" t="s">
        <v>827</v>
      </c>
      <c r="J68" s="389" t="s">
        <v>827</v>
      </c>
      <c r="K68" s="363" t="s">
        <v>827</v>
      </c>
      <c r="L68" s="390" t="s">
        <v>827</v>
      </c>
      <c r="M68" s="362" t="s">
        <v>827</v>
      </c>
      <c r="N68" s="394" t="s">
        <v>827</v>
      </c>
      <c r="O68" s="363" t="s">
        <v>827</v>
      </c>
      <c r="P68" s="390" t="s">
        <v>827</v>
      </c>
      <c r="Q68" s="362" t="s">
        <v>827</v>
      </c>
      <c r="R68" s="394" t="s">
        <v>827</v>
      </c>
      <c r="S68" s="363" t="s">
        <v>827</v>
      </c>
      <c r="T68" s="397" t="s">
        <v>550</v>
      </c>
      <c r="U68" s="362">
        <v>0</v>
      </c>
      <c r="V68" s="398" t="s">
        <v>827</v>
      </c>
      <c r="W68" s="363" t="s">
        <v>827</v>
      </c>
      <c r="X68" s="390" t="s">
        <v>827</v>
      </c>
      <c r="Y68" s="362" t="s">
        <v>827</v>
      </c>
      <c r="Z68" s="398" t="s">
        <v>827</v>
      </c>
      <c r="AA68" s="363" t="s">
        <v>827</v>
      </c>
      <c r="AB68" s="397" t="s">
        <v>827</v>
      </c>
      <c r="AC68" s="362" t="s">
        <v>827</v>
      </c>
      <c r="AD68" s="394" t="s">
        <v>827</v>
      </c>
      <c r="AE68" s="363" t="s">
        <v>827</v>
      </c>
      <c r="AF68" s="390" t="s">
        <v>827</v>
      </c>
      <c r="AG68" s="362" t="s">
        <v>827</v>
      </c>
      <c r="AH68" s="401" t="s">
        <v>827</v>
      </c>
      <c r="AI68" s="363" t="s">
        <v>827</v>
      </c>
      <c r="AJ68" s="402" t="s">
        <v>827</v>
      </c>
      <c r="AK68" s="362" t="s">
        <v>827</v>
      </c>
      <c r="AL68" s="389" t="s">
        <v>827</v>
      </c>
      <c r="AM68" s="363" t="s">
        <v>827</v>
      </c>
      <c r="AN68" s="416" t="s">
        <v>827</v>
      </c>
      <c r="AO68" s="417" t="s">
        <v>827</v>
      </c>
      <c r="AP68" s="394" t="s">
        <v>827</v>
      </c>
      <c r="AQ68" s="363" t="s">
        <v>827</v>
      </c>
      <c r="AR68" s="403">
        <v>865</v>
      </c>
    </row>
    <row r="69" spans="1:44" ht="64.5" customHeight="1" x14ac:dyDescent="0.2">
      <c r="A69" s="505">
        <v>62</v>
      </c>
      <c r="B69" s="506" t="s">
        <v>616</v>
      </c>
      <c r="C69" s="506" t="s">
        <v>617</v>
      </c>
      <c r="D69" s="385">
        <v>1317</v>
      </c>
      <c r="E69" s="362">
        <v>773</v>
      </c>
      <c r="F69" s="389">
        <v>5922</v>
      </c>
      <c r="G69" s="363">
        <v>863</v>
      </c>
      <c r="H69" s="390" t="s">
        <v>827</v>
      </c>
      <c r="I69" s="362" t="s">
        <v>827</v>
      </c>
      <c r="J69" s="389" t="s">
        <v>827</v>
      </c>
      <c r="K69" s="363" t="s">
        <v>827</v>
      </c>
      <c r="L69" s="390" t="s">
        <v>827</v>
      </c>
      <c r="M69" s="362" t="s">
        <v>827</v>
      </c>
      <c r="N69" s="394" t="s">
        <v>827</v>
      </c>
      <c r="O69" s="363" t="s">
        <v>827</v>
      </c>
      <c r="P69" s="390" t="s">
        <v>827</v>
      </c>
      <c r="Q69" s="362" t="s">
        <v>827</v>
      </c>
      <c r="R69" s="394" t="s">
        <v>827</v>
      </c>
      <c r="S69" s="363" t="s">
        <v>827</v>
      </c>
      <c r="T69" s="397">
        <v>2610</v>
      </c>
      <c r="U69" s="362">
        <v>843</v>
      </c>
      <c r="V69" s="398" t="s">
        <v>827</v>
      </c>
      <c r="W69" s="363" t="s">
        <v>827</v>
      </c>
      <c r="X69" s="390" t="s">
        <v>827</v>
      </c>
      <c r="Y69" s="362" t="s">
        <v>827</v>
      </c>
      <c r="Z69" s="398" t="s">
        <v>827</v>
      </c>
      <c r="AA69" s="363" t="s">
        <v>827</v>
      </c>
      <c r="AB69" s="397" t="s">
        <v>827</v>
      </c>
      <c r="AC69" s="362" t="s">
        <v>827</v>
      </c>
      <c r="AD69" s="394" t="s">
        <v>827</v>
      </c>
      <c r="AE69" s="363" t="s">
        <v>827</v>
      </c>
      <c r="AF69" s="390" t="s">
        <v>827</v>
      </c>
      <c r="AG69" s="362" t="s">
        <v>827</v>
      </c>
      <c r="AH69" s="401" t="s">
        <v>827</v>
      </c>
      <c r="AI69" s="363" t="s">
        <v>827</v>
      </c>
      <c r="AJ69" s="402" t="s">
        <v>827</v>
      </c>
      <c r="AK69" s="362" t="s">
        <v>827</v>
      </c>
      <c r="AL69" s="389" t="s">
        <v>827</v>
      </c>
      <c r="AM69" s="363" t="s">
        <v>827</v>
      </c>
      <c r="AN69" s="416" t="s">
        <v>827</v>
      </c>
      <c r="AO69" s="417" t="s">
        <v>827</v>
      </c>
      <c r="AP69" s="394" t="s">
        <v>827</v>
      </c>
      <c r="AQ69" s="363" t="s">
        <v>827</v>
      </c>
      <c r="AR69" s="403">
        <v>863</v>
      </c>
    </row>
    <row r="70" spans="1:44" ht="64.5" customHeight="1" x14ac:dyDescent="0.2">
      <c r="A70" s="505">
        <v>63</v>
      </c>
      <c r="B70" s="506" t="s">
        <v>658</v>
      </c>
      <c r="C70" s="506" t="s">
        <v>612</v>
      </c>
      <c r="D70" s="385" t="s">
        <v>827</v>
      </c>
      <c r="E70" s="362" t="s">
        <v>827</v>
      </c>
      <c r="F70" s="389">
        <v>5938</v>
      </c>
      <c r="G70" s="363">
        <v>858</v>
      </c>
      <c r="H70" s="390" t="s">
        <v>827</v>
      </c>
      <c r="I70" s="362" t="s">
        <v>827</v>
      </c>
      <c r="J70" s="389" t="s">
        <v>827</v>
      </c>
      <c r="K70" s="363" t="s">
        <v>827</v>
      </c>
      <c r="L70" s="390" t="s">
        <v>827</v>
      </c>
      <c r="M70" s="362" t="s">
        <v>827</v>
      </c>
      <c r="N70" s="394" t="s">
        <v>827</v>
      </c>
      <c r="O70" s="363" t="s">
        <v>827</v>
      </c>
      <c r="P70" s="390" t="s">
        <v>827</v>
      </c>
      <c r="Q70" s="362" t="s">
        <v>827</v>
      </c>
      <c r="R70" s="394" t="s">
        <v>827</v>
      </c>
      <c r="S70" s="363" t="s">
        <v>827</v>
      </c>
      <c r="T70" s="397" t="s">
        <v>550</v>
      </c>
      <c r="U70" s="362">
        <v>0</v>
      </c>
      <c r="V70" s="398" t="s">
        <v>827</v>
      </c>
      <c r="W70" s="363" t="s">
        <v>827</v>
      </c>
      <c r="X70" s="390" t="s">
        <v>827</v>
      </c>
      <c r="Y70" s="362" t="s">
        <v>827</v>
      </c>
      <c r="Z70" s="398" t="s">
        <v>827</v>
      </c>
      <c r="AA70" s="363" t="s">
        <v>827</v>
      </c>
      <c r="AB70" s="397" t="s">
        <v>827</v>
      </c>
      <c r="AC70" s="362" t="s">
        <v>827</v>
      </c>
      <c r="AD70" s="394" t="s">
        <v>827</v>
      </c>
      <c r="AE70" s="363" t="s">
        <v>827</v>
      </c>
      <c r="AF70" s="390" t="s">
        <v>827</v>
      </c>
      <c r="AG70" s="362" t="s">
        <v>827</v>
      </c>
      <c r="AH70" s="401" t="s">
        <v>827</v>
      </c>
      <c r="AI70" s="363" t="s">
        <v>827</v>
      </c>
      <c r="AJ70" s="402" t="s">
        <v>827</v>
      </c>
      <c r="AK70" s="362" t="s">
        <v>827</v>
      </c>
      <c r="AL70" s="389" t="s">
        <v>827</v>
      </c>
      <c r="AM70" s="363" t="s">
        <v>827</v>
      </c>
      <c r="AN70" s="416" t="s">
        <v>827</v>
      </c>
      <c r="AO70" s="417" t="s">
        <v>827</v>
      </c>
      <c r="AP70" s="394" t="s">
        <v>827</v>
      </c>
      <c r="AQ70" s="363" t="s">
        <v>827</v>
      </c>
      <c r="AR70" s="403">
        <v>858</v>
      </c>
    </row>
    <row r="71" spans="1:44" ht="64.5" customHeight="1" x14ac:dyDescent="0.2">
      <c r="A71" s="505">
        <v>64</v>
      </c>
      <c r="B71" s="506" t="s">
        <v>711</v>
      </c>
      <c r="C71" s="506" t="s">
        <v>712</v>
      </c>
      <c r="D71" s="385" t="s">
        <v>827</v>
      </c>
      <c r="E71" s="362" t="s">
        <v>827</v>
      </c>
      <c r="F71" s="389" t="s">
        <v>827</v>
      </c>
      <c r="G71" s="363" t="s">
        <v>827</v>
      </c>
      <c r="H71" s="390" t="s">
        <v>827</v>
      </c>
      <c r="I71" s="362" t="s">
        <v>827</v>
      </c>
      <c r="J71" s="389" t="s">
        <v>827</v>
      </c>
      <c r="K71" s="363" t="s">
        <v>827</v>
      </c>
      <c r="L71" s="390">
        <v>1461</v>
      </c>
      <c r="M71" s="362">
        <v>848</v>
      </c>
      <c r="N71" s="394" t="s">
        <v>827</v>
      </c>
      <c r="O71" s="363" t="s">
        <v>827</v>
      </c>
      <c r="P71" s="390" t="s">
        <v>827</v>
      </c>
      <c r="Q71" s="362" t="s">
        <v>827</v>
      </c>
      <c r="R71" s="394" t="s">
        <v>827</v>
      </c>
      <c r="S71" s="363" t="s">
        <v>827</v>
      </c>
      <c r="T71" s="397" t="s">
        <v>827</v>
      </c>
      <c r="U71" s="362" t="s">
        <v>827</v>
      </c>
      <c r="V71" s="398" t="s">
        <v>827</v>
      </c>
      <c r="W71" s="363" t="s">
        <v>827</v>
      </c>
      <c r="X71" s="390" t="s">
        <v>827</v>
      </c>
      <c r="Y71" s="362" t="s">
        <v>827</v>
      </c>
      <c r="Z71" s="398" t="s">
        <v>827</v>
      </c>
      <c r="AA71" s="363" t="s">
        <v>827</v>
      </c>
      <c r="AB71" s="397" t="s">
        <v>827</v>
      </c>
      <c r="AC71" s="362" t="s">
        <v>827</v>
      </c>
      <c r="AD71" s="394" t="s">
        <v>827</v>
      </c>
      <c r="AE71" s="363" t="s">
        <v>827</v>
      </c>
      <c r="AF71" s="390" t="s">
        <v>827</v>
      </c>
      <c r="AG71" s="362" t="s">
        <v>827</v>
      </c>
      <c r="AH71" s="401" t="s">
        <v>827</v>
      </c>
      <c r="AI71" s="363" t="s">
        <v>827</v>
      </c>
      <c r="AJ71" s="402" t="s">
        <v>827</v>
      </c>
      <c r="AK71" s="362" t="s">
        <v>827</v>
      </c>
      <c r="AL71" s="389" t="s">
        <v>827</v>
      </c>
      <c r="AM71" s="363" t="s">
        <v>827</v>
      </c>
      <c r="AN71" s="416" t="s">
        <v>827</v>
      </c>
      <c r="AO71" s="417" t="s">
        <v>827</v>
      </c>
      <c r="AP71" s="394" t="s">
        <v>827</v>
      </c>
      <c r="AQ71" s="363" t="s">
        <v>827</v>
      </c>
      <c r="AR71" s="403">
        <v>848</v>
      </c>
    </row>
    <row r="72" spans="1:44" ht="64.5" customHeight="1" x14ac:dyDescent="0.2">
      <c r="A72" s="505">
        <v>65</v>
      </c>
      <c r="B72" s="506" t="s">
        <v>786</v>
      </c>
      <c r="C72" s="506" t="s">
        <v>720</v>
      </c>
      <c r="D72" s="385">
        <v>1285</v>
      </c>
      <c r="E72" s="362">
        <v>830</v>
      </c>
      <c r="F72" s="389" t="s">
        <v>827</v>
      </c>
      <c r="G72" s="363" t="s">
        <v>827</v>
      </c>
      <c r="H72" s="390" t="s">
        <v>827</v>
      </c>
      <c r="I72" s="362" t="s">
        <v>827</v>
      </c>
      <c r="J72" s="389" t="s">
        <v>827</v>
      </c>
      <c r="K72" s="363" t="s">
        <v>827</v>
      </c>
      <c r="L72" s="390" t="s">
        <v>827</v>
      </c>
      <c r="M72" s="362" t="s">
        <v>827</v>
      </c>
      <c r="N72" s="394" t="s">
        <v>827</v>
      </c>
      <c r="O72" s="363" t="s">
        <v>827</v>
      </c>
      <c r="P72" s="390" t="s">
        <v>827</v>
      </c>
      <c r="Q72" s="362" t="s">
        <v>827</v>
      </c>
      <c r="R72" s="394" t="s">
        <v>827</v>
      </c>
      <c r="S72" s="363" t="s">
        <v>827</v>
      </c>
      <c r="T72" s="397">
        <v>2606</v>
      </c>
      <c r="U72" s="362">
        <v>847</v>
      </c>
      <c r="V72" s="398" t="s">
        <v>827</v>
      </c>
      <c r="W72" s="363" t="s">
        <v>827</v>
      </c>
      <c r="X72" s="390" t="s">
        <v>827</v>
      </c>
      <c r="Y72" s="362" t="s">
        <v>827</v>
      </c>
      <c r="Z72" s="398" t="s">
        <v>827</v>
      </c>
      <c r="AA72" s="363" t="s">
        <v>827</v>
      </c>
      <c r="AB72" s="397" t="s">
        <v>827</v>
      </c>
      <c r="AC72" s="362" t="s">
        <v>827</v>
      </c>
      <c r="AD72" s="394" t="s">
        <v>827</v>
      </c>
      <c r="AE72" s="363" t="s">
        <v>827</v>
      </c>
      <c r="AF72" s="390" t="s">
        <v>827</v>
      </c>
      <c r="AG72" s="362" t="s">
        <v>827</v>
      </c>
      <c r="AH72" s="401" t="s">
        <v>827</v>
      </c>
      <c r="AI72" s="363" t="s">
        <v>827</v>
      </c>
      <c r="AJ72" s="402" t="s">
        <v>827</v>
      </c>
      <c r="AK72" s="362" t="s">
        <v>827</v>
      </c>
      <c r="AL72" s="389" t="s">
        <v>827</v>
      </c>
      <c r="AM72" s="363" t="s">
        <v>827</v>
      </c>
      <c r="AN72" s="416" t="s">
        <v>827</v>
      </c>
      <c r="AO72" s="417" t="s">
        <v>827</v>
      </c>
      <c r="AP72" s="394" t="s">
        <v>827</v>
      </c>
      <c r="AQ72" s="363" t="s">
        <v>827</v>
      </c>
      <c r="AR72" s="403">
        <v>847</v>
      </c>
    </row>
    <row r="73" spans="1:44" ht="64.5" customHeight="1" x14ac:dyDescent="0.2">
      <c r="A73" s="505">
        <v>66</v>
      </c>
      <c r="B73" s="506" t="s">
        <v>713</v>
      </c>
      <c r="C73" s="506" t="s">
        <v>714</v>
      </c>
      <c r="D73" s="385" t="s">
        <v>827</v>
      </c>
      <c r="E73" s="362" t="s">
        <v>827</v>
      </c>
      <c r="F73" s="389" t="s">
        <v>827</v>
      </c>
      <c r="G73" s="363" t="s">
        <v>827</v>
      </c>
      <c r="H73" s="390" t="s">
        <v>827</v>
      </c>
      <c r="I73" s="362" t="s">
        <v>827</v>
      </c>
      <c r="J73" s="389" t="s">
        <v>827</v>
      </c>
      <c r="K73" s="363" t="s">
        <v>827</v>
      </c>
      <c r="L73" s="390">
        <v>1449</v>
      </c>
      <c r="M73" s="362">
        <v>841</v>
      </c>
      <c r="N73" s="394" t="s">
        <v>827</v>
      </c>
      <c r="O73" s="363" t="s">
        <v>827</v>
      </c>
      <c r="P73" s="390" t="s">
        <v>827</v>
      </c>
      <c r="Q73" s="362" t="s">
        <v>827</v>
      </c>
      <c r="R73" s="394" t="s">
        <v>827</v>
      </c>
      <c r="S73" s="363" t="s">
        <v>827</v>
      </c>
      <c r="T73" s="397" t="s">
        <v>827</v>
      </c>
      <c r="U73" s="362" t="s">
        <v>827</v>
      </c>
      <c r="V73" s="398" t="s">
        <v>827</v>
      </c>
      <c r="W73" s="363" t="s">
        <v>827</v>
      </c>
      <c r="X73" s="390" t="s">
        <v>827</v>
      </c>
      <c r="Y73" s="362" t="s">
        <v>827</v>
      </c>
      <c r="Z73" s="398" t="s">
        <v>827</v>
      </c>
      <c r="AA73" s="363" t="s">
        <v>827</v>
      </c>
      <c r="AB73" s="397" t="s">
        <v>827</v>
      </c>
      <c r="AC73" s="362" t="s">
        <v>827</v>
      </c>
      <c r="AD73" s="394" t="s">
        <v>827</v>
      </c>
      <c r="AE73" s="363" t="s">
        <v>827</v>
      </c>
      <c r="AF73" s="390" t="s">
        <v>827</v>
      </c>
      <c r="AG73" s="362" t="s">
        <v>827</v>
      </c>
      <c r="AH73" s="401" t="s">
        <v>827</v>
      </c>
      <c r="AI73" s="363" t="s">
        <v>827</v>
      </c>
      <c r="AJ73" s="402" t="s">
        <v>827</v>
      </c>
      <c r="AK73" s="362" t="s">
        <v>827</v>
      </c>
      <c r="AL73" s="389" t="s">
        <v>827</v>
      </c>
      <c r="AM73" s="363" t="s">
        <v>827</v>
      </c>
      <c r="AN73" s="416" t="s">
        <v>827</v>
      </c>
      <c r="AO73" s="417" t="s">
        <v>827</v>
      </c>
      <c r="AP73" s="394" t="s">
        <v>827</v>
      </c>
      <c r="AQ73" s="363" t="s">
        <v>827</v>
      </c>
      <c r="AR73" s="403">
        <v>841</v>
      </c>
    </row>
    <row r="74" spans="1:44" ht="64.5" customHeight="1" x14ac:dyDescent="0.2">
      <c r="A74" s="505">
        <v>67</v>
      </c>
      <c r="B74" s="506" t="s">
        <v>626</v>
      </c>
      <c r="C74" s="506" t="s">
        <v>627</v>
      </c>
      <c r="D74" s="385">
        <v>1280</v>
      </c>
      <c r="E74" s="362">
        <v>839</v>
      </c>
      <c r="F74" s="389" t="s">
        <v>827</v>
      </c>
      <c r="G74" s="363" t="s">
        <v>827</v>
      </c>
      <c r="H74" s="390" t="s">
        <v>827</v>
      </c>
      <c r="I74" s="362" t="s">
        <v>827</v>
      </c>
      <c r="J74" s="389" t="s">
        <v>827</v>
      </c>
      <c r="K74" s="363" t="s">
        <v>827</v>
      </c>
      <c r="L74" s="390" t="s">
        <v>827</v>
      </c>
      <c r="M74" s="362" t="s">
        <v>827</v>
      </c>
      <c r="N74" s="394" t="s">
        <v>827</v>
      </c>
      <c r="O74" s="363" t="s">
        <v>827</v>
      </c>
      <c r="P74" s="390" t="s">
        <v>827</v>
      </c>
      <c r="Q74" s="362" t="s">
        <v>827</v>
      </c>
      <c r="R74" s="394" t="s">
        <v>827</v>
      </c>
      <c r="S74" s="363" t="s">
        <v>827</v>
      </c>
      <c r="T74" s="397">
        <v>2620</v>
      </c>
      <c r="U74" s="362">
        <v>835</v>
      </c>
      <c r="V74" s="398" t="s">
        <v>827</v>
      </c>
      <c r="W74" s="363" t="s">
        <v>827</v>
      </c>
      <c r="X74" s="390" t="s">
        <v>827</v>
      </c>
      <c r="Y74" s="362" t="s">
        <v>827</v>
      </c>
      <c r="Z74" s="398" t="s">
        <v>827</v>
      </c>
      <c r="AA74" s="363" t="s">
        <v>827</v>
      </c>
      <c r="AB74" s="397" t="s">
        <v>827</v>
      </c>
      <c r="AC74" s="362" t="s">
        <v>827</v>
      </c>
      <c r="AD74" s="394" t="s">
        <v>827</v>
      </c>
      <c r="AE74" s="363" t="s">
        <v>827</v>
      </c>
      <c r="AF74" s="390" t="s">
        <v>827</v>
      </c>
      <c r="AG74" s="362" t="s">
        <v>827</v>
      </c>
      <c r="AH74" s="401" t="s">
        <v>827</v>
      </c>
      <c r="AI74" s="363" t="s">
        <v>827</v>
      </c>
      <c r="AJ74" s="402" t="s">
        <v>827</v>
      </c>
      <c r="AK74" s="362" t="s">
        <v>827</v>
      </c>
      <c r="AL74" s="389" t="s">
        <v>827</v>
      </c>
      <c r="AM74" s="363" t="s">
        <v>827</v>
      </c>
      <c r="AN74" s="416" t="s">
        <v>827</v>
      </c>
      <c r="AO74" s="417" t="s">
        <v>827</v>
      </c>
      <c r="AP74" s="394" t="s">
        <v>827</v>
      </c>
      <c r="AQ74" s="363" t="s">
        <v>827</v>
      </c>
      <c r="AR74" s="403">
        <v>839</v>
      </c>
    </row>
    <row r="75" spans="1:44" ht="64.5" customHeight="1" x14ac:dyDescent="0.2">
      <c r="A75" s="505">
        <v>68</v>
      </c>
      <c r="B75" s="506" t="s">
        <v>702</v>
      </c>
      <c r="C75" s="506" t="s">
        <v>612</v>
      </c>
      <c r="D75" s="385" t="s">
        <v>827</v>
      </c>
      <c r="E75" s="362" t="s">
        <v>827</v>
      </c>
      <c r="F75" s="389" t="s">
        <v>827</v>
      </c>
      <c r="G75" s="363" t="s">
        <v>827</v>
      </c>
      <c r="H75" s="390" t="s">
        <v>827</v>
      </c>
      <c r="I75" s="362" t="s">
        <v>827</v>
      </c>
      <c r="J75" s="389" t="s">
        <v>827</v>
      </c>
      <c r="K75" s="363" t="s">
        <v>827</v>
      </c>
      <c r="L75" s="390" t="s">
        <v>827</v>
      </c>
      <c r="M75" s="362" t="s">
        <v>827</v>
      </c>
      <c r="N75" s="394" t="s">
        <v>827</v>
      </c>
      <c r="O75" s="363" t="s">
        <v>827</v>
      </c>
      <c r="P75" s="390" t="s">
        <v>827</v>
      </c>
      <c r="Q75" s="362" t="s">
        <v>827</v>
      </c>
      <c r="R75" s="394" t="s">
        <v>827</v>
      </c>
      <c r="S75" s="363" t="s">
        <v>827</v>
      </c>
      <c r="T75" s="397" t="s">
        <v>827</v>
      </c>
      <c r="U75" s="362" t="s">
        <v>827</v>
      </c>
      <c r="V75" s="398" t="s">
        <v>827</v>
      </c>
      <c r="W75" s="363" t="s">
        <v>827</v>
      </c>
      <c r="X75" s="390" t="s">
        <v>827</v>
      </c>
      <c r="Y75" s="362" t="s">
        <v>827</v>
      </c>
      <c r="Z75" s="398" t="s">
        <v>827</v>
      </c>
      <c r="AA75" s="363" t="s">
        <v>827</v>
      </c>
      <c r="AB75" s="397" t="s">
        <v>827</v>
      </c>
      <c r="AC75" s="362" t="s">
        <v>827</v>
      </c>
      <c r="AD75" s="394" t="s">
        <v>827</v>
      </c>
      <c r="AE75" s="363" t="s">
        <v>827</v>
      </c>
      <c r="AF75" s="390" t="s">
        <v>827</v>
      </c>
      <c r="AG75" s="362" t="s">
        <v>827</v>
      </c>
      <c r="AH75" s="401" t="s">
        <v>827</v>
      </c>
      <c r="AI75" s="363" t="s">
        <v>827</v>
      </c>
      <c r="AJ75" s="402" t="s">
        <v>827</v>
      </c>
      <c r="AK75" s="362" t="s">
        <v>827</v>
      </c>
      <c r="AL75" s="389">
        <v>5418</v>
      </c>
      <c r="AM75" s="363">
        <v>838</v>
      </c>
      <c r="AN75" s="416" t="s">
        <v>827</v>
      </c>
      <c r="AO75" s="417" t="s">
        <v>827</v>
      </c>
      <c r="AP75" s="394" t="s">
        <v>827</v>
      </c>
      <c r="AQ75" s="363" t="s">
        <v>827</v>
      </c>
      <c r="AR75" s="403">
        <v>838</v>
      </c>
    </row>
    <row r="76" spans="1:44" ht="64.5" customHeight="1" x14ac:dyDescent="0.2">
      <c r="A76" s="505">
        <v>69</v>
      </c>
      <c r="B76" s="506" t="s">
        <v>701</v>
      </c>
      <c r="C76" s="506" t="s">
        <v>612</v>
      </c>
      <c r="D76" s="385" t="s">
        <v>827</v>
      </c>
      <c r="E76" s="362" t="s">
        <v>827</v>
      </c>
      <c r="F76" s="389" t="s">
        <v>827</v>
      </c>
      <c r="G76" s="363" t="s">
        <v>827</v>
      </c>
      <c r="H76" s="390" t="s">
        <v>827</v>
      </c>
      <c r="I76" s="362" t="s">
        <v>827</v>
      </c>
      <c r="J76" s="389" t="s">
        <v>827</v>
      </c>
      <c r="K76" s="363" t="s">
        <v>827</v>
      </c>
      <c r="L76" s="390" t="s">
        <v>827</v>
      </c>
      <c r="M76" s="362" t="s">
        <v>827</v>
      </c>
      <c r="N76" s="394" t="s">
        <v>827</v>
      </c>
      <c r="O76" s="363" t="s">
        <v>827</v>
      </c>
      <c r="P76" s="390" t="s">
        <v>827</v>
      </c>
      <c r="Q76" s="362" t="s">
        <v>827</v>
      </c>
      <c r="R76" s="394" t="s">
        <v>827</v>
      </c>
      <c r="S76" s="363" t="s">
        <v>827</v>
      </c>
      <c r="T76" s="397" t="s">
        <v>827</v>
      </c>
      <c r="U76" s="362" t="s">
        <v>827</v>
      </c>
      <c r="V76" s="398" t="s">
        <v>827</v>
      </c>
      <c r="W76" s="363" t="s">
        <v>827</v>
      </c>
      <c r="X76" s="390" t="s">
        <v>827</v>
      </c>
      <c r="Y76" s="362" t="s">
        <v>827</v>
      </c>
      <c r="Z76" s="398" t="s">
        <v>827</v>
      </c>
      <c r="AA76" s="363" t="s">
        <v>827</v>
      </c>
      <c r="AB76" s="397" t="s">
        <v>827</v>
      </c>
      <c r="AC76" s="362" t="s">
        <v>827</v>
      </c>
      <c r="AD76" s="394" t="s">
        <v>827</v>
      </c>
      <c r="AE76" s="363" t="s">
        <v>827</v>
      </c>
      <c r="AF76" s="390" t="s">
        <v>827</v>
      </c>
      <c r="AG76" s="362" t="s">
        <v>827</v>
      </c>
      <c r="AH76" s="401" t="s">
        <v>827</v>
      </c>
      <c r="AI76" s="363" t="s">
        <v>827</v>
      </c>
      <c r="AJ76" s="402" t="s">
        <v>827</v>
      </c>
      <c r="AK76" s="362" t="s">
        <v>827</v>
      </c>
      <c r="AL76" s="389">
        <v>5365</v>
      </c>
      <c r="AM76" s="363">
        <v>830</v>
      </c>
      <c r="AN76" s="416" t="s">
        <v>827</v>
      </c>
      <c r="AO76" s="417" t="s">
        <v>827</v>
      </c>
      <c r="AP76" s="394" t="s">
        <v>827</v>
      </c>
      <c r="AQ76" s="363" t="s">
        <v>827</v>
      </c>
      <c r="AR76" s="403">
        <v>830</v>
      </c>
    </row>
    <row r="77" spans="1:44" ht="64.5" customHeight="1" x14ac:dyDescent="0.2">
      <c r="A77" s="505">
        <v>70</v>
      </c>
      <c r="B77" s="506" t="s">
        <v>723</v>
      </c>
      <c r="C77" s="506" t="s">
        <v>531</v>
      </c>
      <c r="D77" s="385" t="s">
        <v>827</v>
      </c>
      <c r="E77" s="362" t="s">
        <v>827</v>
      </c>
      <c r="F77" s="389" t="s">
        <v>827</v>
      </c>
      <c r="G77" s="363" t="s">
        <v>827</v>
      </c>
      <c r="H77" s="390" t="s">
        <v>827</v>
      </c>
      <c r="I77" s="362" t="s">
        <v>827</v>
      </c>
      <c r="J77" s="389">
        <v>1126</v>
      </c>
      <c r="K77" s="363">
        <v>829</v>
      </c>
      <c r="L77" s="390" t="s">
        <v>827</v>
      </c>
      <c r="M77" s="362" t="s">
        <v>827</v>
      </c>
      <c r="N77" s="394" t="s">
        <v>827</v>
      </c>
      <c r="O77" s="363" t="s">
        <v>827</v>
      </c>
      <c r="P77" s="390" t="s">
        <v>827</v>
      </c>
      <c r="Q77" s="362" t="s">
        <v>827</v>
      </c>
      <c r="R77" s="394" t="s">
        <v>827</v>
      </c>
      <c r="S77" s="363" t="s">
        <v>827</v>
      </c>
      <c r="T77" s="397" t="s">
        <v>827</v>
      </c>
      <c r="U77" s="362" t="s">
        <v>827</v>
      </c>
      <c r="V77" s="398" t="s">
        <v>827</v>
      </c>
      <c r="W77" s="363" t="s">
        <v>827</v>
      </c>
      <c r="X77" s="390" t="s">
        <v>827</v>
      </c>
      <c r="Y77" s="362" t="s">
        <v>827</v>
      </c>
      <c r="Z77" s="398" t="s">
        <v>827</v>
      </c>
      <c r="AA77" s="363" t="s">
        <v>827</v>
      </c>
      <c r="AB77" s="397" t="s">
        <v>827</v>
      </c>
      <c r="AC77" s="362" t="s">
        <v>827</v>
      </c>
      <c r="AD77" s="394" t="s">
        <v>827</v>
      </c>
      <c r="AE77" s="363" t="s">
        <v>827</v>
      </c>
      <c r="AF77" s="390" t="s">
        <v>827</v>
      </c>
      <c r="AG77" s="362" t="s">
        <v>827</v>
      </c>
      <c r="AH77" s="401" t="s">
        <v>827</v>
      </c>
      <c r="AI77" s="363" t="s">
        <v>827</v>
      </c>
      <c r="AJ77" s="402" t="s">
        <v>827</v>
      </c>
      <c r="AK77" s="362" t="s">
        <v>827</v>
      </c>
      <c r="AL77" s="389" t="s">
        <v>827</v>
      </c>
      <c r="AM77" s="363" t="s">
        <v>827</v>
      </c>
      <c r="AN77" s="416" t="s">
        <v>827</v>
      </c>
      <c r="AO77" s="417" t="s">
        <v>827</v>
      </c>
      <c r="AP77" s="394" t="s">
        <v>827</v>
      </c>
      <c r="AQ77" s="363" t="s">
        <v>827</v>
      </c>
      <c r="AR77" s="403">
        <v>829</v>
      </c>
    </row>
    <row r="78" spans="1:44" ht="64.5" customHeight="1" x14ac:dyDescent="0.2">
      <c r="A78" s="505">
        <v>71</v>
      </c>
      <c r="B78" s="506" t="s">
        <v>656</v>
      </c>
      <c r="C78" s="506" t="s">
        <v>655</v>
      </c>
      <c r="D78" s="385" t="s">
        <v>827</v>
      </c>
      <c r="E78" s="362" t="s">
        <v>827</v>
      </c>
      <c r="F78" s="389" t="s">
        <v>827</v>
      </c>
      <c r="G78" s="363" t="s">
        <v>827</v>
      </c>
      <c r="H78" s="390" t="s">
        <v>827</v>
      </c>
      <c r="I78" s="362" t="s">
        <v>827</v>
      </c>
      <c r="J78" s="389" t="s">
        <v>827</v>
      </c>
      <c r="K78" s="363" t="s">
        <v>827</v>
      </c>
      <c r="L78" s="390" t="s">
        <v>827</v>
      </c>
      <c r="M78" s="362" t="s">
        <v>827</v>
      </c>
      <c r="N78" s="394">
        <v>45323</v>
      </c>
      <c r="O78" s="363">
        <v>815</v>
      </c>
      <c r="P78" s="390" t="s">
        <v>827</v>
      </c>
      <c r="Q78" s="362" t="s">
        <v>827</v>
      </c>
      <c r="R78" s="394" t="s">
        <v>827</v>
      </c>
      <c r="S78" s="363" t="s">
        <v>827</v>
      </c>
      <c r="T78" s="397" t="s">
        <v>827</v>
      </c>
      <c r="U78" s="362" t="s">
        <v>827</v>
      </c>
      <c r="V78" s="398" t="s">
        <v>827</v>
      </c>
      <c r="W78" s="363" t="s">
        <v>827</v>
      </c>
      <c r="X78" s="390" t="s">
        <v>827</v>
      </c>
      <c r="Y78" s="362" t="s">
        <v>827</v>
      </c>
      <c r="Z78" s="398" t="s">
        <v>827</v>
      </c>
      <c r="AA78" s="363" t="s">
        <v>827</v>
      </c>
      <c r="AB78" s="397" t="s">
        <v>827</v>
      </c>
      <c r="AC78" s="362" t="s">
        <v>827</v>
      </c>
      <c r="AD78" s="394" t="s">
        <v>827</v>
      </c>
      <c r="AE78" s="363" t="s">
        <v>827</v>
      </c>
      <c r="AF78" s="390" t="s">
        <v>827</v>
      </c>
      <c r="AG78" s="362" t="s">
        <v>827</v>
      </c>
      <c r="AH78" s="401" t="s">
        <v>827</v>
      </c>
      <c r="AI78" s="363" t="s">
        <v>827</v>
      </c>
      <c r="AJ78" s="402" t="s">
        <v>827</v>
      </c>
      <c r="AK78" s="362" t="s">
        <v>827</v>
      </c>
      <c r="AL78" s="389" t="s">
        <v>827</v>
      </c>
      <c r="AM78" s="363" t="s">
        <v>827</v>
      </c>
      <c r="AN78" s="416" t="s">
        <v>827</v>
      </c>
      <c r="AO78" s="417" t="s">
        <v>827</v>
      </c>
      <c r="AP78" s="394" t="s">
        <v>827</v>
      </c>
      <c r="AQ78" s="363" t="s">
        <v>827</v>
      </c>
      <c r="AR78" s="403">
        <v>815</v>
      </c>
    </row>
    <row r="79" spans="1:44" ht="64.5" customHeight="1" x14ac:dyDescent="0.2">
      <c r="A79" s="505">
        <v>72</v>
      </c>
      <c r="B79" s="506" t="s">
        <v>705</v>
      </c>
      <c r="C79" s="506" t="s">
        <v>672</v>
      </c>
      <c r="D79" s="385" t="s">
        <v>827</v>
      </c>
      <c r="E79" s="362" t="s">
        <v>827</v>
      </c>
      <c r="F79" s="389" t="s">
        <v>827</v>
      </c>
      <c r="G79" s="363" t="s">
        <v>827</v>
      </c>
      <c r="H79" s="390" t="s">
        <v>827</v>
      </c>
      <c r="I79" s="362" t="s">
        <v>827</v>
      </c>
      <c r="J79" s="389" t="s">
        <v>827</v>
      </c>
      <c r="K79" s="363" t="s">
        <v>827</v>
      </c>
      <c r="L79" s="390" t="s">
        <v>827</v>
      </c>
      <c r="M79" s="362" t="s">
        <v>827</v>
      </c>
      <c r="N79" s="394" t="s">
        <v>827</v>
      </c>
      <c r="O79" s="363" t="s">
        <v>827</v>
      </c>
      <c r="P79" s="390" t="s">
        <v>827</v>
      </c>
      <c r="Q79" s="362" t="s">
        <v>827</v>
      </c>
      <c r="R79" s="394" t="s">
        <v>827</v>
      </c>
      <c r="S79" s="363" t="s">
        <v>827</v>
      </c>
      <c r="T79" s="397" t="s">
        <v>827</v>
      </c>
      <c r="U79" s="362" t="s">
        <v>827</v>
      </c>
      <c r="V79" s="398" t="s">
        <v>827</v>
      </c>
      <c r="W79" s="363" t="s">
        <v>827</v>
      </c>
      <c r="X79" s="390" t="s">
        <v>827</v>
      </c>
      <c r="Y79" s="362" t="s">
        <v>827</v>
      </c>
      <c r="Z79" s="398" t="s">
        <v>827</v>
      </c>
      <c r="AA79" s="363" t="s">
        <v>827</v>
      </c>
      <c r="AB79" s="397" t="s">
        <v>827</v>
      </c>
      <c r="AC79" s="362" t="s">
        <v>827</v>
      </c>
      <c r="AD79" s="394" t="s">
        <v>827</v>
      </c>
      <c r="AE79" s="363" t="s">
        <v>827</v>
      </c>
      <c r="AF79" s="390" t="s">
        <v>827</v>
      </c>
      <c r="AG79" s="362" t="s">
        <v>827</v>
      </c>
      <c r="AH79" s="401" t="s">
        <v>827</v>
      </c>
      <c r="AI79" s="363" t="s">
        <v>827</v>
      </c>
      <c r="AJ79" s="402" t="s">
        <v>827</v>
      </c>
      <c r="AK79" s="362" t="s">
        <v>827</v>
      </c>
      <c r="AL79" s="389">
        <v>5204</v>
      </c>
      <c r="AM79" s="363">
        <v>804</v>
      </c>
      <c r="AN79" s="416" t="s">
        <v>827</v>
      </c>
      <c r="AO79" s="417" t="s">
        <v>827</v>
      </c>
      <c r="AP79" s="394" t="s">
        <v>827</v>
      </c>
      <c r="AQ79" s="363" t="s">
        <v>827</v>
      </c>
      <c r="AR79" s="403">
        <v>804</v>
      </c>
    </row>
    <row r="80" spans="1:44" ht="64.5" customHeight="1" x14ac:dyDescent="0.2">
      <c r="A80" s="505">
        <v>73</v>
      </c>
      <c r="B80" s="506" t="s">
        <v>657</v>
      </c>
      <c r="C80" s="506" t="s">
        <v>627</v>
      </c>
      <c r="D80" s="385" t="s">
        <v>827</v>
      </c>
      <c r="E80" s="362" t="s">
        <v>827</v>
      </c>
      <c r="F80" s="389" t="s">
        <v>827</v>
      </c>
      <c r="G80" s="363" t="s">
        <v>827</v>
      </c>
      <c r="H80" s="390" t="s">
        <v>827</v>
      </c>
      <c r="I80" s="362" t="s">
        <v>827</v>
      </c>
      <c r="J80" s="389" t="s">
        <v>827</v>
      </c>
      <c r="K80" s="363" t="s">
        <v>827</v>
      </c>
      <c r="L80" s="390" t="s">
        <v>827</v>
      </c>
      <c r="M80" s="362" t="s">
        <v>827</v>
      </c>
      <c r="N80" s="394">
        <v>45538</v>
      </c>
      <c r="O80" s="363">
        <v>801</v>
      </c>
      <c r="P80" s="390" t="s">
        <v>827</v>
      </c>
      <c r="Q80" s="362" t="s">
        <v>827</v>
      </c>
      <c r="R80" s="394" t="s">
        <v>827</v>
      </c>
      <c r="S80" s="363" t="s">
        <v>827</v>
      </c>
      <c r="T80" s="397" t="s">
        <v>827</v>
      </c>
      <c r="U80" s="362" t="s">
        <v>827</v>
      </c>
      <c r="V80" s="394">
        <v>11172</v>
      </c>
      <c r="W80" s="363">
        <v>708</v>
      </c>
      <c r="X80" s="390" t="s">
        <v>827</v>
      </c>
      <c r="Y80" s="362" t="s">
        <v>827</v>
      </c>
      <c r="Z80" s="398" t="s">
        <v>827</v>
      </c>
      <c r="AA80" s="363" t="s">
        <v>827</v>
      </c>
      <c r="AB80" s="397" t="s">
        <v>827</v>
      </c>
      <c r="AC80" s="362" t="s">
        <v>827</v>
      </c>
      <c r="AD80" s="394" t="s">
        <v>827</v>
      </c>
      <c r="AE80" s="363" t="s">
        <v>827</v>
      </c>
      <c r="AF80" s="390" t="s">
        <v>827</v>
      </c>
      <c r="AG80" s="362" t="s">
        <v>827</v>
      </c>
      <c r="AH80" s="401" t="s">
        <v>827</v>
      </c>
      <c r="AI80" s="363" t="s">
        <v>827</v>
      </c>
      <c r="AJ80" s="402" t="s">
        <v>827</v>
      </c>
      <c r="AK80" s="362" t="s">
        <v>827</v>
      </c>
      <c r="AL80" s="389" t="s">
        <v>827</v>
      </c>
      <c r="AM80" s="363" t="s">
        <v>827</v>
      </c>
      <c r="AN80" s="416" t="s">
        <v>827</v>
      </c>
      <c r="AO80" s="417" t="s">
        <v>827</v>
      </c>
      <c r="AP80" s="394" t="s">
        <v>827</v>
      </c>
      <c r="AQ80" s="363" t="s">
        <v>827</v>
      </c>
      <c r="AR80" s="403">
        <v>801</v>
      </c>
    </row>
    <row r="81" spans="1:44" ht="64.5" customHeight="1" x14ac:dyDescent="0.2">
      <c r="A81" s="505">
        <v>73</v>
      </c>
      <c r="B81" s="506" t="s">
        <v>732</v>
      </c>
      <c r="C81" s="506" t="s">
        <v>627</v>
      </c>
      <c r="D81" s="385" t="s">
        <v>827</v>
      </c>
      <c r="E81" s="362" t="s">
        <v>827</v>
      </c>
      <c r="F81" s="389" t="s">
        <v>827</v>
      </c>
      <c r="G81" s="363" t="s">
        <v>827</v>
      </c>
      <c r="H81" s="390">
        <v>350</v>
      </c>
      <c r="I81" s="362">
        <v>801</v>
      </c>
      <c r="J81" s="389" t="s">
        <v>827</v>
      </c>
      <c r="K81" s="363" t="s">
        <v>827</v>
      </c>
      <c r="L81" s="390" t="s">
        <v>827</v>
      </c>
      <c r="M81" s="362" t="s">
        <v>827</v>
      </c>
      <c r="N81" s="394" t="s">
        <v>827</v>
      </c>
      <c r="O81" s="363" t="s">
        <v>827</v>
      </c>
      <c r="P81" s="390" t="s">
        <v>827</v>
      </c>
      <c r="Q81" s="362" t="s">
        <v>827</v>
      </c>
      <c r="R81" s="394" t="s">
        <v>827</v>
      </c>
      <c r="S81" s="363" t="s">
        <v>827</v>
      </c>
      <c r="T81" s="397" t="s">
        <v>827</v>
      </c>
      <c r="U81" s="362" t="s">
        <v>827</v>
      </c>
      <c r="V81" s="398" t="s">
        <v>827</v>
      </c>
      <c r="W81" s="363" t="s">
        <v>827</v>
      </c>
      <c r="X81" s="390" t="s">
        <v>827</v>
      </c>
      <c r="Y81" s="362" t="s">
        <v>827</v>
      </c>
      <c r="Z81" s="398" t="s">
        <v>827</v>
      </c>
      <c r="AA81" s="363" t="s">
        <v>827</v>
      </c>
      <c r="AB81" s="397" t="s">
        <v>827</v>
      </c>
      <c r="AC81" s="362" t="s">
        <v>827</v>
      </c>
      <c r="AD81" s="394" t="s">
        <v>827</v>
      </c>
      <c r="AE81" s="363" t="s">
        <v>827</v>
      </c>
      <c r="AF81" s="390" t="s">
        <v>827</v>
      </c>
      <c r="AG81" s="362" t="s">
        <v>827</v>
      </c>
      <c r="AH81" s="401" t="s">
        <v>827</v>
      </c>
      <c r="AI81" s="363" t="s">
        <v>827</v>
      </c>
      <c r="AJ81" s="402" t="s">
        <v>827</v>
      </c>
      <c r="AK81" s="362" t="s">
        <v>827</v>
      </c>
      <c r="AL81" s="389" t="s">
        <v>827</v>
      </c>
      <c r="AM81" s="363" t="s">
        <v>827</v>
      </c>
      <c r="AN81" s="416" t="s">
        <v>827</v>
      </c>
      <c r="AO81" s="417" t="s">
        <v>827</v>
      </c>
      <c r="AP81" s="394" t="s">
        <v>827</v>
      </c>
      <c r="AQ81" s="363" t="s">
        <v>827</v>
      </c>
      <c r="AR81" s="403">
        <v>801</v>
      </c>
    </row>
    <row r="82" spans="1:44" ht="64.5" customHeight="1" x14ac:dyDescent="0.2">
      <c r="A82" s="505">
        <v>75</v>
      </c>
      <c r="B82" s="506" t="s">
        <v>667</v>
      </c>
      <c r="C82" s="506" t="s">
        <v>666</v>
      </c>
      <c r="D82" s="385" t="s">
        <v>827</v>
      </c>
      <c r="E82" s="362" t="s">
        <v>827</v>
      </c>
      <c r="F82" s="394">
        <v>10145</v>
      </c>
      <c r="G82" s="363">
        <v>789</v>
      </c>
      <c r="H82" s="390" t="s">
        <v>827</v>
      </c>
      <c r="I82" s="362" t="s">
        <v>827</v>
      </c>
      <c r="J82" s="389" t="s">
        <v>827</v>
      </c>
      <c r="K82" s="363" t="s">
        <v>827</v>
      </c>
      <c r="L82" s="390" t="s">
        <v>827</v>
      </c>
      <c r="M82" s="362" t="s">
        <v>827</v>
      </c>
      <c r="N82" s="394" t="s">
        <v>827</v>
      </c>
      <c r="O82" s="363" t="s">
        <v>827</v>
      </c>
      <c r="P82" s="390" t="s">
        <v>827</v>
      </c>
      <c r="Q82" s="362" t="s">
        <v>827</v>
      </c>
      <c r="R82" s="394" t="s">
        <v>827</v>
      </c>
      <c r="S82" s="363" t="s">
        <v>827</v>
      </c>
      <c r="T82" s="397" t="s">
        <v>827</v>
      </c>
      <c r="U82" s="362" t="s">
        <v>827</v>
      </c>
      <c r="V82" s="398" t="s">
        <v>827</v>
      </c>
      <c r="W82" s="363" t="s">
        <v>827</v>
      </c>
      <c r="X82" s="390" t="s">
        <v>827</v>
      </c>
      <c r="Y82" s="362" t="s">
        <v>827</v>
      </c>
      <c r="Z82" s="398" t="s">
        <v>827</v>
      </c>
      <c r="AA82" s="363" t="s">
        <v>827</v>
      </c>
      <c r="AB82" s="397" t="s">
        <v>827</v>
      </c>
      <c r="AC82" s="362" t="s">
        <v>827</v>
      </c>
      <c r="AD82" s="394" t="s">
        <v>827</v>
      </c>
      <c r="AE82" s="363" t="s">
        <v>827</v>
      </c>
      <c r="AF82" s="390" t="s">
        <v>827</v>
      </c>
      <c r="AG82" s="362" t="s">
        <v>827</v>
      </c>
      <c r="AH82" s="401" t="s">
        <v>827</v>
      </c>
      <c r="AI82" s="363" t="s">
        <v>827</v>
      </c>
      <c r="AJ82" s="402" t="s">
        <v>827</v>
      </c>
      <c r="AK82" s="362" t="s">
        <v>827</v>
      </c>
      <c r="AL82" s="389" t="s">
        <v>827</v>
      </c>
      <c r="AM82" s="363" t="s">
        <v>827</v>
      </c>
      <c r="AN82" s="416" t="s">
        <v>827</v>
      </c>
      <c r="AO82" s="417" t="s">
        <v>827</v>
      </c>
      <c r="AP82" s="394" t="s">
        <v>827</v>
      </c>
      <c r="AQ82" s="363" t="s">
        <v>827</v>
      </c>
      <c r="AR82" s="403">
        <v>789</v>
      </c>
    </row>
    <row r="83" spans="1:44" ht="64.5" customHeight="1" x14ac:dyDescent="0.2">
      <c r="A83" s="505">
        <v>76</v>
      </c>
      <c r="B83" s="506" t="s">
        <v>693</v>
      </c>
      <c r="C83" s="506" t="s">
        <v>666</v>
      </c>
      <c r="D83" s="385" t="s">
        <v>827</v>
      </c>
      <c r="E83" s="362" t="s">
        <v>827</v>
      </c>
      <c r="F83" s="389" t="s">
        <v>827</v>
      </c>
      <c r="G83" s="363" t="s">
        <v>827</v>
      </c>
      <c r="H83" s="390" t="s">
        <v>827</v>
      </c>
      <c r="I83" s="362" t="s">
        <v>827</v>
      </c>
      <c r="J83" s="389" t="s">
        <v>827</v>
      </c>
      <c r="K83" s="363" t="s">
        <v>827</v>
      </c>
      <c r="L83" s="390" t="s">
        <v>827</v>
      </c>
      <c r="M83" s="362" t="s">
        <v>827</v>
      </c>
      <c r="N83" s="394" t="s">
        <v>827</v>
      </c>
      <c r="O83" s="363" t="s">
        <v>827</v>
      </c>
      <c r="P83" s="390" t="s">
        <v>827</v>
      </c>
      <c r="Q83" s="362" t="s">
        <v>827</v>
      </c>
      <c r="R83" s="394" t="s">
        <v>827</v>
      </c>
      <c r="S83" s="363" t="s">
        <v>827</v>
      </c>
      <c r="T83" s="397" t="s">
        <v>827</v>
      </c>
      <c r="U83" s="362" t="s">
        <v>827</v>
      </c>
      <c r="V83" s="398" t="s">
        <v>827</v>
      </c>
      <c r="W83" s="363" t="s">
        <v>827</v>
      </c>
      <c r="X83" s="390" t="s">
        <v>827</v>
      </c>
      <c r="Y83" s="362" t="s">
        <v>827</v>
      </c>
      <c r="Z83" s="398" t="s">
        <v>827</v>
      </c>
      <c r="AA83" s="363" t="s">
        <v>827</v>
      </c>
      <c r="AB83" s="397" t="s">
        <v>827</v>
      </c>
      <c r="AC83" s="362" t="s">
        <v>827</v>
      </c>
      <c r="AD83" s="394" t="s">
        <v>827</v>
      </c>
      <c r="AE83" s="363" t="s">
        <v>827</v>
      </c>
      <c r="AF83" s="390" t="s">
        <v>827</v>
      </c>
      <c r="AG83" s="362" t="s">
        <v>827</v>
      </c>
      <c r="AH83" s="426">
        <v>281713</v>
      </c>
      <c r="AI83" s="363">
        <v>787</v>
      </c>
      <c r="AJ83" s="402" t="s">
        <v>827</v>
      </c>
      <c r="AK83" s="362" t="s">
        <v>827</v>
      </c>
      <c r="AL83" s="389" t="s">
        <v>827</v>
      </c>
      <c r="AM83" s="363" t="s">
        <v>827</v>
      </c>
      <c r="AN83" s="416" t="s">
        <v>827</v>
      </c>
      <c r="AO83" s="417" t="s">
        <v>827</v>
      </c>
      <c r="AP83" s="394" t="s">
        <v>827</v>
      </c>
      <c r="AQ83" s="363" t="s">
        <v>827</v>
      </c>
      <c r="AR83" s="403">
        <v>787</v>
      </c>
    </row>
    <row r="84" spans="1:44" ht="64.5" customHeight="1" x14ac:dyDescent="0.2">
      <c r="A84" s="505">
        <v>77</v>
      </c>
      <c r="B84" s="506" t="s">
        <v>613</v>
      </c>
      <c r="C84" s="506" t="s">
        <v>612</v>
      </c>
      <c r="D84" s="385">
        <v>1310</v>
      </c>
      <c r="E84" s="362">
        <v>785</v>
      </c>
      <c r="F84" s="389" t="s">
        <v>827</v>
      </c>
      <c r="G84" s="363" t="s">
        <v>827</v>
      </c>
      <c r="H84" s="390" t="s">
        <v>827</v>
      </c>
      <c r="I84" s="362" t="s">
        <v>827</v>
      </c>
      <c r="J84" s="389" t="s">
        <v>827</v>
      </c>
      <c r="K84" s="363" t="s">
        <v>827</v>
      </c>
      <c r="L84" s="390" t="s">
        <v>827</v>
      </c>
      <c r="M84" s="362" t="s">
        <v>827</v>
      </c>
      <c r="N84" s="394" t="s">
        <v>827</v>
      </c>
      <c r="O84" s="363" t="s">
        <v>827</v>
      </c>
      <c r="P84" s="390" t="s">
        <v>827</v>
      </c>
      <c r="Q84" s="362" t="s">
        <v>827</v>
      </c>
      <c r="R84" s="394" t="s">
        <v>827</v>
      </c>
      <c r="S84" s="363" t="s">
        <v>827</v>
      </c>
      <c r="T84" s="397" t="s">
        <v>827</v>
      </c>
      <c r="U84" s="362" t="s">
        <v>827</v>
      </c>
      <c r="V84" s="398" t="s">
        <v>827</v>
      </c>
      <c r="W84" s="363" t="s">
        <v>827</v>
      </c>
      <c r="X84" s="390" t="s">
        <v>827</v>
      </c>
      <c r="Y84" s="362" t="s">
        <v>827</v>
      </c>
      <c r="Z84" s="398" t="s">
        <v>827</v>
      </c>
      <c r="AA84" s="363" t="s">
        <v>827</v>
      </c>
      <c r="AB84" s="397" t="s">
        <v>827</v>
      </c>
      <c r="AC84" s="362" t="s">
        <v>827</v>
      </c>
      <c r="AD84" s="394" t="s">
        <v>827</v>
      </c>
      <c r="AE84" s="363" t="s">
        <v>827</v>
      </c>
      <c r="AF84" s="390" t="s">
        <v>827</v>
      </c>
      <c r="AG84" s="362" t="s">
        <v>827</v>
      </c>
      <c r="AH84" s="401" t="s">
        <v>827</v>
      </c>
      <c r="AI84" s="363" t="s">
        <v>827</v>
      </c>
      <c r="AJ84" s="402" t="s">
        <v>827</v>
      </c>
      <c r="AK84" s="362" t="s">
        <v>827</v>
      </c>
      <c r="AL84" s="389" t="s">
        <v>827</v>
      </c>
      <c r="AM84" s="363" t="s">
        <v>827</v>
      </c>
      <c r="AN84" s="416" t="s">
        <v>827</v>
      </c>
      <c r="AO84" s="417" t="s">
        <v>827</v>
      </c>
      <c r="AP84" s="394" t="s">
        <v>827</v>
      </c>
      <c r="AQ84" s="363" t="s">
        <v>827</v>
      </c>
      <c r="AR84" s="403">
        <v>785</v>
      </c>
    </row>
    <row r="85" spans="1:44" ht="64.5" customHeight="1" x14ac:dyDescent="0.2">
      <c r="A85" s="505">
        <v>78</v>
      </c>
      <c r="B85" s="506" t="s">
        <v>725</v>
      </c>
      <c r="C85" s="506" t="s">
        <v>617</v>
      </c>
      <c r="D85" s="385" t="s">
        <v>827</v>
      </c>
      <c r="E85" s="362" t="s">
        <v>827</v>
      </c>
      <c r="F85" s="389" t="s">
        <v>827</v>
      </c>
      <c r="G85" s="363" t="s">
        <v>827</v>
      </c>
      <c r="H85" s="390" t="s">
        <v>827</v>
      </c>
      <c r="I85" s="362" t="s">
        <v>827</v>
      </c>
      <c r="J85" s="389" t="s">
        <v>827</v>
      </c>
      <c r="K85" s="363" t="s">
        <v>827</v>
      </c>
      <c r="L85" s="390" t="s">
        <v>827</v>
      </c>
      <c r="M85" s="362" t="s">
        <v>827</v>
      </c>
      <c r="N85" s="394" t="s">
        <v>827</v>
      </c>
      <c r="O85" s="363" t="s">
        <v>827</v>
      </c>
      <c r="P85" s="390" t="s">
        <v>827</v>
      </c>
      <c r="Q85" s="362" t="s">
        <v>827</v>
      </c>
      <c r="R85" s="394" t="s">
        <v>827</v>
      </c>
      <c r="S85" s="363" t="s">
        <v>827</v>
      </c>
      <c r="T85" s="397" t="s">
        <v>827</v>
      </c>
      <c r="U85" s="362" t="s">
        <v>827</v>
      </c>
      <c r="V85" s="398" t="s">
        <v>827</v>
      </c>
      <c r="W85" s="363" t="s">
        <v>827</v>
      </c>
      <c r="X85" s="390">
        <v>155</v>
      </c>
      <c r="Y85" s="362">
        <v>771</v>
      </c>
      <c r="Z85" s="398" t="s">
        <v>827</v>
      </c>
      <c r="AA85" s="363" t="s">
        <v>827</v>
      </c>
      <c r="AB85" s="397" t="s">
        <v>827</v>
      </c>
      <c r="AC85" s="362" t="s">
        <v>827</v>
      </c>
      <c r="AD85" s="394" t="s">
        <v>827</v>
      </c>
      <c r="AE85" s="363" t="s">
        <v>827</v>
      </c>
      <c r="AF85" s="390" t="s">
        <v>827</v>
      </c>
      <c r="AG85" s="362" t="s">
        <v>827</v>
      </c>
      <c r="AH85" s="401" t="s">
        <v>827</v>
      </c>
      <c r="AI85" s="363" t="s">
        <v>827</v>
      </c>
      <c r="AJ85" s="402" t="s">
        <v>827</v>
      </c>
      <c r="AK85" s="362" t="s">
        <v>827</v>
      </c>
      <c r="AL85" s="389" t="s">
        <v>827</v>
      </c>
      <c r="AM85" s="363" t="s">
        <v>827</v>
      </c>
      <c r="AN85" s="416" t="s">
        <v>827</v>
      </c>
      <c r="AO85" s="417" t="s">
        <v>827</v>
      </c>
      <c r="AP85" s="394" t="s">
        <v>827</v>
      </c>
      <c r="AQ85" s="363" t="s">
        <v>827</v>
      </c>
      <c r="AR85" s="403">
        <v>771</v>
      </c>
    </row>
    <row r="86" spans="1:44" ht="64.5" customHeight="1" x14ac:dyDescent="0.2">
      <c r="A86" s="505">
        <v>79</v>
      </c>
      <c r="B86" s="506" t="s">
        <v>703</v>
      </c>
      <c r="C86" s="506" t="s">
        <v>615</v>
      </c>
      <c r="D86" s="385" t="s">
        <v>827</v>
      </c>
      <c r="E86" s="362" t="s">
        <v>827</v>
      </c>
      <c r="F86" s="389" t="s">
        <v>827</v>
      </c>
      <c r="G86" s="363" t="s">
        <v>827</v>
      </c>
      <c r="H86" s="390" t="s">
        <v>827</v>
      </c>
      <c r="I86" s="362" t="s">
        <v>827</v>
      </c>
      <c r="J86" s="389" t="s">
        <v>827</v>
      </c>
      <c r="K86" s="363" t="s">
        <v>827</v>
      </c>
      <c r="L86" s="390" t="s">
        <v>827</v>
      </c>
      <c r="M86" s="362" t="s">
        <v>827</v>
      </c>
      <c r="N86" s="394" t="s">
        <v>827</v>
      </c>
      <c r="O86" s="363" t="s">
        <v>827</v>
      </c>
      <c r="P86" s="390" t="s">
        <v>827</v>
      </c>
      <c r="Q86" s="362" t="s">
        <v>827</v>
      </c>
      <c r="R86" s="394" t="s">
        <v>827</v>
      </c>
      <c r="S86" s="363" t="s">
        <v>827</v>
      </c>
      <c r="T86" s="397" t="s">
        <v>827</v>
      </c>
      <c r="U86" s="362" t="s">
        <v>827</v>
      </c>
      <c r="V86" s="398" t="s">
        <v>827</v>
      </c>
      <c r="W86" s="363" t="s">
        <v>827</v>
      </c>
      <c r="X86" s="390" t="s">
        <v>827</v>
      </c>
      <c r="Y86" s="362" t="s">
        <v>827</v>
      </c>
      <c r="Z86" s="398" t="s">
        <v>827</v>
      </c>
      <c r="AA86" s="363" t="s">
        <v>827</v>
      </c>
      <c r="AB86" s="397" t="s">
        <v>827</v>
      </c>
      <c r="AC86" s="362" t="s">
        <v>827</v>
      </c>
      <c r="AD86" s="394" t="s">
        <v>827</v>
      </c>
      <c r="AE86" s="363" t="s">
        <v>827</v>
      </c>
      <c r="AF86" s="390" t="s">
        <v>827</v>
      </c>
      <c r="AG86" s="362" t="s">
        <v>827</v>
      </c>
      <c r="AH86" s="401" t="s">
        <v>827</v>
      </c>
      <c r="AI86" s="363" t="s">
        <v>827</v>
      </c>
      <c r="AJ86" s="402" t="s">
        <v>827</v>
      </c>
      <c r="AK86" s="362" t="s">
        <v>827</v>
      </c>
      <c r="AL86" s="389">
        <v>4937</v>
      </c>
      <c r="AM86" s="363">
        <v>761</v>
      </c>
      <c r="AN86" s="416" t="s">
        <v>827</v>
      </c>
      <c r="AO86" s="417" t="s">
        <v>827</v>
      </c>
      <c r="AP86" s="394" t="s">
        <v>827</v>
      </c>
      <c r="AQ86" s="363" t="s">
        <v>827</v>
      </c>
      <c r="AR86" s="403">
        <v>761</v>
      </c>
    </row>
    <row r="87" spans="1:44" ht="64.5" customHeight="1" x14ac:dyDescent="0.2">
      <c r="A87" s="505">
        <v>80</v>
      </c>
      <c r="B87" s="506" t="s">
        <v>707</v>
      </c>
      <c r="C87" s="506" t="s">
        <v>672</v>
      </c>
      <c r="D87" s="385" t="s">
        <v>827</v>
      </c>
      <c r="E87" s="362" t="s">
        <v>827</v>
      </c>
      <c r="F87" s="389" t="s">
        <v>827</v>
      </c>
      <c r="G87" s="363" t="s">
        <v>827</v>
      </c>
      <c r="H87" s="390" t="s">
        <v>827</v>
      </c>
      <c r="I87" s="362" t="s">
        <v>827</v>
      </c>
      <c r="J87" s="389" t="s">
        <v>827</v>
      </c>
      <c r="K87" s="363" t="s">
        <v>827</v>
      </c>
      <c r="L87" s="390" t="s">
        <v>827</v>
      </c>
      <c r="M87" s="362" t="s">
        <v>827</v>
      </c>
      <c r="N87" s="394" t="s">
        <v>827</v>
      </c>
      <c r="O87" s="363" t="s">
        <v>827</v>
      </c>
      <c r="P87" s="390" t="s">
        <v>827</v>
      </c>
      <c r="Q87" s="362" t="s">
        <v>827</v>
      </c>
      <c r="R87" s="394" t="s">
        <v>827</v>
      </c>
      <c r="S87" s="363" t="s">
        <v>827</v>
      </c>
      <c r="T87" s="397" t="s">
        <v>827</v>
      </c>
      <c r="U87" s="362" t="s">
        <v>827</v>
      </c>
      <c r="V87" s="398" t="s">
        <v>827</v>
      </c>
      <c r="W87" s="363" t="s">
        <v>827</v>
      </c>
      <c r="X87" s="390" t="s">
        <v>827</v>
      </c>
      <c r="Y87" s="362" t="s">
        <v>827</v>
      </c>
      <c r="Z87" s="398">
        <v>4290</v>
      </c>
      <c r="AA87" s="363">
        <v>757</v>
      </c>
      <c r="AB87" s="397" t="s">
        <v>827</v>
      </c>
      <c r="AC87" s="362" t="s">
        <v>827</v>
      </c>
      <c r="AD87" s="394" t="s">
        <v>827</v>
      </c>
      <c r="AE87" s="363" t="s">
        <v>827</v>
      </c>
      <c r="AF87" s="390" t="s">
        <v>827</v>
      </c>
      <c r="AG87" s="362" t="s">
        <v>827</v>
      </c>
      <c r="AH87" s="401" t="s">
        <v>827</v>
      </c>
      <c r="AI87" s="363" t="s">
        <v>827</v>
      </c>
      <c r="AJ87" s="402" t="s">
        <v>827</v>
      </c>
      <c r="AK87" s="362" t="s">
        <v>827</v>
      </c>
      <c r="AL87" s="389" t="s">
        <v>827</v>
      </c>
      <c r="AM87" s="363" t="s">
        <v>827</v>
      </c>
      <c r="AN87" s="416" t="s">
        <v>827</v>
      </c>
      <c r="AO87" s="417" t="s">
        <v>827</v>
      </c>
      <c r="AP87" s="394" t="s">
        <v>827</v>
      </c>
      <c r="AQ87" s="363" t="s">
        <v>827</v>
      </c>
      <c r="AR87" s="403">
        <v>757</v>
      </c>
    </row>
    <row r="88" spans="1:44" ht="64.5" customHeight="1" x14ac:dyDescent="0.2">
      <c r="A88" s="505">
        <v>81</v>
      </c>
      <c r="B88" s="506" t="s">
        <v>646</v>
      </c>
      <c r="C88" s="506" t="s">
        <v>647</v>
      </c>
      <c r="D88" s="385" t="s">
        <v>827</v>
      </c>
      <c r="E88" s="362" t="s">
        <v>827</v>
      </c>
      <c r="F88" s="389" t="s">
        <v>827</v>
      </c>
      <c r="G88" s="363" t="s">
        <v>827</v>
      </c>
      <c r="H88" s="390" t="s">
        <v>827</v>
      </c>
      <c r="I88" s="362" t="s">
        <v>827</v>
      </c>
      <c r="J88" s="389" t="s">
        <v>827</v>
      </c>
      <c r="K88" s="363" t="s">
        <v>827</v>
      </c>
      <c r="L88" s="390" t="s">
        <v>827</v>
      </c>
      <c r="M88" s="362" t="s">
        <v>827</v>
      </c>
      <c r="N88" s="394">
        <v>50792</v>
      </c>
      <c r="O88" s="363">
        <v>721</v>
      </c>
      <c r="P88" s="390" t="s">
        <v>827</v>
      </c>
      <c r="Q88" s="362" t="s">
        <v>827</v>
      </c>
      <c r="R88" s="394" t="s">
        <v>827</v>
      </c>
      <c r="S88" s="363" t="s">
        <v>827</v>
      </c>
      <c r="T88" s="397" t="s">
        <v>827</v>
      </c>
      <c r="U88" s="362" t="s">
        <v>827</v>
      </c>
      <c r="V88" s="398" t="s">
        <v>827</v>
      </c>
      <c r="W88" s="363" t="s">
        <v>827</v>
      </c>
      <c r="X88" s="390" t="s">
        <v>827</v>
      </c>
      <c r="Y88" s="362" t="s">
        <v>827</v>
      </c>
      <c r="Z88" s="398" t="s">
        <v>827</v>
      </c>
      <c r="AA88" s="363" t="s">
        <v>827</v>
      </c>
      <c r="AB88" s="397" t="s">
        <v>827</v>
      </c>
      <c r="AC88" s="362" t="s">
        <v>827</v>
      </c>
      <c r="AD88" s="394" t="s">
        <v>550</v>
      </c>
      <c r="AE88" s="363">
        <v>0</v>
      </c>
      <c r="AF88" s="390" t="s">
        <v>827</v>
      </c>
      <c r="AG88" s="362" t="s">
        <v>827</v>
      </c>
      <c r="AH88" s="401" t="s">
        <v>827</v>
      </c>
      <c r="AI88" s="363" t="s">
        <v>827</v>
      </c>
      <c r="AJ88" s="402" t="s">
        <v>827</v>
      </c>
      <c r="AK88" s="362" t="s">
        <v>827</v>
      </c>
      <c r="AL88" s="389" t="s">
        <v>827</v>
      </c>
      <c r="AM88" s="363" t="s">
        <v>827</v>
      </c>
      <c r="AN88" s="416" t="s">
        <v>827</v>
      </c>
      <c r="AO88" s="417" t="s">
        <v>827</v>
      </c>
      <c r="AP88" s="394" t="s">
        <v>827</v>
      </c>
      <c r="AQ88" s="363" t="s">
        <v>827</v>
      </c>
      <c r="AR88" s="403">
        <v>721</v>
      </c>
    </row>
    <row r="89" spans="1:44" ht="64.5" customHeight="1" x14ac:dyDescent="0.2">
      <c r="A89" s="505">
        <v>82</v>
      </c>
      <c r="B89" s="506" t="s">
        <v>653</v>
      </c>
      <c r="C89" s="506" t="s">
        <v>531</v>
      </c>
      <c r="D89" s="385" t="s">
        <v>827</v>
      </c>
      <c r="E89" s="362" t="s">
        <v>827</v>
      </c>
      <c r="F89" s="389" t="s">
        <v>827</v>
      </c>
      <c r="G89" s="363" t="s">
        <v>827</v>
      </c>
      <c r="H89" s="390" t="s">
        <v>827</v>
      </c>
      <c r="I89" s="362" t="s">
        <v>827</v>
      </c>
      <c r="J89" s="389" t="s">
        <v>827</v>
      </c>
      <c r="K89" s="363" t="s">
        <v>827</v>
      </c>
      <c r="L89" s="390" t="s">
        <v>827</v>
      </c>
      <c r="M89" s="362" t="s">
        <v>827</v>
      </c>
      <c r="N89" s="394">
        <v>50982</v>
      </c>
      <c r="O89" s="363">
        <v>709</v>
      </c>
      <c r="P89" s="390" t="s">
        <v>827</v>
      </c>
      <c r="Q89" s="362" t="s">
        <v>827</v>
      </c>
      <c r="R89" s="394" t="s">
        <v>827</v>
      </c>
      <c r="S89" s="363" t="s">
        <v>827</v>
      </c>
      <c r="T89" s="397" t="s">
        <v>827</v>
      </c>
      <c r="U89" s="362" t="s">
        <v>827</v>
      </c>
      <c r="V89" s="398" t="s">
        <v>827</v>
      </c>
      <c r="W89" s="363" t="s">
        <v>827</v>
      </c>
      <c r="X89" s="390" t="s">
        <v>827</v>
      </c>
      <c r="Y89" s="362" t="s">
        <v>827</v>
      </c>
      <c r="Z89" s="398" t="s">
        <v>827</v>
      </c>
      <c r="AA89" s="363" t="s">
        <v>827</v>
      </c>
      <c r="AB89" s="397" t="s">
        <v>827</v>
      </c>
      <c r="AC89" s="362" t="s">
        <v>827</v>
      </c>
      <c r="AD89" s="394" t="s">
        <v>550</v>
      </c>
      <c r="AE89" s="363">
        <v>0</v>
      </c>
      <c r="AF89" s="390" t="s">
        <v>827</v>
      </c>
      <c r="AG89" s="362" t="s">
        <v>827</v>
      </c>
      <c r="AH89" s="401" t="s">
        <v>827</v>
      </c>
      <c r="AI89" s="363" t="s">
        <v>827</v>
      </c>
      <c r="AJ89" s="402" t="s">
        <v>827</v>
      </c>
      <c r="AK89" s="362" t="s">
        <v>827</v>
      </c>
      <c r="AL89" s="389" t="s">
        <v>827</v>
      </c>
      <c r="AM89" s="363" t="s">
        <v>827</v>
      </c>
      <c r="AN89" s="416" t="s">
        <v>827</v>
      </c>
      <c r="AO89" s="417" t="s">
        <v>827</v>
      </c>
      <c r="AP89" s="394" t="s">
        <v>827</v>
      </c>
      <c r="AQ89" s="363" t="s">
        <v>827</v>
      </c>
      <c r="AR89" s="403">
        <v>709</v>
      </c>
    </row>
    <row r="90" spans="1:44" ht="64.5" customHeight="1" x14ac:dyDescent="0.2">
      <c r="A90" s="505">
        <v>83</v>
      </c>
      <c r="B90" s="506" t="s">
        <v>706</v>
      </c>
      <c r="C90" s="506" t="s">
        <v>612</v>
      </c>
      <c r="D90" s="385" t="s">
        <v>827</v>
      </c>
      <c r="E90" s="362" t="s">
        <v>827</v>
      </c>
      <c r="F90" s="389" t="s">
        <v>827</v>
      </c>
      <c r="G90" s="363" t="s">
        <v>827</v>
      </c>
      <c r="H90" s="390" t="s">
        <v>827</v>
      </c>
      <c r="I90" s="362" t="s">
        <v>827</v>
      </c>
      <c r="J90" s="389" t="s">
        <v>827</v>
      </c>
      <c r="K90" s="363" t="s">
        <v>827</v>
      </c>
      <c r="L90" s="390" t="s">
        <v>827</v>
      </c>
      <c r="M90" s="362" t="s">
        <v>827</v>
      </c>
      <c r="N90" s="394" t="s">
        <v>827</v>
      </c>
      <c r="O90" s="363" t="s">
        <v>827</v>
      </c>
      <c r="P90" s="390" t="s">
        <v>827</v>
      </c>
      <c r="Q90" s="362" t="s">
        <v>827</v>
      </c>
      <c r="R90" s="394" t="s">
        <v>827</v>
      </c>
      <c r="S90" s="363" t="s">
        <v>827</v>
      </c>
      <c r="T90" s="397" t="s">
        <v>827</v>
      </c>
      <c r="U90" s="362" t="s">
        <v>827</v>
      </c>
      <c r="V90" s="398" t="s">
        <v>827</v>
      </c>
      <c r="W90" s="363" t="s">
        <v>827</v>
      </c>
      <c r="X90" s="390" t="s">
        <v>827</v>
      </c>
      <c r="Y90" s="362" t="s">
        <v>827</v>
      </c>
      <c r="Z90" s="398">
        <v>3789</v>
      </c>
      <c r="AA90" s="363">
        <v>666</v>
      </c>
      <c r="AB90" s="397" t="s">
        <v>827</v>
      </c>
      <c r="AC90" s="362" t="s">
        <v>827</v>
      </c>
      <c r="AD90" s="394" t="s">
        <v>827</v>
      </c>
      <c r="AE90" s="363" t="s">
        <v>827</v>
      </c>
      <c r="AF90" s="390" t="s">
        <v>827</v>
      </c>
      <c r="AG90" s="362" t="s">
        <v>827</v>
      </c>
      <c r="AH90" s="401" t="s">
        <v>827</v>
      </c>
      <c r="AI90" s="363" t="s">
        <v>827</v>
      </c>
      <c r="AJ90" s="402" t="s">
        <v>827</v>
      </c>
      <c r="AK90" s="362" t="s">
        <v>827</v>
      </c>
      <c r="AL90" s="389" t="s">
        <v>827</v>
      </c>
      <c r="AM90" s="363" t="s">
        <v>827</v>
      </c>
      <c r="AN90" s="416" t="s">
        <v>827</v>
      </c>
      <c r="AO90" s="417" t="s">
        <v>827</v>
      </c>
      <c r="AP90" s="394" t="s">
        <v>827</v>
      </c>
      <c r="AQ90" s="363" t="s">
        <v>827</v>
      </c>
      <c r="AR90" s="403">
        <v>666</v>
      </c>
    </row>
    <row r="91" spans="1:44" ht="64.5" customHeight="1" x14ac:dyDescent="0.2">
      <c r="A91" s="505">
        <v>84</v>
      </c>
      <c r="B91" s="506" t="s">
        <v>618</v>
      </c>
      <c r="C91" s="506" t="s">
        <v>619</v>
      </c>
      <c r="D91" s="385">
        <v>1417</v>
      </c>
      <c r="E91" s="362">
        <v>608</v>
      </c>
      <c r="F91" s="389" t="s">
        <v>827</v>
      </c>
      <c r="G91" s="363" t="s">
        <v>827</v>
      </c>
      <c r="H91" s="390" t="s">
        <v>827</v>
      </c>
      <c r="I91" s="362" t="s">
        <v>827</v>
      </c>
      <c r="J91" s="389" t="s">
        <v>827</v>
      </c>
      <c r="K91" s="363" t="s">
        <v>827</v>
      </c>
      <c r="L91" s="390" t="s">
        <v>827</v>
      </c>
      <c r="M91" s="362" t="s">
        <v>827</v>
      </c>
      <c r="N91" s="394" t="s">
        <v>827</v>
      </c>
      <c r="O91" s="363" t="s">
        <v>827</v>
      </c>
      <c r="P91" s="390" t="s">
        <v>551</v>
      </c>
      <c r="Q91" s="362" t="s">
        <v>520</v>
      </c>
      <c r="R91" s="394" t="s">
        <v>827</v>
      </c>
      <c r="S91" s="363" t="s">
        <v>827</v>
      </c>
      <c r="T91" s="397" t="s">
        <v>550</v>
      </c>
      <c r="U91" s="362">
        <v>0</v>
      </c>
      <c r="V91" s="398" t="s">
        <v>827</v>
      </c>
      <c r="W91" s="363" t="s">
        <v>827</v>
      </c>
      <c r="X91" s="390" t="s">
        <v>827</v>
      </c>
      <c r="Y91" s="362" t="s">
        <v>827</v>
      </c>
      <c r="Z91" s="398" t="s">
        <v>827</v>
      </c>
      <c r="AA91" s="363" t="s">
        <v>827</v>
      </c>
      <c r="AB91" s="397" t="s">
        <v>827</v>
      </c>
      <c r="AC91" s="362" t="s">
        <v>827</v>
      </c>
      <c r="AD91" s="394" t="s">
        <v>827</v>
      </c>
      <c r="AE91" s="363" t="s">
        <v>827</v>
      </c>
      <c r="AF91" s="390" t="s">
        <v>827</v>
      </c>
      <c r="AG91" s="362" t="s">
        <v>827</v>
      </c>
      <c r="AH91" s="401" t="s">
        <v>827</v>
      </c>
      <c r="AI91" s="363" t="s">
        <v>827</v>
      </c>
      <c r="AJ91" s="402" t="s">
        <v>827</v>
      </c>
      <c r="AK91" s="362" t="s">
        <v>827</v>
      </c>
      <c r="AL91" s="389" t="s">
        <v>827</v>
      </c>
      <c r="AM91" s="363" t="s">
        <v>827</v>
      </c>
      <c r="AN91" s="416" t="s">
        <v>827</v>
      </c>
      <c r="AO91" s="417" t="s">
        <v>827</v>
      </c>
      <c r="AP91" s="394" t="s">
        <v>827</v>
      </c>
      <c r="AQ91" s="363" t="s">
        <v>827</v>
      </c>
      <c r="AR91" s="403">
        <v>608</v>
      </c>
    </row>
    <row r="92" spans="1:44" ht="64.5" customHeight="1" x14ac:dyDescent="0.2">
      <c r="A92" s="505">
        <v>85</v>
      </c>
      <c r="B92" s="506" t="s">
        <v>623</v>
      </c>
      <c r="C92" s="506" t="s">
        <v>531</v>
      </c>
      <c r="D92" s="385">
        <v>1424</v>
      </c>
      <c r="E92" s="362">
        <v>597</v>
      </c>
      <c r="F92" s="389" t="s">
        <v>827</v>
      </c>
      <c r="G92" s="363" t="s">
        <v>827</v>
      </c>
      <c r="H92" s="390" t="s">
        <v>827</v>
      </c>
      <c r="I92" s="362" t="s">
        <v>827</v>
      </c>
      <c r="J92" s="389" t="s">
        <v>827</v>
      </c>
      <c r="K92" s="363" t="s">
        <v>827</v>
      </c>
      <c r="L92" s="390" t="s">
        <v>827</v>
      </c>
      <c r="M92" s="362" t="s">
        <v>827</v>
      </c>
      <c r="N92" s="394" t="s">
        <v>827</v>
      </c>
      <c r="O92" s="363" t="s">
        <v>827</v>
      </c>
      <c r="P92" s="390" t="s">
        <v>827</v>
      </c>
      <c r="Q92" s="362" t="s">
        <v>827</v>
      </c>
      <c r="R92" s="394" t="s">
        <v>827</v>
      </c>
      <c r="S92" s="363" t="s">
        <v>827</v>
      </c>
      <c r="T92" s="397">
        <v>2998</v>
      </c>
      <c r="U92" s="362">
        <v>540</v>
      </c>
      <c r="V92" s="398" t="s">
        <v>827</v>
      </c>
      <c r="W92" s="363" t="s">
        <v>827</v>
      </c>
      <c r="X92" s="390" t="s">
        <v>827</v>
      </c>
      <c r="Y92" s="362" t="s">
        <v>827</v>
      </c>
      <c r="Z92" s="398" t="s">
        <v>827</v>
      </c>
      <c r="AA92" s="363" t="s">
        <v>827</v>
      </c>
      <c r="AB92" s="397" t="s">
        <v>827</v>
      </c>
      <c r="AC92" s="362" t="s">
        <v>827</v>
      </c>
      <c r="AD92" s="394" t="s">
        <v>827</v>
      </c>
      <c r="AE92" s="363" t="s">
        <v>827</v>
      </c>
      <c r="AF92" s="390" t="s">
        <v>827</v>
      </c>
      <c r="AG92" s="362" t="s">
        <v>827</v>
      </c>
      <c r="AH92" s="401" t="s">
        <v>827</v>
      </c>
      <c r="AI92" s="363" t="s">
        <v>827</v>
      </c>
      <c r="AJ92" s="402" t="s">
        <v>827</v>
      </c>
      <c r="AK92" s="362" t="s">
        <v>827</v>
      </c>
      <c r="AL92" s="389" t="s">
        <v>827</v>
      </c>
      <c r="AM92" s="363" t="s">
        <v>827</v>
      </c>
      <c r="AN92" s="416" t="s">
        <v>827</v>
      </c>
      <c r="AO92" s="417" t="s">
        <v>827</v>
      </c>
      <c r="AP92" s="394" t="s">
        <v>827</v>
      </c>
      <c r="AQ92" s="363" t="s">
        <v>827</v>
      </c>
      <c r="AR92" s="403">
        <v>597</v>
      </c>
    </row>
    <row r="93" spans="1:44" ht="64.5" customHeight="1" x14ac:dyDescent="0.2">
      <c r="A93" s="505">
        <v>86</v>
      </c>
      <c r="B93" s="506" t="s">
        <v>668</v>
      </c>
      <c r="C93" s="506" t="s">
        <v>531</v>
      </c>
      <c r="D93" s="385" t="s">
        <v>827</v>
      </c>
      <c r="E93" s="362" t="s">
        <v>827</v>
      </c>
      <c r="F93" s="394">
        <v>10911</v>
      </c>
      <c r="G93" s="363">
        <v>560</v>
      </c>
      <c r="H93" s="390" t="s">
        <v>827</v>
      </c>
      <c r="I93" s="362" t="s">
        <v>827</v>
      </c>
      <c r="J93" s="389" t="s">
        <v>827</v>
      </c>
      <c r="K93" s="363" t="s">
        <v>827</v>
      </c>
      <c r="L93" s="390" t="s">
        <v>827</v>
      </c>
      <c r="M93" s="362" t="s">
        <v>827</v>
      </c>
      <c r="N93" s="394" t="s">
        <v>827</v>
      </c>
      <c r="O93" s="363" t="s">
        <v>827</v>
      </c>
      <c r="P93" s="390" t="s">
        <v>827</v>
      </c>
      <c r="Q93" s="362" t="s">
        <v>827</v>
      </c>
      <c r="R93" s="394" t="s">
        <v>827</v>
      </c>
      <c r="S93" s="363" t="s">
        <v>827</v>
      </c>
      <c r="T93" s="397" t="s">
        <v>827</v>
      </c>
      <c r="U93" s="362" t="s">
        <v>827</v>
      </c>
      <c r="V93" s="398">
        <v>12038</v>
      </c>
      <c r="W93" s="363">
        <v>513</v>
      </c>
      <c r="X93" s="390" t="s">
        <v>827</v>
      </c>
      <c r="Y93" s="362" t="s">
        <v>827</v>
      </c>
      <c r="Z93" s="398" t="s">
        <v>827</v>
      </c>
      <c r="AA93" s="363" t="s">
        <v>827</v>
      </c>
      <c r="AB93" s="397" t="s">
        <v>827</v>
      </c>
      <c r="AC93" s="362" t="s">
        <v>827</v>
      </c>
      <c r="AD93" s="394" t="s">
        <v>827</v>
      </c>
      <c r="AE93" s="363" t="s">
        <v>827</v>
      </c>
      <c r="AF93" s="390" t="s">
        <v>827</v>
      </c>
      <c r="AG93" s="362" t="s">
        <v>827</v>
      </c>
      <c r="AH93" s="401" t="s">
        <v>827</v>
      </c>
      <c r="AI93" s="363" t="s">
        <v>827</v>
      </c>
      <c r="AJ93" s="402" t="s">
        <v>827</v>
      </c>
      <c r="AK93" s="362" t="s">
        <v>827</v>
      </c>
      <c r="AL93" s="389" t="s">
        <v>827</v>
      </c>
      <c r="AM93" s="363" t="s">
        <v>827</v>
      </c>
      <c r="AN93" s="416" t="s">
        <v>827</v>
      </c>
      <c r="AO93" s="417" t="s">
        <v>827</v>
      </c>
      <c r="AP93" s="394" t="s">
        <v>827</v>
      </c>
      <c r="AQ93" s="363" t="s">
        <v>827</v>
      </c>
      <c r="AR93" s="403">
        <v>560</v>
      </c>
    </row>
    <row r="94" spans="1:44" ht="64.5" customHeight="1" x14ac:dyDescent="0.2">
      <c r="A94" s="505">
        <v>87</v>
      </c>
      <c r="B94" s="506" t="s">
        <v>710</v>
      </c>
      <c r="C94" s="506" t="s">
        <v>655</v>
      </c>
      <c r="D94" s="385" t="s">
        <v>827</v>
      </c>
      <c r="E94" s="362" t="s">
        <v>827</v>
      </c>
      <c r="F94" s="389" t="s">
        <v>827</v>
      </c>
      <c r="G94" s="363" t="s">
        <v>827</v>
      </c>
      <c r="H94" s="390" t="s">
        <v>827</v>
      </c>
      <c r="I94" s="362" t="s">
        <v>827</v>
      </c>
      <c r="J94" s="389" t="s">
        <v>827</v>
      </c>
      <c r="K94" s="363" t="s">
        <v>827</v>
      </c>
      <c r="L94" s="390">
        <v>976</v>
      </c>
      <c r="M94" s="362">
        <v>556</v>
      </c>
      <c r="N94" s="394" t="s">
        <v>827</v>
      </c>
      <c r="O94" s="363" t="s">
        <v>827</v>
      </c>
      <c r="P94" s="390" t="s">
        <v>827</v>
      </c>
      <c r="Q94" s="362" t="s">
        <v>827</v>
      </c>
      <c r="R94" s="394" t="s">
        <v>827</v>
      </c>
      <c r="S94" s="363" t="s">
        <v>827</v>
      </c>
      <c r="T94" s="397" t="s">
        <v>827</v>
      </c>
      <c r="U94" s="362" t="s">
        <v>827</v>
      </c>
      <c r="V94" s="398" t="s">
        <v>827</v>
      </c>
      <c r="W94" s="363" t="s">
        <v>827</v>
      </c>
      <c r="X94" s="390" t="s">
        <v>827</v>
      </c>
      <c r="Y94" s="362" t="s">
        <v>827</v>
      </c>
      <c r="Z94" s="398" t="s">
        <v>827</v>
      </c>
      <c r="AA94" s="363" t="s">
        <v>827</v>
      </c>
      <c r="AB94" s="397" t="s">
        <v>827</v>
      </c>
      <c r="AC94" s="362" t="s">
        <v>827</v>
      </c>
      <c r="AD94" s="394" t="s">
        <v>827</v>
      </c>
      <c r="AE94" s="363" t="s">
        <v>827</v>
      </c>
      <c r="AF94" s="390" t="s">
        <v>827</v>
      </c>
      <c r="AG94" s="362" t="s">
        <v>827</v>
      </c>
      <c r="AH94" s="401" t="s">
        <v>827</v>
      </c>
      <c r="AI94" s="363" t="s">
        <v>827</v>
      </c>
      <c r="AJ94" s="402" t="s">
        <v>827</v>
      </c>
      <c r="AK94" s="362" t="s">
        <v>827</v>
      </c>
      <c r="AL94" s="389" t="s">
        <v>827</v>
      </c>
      <c r="AM94" s="363" t="s">
        <v>827</v>
      </c>
      <c r="AN94" s="416" t="s">
        <v>827</v>
      </c>
      <c r="AO94" s="417" t="s">
        <v>827</v>
      </c>
      <c r="AP94" s="394" t="s">
        <v>827</v>
      </c>
      <c r="AQ94" s="363" t="s">
        <v>827</v>
      </c>
      <c r="AR94" s="403">
        <v>556</v>
      </c>
    </row>
    <row r="95" spans="1:44" ht="64.5" customHeight="1" x14ac:dyDescent="0.2">
      <c r="A95" s="505">
        <v>88</v>
      </c>
      <c r="B95" s="506" t="s">
        <v>638</v>
      </c>
      <c r="C95" s="506" t="s">
        <v>531</v>
      </c>
      <c r="D95" s="385" t="s">
        <v>827</v>
      </c>
      <c r="E95" s="362" t="s">
        <v>827</v>
      </c>
      <c r="F95" s="389" t="s">
        <v>827</v>
      </c>
      <c r="G95" s="363" t="s">
        <v>827</v>
      </c>
      <c r="H95" s="390" t="s">
        <v>827</v>
      </c>
      <c r="I95" s="362" t="s">
        <v>827</v>
      </c>
      <c r="J95" s="389" t="s">
        <v>827</v>
      </c>
      <c r="K95" s="363" t="s">
        <v>827</v>
      </c>
      <c r="L95" s="390">
        <v>896</v>
      </c>
      <c r="M95" s="362">
        <v>508</v>
      </c>
      <c r="N95" s="394" t="s">
        <v>827</v>
      </c>
      <c r="O95" s="363" t="s">
        <v>827</v>
      </c>
      <c r="P95" s="390" t="s">
        <v>550</v>
      </c>
      <c r="Q95" s="362" t="s">
        <v>520</v>
      </c>
      <c r="R95" s="394" t="s">
        <v>827</v>
      </c>
      <c r="S95" s="363" t="s">
        <v>827</v>
      </c>
      <c r="T95" s="397" t="s">
        <v>827</v>
      </c>
      <c r="U95" s="362" t="s">
        <v>827</v>
      </c>
      <c r="V95" s="398" t="s">
        <v>827</v>
      </c>
      <c r="W95" s="363" t="s">
        <v>827</v>
      </c>
      <c r="X95" s="390" t="s">
        <v>827</v>
      </c>
      <c r="Y95" s="362" t="s">
        <v>827</v>
      </c>
      <c r="Z95" s="398" t="s">
        <v>827</v>
      </c>
      <c r="AA95" s="363" t="s">
        <v>827</v>
      </c>
      <c r="AB95" s="397" t="s">
        <v>827</v>
      </c>
      <c r="AC95" s="362" t="s">
        <v>827</v>
      </c>
      <c r="AD95" s="394" t="s">
        <v>827</v>
      </c>
      <c r="AE95" s="363" t="s">
        <v>827</v>
      </c>
      <c r="AF95" s="390" t="s">
        <v>550</v>
      </c>
      <c r="AG95" s="362">
        <v>0</v>
      </c>
      <c r="AH95" s="401" t="s">
        <v>827</v>
      </c>
      <c r="AI95" s="363" t="s">
        <v>827</v>
      </c>
      <c r="AJ95" s="402" t="s">
        <v>827</v>
      </c>
      <c r="AK95" s="362" t="s">
        <v>827</v>
      </c>
      <c r="AL95" s="389" t="s">
        <v>827</v>
      </c>
      <c r="AM95" s="363" t="s">
        <v>827</v>
      </c>
      <c r="AN95" s="416" t="s">
        <v>827</v>
      </c>
      <c r="AO95" s="417" t="s">
        <v>827</v>
      </c>
      <c r="AP95" s="394" t="s">
        <v>827</v>
      </c>
      <c r="AQ95" s="363" t="s">
        <v>827</v>
      </c>
      <c r="AR95" s="403">
        <v>508</v>
      </c>
    </row>
    <row r="96" spans="1:44" ht="64.5" customHeight="1" x14ac:dyDescent="0.2">
      <c r="A96" s="505">
        <v>89</v>
      </c>
      <c r="B96" s="506" t="s">
        <v>670</v>
      </c>
      <c r="C96" s="506" t="s">
        <v>531</v>
      </c>
      <c r="D96" s="385" t="s">
        <v>827</v>
      </c>
      <c r="E96" s="362" t="s">
        <v>827</v>
      </c>
      <c r="F96" s="389">
        <v>11248</v>
      </c>
      <c r="G96" s="363">
        <v>471</v>
      </c>
      <c r="H96" s="390" t="s">
        <v>827</v>
      </c>
      <c r="I96" s="362" t="s">
        <v>827</v>
      </c>
      <c r="J96" s="389" t="s">
        <v>827</v>
      </c>
      <c r="K96" s="363" t="s">
        <v>827</v>
      </c>
      <c r="L96" s="390" t="s">
        <v>827</v>
      </c>
      <c r="M96" s="362" t="s">
        <v>827</v>
      </c>
      <c r="N96" s="394" t="s">
        <v>827</v>
      </c>
      <c r="O96" s="363" t="s">
        <v>827</v>
      </c>
      <c r="P96" s="390" t="s">
        <v>827</v>
      </c>
      <c r="Q96" s="362" t="s">
        <v>827</v>
      </c>
      <c r="R96" s="394" t="s">
        <v>827</v>
      </c>
      <c r="S96" s="363" t="s">
        <v>827</v>
      </c>
      <c r="T96" s="397" t="s">
        <v>827</v>
      </c>
      <c r="U96" s="362" t="s">
        <v>827</v>
      </c>
      <c r="V96" s="398" t="s">
        <v>827</v>
      </c>
      <c r="W96" s="363" t="s">
        <v>827</v>
      </c>
      <c r="X96" s="390" t="s">
        <v>827</v>
      </c>
      <c r="Y96" s="362" t="s">
        <v>827</v>
      </c>
      <c r="Z96" s="398" t="s">
        <v>827</v>
      </c>
      <c r="AA96" s="363" t="s">
        <v>827</v>
      </c>
      <c r="AB96" s="397" t="s">
        <v>827</v>
      </c>
      <c r="AC96" s="362" t="s">
        <v>827</v>
      </c>
      <c r="AD96" s="394" t="s">
        <v>550</v>
      </c>
      <c r="AE96" s="363">
        <v>0</v>
      </c>
      <c r="AF96" s="390" t="s">
        <v>827</v>
      </c>
      <c r="AG96" s="362" t="s">
        <v>827</v>
      </c>
      <c r="AH96" s="401" t="s">
        <v>827</v>
      </c>
      <c r="AI96" s="363" t="s">
        <v>827</v>
      </c>
      <c r="AJ96" s="402" t="s">
        <v>827</v>
      </c>
      <c r="AK96" s="362" t="s">
        <v>827</v>
      </c>
      <c r="AL96" s="389" t="s">
        <v>827</v>
      </c>
      <c r="AM96" s="363" t="s">
        <v>827</v>
      </c>
      <c r="AN96" s="416" t="s">
        <v>827</v>
      </c>
      <c r="AO96" s="417" t="s">
        <v>827</v>
      </c>
      <c r="AP96" s="394" t="s">
        <v>827</v>
      </c>
      <c r="AQ96" s="363" t="s">
        <v>827</v>
      </c>
      <c r="AR96" s="403">
        <v>471</v>
      </c>
    </row>
    <row r="97" spans="1:44" ht="64.5" customHeight="1" x14ac:dyDescent="0.2">
      <c r="A97" s="505">
        <v>90</v>
      </c>
      <c r="B97" s="506" t="s">
        <v>661</v>
      </c>
      <c r="C97" s="506" t="s">
        <v>531</v>
      </c>
      <c r="D97" s="385" t="s">
        <v>827</v>
      </c>
      <c r="E97" s="362" t="s">
        <v>827</v>
      </c>
      <c r="F97" s="389" t="s">
        <v>827</v>
      </c>
      <c r="G97" s="363" t="s">
        <v>827</v>
      </c>
      <c r="H97" s="390" t="s">
        <v>827</v>
      </c>
      <c r="I97" s="362" t="s">
        <v>827</v>
      </c>
      <c r="J97" s="389" t="s">
        <v>827</v>
      </c>
      <c r="K97" s="363" t="s">
        <v>827</v>
      </c>
      <c r="L97" s="390" t="s">
        <v>827</v>
      </c>
      <c r="M97" s="362" t="s">
        <v>827</v>
      </c>
      <c r="N97" s="394" t="s">
        <v>827</v>
      </c>
      <c r="O97" s="363" t="s">
        <v>827</v>
      </c>
      <c r="P97" s="390" t="s">
        <v>827</v>
      </c>
      <c r="Q97" s="362" t="s">
        <v>827</v>
      </c>
      <c r="R97" s="394" t="s">
        <v>827</v>
      </c>
      <c r="S97" s="363" t="s">
        <v>827</v>
      </c>
      <c r="T97" s="397">
        <v>3140</v>
      </c>
      <c r="U97" s="362">
        <v>445</v>
      </c>
      <c r="V97" s="398" t="s">
        <v>827</v>
      </c>
      <c r="W97" s="363" t="s">
        <v>827</v>
      </c>
      <c r="X97" s="390" t="s">
        <v>827</v>
      </c>
      <c r="Y97" s="362" t="s">
        <v>827</v>
      </c>
      <c r="Z97" s="398" t="s">
        <v>827</v>
      </c>
      <c r="AA97" s="363" t="s">
        <v>827</v>
      </c>
      <c r="AB97" s="397" t="s">
        <v>827</v>
      </c>
      <c r="AC97" s="362" t="s">
        <v>827</v>
      </c>
      <c r="AD97" s="394" t="s">
        <v>827</v>
      </c>
      <c r="AE97" s="363" t="s">
        <v>827</v>
      </c>
      <c r="AF97" s="390" t="s">
        <v>827</v>
      </c>
      <c r="AG97" s="362" t="s">
        <v>827</v>
      </c>
      <c r="AH97" s="401" t="s">
        <v>827</v>
      </c>
      <c r="AI97" s="363" t="s">
        <v>827</v>
      </c>
      <c r="AJ97" s="402" t="s">
        <v>827</v>
      </c>
      <c r="AK97" s="362" t="s">
        <v>827</v>
      </c>
      <c r="AL97" s="389" t="s">
        <v>827</v>
      </c>
      <c r="AM97" s="363" t="s">
        <v>827</v>
      </c>
      <c r="AN97" s="416" t="s">
        <v>827</v>
      </c>
      <c r="AO97" s="417" t="s">
        <v>827</v>
      </c>
      <c r="AP97" s="394" t="s">
        <v>827</v>
      </c>
      <c r="AQ97" s="363" t="s">
        <v>827</v>
      </c>
      <c r="AR97" s="403">
        <v>445</v>
      </c>
    </row>
    <row r="98" spans="1:44" ht="64.5" customHeight="1" x14ac:dyDescent="0.2">
      <c r="A98" s="505">
        <v>91</v>
      </c>
      <c r="B98" s="506" t="s">
        <v>664</v>
      </c>
      <c r="C98" s="506" t="s">
        <v>619</v>
      </c>
      <c r="D98" s="385" t="s">
        <v>827</v>
      </c>
      <c r="E98" s="362" t="s">
        <v>827</v>
      </c>
      <c r="F98" s="394">
        <v>11563</v>
      </c>
      <c r="G98" s="363">
        <v>395</v>
      </c>
      <c r="H98" s="390" t="s">
        <v>827</v>
      </c>
      <c r="I98" s="362" t="s">
        <v>827</v>
      </c>
      <c r="J98" s="389" t="s">
        <v>827</v>
      </c>
      <c r="K98" s="363" t="s">
        <v>827</v>
      </c>
      <c r="L98" s="390" t="s">
        <v>827</v>
      </c>
      <c r="M98" s="362" t="s">
        <v>827</v>
      </c>
      <c r="N98" s="394" t="s">
        <v>827</v>
      </c>
      <c r="O98" s="363" t="s">
        <v>827</v>
      </c>
      <c r="P98" s="390" t="s">
        <v>827</v>
      </c>
      <c r="Q98" s="362" t="s">
        <v>827</v>
      </c>
      <c r="R98" s="394" t="s">
        <v>827</v>
      </c>
      <c r="S98" s="363" t="s">
        <v>827</v>
      </c>
      <c r="T98" s="397" t="s">
        <v>827</v>
      </c>
      <c r="U98" s="362" t="s">
        <v>827</v>
      </c>
      <c r="V98" s="398" t="s">
        <v>827</v>
      </c>
      <c r="W98" s="363" t="s">
        <v>827</v>
      </c>
      <c r="X98" s="390" t="s">
        <v>827</v>
      </c>
      <c r="Y98" s="362" t="s">
        <v>827</v>
      </c>
      <c r="Z98" s="398" t="s">
        <v>827</v>
      </c>
      <c r="AA98" s="363" t="s">
        <v>827</v>
      </c>
      <c r="AB98" s="397" t="s">
        <v>827</v>
      </c>
      <c r="AC98" s="362" t="s">
        <v>827</v>
      </c>
      <c r="AD98" s="394" t="s">
        <v>827</v>
      </c>
      <c r="AE98" s="363" t="s">
        <v>827</v>
      </c>
      <c r="AF98" s="390" t="s">
        <v>827</v>
      </c>
      <c r="AG98" s="362" t="s">
        <v>827</v>
      </c>
      <c r="AH98" s="401" t="s">
        <v>827</v>
      </c>
      <c r="AI98" s="363" t="s">
        <v>827</v>
      </c>
      <c r="AJ98" s="402" t="s">
        <v>827</v>
      </c>
      <c r="AK98" s="362" t="s">
        <v>827</v>
      </c>
      <c r="AL98" s="389" t="s">
        <v>827</v>
      </c>
      <c r="AM98" s="363" t="s">
        <v>827</v>
      </c>
      <c r="AN98" s="416" t="s">
        <v>827</v>
      </c>
      <c r="AO98" s="417" t="s">
        <v>827</v>
      </c>
      <c r="AP98" s="394" t="s">
        <v>827</v>
      </c>
      <c r="AQ98" s="363" t="s">
        <v>827</v>
      </c>
      <c r="AR98" s="403">
        <v>395</v>
      </c>
    </row>
    <row r="99" spans="1:44" ht="64.5" customHeight="1" x14ac:dyDescent="0.2">
      <c r="A99" s="505">
        <v>92</v>
      </c>
      <c r="B99" s="506" t="s">
        <v>697</v>
      </c>
      <c r="C99" s="506" t="s">
        <v>695</v>
      </c>
      <c r="D99" s="385" t="s">
        <v>827</v>
      </c>
      <c r="E99" s="362" t="s">
        <v>827</v>
      </c>
      <c r="F99" s="389" t="s">
        <v>827</v>
      </c>
      <c r="G99" s="363" t="s">
        <v>827</v>
      </c>
      <c r="H99" s="390" t="s">
        <v>827</v>
      </c>
      <c r="I99" s="362" t="s">
        <v>827</v>
      </c>
      <c r="J99" s="389" t="s">
        <v>827</v>
      </c>
      <c r="K99" s="363" t="s">
        <v>827</v>
      </c>
      <c r="L99" s="390" t="s">
        <v>827</v>
      </c>
      <c r="M99" s="362" t="s">
        <v>827</v>
      </c>
      <c r="N99" s="394" t="s">
        <v>827</v>
      </c>
      <c r="O99" s="363" t="s">
        <v>827</v>
      </c>
      <c r="P99" s="390" t="s">
        <v>827</v>
      </c>
      <c r="Q99" s="362" t="s">
        <v>827</v>
      </c>
      <c r="R99" s="394" t="s">
        <v>827</v>
      </c>
      <c r="S99" s="363" t="s">
        <v>827</v>
      </c>
      <c r="T99" s="397" t="s">
        <v>827</v>
      </c>
      <c r="U99" s="362" t="s">
        <v>827</v>
      </c>
      <c r="V99" s="398" t="s">
        <v>827</v>
      </c>
      <c r="W99" s="363" t="s">
        <v>827</v>
      </c>
      <c r="X99" s="390" t="s">
        <v>827</v>
      </c>
      <c r="Y99" s="362" t="s">
        <v>827</v>
      </c>
      <c r="Z99" s="398" t="s">
        <v>827</v>
      </c>
      <c r="AA99" s="363" t="s">
        <v>827</v>
      </c>
      <c r="AB99" s="397" t="s">
        <v>827</v>
      </c>
      <c r="AC99" s="362" t="s">
        <v>827</v>
      </c>
      <c r="AD99" s="394" t="s">
        <v>827</v>
      </c>
      <c r="AE99" s="363" t="s">
        <v>827</v>
      </c>
      <c r="AF99" s="390" t="s">
        <v>827</v>
      </c>
      <c r="AG99" s="362" t="s">
        <v>827</v>
      </c>
      <c r="AH99" s="426">
        <v>402440</v>
      </c>
      <c r="AI99" s="363">
        <v>323</v>
      </c>
      <c r="AJ99" s="402" t="s">
        <v>827</v>
      </c>
      <c r="AK99" s="362" t="s">
        <v>827</v>
      </c>
      <c r="AL99" s="389" t="s">
        <v>827</v>
      </c>
      <c r="AM99" s="363" t="s">
        <v>827</v>
      </c>
      <c r="AN99" s="416" t="s">
        <v>827</v>
      </c>
      <c r="AO99" s="417" t="s">
        <v>827</v>
      </c>
      <c r="AP99" s="394" t="s">
        <v>827</v>
      </c>
      <c r="AQ99" s="363" t="s">
        <v>827</v>
      </c>
      <c r="AR99" s="403">
        <v>323</v>
      </c>
    </row>
    <row r="100" spans="1:44" ht="64.5" customHeight="1" x14ac:dyDescent="0.2">
      <c r="A100" s="505">
        <v>93</v>
      </c>
      <c r="B100" s="506" t="s">
        <v>696</v>
      </c>
      <c r="C100" s="506" t="s">
        <v>695</v>
      </c>
      <c r="D100" s="385" t="s">
        <v>827</v>
      </c>
      <c r="E100" s="362" t="s">
        <v>827</v>
      </c>
      <c r="F100" s="389" t="s">
        <v>827</v>
      </c>
      <c r="G100" s="363" t="s">
        <v>827</v>
      </c>
      <c r="H100" s="390" t="s">
        <v>827</v>
      </c>
      <c r="I100" s="362" t="s">
        <v>827</v>
      </c>
      <c r="J100" s="389" t="s">
        <v>827</v>
      </c>
      <c r="K100" s="363" t="s">
        <v>827</v>
      </c>
      <c r="L100" s="390" t="s">
        <v>827</v>
      </c>
      <c r="M100" s="362" t="s">
        <v>827</v>
      </c>
      <c r="N100" s="394" t="s">
        <v>827</v>
      </c>
      <c r="O100" s="363" t="s">
        <v>827</v>
      </c>
      <c r="P100" s="390" t="s">
        <v>827</v>
      </c>
      <c r="Q100" s="362" t="s">
        <v>827</v>
      </c>
      <c r="R100" s="394" t="s">
        <v>827</v>
      </c>
      <c r="S100" s="363" t="s">
        <v>827</v>
      </c>
      <c r="T100" s="397" t="s">
        <v>827</v>
      </c>
      <c r="U100" s="362" t="s">
        <v>827</v>
      </c>
      <c r="V100" s="398" t="s">
        <v>827</v>
      </c>
      <c r="W100" s="363" t="s">
        <v>827</v>
      </c>
      <c r="X100" s="390" t="s">
        <v>827</v>
      </c>
      <c r="Y100" s="362" t="s">
        <v>827</v>
      </c>
      <c r="Z100" s="398" t="s">
        <v>827</v>
      </c>
      <c r="AA100" s="363" t="s">
        <v>827</v>
      </c>
      <c r="AB100" s="397" t="s">
        <v>827</v>
      </c>
      <c r="AC100" s="362" t="s">
        <v>827</v>
      </c>
      <c r="AD100" s="394" t="s">
        <v>827</v>
      </c>
      <c r="AE100" s="363" t="s">
        <v>827</v>
      </c>
      <c r="AF100" s="390" t="s">
        <v>827</v>
      </c>
      <c r="AG100" s="362" t="s">
        <v>827</v>
      </c>
      <c r="AH100" s="426">
        <v>402702</v>
      </c>
      <c r="AI100" s="363">
        <v>321</v>
      </c>
      <c r="AJ100" s="402" t="s">
        <v>827</v>
      </c>
      <c r="AK100" s="362" t="s">
        <v>827</v>
      </c>
      <c r="AL100" s="389" t="s">
        <v>827</v>
      </c>
      <c r="AM100" s="363" t="s">
        <v>827</v>
      </c>
      <c r="AN100" s="416" t="s">
        <v>827</v>
      </c>
      <c r="AO100" s="417" t="s">
        <v>827</v>
      </c>
      <c r="AP100" s="394" t="s">
        <v>827</v>
      </c>
      <c r="AQ100" s="363" t="s">
        <v>827</v>
      </c>
      <c r="AR100" s="403">
        <v>321</v>
      </c>
    </row>
    <row r="101" spans="1:44" ht="64.5" customHeight="1" x14ac:dyDescent="0.2">
      <c r="A101" s="505">
        <v>94</v>
      </c>
      <c r="B101" s="506" t="s">
        <v>663</v>
      </c>
      <c r="C101" s="506" t="s">
        <v>619</v>
      </c>
      <c r="D101" s="385" t="s">
        <v>827</v>
      </c>
      <c r="E101" s="362" t="s">
        <v>827</v>
      </c>
      <c r="F101" s="394">
        <v>12613</v>
      </c>
      <c r="G101" s="363">
        <v>190</v>
      </c>
      <c r="H101" s="390" t="s">
        <v>827</v>
      </c>
      <c r="I101" s="362" t="s">
        <v>827</v>
      </c>
      <c r="J101" s="389" t="s">
        <v>827</v>
      </c>
      <c r="K101" s="363" t="s">
        <v>827</v>
      </c>
      <c r="L101" s="390" t="s">
        <v>827</v>
      </c>
      <c r="M101" s="362" t="s">
        <v>827</v>
      </c>
      <c r="N101" s="394" t="s">
        <v>827</v>
      </c>
      <c r="O101" s="363" t="s">
        <v>827</v>
      </c>
      <c r="P101" s="390" t="s">
        <v>827</v>
      </c>
      <c r="Q101" s="362" t="s">
        <v>827</v>
      </c>
      <c r="R101" s="394" t="s">
        <v>827</v>
      </c>
      <c r="S101" s="363" t="s">
        <v>827</v>
      </c>
      <c r="T101" s="397" t="s">
        <v>827</v>
      </c>
      <c r="U101" s="362" t="s">
        <v>827</v>
      </c>
      <c r="V101" s="398" t="s">
        <v>827</v>
      </c>
      <c r="W101" s="363" t="s">
        <v>827</v>
      </c>
      <c r="X101" s="390" t="s">
        <v>827</v>
      </c>
      <c r="Y101" s="362" t="s">
        <v>827</v>
      </c>
      <c r="Z101" s="398" t="s">
        <v>827</v>
      </c>
      <c r="AA101" s="363" t="s">
        <v>827</v>
      </c>
      <c r="AB101" s="397" t="s">
        <v>827</v>
      </c>
      <c r="AC101" s="362" t="s">
        <v>827</v>
      </c>
      <c r="AD101" s="394" t="s">
        <v>827</v>
      </c>
      <c r="AE101" s="363" t="s">
        <v>827</v>
      </c>
      <c r="AF101" s="390" t="s">
        <v>827</v>
      </c>
      <c r="AG101" s="362" t="s">
        <v>827</v>
      </c>
      <c r="AH101" s="401" t="s">
        <v>827</v>
      </c>
      <c r="AI101" s="363" t="s">
        <v>827</v>
      </c>
      <c r="AJ101" s="402" t="s">
        <v>827</v>
      </c>
      <c r="AK101" s="362" t="s">
        <v>827</v>
      </c>
      <c r="AL101" s="389" t="s">
        <v>827</v>
      </c>
      <c r="AM101" s="363" t="s">
        <v>827</v>
      </c>
      <c r="AN101" s="416" t="s">
        <v>827</v>
      </c>
      <c r="AO101" s="417" t="s">
        <v>827</v>
      </c>
      <c r="AP101" s="394" t="s">
        <v>827</v>
      </c>
      <c r="AQ101" s="363" t="s">
        <v>827</v>
      </c>
      <c r="AR101" s="403">
        <v>190</v>
      </c>
    </row>
    <row r="102" spans="1:44" ht="64.5" customHeight="1" x14ac:dyDescent="0.2">
      <c r="A102" s="505" t="s">
        <v>536</v>
      </c>
      <c r="B102" s="506" t="s">
        <v>621</v>
      </c>
      <c r="C102" s="506" t="s">
        <v>531</v>
      </c>
      <c r="D102" s="385" t="s">
        <v>550</v>
      </c>
      <c r="E102" s="362">
        <v>0</v>
      </c>
      <c r="F102" s="389" t="s">
        <v>827</v>
      </c>
      <c r="G102" s="363" t="s">
        <v>827</v>
      </c>
      <c r="H102" s="390" t="s">
        <v>827</v>
      </c>
      <c r="I102" s="362" t="s">
        <v>827</v>
      </c>
      <c r="J102" s="389" t="s">
        <v>827</v>
      </c>
      <c r="K102" s="363" t="s">
        <v>827</v>
      </c>
      <c r="L102" s="390" t="s">
        <v>827</v>
      </c>
      <c r="M102" s="362" t="s">
        <v>827</v>
      </c>
      <c r="N102" s="394" t="s">
        <v>827</v>
      </c>
      <c r="O102" s="363" t="s">
        <v>827</v>
      </c>
      <c r="P102" s="390" t="s">
        <v>827</v>
      </c>
      <c r="Q102" s="362" t="s">
        <v>827</v>
      </c>
      <c r="R102" s="394" t="s">
        <v>827</v>
      </c>
      <c r="S102" s="363" t="s">
        <v>827</v>
      </c>
      <c r="T102" s="397" t="s">
        <v>550</v>
      </c>
      <c r="U102" s="362">
        <v>0</v>
      </c>
      <c r="V102" s="398" t="s">
        <v>827</v>
      </c>
      <c r="W102" s="363" t="s">
        <v>827</v>
      </c>
      <c r="X102" s="390" t="s">
        <v>827</v>
      </c>
      <c r="Y102" s="362" t="s">
        <v>827</v>
      </c>
      <c r="Z102" s="398" t="s">
        <v>827</v>
      </c>
      <c r="AA102" s="363" t="s">
        <v>827</v>
      </c>
      <c r="AB102" s="397" t="s">
        <v>827</v>
      </c>
      <c r="AC102" s="362" t="s">
        <v>827</v>
      </c>
      <c r="AD102" s="394" t="s">
        <v>827</v>
      </c>
      <c r="AE102" s="363" t="s">
        <v>827</v>
      </c>
      <c r="AF102" s="390" t="s">
        <v>827</v>
      </c>
      <c r="AG102" s="362" t="s">
        <v>827</v>
      </c>
      <c r="AH102" s="401" t="s">
        <v>827</v>
      </c>
      <c r="AI102" s="363" t="s">
        <v>827</v>
      </c>
      <c r="AJ102" s="402" t="s">
        <v>827</v>
      </c>
      <c r="AK102" s="362" t="s">
        <v>827</v>
      </c>
      <c r="AL102" s="389" t="s">
        <v>827</v>
      </c>
      <c r="AM102" s="363" t="s">
        <v>827</v>
      </c>
      <c r="AN102" s="416" t="s">
        <v>827</v>
      </c>
      <c r="AO102" s="417" t="s">
        <v>827</v>
      </c>
      <c r="AP102" s="394" t="s">
        <v>827</v>
      </c>
      <c r="AQ102" s="363" t="s">
        <v>827</v>
      </c>
      <c r="AR102" s="403">
        <v>0</v>
      </c>
    </row>
    <row r="103" spans="1:44" ht="64.5" customHeight="1" x14ac:dyDescent="0.2">
      <c r="A103" s="505" t="s">
        <v>536</v>
      </c>
      <c r="B103" s="506" t="s">
        <v>622</v>
      </c>
      <c r="C103" s="506" t="s">
        <v>531</v>
      </c>
      <c r="D103" s="385" t="s">
        <v>550</v>
      </c>
      <c r="E103" s="362">
        <v>0</v>
      </c>
      <c r="F103" s="389" t="s">
        <v>827</v>
      </c>
      <c r="G103" s="363" t="s">
        <v>827</v>
      </c>
      <c r="H103" s="390" t="s">
        <v>827</v>
      </c>
      <c r="I103" s="362" t="s">
        <v>827</v>
      </c>
      <c r="J103" s="389" t="s">
        <v>827</v>
      </c>
      <c r="K103" s="363" t="s">
        <v>827</v>
      </c>
      <c r="L103" s="390" t="s">
        <v>827</v>
      </c>
      <c r="M103" s="362" t="s">
        <v>827</v>
      </c>
      <c r="N103" s="394" t="s">
        <v>827</v>
      </c>
      <c r="O103" s="363" t="s">
        <v>827</v>
      </c>
      <c r="P103" s="390" t="s">
        <v>827</v>
      </c>
      <c r="Q103" s="362" t="s">
        <v>827</v>
      </c>
      <c r="R103" s="394" t="s">
        <v>827</v>
      </c>
      <c r="S103" s="363" t="s">
        <v>827</v>
      </c>
      <c r="T103" s="397" t="s">
        <v>827</v>
      </c>
      <c r="U103" s="362" t="s">
        <v>827</v>
      </c>
      <c r="V103" s="398" t="s">
        <v>827</v>
      </c>
      <c r="W103" s="363" t="s">
        <v>827</v>
      </c>
      <c r="X103" s="390" t="s">
        <v>827</v>
      </c>
      <c r="Y103" s="362" t="s">
        <v>827</v>
      </c>
      <c r="Z103" s="398" t="s">
        <v>827</v>
      </c>
      <c r="AA103" s="363" t="s">
        <v>827</v>
      </c>
      <c r="AB103" s="397" t="s">
        <v>827</v>
      </c>
      <c r="AC103" s="362" t="s">
        <v>827</v>
      </c>
      <c r="AD103" s="394" t="s">
        <v>827</v>
      </c>
      <c r="AE103" s="363" t="s">
        <v>827</v>
      </c>
      <c r="AF103" s="390" t="s">
        <v>827</v>
      </c>
      <c r="AG103" s="362" t="s">
        <v>827</v>
      </c>
      <c r="AH103" s="401" t="s">
        <v>827</v>
      </c>
      <c r="AI103" s="363" t="s">
        <v>827</v>
      </c>
      <c r="AJ103" s="402" t="s">
        <v>827</v>
      </c>
      <c r="AK103" s="362" t="s">
        <v>827</v>
      </c>
      <c r="AL103" s="389" t="s">
        <v>827</v>
      </c>
      <c r="AM103" s="363" t="s">
        <v>827</v>
      </c>
      <c r="AN103" s="416" t="s">
        <v>827</v>
      </c>
      <c r="AO103" s="417" t="s">
        <v>827</v>
      </c>
      <c r="AP103" s="394" t="s">
        <v>827</v>
      </c>
      <c r="AQ103" s="363" t="s">
        <v>827</v>
      </c>
      <c r="AR103" s="403">
        <v>0</v>
      </c>
    </row>
    <row r="104" spans="1:44" ht="64.5" customHeight="1" x14ac:dyDescent="0.2">
      <c r="A104" s="505" t="s">
        <v>536</v>
      </c>
      <c r="B104" s="506" t="s">
        <v>669</v>
      </c>
      <c r="C104" s="506" t="s">
        <v>531</v>
      </c>
      <c r="D104" s="385" t="s">
        <v>827</v>
      </c>
      <c r="E104" s="362" t="s">
        <v>827</v>
      </c>
      <c r="F104" s="389" t="s">
        <v>550</v>
      </c>
      <c r="G104" s="363">
        <v>0</v>
      </c>
      <c r="H104" s="390" t="s">
        <v>827</v>
      </c>
      <c r="I104" s="362" t="s">
        <v>827</v>
      </c>
      <c r="J104" s="389" t="s">
        <v>827</v>
      </c>
      <c r="K104" s="363" t="s">
        <v>827</v>
      </c>
      <c r="L104" s="390" t="s">
        <v>827</v>
      </c>
      <c r="M104" s="362" t="s">
        <v>827</v>
      </c>
      <c r="N104" s="394" t="s">
        <v>827</v>
      </c>
      <c r="O104" s="363" t="s">
        <v>827</v>
      </c>
      <c r="P104" s="390" t="s">
        <v>827</v>
      </c>
      <c r="Q104" s="362" t="s">
        <v>827</v>
      </c>
      <c r="R104" s="394" t="s">
        <v>827</v>
      </c>
      <c r="S104" s="363" t="s">
        <v>827</v>
      </c>
      <c r="T104" s="397" t="s">
        <v>827</v>
      </c>
      <c r="U104" s="362" t="s">
        <v>827</v>
      </c>
      <c r="V104" s="398" t="s">
        <v>550</v>
      </c>
      <c r="W104" s="363">
        <v>0</v>
      </c>
      <c r="X104" s="390" t="s">
        <v>827</v>
      </c>
      <c r="Y104" s="362" t="s">
        <v>827</v>
      </c>
      <c r="Z104" s="398" t="s">
        <v>827</v>
      </c>
      <c r="AA104" s="363" t="s">
        <v>827</v>
      </c>
      <c r="AB104" s="397" t="s">
        <v>827</v>
      </c>
      <c r="AC104" s="362" t="s">
        <v>827</v>
      </c>
      <c r="AD104" s="394" t="s">
        <v>827</v>
      </c>
      <c r="AE104" s="363" t="s">
        <v>827</v>
      </c>
      <c r="AF104" s="390" t="s">
        <v>827</v>
      </c>
      <c r="AG104" s="362" t="s">
        <v>827</v>
      </c>
      <c r="AH104" s="401" t="s">
        <v>827</v>
      </c>
      <c r="AI104" s="363" t="s">
        <v>827</v>
      </c>
      <c r="AJ104" s="402" t="s">
        <v>827</v>
      </c>
      <c r="AK104" s="362" t="s">
        <v>827</v>
      </c>
      <c r="AL104" s="389" t="s">
        <v>827</v>
      </c>
      <c r="AM104" s="363" t="s">
        <v>827</v>
      </c>
      <c r="AN104" s="416" t="s">
        <v>827</v>
      </c>
      <c r="AO104" s="417" t="s">
        <v>827</v>
      </c>
      <c r="AP104" s="394" t="s">
        <v>827</v>
      </c>
      <c r="AQ104" s="363" t="s">
        <v>827</v>
      </c>
      <c r="AR104" s="403">
        <v>0</v>
      </c>
    </row>
    <row r="105" spans="1:44" ht="64.5" customHeight="1" x14ac:dyDescent="0.2">
      <c r="A105" s="505" t="s">
        <v>536</v>
      </c>
      <c r="B105" s="506" t="s">
        <v>681</v>
      </c>
      <c r="C105" s="506" t="s">
        <v>672</v>
      </c>
      <c r="D105" s="385" t="s">
        <v>827</v>
      </c>
      <c r="E105" s="362" t="s">
        <v>827</v>
      </c>
      <c r="F105" s="389" t="s">
        <v>827</v>
      </c>
      <c r="G105" s="363" t="s">
        <v>827</v>
      </c>
      <c r="H105" s="390" t="s">
        <v>827</v>
      </c>
      <c r="I105" s="362" t="s">
        <v>827</v>
      </c>
      <c r="J105" s="389" t="s">
        <v>827</v>
      </c>
      <c r="K105" s="363" t="s">
        <v>827</v>
      </c>
      <c r="L105" s="390" t="s">
        <v>827</v>
      </c>
      <c r="M105" s="362" t="s">
        <v>827</v>
      </c>
      <c r="N105" s="394" t="s">
        <v>827</v>
      </c>
      <c r="O105" s="363" t="s">
        <v>827</v>
      </c>
      <c r="P105" s="390" t="s">
        <v>827</v>
      </c>
      <c r="Q105" s="362" t="s">
        <v>827</v>
      </c>
      <c r="R105" s="394" t="s">
        <v>827</v>
      </c>
      <c r="S105" s="363" t="s">
        <v>827</v>
      </c>
      <c r="T105" s="397" t="s">
        <v>827</v>
      </c>
      <c r="U105" s="362" t="s">
        <v>827</v>
      </c>
      <c r="V105" s="398" t="s">
        <v>827</v>
      </c>
      <c r="W105" s="363" t="s">
        <v>827</v>
      </c>
      <c r="X105" s="390" t="s">
        <v>827</v>
      </c>
      <c r="Y105" s="362" t="s">
        <v>827</v>
      </c>
      <c r="Z105" s="398" t="s">
        <v>827</v>
      </c>
      <c r="AA105" s="363" t="s">
        <v>827</v>
      </c>
      <c r="AB105" s="397" t="s">
        <v>827</v>
      </c>
      <c r="AC105" s="362" t="s">
        <v>827</v>
      </c>
      <c r="AD105" s="394" t="s">
        <v>551</v>
      </c>
      <c r="AE105" s="363">
        <v>0</v>
      </c>
      <c r="AF105" s="390" t="s">
        <v>827</v>
      </c>
      <c r="AG105" s="362" t="s">
        <v>827</v>
      </c>
      <c r="AH105" s="401" t="s">
        <v>827</v>
      </c>
      <c r="AI105" s="363" t="s">
        <v>827</v>
      </c>
      <c r="AJ105" s="402" t="s">
        <v>827</v>
      </c>
      <c r="AK105" s="362" t="s">
        <v>827</v>
      </c>
      <c r="AL105" s="389" t="s">
        <v>827</v>
      </c>
      <c r="AM105" s="363" t="s">
        <v>827</v>
      </c>
      <c r="AN105" s="416" t="s">
        <v>827</v>
      </c>
      <c r="AO105" s="417" t="s">
        <v>827</v>
      </c>
      <c r="AP105" s="394" t="s">
        <v>827</v>
      </c>
      <c r="AQ105" s="363" t="s">
        <v>827</v>
      </c>
      <c r="AR105" s="403">
        <v>0</v>
      </c>
    </row>
    <row r="106" spans="1:44" ht="64.5" customHeight="1" x14ac:dyDescent="0.2">
      <c r="A106" s="505" t="s">
        <v>536</v>
      </c>
      <c r="B106" s="506" t="s">
        <v>642</v>
      </c>
      <c r="C106" s="506" t="s">
        <v>615</v>
      </c>
      <c r="D106" s="385" t="s">
        <v>827</v>
      </c>
      <c r="E106" s="362" t="s">
        <v>827</v>
      </c>
      <c r="F106" s="389" t="s">
        <v>827</v>
      </c>
      <c r="G106" s="363" t="s">
        <v>827</v>
      </c>
      <c r="H106" s="390" t="s">
        <v>827</v>
      </c>
      <c r="I106" s="362" t="s">
        <v>827</v>
      </c>
      <c r="J106" s="389" t="s">
        <v>827</v>
      </c>
      <c r="K106" s="363" t="s">
        <v>827</v>
      </c>
      <c r="L106" s="390" t="s">
        <v>827</v>
      </c>
      <c r="M106" s="362" t="s">
        <v>827</v>
      </c>
      <c r="N106" s="394" t="s">
        <v>550</v>
      </c>
      <c r="O106" s="363">
        <v>0</v>
      </c>
      <c r="P106" s="390" t="s">
        <v>827</v>
      </c>
      <c r="Q106" s="362" t="s">
        <v>827</v>
      </c>
      <c r="R106" s="394" t="s">
        <v>827</v>
      </c>
      <c r="S106" s="363" t="s">
        <v>827</v>
      </c>
      <c r="T106" s="397" t="s">
        <v>827</v>
      </c>
      <c r="U106" s="362" t="s">
        <v>827</v>
      </c>
      <c r="V106" s="398" t="s">
        <v>827</v>
      </c>
      <c r="W106" s="363" t="s">
        <v>827</v>
      </c>
      <c r="X106" s="390" t="s">
        <v>827</v>
      </c>
      <c r="Y106" s="362" t="s">
        <v>827</v>
      </c>
      <c r="Z106" s="398" t="s">
        <v>827</v>
      </c>
      <c r="AA106" s="363" t="s">
        <v>827</v>
      </c>
      <c r="AB106" s="397" t="s">
        <v>827</v>
      </c>
      <c r="AC106" s="362" t="s">
        <v>827</v>
      </c>
      <c r="AD106" s="394" t="s">
        <v>827</v>
      </c>
      <c r="AE106" s="363" t="s">
        <v>827</v>
      </c>
      <c r="AF106" s="390" t="s">
        <v>827</v>
      </c>
      <c r="AG106" s="362" t="s">
        <v>827</v>
      </c>
      <c r="AH106" s="401" t="s">
        <v>827</v>
      </c>
      <c r="AI106" s="363" t="s">
        <v>827</v>
      </c>
      <c r="AJ106" s="402" t="s">
        <v>550</v>
      </c>
      <c r="AK106" s="362">
        <v>0</v>
      </c>
      <c r="AL106" s="389" t="s">
        <v>827</v>
      </c>
      <c r="AM106" s="363" t="s">
        <v>827</v>
      </c>
      <c r="AN106" s="416" t="s">
        <v>827</v>
      </c>
      <c r="AO106" s="417" t="s">
        <v>827</v>
      </c>
      <c r="AP106" s="394" t="s">
        <v>827</v>
      </c>
      <c r="AQ106" s="363" t="s">
        <v>827</v>
      </c>
      <c r="AR106" s="403">
        <v>0</v>
      </c>
    </row>
    <row r="107" spans="1:44" ht="64.5" customHeight="1" x14ac:dyDescent="0.2">
      <c r="A107" s="505" t="s">
        <v>536</v>
      </c>
      <c r="B107" s="506" t="s">
        <v>643</v>
      </c>
      <c r="C107" s="506" t="s">
        <v>617</v>
      </c>
      <c r="D107" s="385" t="s">
        <v>827</v>
      </c>
      <c r="E107" s="362" t="s">
        <v>827</v>
      </c>
      <c r="F107" s="389" t="s">
        <v>827</v>
      </c>
      <c r="G107" s="363" t="s">
        <v>827</v>
      </c>
      <c r="H107" s="390" t="s">
        <v>827</v>
      </c>
      <c r="I107" s="362" t="s">
        <v>827</v>
      </c>
      <c r="J107" s="389" t="s">
        <v>827</v>
      </c>
      <c r="K107" s="363" t="s">
        <v>827</v>
      </c>
      <c r="L107" s="390" t="s">
        <v>827</v>
      </c>
      <c r="M107" s="362" t="s">
        <v>827</v>
      </c>
      <c r="N107" s="394" t="s">
        <v>827</v>
      </c>
      <c r="O107" s="363" t="s">
        <v>827</v>
      </c>
      <c r="P107" s="390" t="s">
        <v>827</v>
      </c>
      <c r="Q107" s="362" t="s">
        <v>827</v>
      </c>
      <c r="R107" s="394" t="s">
        <v>827</v>
      </c>
      <c r="S107" s="363" t="s">
        <v>827</v>
      </c>
      <c r="T107" s="397" t="s">
        <v>827</v>
      </c>
      <c r="U107" s="362" t="s">
        <v>827</v>
      </c>
      <c r="V107" s="398" t="s">
        <v>827</v>
      </c>
      <c r="W107" s="363" t="s">
        <v>827</v>
      </c>
      <c r="X107" s="390" t="s">
        <v>827</v>
      </c>
      <c r="Y107" s="362" t="s">
        <v>827</v>
      </c>
      <c r="Z107" s="398" t="s">
        <v>827</v>
      </c>
      <c r="AA107" s="363" t="s">
        <v>827</v>
      </c>
      <c r="AB107" s="397" t="s">
        <v>827</v>
      </c>
      <c r="AC107" s="362" t="s">
        <v>827</v>
      </c>
      <c r="AD107" s="394" t="s">
        <v>827</v>
      </c>
      <c r="AE107" s="363" t="s">
        <v>827</v>
      </c>
      <c r="AF107" s="390" t="s">
        <v>827</v>
      </c>
      <c r="AG107" s="362" t="s">
        <v>827</v>
      </c>
      <c r="AH107" s="401" t="s">
        <v>827</v>
      </c>
      <c r="AI107" s="363" t="s">
        <v>827</v>
      </c>
      <c r="AJ107" s="402" t="s">
        <v>827</v>
      </c>
      <c r="AK107" s="362" t="s">
        <v>827</v>
      </c>
      <c r="AL107" s="389" t="s">
        <v>827</v>
      </c>
      <c r="AM107" s="363" t="s">
        <v>827</v>
      </c>
      <c r="AN107" s="416" t="s">
        <v>827</v>
      </c>
      <c r="AO107" s="417" t="s">
        <v>827</v>
      </c>
      <c r="AP107" s="394" t="s">
        <v>827</v>
      </c>
      <c r="AQ107" s="363" t="s">
        <v>827</v>
      </c>
      <c r="AR107" s="403">
        <v>0</v>
      </c>
    </row>
    <row r="108" spans="1:44" ht="64.5" customHeight="1" x14ac:dyDescent="0.2">
      <c r="A108" s="505" t="s">
        <v>536</v>
      </c>
      <c r="B108" s="506" t="s">
        <v>682</v>
      </c>
      <c r="C108" s="506" t="s">
        <v>683</v>
      </c>
      <c r="D108" s="385" t="s">
        <v>827</v>
      </c>
      <c r="E108" s="362" t="s">
        <v>827</v>
      </c>
      <c r="F108" s="389" t="s">
        <v>827</v>
      </c>
      <c r="G108" s="363" t="s">
        <v>827</v>
      </c>
      <c r="H108" s="390" t="s">
        <v>827</v>
      </c>
      <c r="I108" s="362" t="s">
        <v>827</v>
      </c>
      <c r="J108" s="389" t="s">
        <v>827</v>
      </c>
      <c r="K108" s="363" t="s">
        <v>827</v>
      </c>
      <c r="L108" s="390" t="s">
        <v>827</v>
      </c>
      <c r="M108" s="362" t="s">
        <v>827</v>
      </c>
      <c r="N108" s="394" t="s">
        <v>827</v>
      </c>
      <c r="O108" s="363" t="s">
        <v>827</v>
      </c>
      <c r="P108" s="390" t="s">
        <v>827</v>
      </c>
      <c r="Q108" s="362" t="s">
        <v>827</v>
      </c>
      <c r="R108" s="394" t="s">
        <v>550</v>
      </c>
      <c r="S108" s="363">
        <v>0</v>
      </c>
      <c r="T108" s="397" t="s">
        <v>827</v>
      </c>
      <c r="U108" s="362" t="s">
        <v>827</v>
      </c>
      <c r="V108" s="398" t="s">
        <v>827</v>
      </c>
      <c r="W108" s="363" t="s">
        <v>827</v>
      </c>
      <c r="X108" s="390" t="s">
        <v>827</v>
      </c>
      <c r="Y108" s="362" t="s">
        <v>827</v>
      </c>
      <c r="Z108" s="398" t="s">
        <v>827</v>
      </c>
      <c r="AA108" s="363" t="s">
        <v>827</v>
      </c>
      <c r="AB108" s="397" t="s">
        <v>827</v>
      </c>
      <c r="AC108" s="362" t="s">
        <v>827</v>
      </c>
      <c r="AD108" s="394" t="s">
        <v>827</v>
      </c>
      <c r="AE108" s="363" t="s">
        <v>827</v>
      </c>
      <c r="AF108" s="390" t="s">
        <v>827</v>
      </c>
      <c r="AG108" s="362" t="s">
        <v>827</v>
      </c>
      <c r="AH108" s="401" t="s">
        <v>827</v>
      </c>
      <c r="AI108" s="363" t="s">
        <v>827</v>
      </c>
      <c r="AJ108" s="402" t="s">
        <v>550</v>
      </c>
      <c r="AK108" s="362">
        <v>0</v>
      </c>
      <c r="AL108" s="389" t="s">
        <v>827</v>
      </c>
      <c r="AM108" s="363" t="s">
        <v>827</v>
      </c>
      <c r="AN108" s="416" t="s">
        <v>827</v>
      </c>
      <c r="AO108" s="417" t="s">
        <v>827</v>
      </c>
      <c r="AP108" s="394" t="s">
        <v>827</v>
      </c>
      <c r="AQ108" s="363" t="s">
        <v>827</v>
      </c>
      <c r="AR108" s="403">
        <v>0</v>
      </c>
    </row>
    <row r="109" spans="1:44" ht="64.5" customHeight="1" x14ac:dyDescent="0.2">
      <c r="A109" s="505" t="s">
        <v>536</v>
      </c>
      <c r="B109" s="506" t="s">
        <v>610</v>
      </c>
      <c r="C109" s="506" t="s">
        <v>531</v>
      </c>
      <c r="D109" s="385" t="s">
        <v>827</v>
      </c>
      <c r="E109" s="362" t="s">
        <v>827</v>
      </c>
      <c r="F109" s="389" t="s">
        <v>827</v>
      </c>
      <c r="G109" s="363" t="s">
        <v>827</v>
      </c>
      <c r="H109" s="390" t="s">
        <v>827</v>
      </c>
      <c r="I109" s="362" t="s">
        <v>827</v>
      </c>
      <c r="J109" s="389" t="s">
        <v>827</v>
      </c>
      <c r="K109" s="363" t="s">
        <v>827</v>
      </c>
      <c r="L109" s="390" t="s">
        <v>827</v>
      </c>
      <c r="M109" s="362" t="s">
        <v>827</v>
      </c>
      <c r="N109" s="394" t="s">
        <v>827</v>
      </c>
      <c r="O109" s="363" t="s">
        <v>827</v>
      </c>
      <c r="P109" s="390" t="s">
        <v>827</v>
      </c>
      <c r="Q109" s="362" t="s">
        <v>827</v>
      </c>
      <c r="R109" s="394" t="s">
        <v>827</v>
      </c>
      <c r="S109" s="363" t="s">
        <v>827</v>
      </c>
      <c r="T109" s="397" t="s">
        <v>827</v>
      </c>
      <c r="U109" s="362" t="s">
        <v>827</v>
      </c>
      <c r="V109" s="398" t="s">
        <v>827</v>
      </c>
      <c r="W109" s="363" t="s">
        <v>827</v>
      </c>
      <c r="X109" s="390" t="s">
        <v>827</v>
      </c>
      <c r="Y109" s="362" t="s">
        <v>827</v>
      </c>
      <c r="Z109" s="398" t="s">
        <v>827</v>
      </c>
      <c r="AA109" s="363" t="s">
        <v>827</v>
      </c>
      <c r="AB109" s="397" t="s">
        <v>827</v>
      </c>
      <c r="AC109" s="362" t="s">
        <v>827</v>
      </c>
      <c r="AD109" s="394" t="s">
        <v>827</v>
      </c>
      <c r="AE109" s="363" t="s">
        <v>827</v>
      </c>
      <c r="AF109" s="390" t="s">
        <v>827</v>
      </c>
      <c r="AG109" s="362" t="s">
        <v>827</v>
      </c>
      <c r="AH109" s="401" t="s">
        <v>827</v>
      </c>
      <c r="AI109" s="363" t="s">
        <v>827</v>
      </c>
      <c r="AJ109" s="402" t="s">
        <v>550</v>
      </c>
      <c r="AK109" s="362">
        <v>0</v>
      </c>
      <c r="AL109" s="389" t="s">
        <v>827</v>
      </c>
      <c r="AM109" s="363" t="s">
        <v>827</v>
      </c>
      <c r="AN109" s="416" t="s">
        <v>827</v>
      </c>
      <c r="AO109" s="417" t="s">
        <v>827</v>
      </c>
      <c r="AP109" s="394" t="s">
        <v>827</v>
      </c>
      <c r="AQ109" s="363" t="s">
        <v>827</v>
      </c>
      <c r="AR109" s="403">
        <v>0</v>
      </c>
    </row>
    <row r="110" spans="1:44" ht="64.5" customHeight="1" x14ac:dyDescent="0.2">
      <c r="A110" s="505" t="s">
        <v>536</v>
      </c>
      <c r="B110" s="506" t="s">
        <v>690</v>
      </c>
      <c r="C110" s="506" t="s">
        <v>629</v>
      </c>
      <c r="D110" s="385" t="s">
        <v>827</v>
      </c>
      <c r="E110" s="362" t="s">
        <v>827</v>
      </c>
      <c r="F110" s="389" t="s">
        <v>827</v>
      </c>
      <c r="G110" s="363" t="s">
        <v>827</v>
      </c>
      <c r="H110" s="390" t="s">
        <v>827</v>
      </c>
      <c r="I110" s="362" t="s">
        <v>827</v>
      </c>
      <c r="J110" s="389" t="s">
        <v>827</v>
      </c>
      <c r="K110" s="363" t="s">
        <v>827</v>
      </c>
      <c r="L110" s="390" t="s">
        <v>827</v>
      </c>
      <c r="M110" s="362" t="s">
        <v>827</v>
      </c>
      <c r="N110" s="394" t="s">
        <v>827</v>
      </c>
      <c r="O110" s="363" t="s">
        <v>827</v>
      </c>
      <c r="P110" s="390" t="s">
        <v>827</v>
      </c>
      <c r="Q110" s="362" t="s">
        <v>827</v>
      </c>
      <c r="R110" s="394" t="s">
        <v>827</v>
      </c>
      <c r="S110" s="363" t="s">
        <v>827</v>
      </c>
      <c r="T110" s="397" t="s">
        <v>827</v>
      </c>
      <c r="U110" s="362" t="s">
        <v>827</v>
      </c>
      <c r="V110" s="398" t="s">
        <v>827</v>
      </c>
      <c r="W110" s="363" t="s">
        <v>827</v>
      </c>
      <c r="X110" s="390" t="s">
        <v>827</v>
      </c>
      <c r="Y110" s="362" t="s">
        <v>827</v>
      </c>
      <c r="Z110" s="398" t="s">
        <v>827</v>
      </c>
      <c r="AA110" s="363" t="s">
        <v>827</v>
      </c>
      <c r="AB110" s="397" t="s">
        <v>827</v>
      </c>
      <c r="AC110" s="362" t="s">
        <v>827</v>
      </c>
      <c r="AD110" s="394" t="s">
        <v>827</v>
      </c>
      <c r="AE110" s="363" t="s">
        <v>827</v>
      </c>
      <c r="AF110" s="390" t="s">
        <v>827</v>
      </c>
      <c r="AG110" s="362" t="s">
        <v>827</v>
      </c>
      <c r="AH110" s="401" t="s">
        <v>827</v>
      </c>
      <c r="AI110" s="363" t="s">
        <v>827</v>
      </c>
      <c r="AJ110" s="402" t="s">
        <v>550</v>
      </c>
      <c r="AK110" s="362">
        <v>0</v>
      </c>
      <c r="AL110" s="389" t="s">
        <v>827</v>
      </c>
      <c r="AM110" s="363" t="s">
        <v>827</v>
      </c>
      <c r="AN110" s="416" t="s">
        <v>827</v>
      </c>
      <c r="AO110" s="417" t="s">
        <v>827</v>
      </c>
      <c r="AP110" s="394" t="s">
        <v>827</v>
      </c>
      <c r="AQ110" s="363" t="s">
        <v>827</v>
      </c>
      <c r="AR110" s="403">
        <v>0</v>
      </c>
    </row>
    <row r="111" spans="1:44" ht="64.5" customHeight="1" x14ac:dyDescent="0.2">
      <c r="A111" s="505" t="s">
        <v>536</v>
      </c>
      <c r="B111" s="506" t="s">
        <v>634</v>
      </c>
      <c r="C111" s="506" t="s">
        <v>617</v>
      </c>
      <c r="D111" s="385" t="s">
        <v>827</v>
      </c>
      <c r="E111" s="362" t="s">
        <v>827</v>
      </c>
      <c r="F111" s="389" t="s">
        <v>827</v>
      </c>
      <c r="G111" s="363" t="s">
        <v>827</v>
      </c>
      <c r="H111" s="390" t="s">
        <v>827</v>
      </c>
      <c r="I111" s="362" t="s">
        <v>827</v>
      </c>
      <c r="J111" s="389" t="s">
        <v>827</v>
      </c>
      <c r="K111" s="363" t="s">
        <v>827</v>
      </c>
      <c r="L111" s="390" t="s">
        <v>827</v>
      </c>
      <c r="M111" s="362" t="s">
        <v>827</v>
      </c>
      <c r="N111" s="394" t="s">
        <v>827</v>
      </c>
      <c r="O111" s="363" t="s">
        <v>827</v>
      </c>
      <c r="P111" s="390" t="s">
        <v>550</v>
      </c>
      <c r="Q111" s="362" t="s">
        <v>520</v>
      </c>
      <c r="R111" s="394" t="s">
        <v>827</v>
      </c>
      <c r="S111" s="363" t="s">
        <v>827</v>
      </c>
      <c r="T111" s="397" t="s">
        <v>827</v>
      </c>
      <c r="U111" s="362" t="s">
        <v>827</v>
      </c>
      <c r="V111" s="398" t="s">
        <v>827</v>
      </c>
      <c r="W111" s="363" t="s">
        <v>827</v>
      </c>
      <c r="X111" s="390" t="s">
        <v>827</v>
      </c>
      <c r="Y111" s="362" t="s">
        <v>827</v>
      </c>
      <c r="Z111" s="398" t="s">
        <v>827</v>
      </c>
      <c r="AA111" s="363" t="s">
        <v>827</v>
      </c>
      <c r="AB111" s="397" t="s">
        <v>827</v>
      </c>
      <c r="AC111" s="362" t="s">
        <v>827</v>
      </c>
      <c r="AD111" s="394" t="s">
        <v>827</v>
      </c>
      <c r="AE111" s="363" t="s">
        <v>827</v>
      </c>
      <c r="AF111" s="390" t="s">
        <v>827</v>
      </c>
      <c r="AG111" s="362" t="s">
        <v>827</v>
      </c>
      <c r="AH111" s="401" t="s">
        <v>827</v>
      </c>
      <c r="AI111" s="363" t="s">
        <v>827</v>
      </c>
      <c r="AJ111" s="402" t="s">
        <v>827</v>
      </c>
      <c r="AK111" s="362" t="s">
        <v>827</v>
      </c>
      <c r="AL111" s="389" t="s">
        <v>827</v>
      </c>
      <c r="AM111" s="363" t="s">
        <v>827</v>
      </c>
      <c r="AN111" s="416" t="s">
        <v>827</v>
      </c>
      <c r="AO111" s="417" t="s">
        <v>827</v>
      </c>
      <c r="AP111" s="394" t="s">
        <v>827</v>
      </c>
      <c r="AQ111" s="363" t="s">
        <v>827</v>
      </c>
      <c r="AR111" s="403">
        <v>0</v>
      </c>
    </row>
    <row r="112" spans="1:44" ht="64.5" customHeight="1" x14ac:dyDescent="0.2">
      <c r="A112" s="505" t="s">
        <v>536</v>
      </c>
      <c r="B112" s="506" t="s">
        <v>686</v>
      </c>
      <c r="C112" s="506" t="s">
        <v>612</v>
      </c>
      <c r="D112" s="385" t="s">
        <v>827</v>
      </c>
      <c r="E112" s="362" t="s">
        <v>827</v>
      </c>
      <c r="F112" s="389" t="s">
        <v>827</v>
      </c>
      <c r="G112" s="363" t="s">
        <v>827</v>
      </c>
      <c r="H112" s="390" t="s">
        <v>827</v>
      </c>
      <c r="I112" s="362" t="s">
        <v>827</v>
      </c>
      <c r="J112" s="389" t="s">
        <v>827</v>
      </c>
      <c r="K112" s="363" t="s">
        <v>827</v>
      </c>
      <c r="L112" s="390" t="s">
        <v>827</v>
      </c>
      <c r="M112" s="362" t="s">
        <v>827</v>
      </c>
      <c r="N112" s="394" t="s">
        <v>827</v>
      </c>
      <c r="O112" s="363" t="s">
        <v>827</v>
      </c>
      <c r="P112" s="390" t="s">
        <v>827</v>
      </c>
      <c r="Q112" s="362" t="s">
        <v>827</v>
      </c>
      <c r="R112" s="394" t="s">
        <v>550</v>
      </c>
      <c r="S112" s="363">
        <v>0</v>
      </c>
      <c r="T112" s="397" t="s">
        <v>827</v>
      </c>
      <c r="U112" s="362" t="s">
        <v>827</v>
      </c>
      <c r="V112" s="398" t="s">
        <v>827</v>
      </c>
      <c r="W112" s="363" t="s">
        <v>827</v>
      </c>
      <c r="X112" s="390" t="s">
        <v>827</v>
      </c>
      <c r="Y112" s="362" t="s">
        <v>827</v>
      </c>
      <c r="Z112" s="398" t="s">
        <v>827</v>
      </c>
      <c r="AA112" s="363" t="s">
        <v>827</v>
      </c>
      <c r="AB112" s="397" t="s">
        <v>827</v>
      </c>
      <c r="AC112" s="362" t="s">
        <v>827</v>
      </c>
      <c r="AD112" s="394" t="s">
        <v>827</v>
      </c>
      <c r="AE112" s="363" t="s">
        <v>827</v>
      </c>
      <c r="AF112" s="390" t="s">
        <v>827</v>
      </c>
      <c r="AG112" s="362" t="s">
        <v>827</v>
      </c>
      <c r="AH112" s="401" t="s">
        <v>827</v>
      </c>
      <c r="AI112" s="363" t="s">
        <v>827</v>
      </c>
      <c r="AJ112" s="402" t="s">
        <v>827</v>
      </c>
      <c r="AK112" s="362" t="s">
        <v>827</v>
      </c>
      <c r="AL112" s="389" t="s">
        <v>827</v>
      </c>
      <c r="AM112" s="363" t="s">
        <v>827</v>
      </c>
      <c r="AN112" s="416" t="s">
        <v>827</v>
      </c>
      <c r="AO112" s="417" t="s">
        <v>827</v>
      </c>
      <c r="AP112" s="394" t="s">
        <v>827</v>
      </c>
      <c r="AQ112" s="363" t="s">
        <v>827</v>
      </c>
      <c r="AR112" s="403">
        <v>0</v>
      </c>
    </row>
    <row r="113" spans="1:44" ht="64.5" customHeight="1" x14ac:dyDescent="0.2">
      <c r="A113" s="505" t="s">
        <v>536</v>
      </c>
      <c r="B113" s="506" t="s">
        <v>731</v>
      </c>
      <c r="C113" s="506" t="s">
        <v>612</v>
      </c>
      <c r="D113" s="385" t="s">
        <v>827</v>
      </c>
      <c r="E113" s="362" t="s">
        <v>827</v>
      </c>
      <c r="F113" s="389" t="s">
        <v>827</v>
      </c>
      <c r="G113" s="363" t="s">
        <v>827</v>
      </c>
      <c r="H113" s="390" t="s">
        <v>552</v>
      </c>
      <c r="I113" s="362">
        <v>0</v>
      </c>
      <c r="J113" s="389" t="s">
        <v>827</v>
      </c>
      <c r="K113" s="363" t="s">
        <v>827</v>
      </c>
      <c r="L113" s="390" t="s">
        <v>827</v>
      </c>
      <c r="M113" s="362" t="s">
        <v>827</v>
      </c>
      <c r="N113" s="394" t="s">
        <v>827</v>
      </c>
      <c r="O113" s="363" t="s">
        <v>827</v>
      </c>
      <c r="P113" s="390" t="s">
        <v>827</v>
      </c>
      <c r="Q113" s="362" t="s">
        <v>827</v>
      </c>
      <c r="R113" s="394" t="s">
        <v>827</v>
      </c>
      <c r="S113" s="363" t="s">
        <v>827</v>
      </c>
      <c r="T113" s="397" t="s">
        <v>827</v>
      </c>
      <c r="U113" s="362" t="s">
        <v>827</v>
      </c>
      <c r="V113" s="398" t="s">
        <v>827</v>
      </c>
      <c r="W113" s="363" t="s">
        <v>827</v>
      </c>
      <c r="X113" s="390" t="s">
        <v>827</v>
      </c>
      <c r="Y113" s="362" t="s">
        <v>827</v>
      </c>
      <c r="Z113" s="398" t="s">
        <v>827</v>
      </c>
      <c r="AA113" s="363" t="s">
        <v>827</v>
      </c>
      <c r="AB113" s="397" t="s">
        <v>827</v>
      </c>
      <c r="AC113" s="362" t="s">
        <v>827</v>
      </c>
      <c r="AD113" s="394" t="s">
        <v>827</v>
      </c>
      <c r="AE113" s="363" t="s">
        <v>827</v>
      </c>
      <c r="AF113" s="390" t="s">
        <v>827</v>
      </c>
      <c r="AG113" s="362" t="s">
        <v>827</v>
      </c>
      <c r="AH113" s="401" t="s">
        <v>827</v>
      </c>
      <c r="AI113" s="363" t="s">
        <v>827</v>
      </c>
      <c r="AJ113" s="402" t="s">
        <v>827</v>
      </c>
      <c r="AK113" s="362" t="s">
        <v>827</v>
      </c>
      <c r="AL113" s="389" t="s">
        <v>827</v>
      </c>
      <c r="AM113" s="363" t="s">
        <v>827</v>
      </c>
      <c r="AN113" s="416" t="s">
        <v>827</v>
      </c>
      <c r="AO113" s="417" t="s">
        <v>827</v>
      </c>
      <c r="AP113" s="394" t="s">
        <v>827</v>
      </c>
      <c r="AQ113" s="363" t="s">
        <v>827</v>
      </c>
      <c r="AR113" s="403">
        <v>0</v>
      </c>
    </row>
    <row r="114" spans="1:44" ht="64.5" customHeight="1" x14ac:dyDescent="0.2">
      <c r="A114" s="505" t="s">
        <v>536</v>
      </c>
      <c r="B114" s="506" t="s">
        <v>733</v>
      </c>
      <c r="C114" s="506" t="s">
        <v>627</v>
      </c>
      <c r="D114" s="385" t="s">
        <v>827</v>
      </c>
      <c r="E114" s="362" t="s">
        <v>827</v>
      </c>
      <c r="F114" s="389" t="s">
        <v>827</v>
      </c>
      <c r="G114" s="363" t="s">
        <v>827</v>
      </c>
      <c r="H114" s="390" t="s">
        <v>550</v>
      </c>
      <c r="I114" s="362">
        <v>0</v>
      </c>
      <c r="J114" s="389" t="s">
        <v>827</v>
      </c>
      <c r="K114" s="363" t="s">
        <v>827</v>
      </c>
      <c r="L114" s="390" t="s">
        <v>827</v>
      </c>
      <c r="M114" s="362" t="s">
        <v>827</v>
      </c>
      <c r="N114" s="394" t="s">
        <v>827</v>
      </c>
      <c r="O114" s="363" t="s">
        <v>827</v>
      </c>
      <c r="P114" s="390" t="s">
        <v>827</v>
      </c>
      <c r="Q114" s="362" t="s">
        <v>827</v>
      </c>
      <c r="R114" s="394" t="s">
        <v>827</v>
      </c>
      <c r="S114" s="363" t="s">
        <v>827</v>
      </c>
      <c r="T114" s="397" t="s">
        <v>827</v>
      </c>
      <c r="U114" s="362" t="s">
        <v>827</v>
      </c>
      <c r="V114" s="398" t="s">
        <v>827</v>
      </c>
      <c r="W114" s="363" t="s">
        <v>827</v>
      </c>
      <c r="X114" s="390" t="s">
        <v>827</v>
      </c>
      <c r="Y114" s="362" t="s">
        <v>827</v>
      </c>
      <c r="Z114" s="398" t="s">
        <v>827</v>
      </c>
      <c r="AA114" s="363" t="s">
        <v>827</v>
      </c>
      <c r="AB114" s="397" t="s">
        <v>827</v>
      </c>
      <c r="AC114" s="362" t="s">
        <v>827</v>
      </c>
      <c r="AD114" s="394" t="s">
        <v>827</v>
      </c>
      <c r="AE114" s="363" t="s">
        <v>827</v>
      </c>
      <c r="AF114" s="390" t="s">
        <v>827</v>
      </c>
      <c r="AG114" s="362" t="s">
        <v>827</v>
      </c>
      <c r="AH114" s="401" t="s">
        <v>827</v>
      </c>
      <c r="AI114" s="363" t="s">
        <v>827</v>
      </c>
      <c r="AJ114" s="402" t="s">
        <v>827</v>
      </c>
      <c r="AK114" s="362" t="s">
        <v>827</v>
      </c>
      <c r="AL114" s="389" t="s">
        <v>827</v>
      </c>
      <c r="AM114" s="363" t="s">
        <v>827</v>
      </c>
      <c r="AN114" s="416" t="s">
        <v>827</v>
      </c>
      <c r="AO114" s="417" t="s">
        <v>827</v>
      </c>
      <c r="AP114" s="394" t="s">
        <v>827</v>
      </c>
      <c r="AQ114" s="363" t="s">
        <v>827</v>
      </c>
      <c r="AR114" s="403">
        <v>0</v>
      </c>
    </row>
    <row r="115" spans="1:44" ht="64.5" customHeight="1" x14ac:dyDescent="0.2">
      <c r="A115" s="505" t="s">
        <v>536</v>
      </c>
      <c r="B115" s="506" t="s">
        <v>699</v>
      </c>
      <c r="C115" s="506" t="s">
        <v>700</v>
      </c>
      <c r="D115" s="385" t="s">
        <v>827</v>
      </c>
      <c r="E115" s="362" t="s">
        <v>827</v>
      </c>
      <c r="F115" s="389" t="s">
        <v>827</v>
      </c>
      <c r="G115" s="363" t="s">
        <v>827</v>
      </c>
      <c r="H115" s="390" t="s">
        <v>827</v>
      </c>
      <c r="I115" s="362" t="s">
        <v>827</v>
      </c>
      <c r="J115" s="389" t="s">
        <v>827</v>
      </c>
      <c r="K115" s="363" t="s">
        <v>827</v>
      </c>
      <c r="L115" s="390" t="s">
        <v>827</v>
      </c>
      <c r="M115" s="362" t="s">
        <v>827</v>
      </c>
      <c r="N115" s="394" t="s">
        <v>827</v>
      </c>
      <c r="O115" s="363" t="s">
        <v>827</v>
      </c>
      <c r="P115" s="390" t="s">
        <v>827</v>
      </c>
      <c r="Q115" s="362" t="s">
        <v>827</v>
      </c>
      <c r="R115" s="394" t="s">
        <v>827</v>
      </c>
      <c r="S115" s="363" t="s">
        <v>827</v>
      </c>
      <c r="T115" s="397" t="s">
        <v>827</v>
      </c>
      <c r="U115" s="362" t="s">
        <v>827</v>
      </c>
      <c r="V115" s="398" t="s">
        <v>827</v>
      </c>
      <c r="W115" s="363" t="s">
        <v>827</v>
      </c>
      <c r="X115" s="390" t="s">
        <v>827</v>
      </c>
      <c r="Y115" s="362" t="s">
        <v>827</v>
      </c>
      <c r="Z115" s="398" t="s">
        <v>827</v>
      </c>
      <c r="AA115" s="363" t="s">
        <v>827</v>
      </c>
      <c r="AB115" s="397" t="s">
        <v>550</v>
      </c>
      <c r="AC115" s="362">
        <v>0</v>
      </c>
      <c r="AD115" s="394" t="s">
        <v>827</v>
      </c>
      <c r="AE115" s="363" t="s">
        <v>827</v>
      </c>
      <c r="AF115" s="390" t="s">
        <v>827</v>
      </c>
      <c r="AG115" s="362" t="s">
        <v>827</v>
      </c>
      <c r="AH115" s="401" t="s">
        <v>827</v>
      </c>
      <c r="AI115" s="363" t="s">
        <v>827</v>
      </c>
      <c r="AJ115" s="402" t="s">
        <v>827</v>
      </c>
      <c r="AK115" s="362" t="s">
        <v>827</v>
      </c>
      <c r="AL115" s="389" t="s">
        <v>827</v>
      </c>
      <c r="AM115" s="363" t="s">
        <v>827</v>
      </c>
      <c r="AN115" s="416" t="s">
        <v>827</v>
      </c>
      <c r="AO115" s="417" t="s">
        <v>827</v>
      </c>
      <c r="AP115" s="394" t="s">
        <v>827</v>
      </c>
      <c r="AQ115" s="363" t="s">
        <v>827</v>
      </c>
      <c r="AR115" s="403">
        <v>0</v>
      </c>
    </row>
    <row r="116" spans="1:44" ht="33" x14ac:dyDescent="0.2">
      <c r="A116" s="544"/>
    </row>
  </sheetData>
  <autoFilter ref="B6:AR7">
    <filterColumn colId="2" showButton="0"/>
    <filterColumn colId="4" showButton="0"/>
    <filterColumn colId="6" showButton="0"/>
    <filterColumn colId="8" showButton="0"/>
    <filterColumn colId="10" showButton="0"/>
    <filterColumn colId="12" showButton="0"/>
    <filterColumn colId="14" showButton="0"/>
    <filterColumn colId="16" showButton="0"/>
    <filterColumn colId="18" showButton="0"/>
    <filterColumn colId="20" showButton="0"/>
    <filterColumn colId="22" showButton="0"/>
    <filterColumn colId="24" showButton="0"/>
    <filterColumn colId="26" showButton="0"/>
    <filterColumn colId="28" showButton="0"/>
    <filterColumn colId="30" showButton="0"/>
    <filterColumn colId="32" showButton="0"/>
    <filterColumn colId="34" showButton="0"/>
    <filterColumn colId="36" showButton="0"/>
    <filterColumn colId="38" showButton="0"/>
    <filterColumn colId="40" showButton="0"/>
    <sortState ref="B9:AR115">
      <sortCondition descending="1" ref="AR6:AR7"/>
    </sortState>
  </autoFilter>
  <sortState ref="B8:AR113">
    <sortCondition descending="1" ref="AR8:AR113"/>
  </sortState>
  <mergeCells count="30">
    <mergeCell ref="AR6:AR7"/>
    <mergeCell ref="A6:A7"/>
    <mergeCell ref="B6:B7"/>
    <mergeCell ref="D6:E6"/>
    <mergeCell ref="F6:G6"/>
    <mergeCell ref="H6:I6"/>
    <mergeCell ref="J6:K6"/>
    <mergeCell ref="L6:M6"/>
    <mergeCell ref="N6:O6"/>
    <mergeCell ref="P6:Q6"/>
    <mergeCell ref="AL6:AM6"/>
    <mergeCell ref="AN6:AO6"/>
    <mergeCell ref="AP6:AQ6"/>
    <mergeCell ref="AB6:AC6"/>
    <mergeCell ref="AD6:AE6"/>
    <mergeCell ref="AF6:AG6"/>
    <mergeCell ref="A1:AR1"/>
    <mergeCell ref="A2:AR2"/>
    <mergeCell ref="A3:AR3"/>
    <mergeCell ref="A4:AR4"/>
    <mergeCell ref="S5:AR5"/>
    <mergeCell ref="A5:K5"/>
    <mergeCell ref="C6:C7"/>
    <mergeCell ref="AH6:AI6"/>
    <mergeCell ref="AJ6:AK6"/>
    <mergeCell ref="R6:S6"/>
    <mergeCell ref="T6:U6"/>
    <mergeCell ref="V6:W6"/>
    <mergeCell ref="X6:Y6"/>
    <mergeCell ref="Z6:AA6"/>
  </mergeCells>
  <conditionalFormatting sqref="AR8:AR113">
    <cfRule type="duplicateValues" dxfId="60" priority="6"/>
  </conditionalFormatting>
  <conditionalFormatting sqref="B1:B113 B116:B1048576">
    <cfRule type="duplicateValues" dxfId="59" priority="5"/>
  </conditionalFormatting>
  <conditionalFormatting sqref="AR114">
    <cfRule type="duplicateValues" dxfId="58" priority="4"/>
  </conditionalFormatting>
  <conditionalFormatting sqref="B114">
    <cfRule type="duplicateValues" dxfId="57" priority="3"/>
  </conditionalFormatting>
  <conditionalFormatting sqref="AR115">
    <cfRule type="duplicateValues" dxfId="56" priority="2"/>
  </conditionalFormatting>
  <conditionalFormatting sqref="B115">
    <cfRule type="duplicateValues" dxfId="55" priority="1"/>
  </conditionalFormatting>
  <hyperlinks>
    <hyperlink ref="A3:S3" location="'YARIŞMA PROGRAMI'!A1" display="GENEL PUAN TABLOSU"/>
  </hyperlinks>
  <printOptions horizontalCentered="1"/>
  <pageMargins left="0" right="0" top="0.19685039370078741" bottom="0" header="0" footer="0"/>
  <pageSetup paperSize="9" scale="21"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102"/>
  <sheetViews>
    <sheetView view="pageBreakPreview" topLeftCell="A7" zoomScale="60" zoomScaleNormal="100" workbookViewId="0">
      <selection activeCell="M38" sqref="M38"/>
    </sheetView>
  </sheetViews>
  <sheetFormatPr defaultRowHeight="12.75" x14ac:dyDescent="0.2"/>
  <cols>
    <col min="2" max="2" width="17.5703125" hidden="1" customWidth="1"/>
    <col min="3" max="3" width="11.5703125" customWidth="1"/>
    <col min="4" max="4" width="16.140625" customWidth="1"/>
    <col min="5" max="5" width="36.5703125" bestFit="1" customWidth="1"/>
    <col min="6" max="6" width="32" bestFit="1"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5703125" bestFit="1" customWidth="1"/>
    <col min="14" max="14" width="31" customWidth="1"/>
    <col min="15" max="15" width="19.140625" customWidth="1"/>
  </cols>
  <sheetData>
    <row r="1" spans="1:15" ht="48" customHeight="1" x14ac:dyDescent="0.2">
      <c r="A1" s="624" t="str">
        <f>('YARIŞMA BİLGİLERİ'!A2)</f>
        <v>Türkiye Atletizm Federasyonu
İstanbul Atletizm İl Temsilciliği</v>
      </c>
      <c r="B1" s="624"/>
      <c r="C1" s="624"/>
      <c r="D1" s="624"/>
      <c r="E1" s="624"/>
      <c r="F1" s="624"/>
      <c r="G1" s="624"/>
      <c r="H1" s="624"/>
      <c r="I1" s="624"/>
      <c r="J1" s="624"/>
      <c r="K1" s="624"/>
      <c r="L1" s="624"/>
      <c r="M1" s="624"/>
      <c r="N1" s="624"/>
      <c r="O1" s="624"/>
    </row>
    <row r="2" spans="1:15" ht="18" customHeight="1" x14ac:dyDescent="0.2">
      <c r="A2" s="625" t="str">
        <f>'YARIŞMA BİLGİLERİ'!F19</f>
        <v>Türkcell Büyükler Türkiye Şampiyonası</v>
      </c>
      <c r="B2" s="625"/>
      <c r="C2" s="625"/>
      <c r="D2" s="625"/>
      <c r="E2" s="625"/>
      <c r="F2" s="625"/>
      <c r="G2" s="625"/>
      <c r="H2" s="625"/>
      <c r="I2" s="625"/>
      <c r="J2" s="625"/>
      <c r="K2" s="625"/>
      <c r="L2" s="625"/>
      <c r="M2" s="625"/>
      <c r="N2" s="625"/>
      <c r="O2" s="625"/>
    </row>
    <row r="3" spans="1:15" ht="23.25" customHeight="1" x14ac:dyDescent="0.2">
      <c r="A3" s="626" t="s">
        <v>519</v>
      </c>
      <c r="B3" s="626"/>
      <c r="C3" s="626"/>
      <c r="D3" s="626"/>
      <c r="E3" s="626"/>
      <c r="F3" s="626"/>
      <c r="G3" s="626"/>
      <c r="H3" s="626"/>
      <c r="I3" s="626"/>
      <c r="J3" s="626"/>
      <c r="K3" s="626"/>
      <c r="L3" s="626"/>
      <c r="M3" s="626"/>
      <c r="N3" s="626"/>
      <c r="O3" s="626"/>
    </row>
    <row r="4" spans="1:15" ht="23.25" customHeight="1" x14ac:dyDescent="0.3">
      <c r="A4" s="621" t="s">
        <v>200</v>
      </c>
      <c r="B4" s="621"/>
      <c r="C4" s="621"/>
      <c r="D4" s="621"/>
      <c r="E4" s="621"/>
      <c r="F4" s="621"/>
      <c r="G4" s="621"/>
      <c r="H4" s="232"/>
      <c r="I4" s="623" t="s">
        <v>201</v>
      </c>
      <c r="J4" s="623"/>
      <c r="K4" s="623"/>
      <c r="L4" s="623"/>
      <c r="M4" s="623"/>
      <c r="N4" s="623"/>
      <c r="O4" s="623"/>
    </row>
    <row r="5" spans="1:15" ht="46.5" customHeight="1" x14ac:dyDescent="0.2">
      <c r="A5" s="203" t="s">
        <v>521</v>
      </c>
      <c r="B5" s="203" t="s">
        <v>80</v>
      </c>
      <c r="C5" s="203" t="s">
        <v>79</v>
      </c>
      <c r="D5" s="204" t="s">
        <v>13</v>
      </c>
      <c r="E5" s="205" t="s">
        <v>14</v>
      </c>
      <c r="F5" s="205" t="s">
        <v>513</v>
      </c>
      <c r="G5" s="206" t="s">
        <v>198</v>
      </c>
      <c r="H5" s="230"/>
      <c r="I5" s="231" t="s">
        <v>6</v>
      </c>
      <c r="J5" s="233"/>
      <c r="K5" s="231" t="s">
        <v>78</v>
      </c>
      <c r="L5" s="231" t="s">
        <v>21</v>
      </c>
      <c r="M5" s="231" t="s">
        <v>7</v>
      </c>
      <c r="N5" s="231" t="s">
        <v>513</v>
      </c>
      <c r="O5" s="231" t="s">
        <v>204</v>
      </c>
    </row>
    <row r="6" spans="1:15" ht="46.5" customHeight="1" x14ac:dyDescent="0.2">
      <c r="A6" s="333">
        <v>1</v>
      </c>
      <c r="B6" s="334" t="s">
        <v>66</v>
      </c>
      <c r="C6" s="335">
        <f>IF(ISERROR(VLOOKUP(B6,'KAYIT LİSTESİ'!$B$4:$H$1191,2,0)),"",(VLOOKUP(B6,'KAYIT LİSTESİ'!$B$4:$H$1191,2,0)))</f>
        <v>73</v>
      </c>
      <c r="D6" s="336">
        <f>IF(ISERROR(VLOOKUP(B6,'KAYIT LİSTESİ'!$B$4:$H$1191,4,0)),"",(VLOOKUP(B6,'KAYIT LİSTESİ'!$B$4:$H$1191,4,0)))</f>
        <v>36071</v>
      </c>
      <c r="E6" s="337" t="str">
        <f>IF(ISERROR(VLOOKUP(B6,'KAYIT LİSTESİ'!$B$4:$H$1191,5,0)),"",(VLOOKUP(B6,'KAYIT LİSTESİ'!$B$4:$H$1191,5,0)))</f>
        <v>KEZİBAN DEMİRALP</v>
      </c>
      <c r="F6" s="337" t="str">
        <f>IF(ISERROR(VLOOKUP(B6,'KAYIT LİSTESİ'!$B$4:$H$1191,6,0)),"",(VLOOKUP(B6,'KAYIT LİSTESİ'!$B$4:$H$1191,6,0)))</f>
        <v>KAYSERİ</v>
      </c>
      <c r="G6" s="338"/>
      <c r="H6" s="230"/>
      <c r="I6" s="333">
        <v>1</v>
      </c>
      <c r="J6" s="334" t="s">
        <v>180</v>
      </c>
      <c r="K6" s="352">
        <f>IF(ISERROR(VLOOKUP(J6,'KAYIT LİSTESİ'!$B$4:$H$1191,2,0)),"",(VLOOKUP(J6,'KAYIT LİSTESİ'!$B$4:$H$1191,2,0)))</f>
        <v>58</v>
      </c>
      <c r="L6" s="353">
        <f>IF(ISERROR(VLOOKUP(J6,'KAYIT LİSTESİ'!$B$4:$H$1191,4,0)),"",(VLOOKUP(J6,'KAYIT LİSTESİ'!$B$4:$H$1191,4,0)))</f>
        <v>30317</v>
      </c>
      <c r="M6" s="342" t="str">
        <f>IF(ISERROR(VLOOKUP(J6,'KAYIT LİSTESİ'!$B$4:$H$1191,5,0)),"",(VLOOKUP(J6,'KAYIT LİSTESİ'!$B$4:$H$1191,5,0)))</f>
        <v>NEZAHAT DAVUTOĞLU</v>
      </c>
      <c r="N6" s="342" t="str">
        <f>IF(ISERROR(VLOOKUP(J6,'KAYIT LİSTESİ'!$B$4:$H$1191,6,0)),"",(VLOOKUP(J6,'KAYIT LİSTESİ'!$B$4:$H$1191,6,0)))</f>
        <v>İSTANBUL</v>
      </c>
      <c r="O6" s="355"/>
    </row>
    <row r="7" spans="1:15" ht="46.5" customHeight="1" x14ac:dyDescent="0.2">
      <c r="A7" s="333">
        <v>2</v>
      </c>
      <c r="B7" s="334" t="s">
        <v>67</v>
      </c>
      <c r="C7" s="335">
        <f>IF(ISERROR(VLOOKUP(B7,'KAYIT LİSTESİ'!$B$4:$H$1191,2,0)),"",(VLOOKUP(B7,'KAYIT LİSTESİ'!$B$4:$H$1191,2,0)))</f>
        <v>61</v>
      </c>
      <c r="D7" s="336">
        <f>IF(ISERROR(VLOOKUP(B7,'KAYIT LİSTESİ'!$B$4:$H$1191,4,0)),"",(VLOOKUP(B7,'KAYIT LİSTESİ'!$B$4:$H$1191,4,0)))</f>
        <v>35048</v>
      </c>
      <c r="E7" s="337" t="str">
        <f>IF(ISERROR(VLOOKUP(B7,'KAYIT LİSTESİ'!$B$4:$H$1191,5,0)),"",(VLOOKUP(B7,'KAYIT LİSTESİ'!$B$4:$H$1191,5,0)))</f>
        <v>ŞİRİN UYSAL</v>
      </c>
      <c r="F7" s="337" t="str">
        <f>IF(ISERROR(VLOOKUP(B7,'KAYIT LİSTESİ'!$B$4:$H$1191,6,0)),"",(VLOOKUP(B7,'KAYIT LİSTESİ'!$B$4:$H$1191,6,0)))</f>
        <v>İSTANBUL</v>
      </c>
      <c r="G7" s="338"/>
      <c r="H7" s="230"/>
      <c r="I7" s="333">
        <v>2</v>
      </c>
      <c r="J7" s="334" t="s">
        <v>181</v>
      </c>
      <c r="K7" s="352">
        <f>IF(ISERROR(VLOOKUP(J7,'KAYIT LİSTESİ'!$B$4:$H$1191,2,0)),"",(VLOOKUP(J7,'KAYIT LİSTESİ'!$B$4:$H$1191,2,0)))</f>
        <v>56</v>
      </c>
      <c r="L7" s="353">
        <f>IF(ISERROR(VLOOKUP(J7,'KAYIT LİSTESİ'!$B$4:$H$1191,4,0)),"",(VLOOKUP(J7,'KAYIT LİSTESİ'!$B$4:$H$1191,4,0)))</f>
        <v>33378</v>
      </c>
      <c r="M7" s="342" t="str">
        <f>IF(ISERROR(VLOOKUP(J7,'KAYIT LİSTESİ'!$B$4:$H$1191,5,0)),"",(VLOOKUP(J7,'KAYIT LİSTESİ'!$B$4:$H$1191,5,0)))</f>
        <v>KIZILTAŞ</v>
      </c>
      <c r="N7" s="342" t="str">
        <f>IF(ISERROR(VLOOKUP(J7,'KAYIT LİSTESİ'!$B$4:$H$1191,6,0)),"",(VLOOKUP(J7,'KAYIT LİSTESİ'!$B$4:$H$1191,6,0)))</f>
        <v>İSTANBUL</v>
      </c>
      <c r="O7" s="355"/>
    </row>
    <row r="8" spans="1:15" ht="46.5" customHeight="1" x14ac:dyDescent="0.2">
      <c r="A8" s="333">
        <v>3</v>
      </c>
      <c r="B8" s="334" t="s">
        <v>68</v>
      </c>
      <c r="C8" s="335">
        <f>IF(ISERROR(VLOOKUP(B8,'KAYIT LİSTESİ'!$B$4:$H$1191,2,0)),"",(VLOOKUP(B8,'KAYIT LİSTESİ'!$B$4:$H$1191,2,0)))</f>
        <v>29</v>
      </c>
      <c r="D8" s="336">
        <f>IF(ISERROR(VLOOKUP(B8,'KAYIT LİSTESİ'!$B$4:$H$1191,4,0)),"",(VLOOKUP(B8,'KAYIT LİSTESİ'!$B$4:$H$1191,4,0)))</f>
        <v>35582</v>
      </c>
      <c r="E8" s="337" t="str">
        <f>IF(ISERROR(VLOOKUP(B8,'KAYIT LİSTESİ'!$B$4:$H$1191,5,0)),"",(VLOOKUP(B8,'KAYIT LİSTESİ'!$B$4:$H$1191,5,0)))</f>
        <v>JALE BAŞAK</v>
      </c>
      <c r="F8" s="337" t="str">
        <f>IF(ISERROR(VLOOKUP(B8,'KAYIT LİSTESİ'!$B$4:$H$1191,6,0)),"",(VLOOKUP(B8,'KAYIT LİSTESİ'!$B$4:$H$1191,6,0)))</f>
        <v>EDİRNE</v>
      </c>
      <c r="G8" s="338"/>
      <c r="H8" s="230"/>
      <c r="I8" s="333">
        <v>3</v>
      </c>
      <c r="J8" s="334" t="s">
        <v>182</v>
      </c>
      <c r="K8" s="352">
        <f>IF(ISERROR(VLOOKUP(J8,'KAYIT LİSTESİ'!$B$4:$H$1191,2,0)),"",(VLOOKUP(J8,'KAYIT LİSTESİ'!$B$4:$H$1191,2,0)))</f>
        <v>54</v>
      </c>
      <c r="L8" s="353">
        <f>IF(ISERROR(VLOOKUP(J8,'KAYIT LİSTESİ'!$B$4:$H$1191,4,0)),"",(VLOOKUP(J8,'KAYIT LİSTESİ'!$B$4:$H$1191,4,0)))</f>
        <v>31565</v>
      </c>
      <c r="M8" s="342" t="str">
        <f>IF(ISERROR(VLOOKUP(J8,'KAYIT LİSTESİ'!$B$4:$H$1191,5,0)),"",(VLOOKUP(J8,'KAYIT LİSTESİ'!$B$4:$H$1191,5,0)))</f>
        <v>FERİDE SÜTCÜ GÜNER</v>
      </c>
      <c r="N8" s="342" t="str">
        <f>IF(ISERROR(VLOOKUP(J8,'KAYIT LİSTESİ'!$B$4:$H$1191,6,0)),"",(VLOOKUP(J8,'KAYIT LİSTESİ'!$B$4:$H$1191,6,0)))</f>
        <v>İSTANBUL</v>
      </c>
      <c r="O8" s="355"/>
    </row>
    <row r="9" spans="1:15" ht="46.5" customHeight="1" x14ac:dyDescent="0.2">
      <c r="A9" s="333">
        <v>4</v>
      </c>
      <c r="B9" s="334" t="s">
        <v>69</v>
      </c>
      <c r="C9" s="335">
        <f>IF(ISERROR(VLOOKUP(B9,'KAYIT LİSTESİ'!$B$4:$H$1191,2,0)),"",(VLOOKUP(B9,'KAYIT LİSTESİ'!$B$4:$H$1191,2,0)))</f>
        <v>57</v>
      </c>
      <c r="D9" s="336">
        <f>IF(ISERROR(VLOOKUP(B9,'KAYIT LİSTESİ'!$B$4:$H$1191,4,0)),"",(VLOOKUP(B9,'KAYIT LİSTESİ'!$B$4:$H$1191,4,0)))</f>
        <v>35562</v>
      </c>
      <c r="E9" s="337" t="str">
        <f>IF(ISERROR(VLOOKUP(B9,'KAYIT LİSTESİ'!$B$4:$H$1191,5,0)),"",(VLOOKUP(B9,'KAYIT LİSTESİ'!$B$4:$H$1191,5,0)))</f>
        <v>MELTEM YAŞAR</v>
      </c>
      <c r="F9" s="337" t="str">
        <f>IF(ISERROR(VLOOKUP(B9,'KAYIT LİSTESİ'!$B$4:$H$1191,6,0)),"",(VLOOKUP(B9,'KAYIT LİSTESİ'!$B$4:$H$1191,6,0)))</f>
        <v>İSTANBUL</v>
      </c>
      <c r="G9" s="338"/>
      <c r="H9" s="230"/>
      <c r="I9" s="333">
        <v>4</v>
      </c>
      <c r="J9" s="334" t="s">
        <v>183</v>
      </c>
      <c r="K9" s="352">
        <f>IF(ISERROR(VLOOKUP(J9,'KAYIT LİSTESİ'!$B$4:$H$1191,2,0)),"",(VLOOKUP(J9,'KAYIT LİSTESİ'!$B$4:$H$1191,2,0)))</f>
        <v>35</v>
      </c>
      <c r="L9" s="353">
        <f>IF(ISERROR(VLOOKUP(J9,'KAYIT LİSTESİ'!$B$4:$H$1191,4,0)),"",(VLOOKUP(J9,'KAYIT LİSTESİ'!$B$4:$H$1191,4,0)))</f>
        <v>33923</v>
      </c>
      <c r="M9" s="342" t="str">
        <f>IF(ISERROR(VLOOKUP(J9,'KAYIT LİSTESİ'!$B$4:$H$1191,5,0)),"",(VLOOKUP(J9,'KAYIT LİSTESİ'!$B$4:$H$1191,5,0)))</f>
        <v>İLKAY AVCI</v>
      </c>
      <c r="N9" s="342" t="str">
        <f>IF(ISERROR(VLOOKUP(J9,'KAYIT LİSTESİ'!$B$4:$H$1191,6,0)),"",(VLOOKUP(J9,'KAYIT LİSTESİ'!$B$4:$H$1191,6,0)))</f>
        <v>ESKİŞEHİR</v>
      </c>
      <c r="O9" s="355"/>
    </row>
    <row r="10" spans="1:15" ht="46.5" customHeight="1" x14ac:dyDescent="0.2">
      <c r="A10" s="333">
        <v>5</v>
      </c>
      <c r="B10" s="334" t="s">
        <v>70</v>
      </c>
      <c r="C10" s="335">
        <f>IF(ISERROR(VLOOKUP(B10,'KAYIT LİSTESİ'!$B$4:$H$1191,2,0)),"",(VLOOKUP(B10,'KAYIT LİSTESİ'!$B$4:$H$1191,2,0)))</f>
        <v>70</v>
      </c>
      <c r="D10" s="336">
        <f>IF(ISERROR(VLOOKUP(B10,'KAYIT LİSTESİ'!$B$4:$H$1191,4,0)),"",(VLOOKUP(B10,'KAYIT LİSTESİ'!$B$4:$H$1191,4,0)))</f>
        <v>30586</v>
      </c>
      <c r="E10" s="337" t="str">
        <f>IF(ISERROR(VLOOKUP(B10,'KAYIT LİSTESİ'!$B$4:$H$1191,5,0)),"",(VLOOKUP(B10,'KAYIT LİSTESİ'!$B$4:$H$1191,5,0)))</f>
        <v>NAĞME BURGUÇ</v>
      </c>
      <c r="F10" s="337" t="str">
        <f>IF(ISERROR(VLOOKUP(B10,'KAYIT LİSTESİ'!$B$4:$H$1191,6,0)),"",(VLOOKUP(B10,'KAYIT LİSTESİ'!$B$4:$H$1191,6,0)))</f>
        <v>İZMİR</v>
      </c>
      <c r="G10" s="338"/>
      <c r="H10" s="230"/>
      <c r="I10" s="333">
        <v>5</v>
      </c>
      <c r="J10" s="334" t="s">
        <v>184</v>
      </c>
      <c r="K10" s="352">
        <f>IF(ISERROR(VLOOKUP(J10,'KAYIT LİSTESİ'!$B$4:$H$1191,2,0)),"",(VLOOKUP(J10,'KAYIT LİSTESİ'!$B$4:$H$1191,2,0)))</f>
        <v>77</v>
      </c>
      <c r="L10" s="353">
        <f>IF(ISERROR(VLOOKUP(J10,'KAYIT LİSTESİ'!$B$4:$H$1191,4,0)),"",(VLOOKUP(J10,'KAYIT LİSTESİ'!$B$4:$H$1191,4,0)))</f>
        <v>34844</v>
      </c>
      <c r="M10" s="342" t="str">
        <f>IF(ISERROR(VLOOKUP(J10,'KAYIT LİSTESİ'!$B$4:$H$1191,5,0)),"",(VLOOKUP(J10,'KAYIT LİSTESİ'!$B$4:$H$1191,5,0)))</f>
        <v>ELİF ÖZMEN</v>
      </c>
      <c r="N10" s="342" t="str">
        <f>IF(ISERROR(VLOOKUP(J10,'KAYIT LİSTESİ'!$B$4:$H$1191,6,0)),"",(VLOOKUP(J10,'KAYIT LİSTESİ'!$B$4:$H$1191,6,0)))</f>
        <v>KOCAELİ</v>
      </c>
      <c r="O10" s="355"/>
    </row>
    <row r="11" spans="1:15" ht="46.5" customHeight="1" x14ac:dyDescent="0.2">
      <c r="A11" s="333">
        <v>6</v>
      </c>
      <c r="B11" s="334" t="s">
        <v>71</v>
      </c>
      <c r="C11" s="335" t="str">
        <f>IF(ISERROR(VLOOKUP(B11,'KAYIT LİSTESİ'!$B$4:$H$1191,2,0)),"",(VLOOKUP(B11,'KAYIT LİSTESİ'!$B$4:$H$1191,2,0)))</f>
        <v/>
      </c>
      <c r="D11" s="336" t="str">
        <f>IF(ISERROR(VLOOKUP(B11,'KAYIT LİSTESİ'!$B$4:$H$1191,4,0)),"",(VLOOKUP(B11,'KAYIT LİSTESİ'!$B$4:$H$1191,4,0)))</f>
        <v/>
      </c>
      <c r="E11" s="337" t="str">
        <f>IF(ISERROR(VLOOKUP(B11,'KAYIT LİSTESİ'!$B$4:$H$1191,5,0)),"",(VLOOKUP(B11,'KAYIT LİSTESİ'!$B$4:$H$1191,5,0)))</f>
        <v/>
      </c>
      <c r="F11" s="337" t="str">
        <f>IF(ISERROR(VLOOKUP(B11,'KAYIT LİSTESİ'!$B$4:$H$1191,6,0)),"",(VLOOKUP(B11,'KAYIT LİSTESİ'!$B$4:$H$1191,6,0)))</f>
        <v/>
      </c>
      <c r="G11" s="338"/>
      <c r="H11" s="230"/>
      <c r="I11" s="333">
        <v>6</v>
      </c>
      <c r="J11" s="334" t="s">
        <v>185</v>
      </c>
      <c r="K11" s="352">
        <f>IF(ISERROR(VLOOKUP(J11,'KAYIT LİSTESİ'!$B$4:$H$1191,2,0)),"",(VLOOKUP(J11,'KAYIT LİSTESİ'!$B$4:$H$1191,2,0)))</f>
        <v>85</v>
      </c>
      <c r="L11" s="353">
        <f>IF(ISERROR(VLOOKUP(J11,'KAYIT LİSTESİ'!$B$4:$H$1191,4,0)),"",(VLOOKUP(J11,'KAYIT LİSTESİ'!$B$4:$H$1191,4,0)))</f>
        <v>34571</v>
      </c>
      <c r="M11" s="342" t="str">
        <f>IF(ISERROR(VLOOKUP(J11,'KAYIT LİSTESİ'!$B$4:$H$1191,5,0)),"",(VLOOKUP(J11,'KAYIT LİSTESİ'!$B$4:$H$1191,5,0)))</f>
        <v>TUĞBA AYDIN</v>
      </c>
      <c r="N11" s="342" t="str">
        <f>IF(ISERROR(VLOOKUP(J11,'KAYIT LİSTESİ'!$B$4:$H$1191,6,0)),"",(VLOOKUP(J11,'KAYIT LİSTESİ'!$B$4:$H$1191,6,0)))</f>
        <v>MERSİN</v>
      </c>
      <c r="O11" s="355"/>
    </row>
    <row r="12" spans="1:15" ht="46.5" customHeight="1" x14ac:dyDescent="0.2">
      <c r="A12" s="333">
        <v>7</v>
      </c>
      <c r="B12" s="334" t="s">
        <v>194</v>
      </c>
      <c r="C12" s="335" t="str">
        <f>IF(ISERROR(VLOOKUP(B12,'KAYIT LİSTESİ'!$B$4:$H$1191,2,0)),"",(VLOOKUP(B12,'KAYIT LİSTESİ'!$B$4:$H$1191,2,0)))</f>
        <v/>
      </c>
      <c r="D12" s="336" t="str">
        <f>IF(ISERROR(VLOOKUP(B12,'KAYIT LİSTESİ'!$B$4:$H$1191,4,0)),"",(VLOOKUP(B12,'KAYIT LİSTESİ'!$B$4:$H$1191,4,0)))</f>
        <v/>
      </c>
      <c r="E12" s="337" t="str">
        <f>IF(ISERROR(VLOOKUP(B12,'KAYIT LİSTESİ'!$B$4:$H$1191,5,0)),"",(VLOOKUP(B12,'KAYIT LİSTESİ'!$B$4:$H$1191,5,0)))</f>
        <v/>
      </c>
      <c r="F12" s="337" t="str">
        <f>IF(ISERROR(VLOOKUP(B12,'KAYIT LİSTESİ'!$B$4:$H$1191,6,0)),"",(VLOOKUP(B12,'KAYIT LİSTESİ'!$B$4:$H$1191,6,0)))</f>
        <v/>
      </c>
      <c r="G12" s="338"/>
      <c r="H12" s="230"/>
      <c r="I12" s="333">
        <v>7</v>
      </c>
      <c r="J12" s="334" t="s">
        <v>186</v>
      </c>
      <c r="K12" s="352">
        <f>IF(ISERROR(VLOOKUP(J12,'KAYIT LİSTESİ'!$B$4:$H$1191,2,0)),"",(VLOOKUP(J12,'KAYIT LİSTESİ'!$B$4:$H$1191,2,0)))</f>
        <v>89</v>
      </c>
      <c r="L12" s="353">
        <f>IF(ISERROR(VLOOKUP(J12,'KAYIT LİSTESİ'!$B$4:$H$1191,4,0)),"",(VLOOKUP(J12,'KAYIT LİSTESİ'!$B$4:$H$1191,4,0)))</f>
        <v>42103</v>
      </c>
      <c r="M12" s="342" t="str">
        <f>IF(ISERROR(VLOOKUP(J12,'KAYIT LİSTESİ'!$B$4:$H$1191,5,0)),"",(VLOOKUP(J12,'KAYIT LİSTESİ'!$B$4:$H$1191,5,0)))</f>
        <v>HASİBE SERENAY FİL</v>
      </c>
      <c r="N12" s="342" t="str">
        <f>IF(ISERROR(VLOOKUP(J12,'KAYIT LİSTESİ'!$B$4:$H$1191,6,0)),"",(VLOOKUP(J12,'KAYIT LİSTESİ'!$B$4:$H$1191,6,0)))</f>
        <v>SAKARYA</v>
      </c>
      <c r="O12" s="355"/>
    </row>
    <row r="13" spans="1:15" ht="46.5" customHeight="1" x14ac:dyDescent="0.2">
      <c r="A13" s="333">
        <v>8</v>
      </c>
      <c r="B13" s="334" t="s">
        <v>195</v>
      </c>
      <c r="C13" s="335" t="str">
        <f>IF(ISERROR(VLOOKUP(B13,'KAYIT LİSTESİ'!$B$4:$H$1191,2,0)),"",(VLOOKUP(B13,'KAYIT LİSTESİ'!$B$4:$H$1191,2,0)))</f>
        <v/>
      </c>
      <c r="D13" s="336" t="str">
        <f>IF(ISERROR(VLOOKUP(B13,'KAYIT LİSTESİ'!$B$4:$H$1191,4,0)),"",(VLOOKUP(B13,'KAYIT LİSTESİ'!$B$4:$H$1191,4,0)))</f>
        <v/>
      </c>
      <c r="E13" s="337" t="str">
        <f>IF(ISERROR(VLOOKUP(B13,'KAYIT LİSTESİ'!$B$4:$H$1191,5,0)),"",(VLOOKUP(B13,'KAYIT LİSTESİ'!$B$4:$H$1191,5,0)))</f>
        <v/>
      </c>
      <c r="F13" s="337" t="str">
        <f>IF(ISERROR(VLOOKUP(B13,'KAYIT LİSTESİ'!$B$4:$H$1191,6,0)),"",(VLOOKUP(B13,'KAYIT LİSTESİ'!$B$4:$H$1191,6,0)))</f>
        <v/>
      </c>
      <c r="G13" s="338"/>
      <c r="H13" s="230"/>
      <c r="I13" s="333">
        <v>8</v>
      </c>
      <c r="J13" s="334" t="s">
        <v>187</v>
      </c>
      <c r="K13" s="352">
        <f>IF(ISERROR(VLOOKUP(J13,'KAYIT LİSTESİ'!$B$4:$H$1191,2,0)),"",(VLOOKUP(J13,'KAYIT LİSTESİ'!$B$4:$H$1191,2,0)))</f>
        <v>22</v>
      </c>
      <c r="L13" s="353">
        <f>IF(ISERROR(VLOOKUP(J13,'KAYIT LİSTESİ'!$B$4:$H$1191,4,0)),"",(VLOOKUP(J13,'KAYIT LİSTESİ'!$B$4:$H$1191,4,0)))</f>
        <v>35431</v>
      </c>
      <c r="M13" s="342" t="str">
        <f>IF(ISERROR(VLOOKUP(J13,'KAYIT LİSTESİ'!$B$4:$H$1191,5,0)),"",(VLOOKUP(J13,'KAYIT LİSTESİ'!$B$4:$H$1191,5,0)))</f>
        <v>MERYEM ÇANAKÇI</v>
      </c>
      <c r="N13" s="342" t="str">
        <f>IF(ISERROR(VLOOKUP(J13,'KAYIT LİSTESİ'!$B$4:$H$1191,6,0)),"",(VLOOKUP(J13,'KAYIT LİSTESİ'!$B$4:$H$1191,6,0)))</f>
        <v>BURSA</v>
      </c>
      <c r="O13" s="355"/>
    </row>
    <row r="14" spans="1:15" ht="46.5" customHeight="1" x14ac:dyDescent="0.2">
      <c r="A14" s="702" t="s">
        <v>326</v>
      </c>
      <c r="B14" s="702"/>
      <c r="C14" s="702"/>
      <c r="D14" s="702"/>
      <c r="E14" s="702"/>
      <c r="F14" s="702"/>
      <c r="G14" s="702"/>
      <c r="H14" s="230"/>
      <c r="I14" s="622" t="s">
        <v>294</v>
      </c>
      <c r="J14" s="622"/>
      <c r="K14" s="622"/>
      <c r="L14" s="622"/>
      <c r="M14" s="622"/>
      <c r="N14" s="622"/>
      <c r="O14" s="622"/>
    </row>
    <row r="15" spans="1:15" ht="46.5" customHeight="1" x14ac:dyDescent="0.2">
      <c r="A15" s="203" t="s">
        <v>521</v>
      </c>
      <c r="B15" s="203" t="s">
        <v>80</v>
      </c>
      <c r="C15" s="203" t="s">
        <v>79</v>
      </c>
      <c r="D15" s="204" t="s">
        <v>13</v>
      </c>
      <c r="E15" s="205" t="s">
        <v>14</v>
      </c>
      <c r="F15" s="205" t="s">
        <v>513</v>
      </c>
      <c r="G15" s="203" t="s">
        <v>15</v>
      </c>
      <c r="H15" s="230"/>
      <c r="I15" s="231" t="s">
        <v>6</v>
      </c>
      <c r="J15" s="233"/>
      <c r="K15" s="231" t="s">
        <v>78</v>
      </c>
      <c r="L15" s="231" t="s">
        <v>21</v>
      </c>
      <c r="M15" s="231" t="s">
        <v>7</v>
      </c>
      <c r="N15" s="231" t="s">
        <v>513</v>
      </c>
      <c r="O15" s="231" t="s">
        <v>204</v>
      </c>
    </row>
    <row r="16" spans="1:15" ht="46.5" customHeight="1" x14ac:dyDescent="0.2">
      <c r="A16" s="333">
        <v>1</v>
      </c>
      <c r="B16" s="334" t="s">
        <v>134</v>
      </c>
      <c r="C16" s="335" t="str">
        <f>IF(ISERROR(VLOOKUP(B16,'KAYIT LİSTESİ'!$B$4:$H$1191,2,0)),"",(VLOOKUP(B16,'KAYIT LİSTESİ'!$B$4:$H$1191,2,0)))</f>
        <v/>
      </c>
      <c r="D16" s="336" t="str">
        <f>IF(ISERROR(VLOOKUP(B16,'KAYIT LİSTESİ'!$B$4:$H$1191,4,0)),"",(VLOOKUP(B16,'KAYIT LİSTESİ'!$B$4:$H$1191,4,0)))</f>
        <v/>
      </c>
      <c r="E16" s="337" t="str">
        <f>IF(ISERROR(VLOOKUP(B16,'KAYIT LİSTESİ'!$B$4:$H$1191,5,0)),"",(VLOOKUP(B16,'KAYIT LİSTESİ'!$B$4:$H$1191,5,0)))</f>
        <v/>
      </c>
      <c r="F16" s="337" t="str">
        <f>IF(ISERROR(VLOOKUP(B16,'KAYIT LİSTESİ'!$B$4:$H$1191,6,0)),"",(VLOOKUP(B16,'KAYIT LİSTESİ'!$B$4:$H$1191,6,0)))</f>
        <v/>
      </c>
      <c r="G16" s="343"/>
      <c r="H16" s="230"/>
      <c r="I16" s="345">
        <v>1</v>
      </c>
      <c r="J16" s="346" t="s">
        <v>263</v>
      </c>
      <c r="K16" s="347">
        <f>IF(ISERROR(VLOOKUP(J16,'KAYIT LİSTESİ'!$B$4:$H$1191,2,0)),"",(VLOOKUP(J16,'KAYIT LİSTESİ'!$B$4:$H$1191,2,0)))</f>
        <v>8</v>
      </c>
      <c r="L16" s="348">
        <f>IF(ISERROR(VLOOKUP(J16,'KAYIT LİSTESİ'!$B$4:$H$1191,4,0)),"",(VLOOKUP(J16,'KAYIT LİSTESİ'!$B$4:$H$1191,4,0)))</f>
        <v>34792</v>
      </c>
      <c r="M16" s="349" t="str">
        <f>IF(ISERROR(VLOOKUP(J16,'KAYIT LİSTESİ'!$B$4:$H$1191,5,0)),"",(VLOOKUP(J16,'KAYIT LİSTESİ'!$B$4:$H$1191,5,0)))</f>
        <v xml:space="preserve">NURTEN MERMER </v>
      </c>
      <c r="N16" s="349" t="str">
        <f>IF(ISERROR(VLOOKUP(J16,'KAYIT LİSTESİ'!$B$4:$H$1191,6,0)),"",(VLOOKUP(J16,'KAYIT LİSTESİ'!$B$4:$H$1191,6,0)))</f>
        <v>ANKARA</v>
      </c>
      <c r="O16" s="355"/>
    </row>
    <row r="17" spans="1:15" ht="46.5" customHeight="1" x14ac:dyDescent="0.2">
      <c r="A17" s="333">
        <v>2</v>
      </c>
      <c r="B17" s="334" t="s">
        <v>135</v>
      </c>
      <c r="C17" s="335">
        <f>IF(ISERROR(VLOOKUP(B17,'KAYIT LİSTESİ'!$B$4:$H$1191,2,0)),"",(VLOOKUP(B17,'KAYIT LİSTESİ'!$B$4:$H$1191,2,0)))</f>
        <v>44</v>
      </c>
      <c r="D17" s="336">
        <f>IF(ISERROR(VLOOKUP(B17,'KAYIT LİSTESİ'!$B$4:$H$1191,4,0)),"",(VLOOKUP(B17,'KAYIT LİSTESİ'!$B$4:$H$1191,4,0)))</f>
        <v>29512</v>
      </c>
      <c r="E17" s="337" t="str">
        <f>IF(ISERROR(VLOOKUP(B17,'KAYIT LİSTESİ'!$B$4:$H$1191,5,0)),"",(VLOOKUP(B17,'KAYIT LİSTESİ'!$B$4:$H$1191,5,0)))</f>
        <v>BİRSEN BEKGÖZ</v>
      </c>
      <c r="F17" s="337" t="str">
        <f>IF(ISERROR(VLOOKUP(B17,'KAYIT LİSTESİ'!$B$4:$H$1191,6,0)),"",(VLOOKUP(B17,'KAYIT LİSTESİ'!$B$4:$H$1191,6,0)))</f>
        <v>İSTANBUL</v>
      </c>
      <c r="G17" s="343"/>
      <c r="H17" s="230"/>
      <c r="I17" s="345">
        <v>2</v>
      </c>
      <c r="J17" s="346" t="s">
        <v>264</v>
      </c>
      <c r="K17" s="347">
        <f>IF(ISERROR(VLOOKUP(J17,'KAYIT LİSTESİ'!$B$4:$H$1191,2,0)),"",(VLOOKUP(J17,'KAYIT LİSTESİ'!$B$4:$H$1191,2,0)))</f>
        <v>69</v>
      </c>
      <c r="L17" s="348">
        <f>IF(ISERROR(VLOOKUP(J17,'KAYIT LİSTESİ'!$B$4:$H$1191,4,0)),"",(VLOOKUP(J17,'KAYIT LİSTESİ'!$B$4:$H$1191,4,0)))</f>
        <v>34606</v>
      </c>
      <c r="M17" s="349" t="str">
        <f>IF(ISERROR(VLOOKUP(J17,'KAYIT LİSTESİ'!$B$4:$H$1191,5,0)),"",(VLOOKUP(J17,'KAYIT LİSTESİ'!$B$4:$H$1191,5,0)))</f>
        <v>GÜLÇİN AYSAL</v>
      </c>
      <c r="N17" s="349" t="str">
        <f>IF(ISERROR(VLOOKUP(J17,'KAYIT LİSTESİ'!$B$4:$H$1191,6,0)),"",(VLOOKUP(J17,'KAYIT LİSTESİ'!$B$4:$H$1191,6,0)))</f>
        <v>İZMİR</v>
      </c>
      <c r="O17" s="355"/>
    </row>
    <row r="18" spans="1:15" ht="46.5" customHeight="1" x14ac:dyDescent="0.2">
      <c r="A18" s="333">
        <v>3</v>
      </c>
      <c r="B18" s="334" t="s">
        <v>136</v>
      </c>
      <c r="C18" s="335">
        <f>IF(ISERROR(VLOOKUP(B18,'KAYIT LİSTESİ'!$B$4:$H$1191,2,0)),"",(VLOOKUP(B18,'KAYIT LİSTESİ'!$B$4:$H$1191,2,0)))</f>
        <v>64</v>
      </c>
      <c r="D18" s="336">
        <f>IF(ISERROR(VLOOKUP(B18,'KAYIT LİSTESİ'!$B$4:$H$1191,4,0)),"",(VLOOKUP(B18,'KAYIT LİSTESİ'!$B$4:$H$1191,4,0)))</f>
        <v>35065</v>
      </c>
      <c r="E18" s="337" t="str">
        <f>IF(ISERROR(VLOOKUP(B18,'KAYIT LİSTESİ'!$B$4:$H$1191,5,0)),"",(VLOOKUP(B18,'KAYIT LİSTESİ'!$B$4:$H$1191,5,0)))</f>
        <v>ZEYNEP BAŞ</v>
      </c>
      <c r="F18" s="337" t="str">
        <f>IF(ISERROR(VLOOKUP(B18,'KAYIT LİSTESİ'!$B$4:$H$1191,6,0)),"",(VLOOKUP(B18,'KAYIT LİSTESİ'!$B$4:$H$1191,6,0)))</f>
        <v>İSTANBUL</v>
      </c>
      <c r="G18" s="343"/>
      <c r="H18" s="230"/>
      <c r="I18" s="345">
        <v>3</v>
      </c>
      <c r="J18" s="346" t="s">
        <v>265</v>
      </c>
      <c r="K18" s="347">
        <f>IF(ISERROR(VLOOKUP(J18,'KAYIT LİSTESİ'!$B$4:$H$1191,2,0)),"",(VLOOKUP(J18,'KAYIT LİSTESİ'!$B$4:$H$1191,2,0)))</f>
        <v>86</v>
      </c>
      <c r="L18" s="348">
        <f>IF(ISERROR(VLOOKUP(J18,'KAYIT LİSTESİ'!$B$4:$H$1191,4,0)),"",(VLOOKUP(J18,'KAYIT LİSTESİ'!$B$4:$H$1191,4,0)))</f>
        <v>34198</v>
      </c>
      <c r="M18" s="349" t="str">
        <f>IF(ISERROR(VLOOKUP(J18,'KAYIT LİSTESİ'!$B$4:$H$1191,5,0)),"",(VLOOKUP(J18,'KAYIT LİSTESİ'!$B$4:$H$1191,5,0)))</f>
        <v>ZEHRA UZUNBİLEK</v>
      </c>
      <c r="N18" s="349" t="str">
        <f>IF(ISERROR(VLOOKUP(J18,'KAYIT LİSTESİ'!$B$4:$H$1191,6,0)),"",(VLOOKUP(J18,'KAYIT LİSTESİ'!$B$4:$H$1191,6,0)))</f>
        <v>İZMİR</v>
      </c>
      <c r="O18" s="355"/>
    </row>
    <row r="19" spans="1:15" ht="46.5" customHeight="1" x14ac:dyDescent="0.2">
      <c r="A19" s="333">
        <v>4</v>
      </c>
      <c r="B19" s="334" t="s">
        <v>137</v>
      </c>
      <c r="C19" s="335">
        <f>IF(ISERROR(VLOOKUP(B19,'KAYIT LİSTESİ'!$B$4:$H$1191,2,0)),"",(VLOOKUP(B19,'KAYIT LİSTESİ'!$B$4:$H$1191,2,0)))</f>
        <v>48</v>
      </c>
      <c r="D19" s="336">
        <f>IF(ISERROR(VLOOKUP(B19,'KAYIT LİSTESİ'!$B$4:$H$1191,4,0)),"",(VLOOKUP(B19,'KAYIT LİSTESİ'!$B$4:$H$1191,4,0)))</f>
        <v>35466</v>
      </c>
      <c r="E19" s="337" t="str">
        <f>IF(ISERROR(VLOOKUP(B19,'KAYIT LİSTESİ'!$B$4:$H$1191,5,0)),"",(VLOOKUP(B19,'KAYIT LİSTESİ'!$B$4:$H$1191,5,0)))</f>
        <v>DERYA NUR KEMALOĞLU</v>
      </c>
      <c r="F19" s="337" t="str">
        <f>IF(ISERROR(VLOOKUP(B19,'KAYIT LİSTESİ'!$B$4:$H$1191,6,0)),"",(VLOOKUP(B19,'KAYIT LİSTESİ'!$B$4:$H$1191,6,0)))</f>
        <v>İSTANBUL</v>
      </c>
      <c r="G19" s="343"/>
      <c r="H19" s="230"/>
      <c r="I19" s="345">
        <v>4</v>
      </c>
      <c r="J19" s="346" t="s">
        <v>266</v>
      </c>
      <c r="K19" s="347" t="str">
        <f>IF(ISERROR(VLOOKUP(J19,'KAYIT LİSTESİ'!$B$4:$H$1191,2,0)),"",(VLOOKUP(J19,'KAYIT LİSTESİ'!$B$4:$H$1191,2,0)))</f>
        <v/>
      </c>
      <c r="L19" s="348" t="str">
        <f>IF(ISERROR(VLOOKUP(J19,'KAYIT LİSTESİ'!$B$4:$H$1191,4,0)),"",(VLOOKUP(J19,'KAYIT LİSTESİ'!$B$4:$H$1191,4,0)))</f>
        <v/>
      </c>
      <c r="M19" s="349" t="str">
        <f>IF(ISERROR(VLOOKUP(J19,'KAYIT LİSTESİ'!$B$4:$H$1191,5,0)),"",(VLOOKUP(J19,'KAYIT LİSTESİ'!$B$4:$H$1191,5,0)))</f>
        <v/>
      </c>
      <c r="N19" s="349" t="str">
        <f>IF(ISERROR(VLOOKUP(J19,'KAYIT LİSTESİ'!$B$4:$H$1191,6,0)),"",(VLOOKUP(J19,'KAYIT LİSTESİ'!$B$4:$H$1191,6,0)))</f>
        <v/>
      </c>
      <c r="O19" s="355"/>
    </row>
    <row r="20" spans="1:15" ht="46.5" customHeight="1" x14ac:dyDescent="0.2">
      <c r="A20" s="333">
        <v>5</v>
      </c>
      <c r="B20" s="334" t="s">
        <v>138</v>
      </c>
      <c r="C20" s="335">
        <f>IF(ISERROR(VLOOKUP(B20,'KAYIT LİSTESİ'!$B$4:$H$1191,2,0)),"",(VLOOKUP(B20,'KAYIT LİSTESİ'!$B$4:$H$1191,2,0)))</f>
        <v>19</v>
      </c>
      <c r="D20" s="336">
        <f>IF(ISERROR(VLOOKUP(B20,'KAYIT LİSTESİ'!$B$4:$H$1191,4,0)),"",(VLOOKUP(B20,'KAYIT LİSTESİ'!$B$4:$H$1191,4,0)))</f>
        <v>35506</v>
      </c>
      <c r="E20" s="337" t="str">
        <f>IF(ISERROR(VLOOKUP(B20,'KAYIT LİSTESİ'!$B$4:$H$1191,5,0)),"",(VLOOKUP(B20,'KAYIT LİSTESİ'!$B$4:$H$1191,5,0)))</f>
        <v>BAHAR ILDIRKAYA</v>
      </c>
      <c r="F20" s="337" t="str">
        <f>IF(ISERROR(VLOOKUP(B20,'KAYIT LİSTESİ'!$B$4:$H$1191,6,0)),"",(VLOOKUP(B20,'KAYIT LİSTESİ'!$B$4:$H$1191,6,0)))</f>
        <v>BURSA</v>
      </c>
      <c r="G20" s="343"/>
      <c r="H20" s="230"/>
      <c r="I20" s="345">
        <v>5</v>
      </c>
      <c r="J20" s="346" t="s">
        <v>267</v>
      </c>
      <c r="K20" s="347" t="str">
        <f>IF(ISERROR(VLOOKUP(J20,'KAYIT LİSTESİ'!$B$4:$H$1191,2,0)),"",(VLOOKUP(J20,'KAYIT LİSTESİ'!$B$4:$H$1191,2,0)))</f>
        <v/>
      </c>
      <c r="L20" s="348" t="str">
        <f>IF(ISERROR(VLOOKUP(J20,'KAYIT LİSTESİ'!$B$4:$H$1191,4,0)),"",(VLOOKUP(J20,'KAYIT LİSTESİ'!$B$4:$H$1191,4,0)))</f>
        <v/>
      </c>
      <c r="M20" s="349" t="str">
        <f>IF(ISERROR(VLOOKUP(J20,'KAYIT LİSTESİ'!$B$4:$H$1191,5,0)),"",(VLOOKUP(J20,'KAYIT LİSTESİ'!$B$4:$H$1191,5,0)))</f>
        <v/>
      </c>
      <c r="N20" s="349" t="str">
        <f>IF(ISERROR(VLOOKUP(J20,'KAYIT LİSTESİ'!$B$4:$H$1191,6,0)),"",(VLOOKUP(J20,'KAYIT LİSTESİ'!$B$4:$H$1191,6,0)))</f>
        <v/>
      </c>
      <c r="O20" s="355"/>
    </row>
    <row r="21" spans="1:15" ht="46.5" customHeight="1" x14ac:dyDescent="0.2">
      <c r="A21" s="333">
        <v>6</v>
      </c>
      <c r="B21" s="334" t="s">
        <v>139</v>
      </c>
      <c r="C21" s="335">
        <f>IF(ISERROR(VLOOKUP(B21,'KAYIT LİSTESİ'!$B$4:$H$1191,2,0)),"",(VLOOKUP(B21,'KAYIT LİSTESİ'!$B$4:$H$1191,2,0)))</f>
        <v>5</v>
      </c>
      <c r="D21" s="336">
        <f>IF(ISERROR(VLOOKUP(B21,'KAYIT LİSTESİ'!$B$4:$H$1191,4,0)),"",(VLOOKUP(B21,'KAYIT LİSTESİ'!$B$4:$H$1191,4,0)))</f>
        <v>35538</v>
      </c>
      <c r="E21" s="337" t="str">
        <f>IF(ISERROR(VLOOKUP(B21,'KAYIT LİSTESİ'!$B$4:$H$1191,5,0)),"",(VLOOKUP(B21,'KAYIT LİSTESİ'!$B$4:$H$1191,5,0)))</f>
        <v>EZGİ BOZKURT</v>
      </c>
      <c r="F21" s="337" t="str">
        <f>IF(ISERROR(VLOOKUP(B21,'KAYIT LİSTESİ'!$B$4:$H$1191,6,0)),"",(VLOOKUP(B21,'KAYIT LİSTESİ'!$B$4:$H$1191,6,0)))</f>
        <v>ANKARA</v>
      </c>
      <c r="G21" s="343"/>
      <c r="H21" s="230"/>
      <c r="I21" s="345">
        <v>6</v>
      </c>
      <c r="J21" s="346" t="s">
        <v>268</v>
      </c>
      <c r="K21" s="347" t="str">
        <f>IF(ISERROR(VLOOKUP(J21,'KAYIT LİSTESİ'!$B$4:$H$1191,2,0)),"",(VLOOKUP(J21,'KAYIT LİSTESİ'!$B$4:$H$1191,2,0)))</f>
        <v/>
      </c>
      <c r="L21" s="348" t="str">
        <f>IF(ISERROR(VLOOKUP(J21,'KAYIT LİSTESİ'!$B$4:$H$1191,4,0)),"",(VLOOKUP(J21,'KAYIT LİSTESİ'!$B$4:$H$1191,4,0)))</f>
        <v/>
      </c>
      <c r="M21" s="349" t="str">
        <f>IF(ISERROR(VLOOKUP(J21,'KAYIT LİSTESİ'!$B$4:$H$1191,5,0)),"",(VLOOKUP(J21,'KAYIT LİSTESİ'!$B$4:$H$1191,5,0)))</f>
        <v/>
      </c>
      <c r="N21" s="349" t="str">
        <f>IF(ISERROR(VLOOKUP(J21,'KAYIT LİSTESİ'!$B$4:$H$1191,6,0)),"",(VLOOKUP(J21,'KAYIT LİSTESİ'!$B$4:$H$1191,6,0)))</f>
        <v/>
      </c>
      <c r="O21" s="355"/>
    </row>
    <row r="22" spans="1:15" ht="46.5" customHeight="1" x14ac:dyDescent="0.2">
      <c r="A22" s="333">
        <v>7</v>
      </c>
      <c r="B22" s="334" t="s">
        <v>355</v>
      </c>
      <c r="C22" s="335" t="str">
        <f>IF(ISERROR(VLOOKUP(B22,'KAYIT LİSTESİ'!$B$4:$H$1191,2,0)),"",(VLOOKUP(B22,'KAYIT LİSTESİ'!$B$4:$H$1191,2,0)))</f>
        <v/>
      </c>
      <c r="D22" s="336" t="str">
        <f>IF(ISERROR(VLOOKUP(B22,'KAYIT LİSTESİ'!$B$4:$H$1191,4,0)),"",(VLOOKUP(B22,'KAYIT LİSTESİ'!$B$4:$H$1191,4,0)))</f>
        <v/>
      </c>
      <c r="E22" s="337" t="str">
        <f>IF(ISERROR(VLOOKUP(B22,'KAYIT LİSTESİ'!$B$4:$H$1191,5,0)),"",(VLOOKUP(B22,'KAYIT LİSTESİ'!$B$4:$H$1191,5,0)))</f>
        <v/>
      </c>
      <c r="F22" s="337" t="str">
        <f>IF(ISERROR(VLOOKUP(B22,'KAYIT LİSTESİ'!$B$4:$H$1191,6,0)),"",(VLOOKUP(B22,'KAYIT LİSTESİ'!$B$4:$H$1191,6,0)))</f>
        <v/>
      </c>
      <c r="G22" s="343"/>
      <c r="H22" s="230"/>
      <c r="I22" s="345">
        <v>7</v>
      </c>
      <c r="J22" s="346" t="s">
        <v>269</v>
      </c>
      <c r="K22" s="347" t="str">
        <f>IF(ISERROR(VLOOKUP(J22,'KAYIT LİSTESİ'!$B$4:$H$1191,2,0)),"",(VLOOKUP(J22,'KAYIT LİSTESİ'!$B$4:$H$1191,2,0)))</f>
        <v/>
      </c>
      <c r="L22" s="348" t="str">
        <f>IF(ISERROR(VLOOKUP(J22,'KAYIT LİSTESİ'!$B$4:$H$1191,4,0)),"",(VLOOKUP(J22,'KAYIT LİSTESİ'!$B$4:$H$1191,4,0)))</f>
        <v/>
      </c>
      <c r="M22" s="349" t="str">
        <f>IF(ISERROR(VLOOKUP(J22,'KAYIT LİSTESİ'!$B$4:$H$1191,5,0)),"",(VLOOKUP(J22,'KAYIT LİSTESİ'!$B$4:$H$1191,5,0)))</f>
        <v/>
      </c>
      <c r="N22" s="349" t="str">
        <f>IF(ISERROR(VLOOKUP(J22,'KAYIT LİSTESİ'!$B$4:$H$1191,6,0)),"",(VLOOKUP(J22,'KAYIT LİSTESİ'!$B$4:$H$1191,6,0)))</f>
        <v/>
      </c>
      <c r="O22" s="355"/>
    </row>
    <row r="23" spans="1:15" ht="46.5" customHeight="1" x14ac:dyDescent="0.2">
      <c r="A23" s="333">
        <v>8</v>
      </c>
      <c r="B23" s="334" t="s">
        <v>356</v>
      </c>
      <c r="C23" s="335" t="str">
        <f>IF(ISERROR(VLOOKUP(B23,'KAYIT LİSTESİ'!$B$4:$H$1191,2,0)),"",(VLOOKUP(B23,'KAYIT LİSTESİ'!$B$4:$H$1191,2,0)))</f>
        <v/>
      </c>
      <c r="D23" s="336" t="str">
        <f>IF(ISERROR(VLOOKUP(B23,'KAYIT LİSTESİ'!$B$4:$H$1191,4,0)),"",(VLOOKUP(B23,'KAYIT LİSTESİ'!$B$4:$H$1191,4,0)))</f>
        <v/>
      </c>
      <c r="E23" s="337" t="str">
        <f>IF(ISERROR(VLOOKUP(B23,'KAYIT LİSTESİ'!$B$4:$H$1191,5,0)),"",(VLOOKUP(B23,'KAYIT LİSTESİ'!$B$4:$H$1191,5,0)))</f>
        <v/>
      </c>
      <c r="F23" s="337" t="str">
        <f>IF(ISERROR(VLOOKUP(B23,'KAYIT LİSTESİ'!$B$4:$H$1191,6,0)),"",(VLOOKUP(B23,'KAYIT LİSTESİ'!$B$4:$H$1191,6,0)))</f>
        <v/>
      </c>
      <c r="G23" s="343"/>
      <c r="H23" s="230"/>
      <c r="I23" s="345">
        <v>8</v>
      </c>
      <c r="J23" s="346" t="s">
        <v>270</v>
      </c>
      <c r="K23" s="347" t="str">
        <f>IF(ISERROR(VLOOKUP(J23,'KAYIT LİSTESİ'!$B$4:$H$1191,2,0)),"",(VLOOKUP(J23,'KAYIT LİSTESİ'!$B$4:$H$1191,2,0)))</f>
        <v/>
      </c>
      <c r="L23" s="348" t="str">
        <f>IF(ISERROR(VLOOKUP(J23,'KAYIT LİSTESİ'!$B$4:$H$1191,4,0)),"",(VLOOKUP(J23,'KAYIT LİSTESİ'!$B$4:$H$1191,4,0)))</f>
        <v/>
      </c>
      <c r="M23" s="349" t="str">
        <f>IF(ISERROR(VLOOKUP(J23,'KAYIT LİSTESİ'!$B$4:$H$1191,5,0)),"",(VLOOKUP(J23,'KAYIT LİSTESİ'!$B$4:$H$1191,5,0)))</f>
        <v/>
      </c>
      <c r="N23" s="349" t="str">
        <f>IF(ISERROR(VLOOKUP(J23,'KAYIT LİSTESİ'!$B$4:$H$1191,6,0)),"",(VLOOKUP(J23,'KAYIT LİSTESİ'!$B$4:$H$1191,6,0)))</f>
        <v/>
      </c>
      <c r="O23" s="355"/>
    </row>
    <row r="24" spans="1:15" ht="46.5" customHeight="1" x14ac:dyDescent="0.2">
      <c r="A24" s="622" t="s">
        <v>478</v>
      </c>
      <c r="B24" s="622"/>
      <c r="C24" s="622"/>
      <c r="D24" s="622"/>
      <c r="E24" s="622"/>
      <c r="F24" s="622"/>
      <c r="G24" s="622"/>
      <c r="H24" s="230"/>
      <c r="I24" s="622" t="s">
        <v>295</v>
      </c>
      <c r="J24" s="622"/>
      <c r="K24" s="622"/>
      <c r="L24" s="622"/>
      <c r="M24" s="622"/>
      <c r="N24" s="622"/>
      <c r="O24" s="622"/>
    </row>
    <row r="25" spans="1:15" ht="46.5" customHeight="1" x14ac:dyDescent="0.2">
      <c r="A25" s="203" t="s">
        <v>521</v>
      </c>
      <c r="B25" s="203" t="s">
        <v>80</v>
      </c>
      <c r="C25" s="203" t="s">
        <v>79</v>
      </c>
      <c r="D25" s="204" t="s">
        <v>13</v>
      </c>
      <c r="E25" s="205" t="s">
        <v>14</v>
      </c>
      <c r="F25" s="205" t="s">
        <v>513</v>
      </c>
      <c r="G25" s="203" t="s">
        <v>198</v>
      </c>
      <c r="H25" s="230"/>
      <c r="I25" s="231" t="s">
        <v>6</v>
      </c>
      <c r="J25" s="233"/>
      <c r="K25" s="231" t="s">
        <v>78</v>
      </c>
      <c r="L25" s="231" t="s">
        <v>21</v>
      </c>
      <c r="M25" s="231" t="s">
        <v>7</v>
      </c>
      <c r="N25" s="231" t="s">
        <v>513</v>
      </c>
      <c r="O25" s="231" t="s">
        <v>204</v>
      </c>
    </row>
    <row r="26" spans="1:15" ht="46.5" customHeight="1" x14ac:dyDescent="0.2">
      <c r="A26" s="333">
        <v>1</v>
      </c>
      <c r="B26" s="334" t="s">
        <v>428</v>
      </c>
      <c r="C26" s="335" t="str">
        <f>IF(ISERROR(VLOOKUP(B26,'KAYIT LİSTESİ'!$B$4:$H$1191,2,0)),"",(VLOOKUP(B26,'KAYIT LİSTESİ'!$B$4:$H$1191,2,0)))</f>
        <v/>
      </c>
      <c r="D26" s="336" t="str">
        <f>IF(ISERROR(VLOOKUP(B26,'KAYIT LİSTESİ'!$B$4:$H$1191,4,0)),"",(VLOOKUP(B26,'KAYIT LİSTESİ'!$B$4:$H$1191,4,0)))</f>
        <v/>
      </c>
      <c r="E26" s="337" t="str">
        <f>IF(ISERROR(VLOOKUP(B26,'KAYIT LİSTESİ'!$B$4:$H$1191,5,0)),"",(VLOOKUP(B26,'KAYIT LİSTESİ'!$B$4:$H$1191,5,0)))</f>
        <v/>
      </c>
      <c r="F26" s="337" t="str">
        <f>IF(ISERROR(VLOOKUP(B26,'KAYIT LİSTESİ'!$B$4:$H$1191,6,0)),"",(VLOOKUP(B26,'KAYIT LİSTESİ'!$B$4:$H$1191,6,0)))</f>
        <v/>
      </c>
      <c r="G26" s="343"/>
      <c r="H26" s="230"/>
      <c r="I26" s="345">
        <v>1</v>
      </c>
      <c r="J26" s="346" t="s">
        <v>271</v>
      </c>
      <c r="K26" s="347">
        <f>IF(ISERROR(VLOOKUP(J26,'KAYIT LİSTESİ'!$B$4:$H$1191,2,0)),"",(VLOOKUP(J26,'KAYIT LİSTESİ'!$B$4:$H$1191,2,0)))</f>
        <v>78</v>
      </c>
      <c r="L26" s="348">
        <f>IF(ISERROR(VLOOKUP(J26,'KAYIT LİSTESİ'!$B$4:$H$1191,4,0)),"",(VLOOKUP(J26,'KAYIT LİSTESİ'!$B$4:$H$1191,4,0)))</f>
        <v>35614</v>
      </c>
      <c r="M26" s="349" t="str">
        <f>IF(ISERROR(VLOOKUP(J26,'KAYIT LİSTESİ'!$B$4:$H$1191,5,0)),"",(VLOOKUP(J26,'KAYIT LİSTESİ'!$B$4:$H$1191,5,0)))</f>
        <v>AZİZE ALTIN</v>
      </c>
      <c r="N26" s="349" t="str">
        <f>IF(ISERROR(VLOOKUP(J26,'KAYIT LİSTESİ'!$B$4:$H$1191,6,0)),"",(VLOOKUP(J26,'KAYIT LİSTESİ'!$B$4:$H$1191,6,0)))</f>
        <v>KONYA</v>
      </c>
      <c r="O26" s="355"/>
    </row>
    <row r="27" spans="1:15" ht="46.5" customHeight="1" x14ac:dyDescent="0.2">
      <c r="A27" s="333">
        <v>2</v>
      </c>
      <c r="B27" s="334" t="s">
        <v>429</v>
      </c>
      <c r="C27" s="335">
        <f>IF(ISERROR(VLOOKUP(B27,'KAYIT LİSTESİ'!$B$4:$H$1191,2,0)),"",(VLOOKUP(B27,'KAYIT LİSTESİ'!$B$4:$H$1191,2,0)))</f>
        <v>92</v>
      </c>
      <c r="D27" s="336">
        <f>IF(ISERROR(VLOOKUP(B27,'KAYIT LİSTESİ'!$B$4:$H$1191,4,0)),"",(VLOOKUP(B27,'KAYIT LİSTESİ'!$B$4:$H$1191,4,0)))</f>
        <v>36003</v>
      </c>
      <c r="E27" s="337" t="str">
        <f>IF(ISERROR(VLOOKUP(B27,'KAYIT LİSTESİ'!$B$4:$H$1191,5,0)),"",(VLOOKUP(B27,'KAYIT LİSTESİ'!$B$4:$H$1191,5,0)))</f>
        <v>YAREN AYDIN</v>
      </c>
      <c r="F27" s="337" t="str">
        <f>IF(ISERROR(VLOOKUP(B27,'KAYIT LİSTESİ'!$B$4:$H$1191,6,0)),"",(VLOOKUP(B27,'KAYIT LİSTESİ'!$B$4:$H$1191,6,0)))</f>
        <v>SAKARYA</v>
      </c>
      <c r="G27" s="343"/>
      <c r="H27" s="230"/>
      <c r="I27" s="345">
        <v>2</v>
      </c>
      <c r="J27" s="346" t="s">
        <v>272</v>
      </c>
      <c r="K27" s="347">
        <f>IF(ISERROR(VLOOKUP(J27,'KAYIT LİSTESİ'!$B$4:$H$1191,2,0)),"",(VLOOKUP(J27,'KAYIT LİSTESİ'!$B$4:$H$1191,2,0)))</f>
        <v>14</v>
      </c>
      <c r="L27" s="348">
        <f>IF(ISERROR(VLOOKUP(J27,'KAYIT LİSTESİ'!$B$4:$H$1191,4,0)),"",(VLOOKUP(J27,'KAYIT LİSTESİ'!$B$4:$H$1191,4,0)))</f>
        <v>35516</v>
      </c>
      <c r="M27" s="349" t="str">
        <f>IF(ISERROR(VLOOKUP(J27,'KAYIT LİSTESİ'!$B$4:$H$1191,5,0)),"",(VLOOKUP(J27,'KAYIT LİSTESİ'!$B$4:$H$1191,5,0)))</f>
        <v>EDA TUĞSUZ</v>
      </c>
      <c r="N27" s="349" t="str">
        <f>IF(ISERROR(VLOOKUP(J27,'KAYIT LİSTESİ'!$B$4:$H$1191,6,0)),"",(VLOOKUP(J27,'KAYIT LİSTESİ'!$B$4:$H$1191,6,0)))</f>
        <v>ANTALYA</v>
      </c>
      <c r="O27" s="355"/>
    </row>
    <row r="28" spans="1:15" ht="46.5" customHeight="1" x14ac:dyDescent="0.2">
      <c r="A28" s="333">
        <v>3</v>
      </c>
      <c r="B28" s="334" t="s">
        <v>430</v>
      </c>
      <c r="C28" s="335">
        <f>IF(ISERROR(VLOOKUP(B28,'KAYIT LİSTESİ'!$B$4:$H$1191,2,0)),"",(VLOOKUP(B28,'KAYIT LİSTESİ'!$B$4:$H$1191,2,0)))</f>
        <v>55</v>
      </c>
      <c r="D28" s="336">
        <f>IF(ISERROR(VLOOKUP(B28,'KAYIT LİSTESİ'!$B$4:$H$1191,4,0)),"",(VLOOKUP(B28,'KAYIT LİSTESİ'!$B$4:$H$1191,4,0)))</f>
        <v>35511</v>
      </c>
      <c r="E28" s="337" t="str">
        <f>IF(ISERROR(VLOOKUP(B28,'KAYIT LİSTESİ'!$B$4:$H$1191,5,0)),"",(VLOOKUP(B28,'KAYIT LİSTESİ'!$B$4:$H$1191,5,0)))</f>
        <v>KADER ERBEK</v>
      </c>
      <c r="F28" s="337" t="str">
        <f>IF(ISERROR(VLOOKUP(B28,'KAYIT LİSTESİ'!$B$4:$H$1191,6,0)),"",(VLOOKUP(B28,'KAYIT LİSTESİ'!$B$4:$H$1191,6,0)))</f>
        <v>İSTANBUL</v>
      </c>
      <c r="G28" s="343"/>
      <c r="H28" s="230"/>
      <c r="I28" s="345">
        <v>3</v>
      </c>
      <c r="J28" s="346" t="s">
        <v>273</v>
      </c>
      <c r="K28" s="347" t="str">
        <f>IF(ISERROR(VLOOKUP(J28,'KAYIT LİSTESİ'!$B$4:$H$1191,2,0)),"",(VLOOKUP(J28,'KAYIT LİSTESİ'!$B$4:$H$1191,2,0)))</f>
        <v/>
      </c>
      <c r="L28" s="348" t="str">
        <f>IF(ISERROR(VLOOKUP(J28,'KAYIT LİSTESİ'!$B$4:$H$1191,4,0)),"",(VLOOKUP(J28,'KAYIT LİSTESİ'!$B$4:$H$1191,4,0)))</f>
        <v/>
      </c>
      <c r="M28" s="349" t="str">
        <f>IF(ISERROR(VLOOKUP(J28,'KAYIT LİSTESİ'!$B$4:$H$1191,5,0)),"",(VLOOKUP(J28,'KAYIT LİSTESİ'!$B$4:$H$1191,5,0)))</f>
        <v/>
      </c>
      <c r="N28" s="349" t="str">
        <f>IF(ISERROR(VLOOKUP(J28,'KAYIT LİSTESİ'!$B$4:$H$1191,6,0)),"",(VLOOKUP(J28,'KAYIT LİSTESİ'!$B$4:$H$1191,6,0)))</f>
        <v/>
      </c>
      <c r="O28" s="355"/>
    </row>
    <row r="29" spans="1:15" ht="46.5" customHeight="1" x14ac:dyDescent="0.2">
      <c r="A29" s="333">
        <v>4</v>
      </c>
      <c r="B29" s="334" t="s">
        <v>431</v>
      </c>
      <c r="C29" s="335">
        <f>IF(ISERROR(VLOOKUP(B29,'KAYIT LİSTESİ'!$B$4:$H$1191,2,0)),"",(VLOOKUP(B29,'KAYIT LİSTESİ'!$B$4:$H$1191,2,0)))</f>
        <v>91</v>
      </c>
      <c r="D29" s="336">
        <f>IF(ISERROR(VLOOKUP(B29,'KAYIT LİSTESİ'!$B$4:$H$1191,4,0)),"",(VLOOKUP(B29,'KAYIT LİSTESİ'!$B$4:$H$1191,4,0)))</f>
        <v>35121</v>
      </c>
      <c r="E29" s="337" t="str">
        <f>IF(ISERROR(VLOOKUP(B29,'KAYIT LİSTESİ'!$B$4:$H$1191,5,0)),"",(VLOOKUP(B29,'KAYIT LİSTESİ'!$B$4:$H$1191,5,0)))</f>
        <v>KÜBRA ÇELİK</v>
      </c>
      <c r="F29" s="337" t="str">
        <f>IF(ISERROR(VLOOKUP(B29,'KAYIT LİSTESİ'!$B$4:$H$1191,6,0)),"",(VLOOKUP(B29,'KAYIT LİSTESİ'!$B$4:$H$1191,6,0)))</f>
        <v>SAKARYA</v>
      </c>
      <c r="G29" s="343"/>
      <c r="H29" s="230"/>
      <c r="I29" s="345">
        <v>4</v>
      </c>
      <c r="J29" s="346" t="s">
        <v>274</v>
      </c>
      <c r="K29" s="347" t="str">
        <f>IF(ISERROR(VLOOKUP(J29,'KAYIT LİSTESİ'!$B$4:$H$1191,2,0)),"",(VLOOKUP(J29,'KAYIT LİSTESİ'!$B$4:$H$1191,2,0)))</f>
        <v/>
      </c>
      <c r="L29" s="348" t="str">
        <f>IF(ISERROR(VLOOKUP(J29,'KAYIT LİSTESİ'!$B$4:$H$1191,4,0)),"",(VLOOKUP(J29,'KAYIT LİSTESİ'!$B$4:$H$1191,4,0)))</f>
        <v/>
      </c>
      <c r="M29" s="349" t="str">
        <f>IF(ISERROR(VLOOKUP(J29,'KAYIT LİSTESİ'!$B$4:$H$1191,5,0)),"",(VLOOKUP(J29,'KAYIT LİSTESİ'!$B$4:$H$1191,5,0)))</f>
        <v/>
      </c>
      <c r="N29" s="349" t="str">
        <f>IF(ISERROR(VLOOKUP(J29,'KAYIT LİSTESİ'!$B$4:$H$1191,6,0)),"",(VLOOKUP(J29,'KAYIT LİSTESİ'!$B$4:$H$1191,6,0)))</f>
        <v/>
      </c>
      <c r="O29" s="355"/>
    </row>
    <row r="30" spans="1:15" ht="46.5" customHeight="1" x14ac:dyDescent="0.2">
      <c r="A30" s="333">
        <v>5</v>
      </c>
      <c r="B30" s="334" t="s">
        <v>432</v>
      </c>
      <c r="C30" s="335">
        <f>IF(ISERROR(VLOOKUP(B30,'KAYIT LİSTESİ'!$B$4:$H$1191,2,0)),"",(VLOOKUP(B30,'KAYIT LİSTESİ'!$B$4:$H$1191,2,0)))</f>
        <v>25</v>
      </c>
      <c r="D30" s="336">
        <f>IF(ISERROR(VLOOKUP(B30,'KAYIT LİSTESİ'!$B$4:$H$1191,4,0)),"",(VLOOKUP(B30,'KAYIT LİSTESİ'!$B$4:$H$1191,4,0)))</f>
        <v>35552</v>
      </c>
      <c r="E30" s="337" t="str">
        <f>IF(ISERROR(VLOOKUP(B30,'KAYIT LİSTESİ'!$B$4:$H$1191,5,0)),"",(VLOOKUP(B30,'KAYIT LİSTESİ'!$B$4:$H$1191,5,0)))</f>
        <v xml:space="preserve">ÖZLEM KAHRAMAN </v>
      </c>
      <c r="F30" s="337" t="str">
        <f>IF(ISERROR(VLOOKUP(B30,'KAYIT LİSTESİ'!$B$4:$H$1191,6,0)),"",(VLOOKUP(B30,'KAYIT LİSTESİ'!$B$4:$H$1191,6,0)))</f>
        <v>BURSA</v>
      </c>
      <c r="G30" s="343"/>
      <c r="H30" s="230"/>
      <c r="I30" s="345">
        <v>5</v>
      </c>
      <c r="J30" s="346" t="s">
        <v>275</v>
      </c>
      <c r="K30" s="347" t="str">
        <f>IF(ISERROR(VLOOKUP(J30,'KAYIT LİSTESİ'!$B$4:$H$1191,2,0)),"",(VLOOKUP(J30,'KAYIT LİSTESİ'!$B$4:$H$1191,2,0)))</f>
        <v/>
      </c>
      <c r="L30" s="348" t="str">
        <f>IF(ISERROR(VLOOKUP(J30,'KAYIT LİSTESİ'!$B$4:$H$1191,4,0)),"",(VLOOKUP(J30,'KAYIT LİSTESİ'!$B$4:$H$1191,4,0)))</f>
        <v/>
      </c>
      <c r="M30" s="349" t="str">
        <f>IF(ISERROR(VLOOKUP(J30,'KAYIT LİSTESİ'!$B$4:$H$1191,5,0)),"",(VLOOKUP(J30,'KAYIT LİSTESİ'!$B$4:$H$1191,5,0)))</f>
        <v/>
      </c>
      <c r="N30" s="349" t="str">
        <f>IF(ISERROR(VLOOKUP(J30,'KAYIT LİSTESİ'!$B$4:$H$1191,6,0)),"",(VLOOKUP(J30,'KAYIT LİSTESİ'!$B$4:$H$1191,6,0)))</f>
        <v/>
      </c>
      <c r="O30" s="355"/>
    </row>
    <row r="31" spans="1:15" ht="46.5" customHeight="1" x14ac:dyDescent="0.2">
      <c r="A31" s="333">
        <v>6</v>
      </c>
      <c r="B31" s="334" t="s">
        <v>433</v>
      </c>
      <c r="C31" s="335">
        <f>IF(ISERROR(VLOOKUP(B31,'KAYIT LİSTESİ'!$B$4:$H$1191,2,0)),"",(VLOOKUP(B31,'KAYIT LİSTESİ'!$B$4:$H$1191,2,0)))</f>
        <v>43</v>
      </c>
      <c r="D31" s="336">
        <f>IF(ISERROR(VLOOKUP(B31,'KAYIT LİSTESİ'!$B$4:$H$1191,4,0)),"",(VLOOKUP(B31,'KAYIT LİSTESİ'!$B$4:$H$1191,4,0)))</f>
        <v>35104</v>
      </c>
      <c r="E31" s="337" t="str">
        <f>IF(ISERROR(VLOOKUP(B31,'KAYIT LİSTESİ'!$B$4:$H$1191,5,0)),"",(VLOOKUP(B31,'KAYIT LİSTESİ'!$B$4:$H$1191,5,0)))</f>
        <v>ARZU YILDIRIM</v>
      </c>
      <c r="F31" s="337" t="str">
        <f>IF(ISERROR(VLOOKUP(B31,'KAYIT LİSTESİ'!$B$4:$H$1191,6,0)),"",(VLOOKUP(B31,'KAYIT LİSTESİ'!$B$4:$H$1191,6,0)))</f>
        <v>İSTANBUL</v>
      </c>
      <c r="G31" s="343"/>
      <c r="H31" s="230"/>
      <c r="I31" s="345">
        <v>6</v>
      </c>
      <c r="J31" s="346" t="s">
        <v>276</v>
      </c>
      <c r="K31" s="347" t="str">
        <f>IF(ISERROR(VLOOKUP(J31,'KAYIT LİSTESİ'!$B$4:$H$1191,2,0)),"",(VLOOKUP(J31,'KAYIT LİSTESİ'!$B$4:$H$1191,2,0)))</f>
        <v/>
      </c>
      <c r="L31" s="348" t="str">
        <f>IF(ISERROR(VLOOKUP(J31,'KAYIT LİSTESİ'!$B$4:$H$1191,4,0)),"",(VLOOKUP(J31,'KAYIT LİSTESİ'!$B$4:$H$1191,4,0)))</f>
        <v/>
      </c>
      <c r="M31" s="349" t="str">
        <f>IF(ISERROR(VLOOKUP(J31,'KAYIT LİSTESİ'!$B$4:$H$1191,5,0)),"",(VLOOKUP(J31,'KAYIT LİSTESİ'!$B$4:$H$1191,5,0)))</f>
        <v/>
      </c>
      <c r="N31" s="349" t="str">
        <f>IF(ISERROR(VLOOKUP(J31,'KAYIT LİSTESİ'!$B$4:$H$1191,6,0)),"",(VLOOKUP(J31,'KAYIT LİSTESİ'!$B$4:$H$1191,6,0)))</f>
        <v/>
      </c>
      <c r="O31" s="355"/>
    </row>
    <row r="32" spans="1:15" ht="46.5" customHeight="1" x14ac:dyDescent="0.2">
      <c r="A32" s="333">
        <v>7</v>
      </c>
      <c r="B32" s="334" t="s">
        <v>434</v>
      </c>
      <c r="C32" s="335" t="str">
        <f>IF(ISERROR(VLOOKUP(B32,'KAYIT LİSTESİ'!$B$4:$H$1191,2,0)),"",(VLOOKUP(B32,'KAYIT LİSTESİ'!$B$4:$H$1191,2,0)))</f>
        <v/>
      </c>
      <c r="D32" s="336" t="str">
        <f>IF(ISERROR(VLOOKUP(B32,'KAYIT LİSTESİ'!$B$4:$H$1191,4,0)),"",(VLOOKUP(B32,'KAYIT LİSTESİ'!$B$4:$H$1191,4,0)))</f>
        <v/>
      </c>
      <c r="E32" s="337" t="str">
        <f>IF(ISERROR(VLOOKUP(B32,'KAYIT LİSTESİ'!$B$4:$H$1191,5,0)),"",(VLOOKUP(B32,'KAYIT LİSTESİ'!$B$4:$H$1191,5,0)))</f>
        <v/>
      </c>
      <c r="F32" s="337" t="str">
        <f>IF(ISERROR(VLOOKUP(B32,'KAYIT LİSTESİ'!$B$4:$H$1191,6,0)),"",(VLOOKUP(B32,'KAYIT LİSTESİ'!$B$4:$H$1191,6,0)))</f>
        <v/>
      </c>
      <c r="G32" s="343"/>
      <c r="H32" s="230"/>
      <c r="I32" s="345">
        <v>7</v>
      </c>
      <c r="J32" s="346" t="s">
        <v>277</v>
      </c>
      <c r="K32" s="347" t="str">
        <f>IF(ISERROR(VLOOKUP(J32,'KAYIT LİSTESİ'!$B$4:$H$1191,2,0)),"",(VLOOKUP(J32,'KAYIT LİSTESİ'!$B$4:$H$1191,2,0)))</f>
        <v/>
      </c>
      <c r="L32" s="348" t="str">
        <f>IF(ISERROR(VLOOKUP(J32,'KAYIT LİSTESİ'!$B$4:$H$1191,4,0)),"",(VLOOKUP(J32,'KAYIT LİSTESİ'!$B$4:$H$1191,4,0)))</f>
        <v/>
      </c>
      <c r="M32" s="349" t="str">
        <f>IF(ISERROR(VLOOKUP(J32,'KAYIT LİSTESİ'!$B$4:$H$1191,5,0)),"",(VLOOKUP(J32,'KAYIT LİSTESİ'!$B$4:$H$1191,5,0)))</f>
        <v/>
      </c>
      <c r="N32" s="349" t="str">
        <f>IF(ISERROR(VLOOKUP(J32,'KAYIT LİSTESİ'!$B$4:$H$1191,6,0)),"",(VLOOKUP(J32,'KAYIT LİSTESİ'!$B$4:$H$1191,6,0)))</f>
        <v/>
      </c>
      <c r="O32" s="355"/>
    </row>
    <row r="33" spans="1:15" ht="46.5" customHeight="1" x14ac:dyDescent="0.2">
      <c r="A33" s="333">
        <v>8</v>
      </c>
      <c r="B33" s="334" t="s">
        <v>435</v>
      </c>
      <c r="C33" s="335" t="str">
        <f>IF(ISERROR(VLOOKUP(B33,'KAYIT LİSTESİ'!$B$4:$H$1191,2,0)),"",(VLOOKUP(B33,'KAYIT LİSTESİ'!$B$4:$H$1191,2,0)))</f>
        <v/>
      </c>
      <c r="D33" s="336" t="str">
        <f>IF(ISERROR(VLOOKUP(B33,'KAYIT LİSTESİ'!$B$4:$H$1191,4,0)),"",(VLOOKUP(B33,'KAYIT LİSTESİ'!$B$4:$H$1191,4,0)))</f>
        <v/>
      </c>
      <c r="E33" s="337" t="str">
        <f>IF(ISERROR(VLOOKUP(B33,'KAYIT LİSTESİ'!$B$4:$H$1191,5,0)),"",(VLOOKUP(B33,'KAYIT LİSTESİ'!$B$4:$H$1191,5,0)))</f>
        <v/>
      </c>
      <c r="F33" s="337" t="str">
        <f>IF(ISERROR(VLOOKUP(B33,'KAYIT LİSTESİ'!$B$4:$H$1191,6,0)),"",(VLOOKUP(B33,'KAYIT LİSTESİ'!$B$4:$H$1191,6,0)))</f>
        <v/>
      </c>
      <c r="G33" s="343"/>
      <c r="H33" s="230"/>
      <c r="I33" s="345">
        <v>8</v>
      </c>
      <c r="J33" s="346" t="s">
        <v>278</v>
      </c>
      <c r="K33" s="347" t="str">
        <f>IF(ISERROR(VLOOKUP(J33,'KAYIT LİSTESİ'!$B$4:$H$1191,2,0)),"",(VLOOKUP(J33,'KAYIT LİSTESİ'!$B$4:$H$1191,2,0)))</f>
        <v/>
      </c>
      <c r="L33" s="348" t="str">
        <f>IF(ISERROR(VLOOKUP(J33,'KAYIT LİSTESİ'!$B$4:$H$1191,4,0)),"",(VLOOKUP(J33,'KAYIT LİSTESİ'!$B$4:$H$1191,4,0)))</f>
        <v/>
      </c>
      <c r="M33" s="349" t="str">
        <f>IF(ISERROR(VLOOKUP(J33,'KAYIT LİSTESİ'!$B$4:$H$1191,5,0)),"",(VLOOKUP(J33,'KAYIT LİSTESİ'!$B$4:$H$1191,5,0)))</f>
        <v/>
      </c>
      <c r="N33" s="349" t="str">
        <f>IF(ISERROR(VLOOKUP(J33,'KAYIT LİSTESİ'!$B$4:$H$1191,6,0)),"",(VLOOKUP(J33,'KAYIT LİSTESİ'!$B$4:$H$1191,6,0)))</f>
        <v/>
      </c>
      <c r="O33" s="355"/>
    </row>
    <row r="34" spans="1:15" ht="46.5" customHeight="1" x14ac:dyDescent="0.2">
      <c r="A34" s="621" t="s">
        <v>479</v>
      </c>
      <c r="B34" s="621"/>
      <c r="C34" s="621"/>
      <c r="D34" s="621"/>
      <c r="E34" s="621"/>
      <c r="F34" s="621"/>
      <c r="G34" s="621"/>
      <c r="H34" s="230"/>
      <c r="I34" s="622" t="s">
        <v>199</v>
      </c>
      <c r="J34" s="622"/>
      <c r="K34" s="622"/>
      <c r="L34" s="622"/>
      <c r="M34" s="622"/>
      <c r="N34" s="622"/>
      <c r="O34" s="622"/>
    </row>
    <row r="35" spans="1:15" ht="46.5" customHeight="1" x14ac:dyDescent="0.2">
      <c r="A35" s="203" t="s">
        <v>521</v>
      </c>
      <c r="B35" s="203" t="s">
        <v>80</v>
      </c>
      <c r="C35" s="203" t="s">
        <v>79</v>
      </c>
      <c r="D35" s="204" t="s">
        <v>13</v>
      </c>
      <c r="E35" s="205" t="s">
        <v>14</v>
      </c>
      <c r="F35" s="205" t="s">
        <v>513</v>
      </c>
      <c r="G35" s="206" t="s">
        <v>198</v>
      </c>
      <c r="H35" s="230"/>
      <c r="I35" s="231" t="s">
        <v>6</v>
      </c>
      <c r="J35" s="233"/>
      <c r="K35" s="231" t="s">
        <v>78</v>
      </c>
      <c r="L35" s="231" t="s">
        <v>21</v>
      </c>
      <c r="M35" s="231" t="s">
        <v>7</v>
      </c>
      <c r="N35" s="231" t="s">
        <v>513</v>
      </c>
      <c r="O35" s="231" t="s">
        <v>204</v>
      </c>
    </row>
    <row r="36" spans="1:15" ht="46.5" customHeight="1" x14ac:dyDescent="0.2">
      <c r="A36" s="333">
        <v>1</v>
      </c>
      <c r="B36" s="334" t="s">
        <v>442</v>
      </c>
      <c r="C36" s="335" t="str">
        <f>IF(ISERROR(VLOOKUP(B36,'KAYIT LİSTESİ'!$B$4:$H$1191,2,0)),"",(VLOOKUP(B36,'KAYIT LİSTESİ'!$B$4:$H$1191,2,0)))</f>
        <v/>
      </c>
      <c r="D36" s="336" t="str">
        <f>IF(ISERROR(VLOOKUP(B36,'KAYIT LİSTESİ'!$B$4:$H$1191,4,0)),"",(VLOOKUP(B36,'KAYIT LİSTESİ'!$B$4:$H$1191,4,0)))</f>
        <v/>
      </c>
      <c r="E36" s="337" t="str">
        <f>IF(ISERROR(VLOOKUP(B36,'KAYIT LİSTESİ'!$B$4:$H$1191,5,0)),"",(VLOOKUP(B36,'KAYIT LİSTESİ'!$B$4:$H$1191,5,0)))</f>
        <v/>
      </c>
      <c r="F36" s="337" t="str">
        <f>IF(ISERROR(VLOOKUP(B36,'KAYIT LİSTESİ'!$B$4:$H$1191,6,0)),"",(VLOOKUP(B36,'KAYIT LİSTESİ'!$B$4:$H$1191,6,0)))</f>
        <v/>
      </c>
      <c r="G36" s="338"/>
      <c r="H36" s="230"/>
      <c r="I36" s="345">
        <v>1</v>
      </c>
      <c r="J36" s="346" t="s">
        <v>347</v>
      </c>
      <c r="K36" s="347">
        <f>IF(ISERROR(VLOOKUP(J36,'KAYIT LİSTESİ'!$B$4:$H$1191,2,0)),"",(VLOOKUP(J36,'KAYIT LİSTESİ'!$B$4:$H$1191,2,0)))</f>
        <v>272</v>
      </c>
      <c r="L36" s="348">
        <f>IF(ISERROR(VLOOKUP(J36,'KAYIT LİSTESİ'!$B$4:$H$1191,4,0)),"",(VLOOKUP(J36,'KAYIT LİSTESİ'!$B$4:$H$1191,4,0)))</f>
        <v>35885</v>
      </c>
      <c r="M36" s="349" t="str">
        <f>IF(ISERROR(VLOOKUP(J36,'KAYIT LİSTESİ'!$B$4:$H$1191,5,0)),"",(VLOOKUP(J36,'KAYIT LİSTESİ'!$B$4:$H$1191,5,0)))</f>
        <v>MİRAY AKBULUT</v>
      </c>
      <c r="N36" s="349" t="str">
        <f>IF(ISERROR(VLOOKUP(J36,'KAYIT LİSTESİ'!$B$4:$H$1191,6,0)),"",(VLOOKUP(J36,'KAYIT LİSTESİ'!$B$4:$H$1191,6,0)))</f>
        <v>İSTANBUL</v>
      </c>
      <c r="O36" s="355"/>
    </row>
    <row r="37" spans="1:15" ht="46.5" customHeight="1" x14ac:dyDescent="0.2">
      <c r="A37" s="333">
        <v>2</v>
      </c>
      <c r="B37" s="334" t="s">
        <v>443</v>
      </c>
      <c r="C37" s="335" t="str">
        <f>IF(ISERROR(VLOOKUP(B37,'KAYIT LİSTESİ'!$B$4:$H$1191,2,0)),"",(VLOOKUP(B37,'KAYIT LİSTESİ'!$B$4:$H$1191,2,0)))</f>
        <v/>
      </c>
      <c r="D37" s="336" t="str">
        <f>IF(ISERROR(VLOOKUP(B37,'KAYIT LİSTESİ'!$B$4:$H$1191,4,0)),"",(VLOOKUP(B37,'KAYIT LİSTESİ'!$B$4:$H$1191,4,0)))</f>
        <v/>
      </c>
      <c r="E37" s="337" t="str">
        <f>IF(ISERROR(VLOOKUP(B37,'KAYIT LİSTESİ'!$B$4:$H$1191,5,0)),"",(VLOOKUP(B37,'KAYIT LİSTESİ'!$B$4:$H$1191,5,0)))</f>
        <v/>
      </c>
      <c r="F37" s="337" t="str">
        <f>IF(ISERROR(VLOOKUP(B37,'KAYIT LİSTESİ'!$B$4:$H$1191,6,0)),"",(VLOOKUP(B37,'KAYIT LİSTESİ'!$B$4:$H$1191,6,0)))</f>
        <v/>
      </c>
      <c r="G37" s="338"/>
      <c r="H37" s="230"/>
      <c r="I37" s="345">
        <v>2</v>
      </c>
      <c r="J37" s="346" t="s">
        <v>348</v>
      </c>
      <c r="K37" s="347">
        <f>IF(ISERROR(VLOOKUP(J37,'KAYIT LİSTESİ'!$B$4:$H$1191,2,0)),"",(VLOOKUP(J37,'KAYIT LİSTESİ'!$B$4:$H$1191,2,0)))</f>
        <v>23</v>
      </c>
      <c r="L37" s="348">
        <f>IF(ISERROR(VLOOKUP(J37,'KAYIT LİSTESİ'!$B$4:$H$1191,4,0)),"",(VLOOKUP(J37,'KAYIT LİSTESİ'!$B$4:$H$1191,4,0)))</f>
        <v>35556</v>
      </c>
      <c r="M37" s="349" t="str">
        <f>IF(ISERROR(VLOOKUP(J37,'KAYIT LİSTESİ'!$B$4:$H$1191,5,0)),"",(VLOOKUP(J37,'KAYIT LİSTESİ'!$B$4:$H$1191,5,0)))</f>
        <v>NİHAN YÖNEL</v>
      </c>
      <c r="N37" s="349" t="str">
        <f>IF(ISERROR(VLOOKUP(J37,'KAYIT LİSTESİ'!$B$4:$H$1191,6,0)),"",(VLOOKUP(J37,'KAYIT LİSTESİ'!$B$4:$H$1191,6,0)))</f>
        <v>BURSA</v>
      </c>
      <c r="O37" s="355"/>
    </row>
    <row r="38" spans="1:15" ht="46.5" customHeight="1" x14ac:dyDescent="0.2">
      <c r="A38" s="333">
        <v>3</v>
      </c>
      <c r="B38" s="334" t="s">
        <v>444</v>
      </c>
      <c r="C38" s="335" t="str">
        <f>IF(ISERROR(VLOOKUP(B38,'KAYIT LİSTESİ'!$B$4:$H$1191,2,0)),"",(VLOOKUP(B38,'KAYIT LİSTESİ'!$B$4:$H$1191,2,0)))</f>
        <v/>
      </c>
      <c r="D38" s="336" t="str">
        <f>IF(ISERROR(VLOOKUP(B38,'KAYIT LİSTESİ'!$B$4:$H$1191,4,0)),"",(VLOOKUP(B38,'KAYIT LİSTESİ'!$B$4:$H$1191,4,0)))</f>
        <v/>
      </c>
      <c r="E38" s="337" t="str">
        <f>IF(ISERROR(VLOOKUP(B38,'KAYIT LİSTESİ'!$B$4:$H$1191,5,0)),"",(VLOOKUP(B38,'KAYIT LİSTESİ'!$B$4:$H$1191,5,0)))</f>
        <v/>
      </c>
      <c r="F38" s="337" t="str">
        <f>IF(ISERROR(VLOOKUP(B38,'KAYIT LİSTESİ'!$B$4:$H$1191,6,0)),"",(VLOOKUP(B38,'KAYIT LİSTESİ'!$B$4:$H$1191,6,0)))</f>
        <v/>
      </c>
      <c r="G38" s="338"/>
      <c r="H38" s="230"/>
      <c r="I38" s="345">
        <v>3</v>
      </c>
      <c r="J38" s="346" t="s">
        <v>349</v>
      </c>
      <c r="K38" s="347">
        <f>IF(ISERROR(VLOOKUP(J38,'KAYIT LİSTESİ'!$B$4:$H$1191,2,0)),"",(VLOOKUP(J38,'KAYIT LİSTESİ'!$B$4:$H$1191,2,0)))</f>
        <v>20</v>
      </c>
      <c r="L38" s="348">
        <f>IF(ISERROR(VLOOKUP(J38,'KAYIT LİSTESİ'!$B$4:$H$1191,4,0)),"",(VLOOKUP(J38,'KAYIT LİSTESİ'!$B$4:$H$1191,4,0)))</f>
        <v>34396</v>
      </c>
      <c r="M38" s="349" t="str">
        <f>IF(ISERROR(VLOOKUP(J38,'KAYIT LİSTESİ'!$B$4:$H$1191,5,0)),"",(VLOOKUP(J38,'KAYIT LİSTESİ'!$B$4:$H$1191,5,0)))</f>
        <v>BEYZA TİLKİ</v>
      </c>
      <c r="N38" s="349" t="str">
        <f>IF(ISERROR(VLOOKUP(J38,'KAYIT LİSTESİ'!$B$4:$H$1191,6,0)),"",(VLOOKUP(J38,'KAYIT LİSTESİ'!$B$4:$H$1191,6,0)))</f>
        <v>BURSA</v>
      </c>
      <c r="O38" s="355"/>
    </row>
    <row r="39" spans="1:15" ht="46.5" customHeight="1" x14ac:dyDescent="0.2">
      <c r="A39" s="333">
        <v>4</v>
      </c>
      <c r="B39" s="334" t="s">
        <v>445</v>
      </c>
      <c r="C39" s="335" t="str">
        <f>IF(ISERROR(VLOOKUP(B39,'KAYIT LİSTESİ'!$B$4:$H$1191,2,0)),"",(VLOOKUP(B39,'KAYIT LİSTESİ'!$B$4:$H$1191,2,0)))</f>
        <v/>
      </c>
      <c r="D39" s="336" t="str">
        <f>IF(ISERROR(VLOOKUP(B39,'KAYIT LİSTESİ'!$B$4:$H$1191,4,0)),"",(VLOOKUP(B39,'KAYIT LİSTESİ'!$B$4:$H$1191,4,0)))</f>
        <v/>
      </c>
      <c r="E39" s="337" t="str">
        <f>IF(ISERROR(VLOOKUP(B39,'KAYIT LİSTESİ'!$B$4:$H$1191,5,0)),"",(VLOOKUP(B39,'KAYIT LİSTESİ'!$B$4:$H$1191,5,0)))</f>
        <v/>
      </c>
      <c r="F39" s="337" t="str">
        <f>IF(ISERROR(VLOOKUP(B39,'KAYIT LİSTESİ'!$B$4:$H$1191,6,0)),"",(VLOOKUP(B39,'KAYIT LİSTESİ'!$B$4:$H$1191,6,0)))</f>
        <v/>
      </c>
      <c r="G39" s="338"/>
      <c r="H39" s="230"/>
      <c r="I39" s="345">
        <v>4</v>
      </c>
      <c r="J39" s="346" t="s">
        <v>350</v>
      </c>
      <c r="K39" s="347">
        <f>IF(ISERROR(VLOOKUP(J39,'KAYIT LİSTESİ'!$B$4:$H$1191,2,0)),"",(VLOOKUP(J39,'KAYIT LİSTESİ'!$B$4:$H$1191,2,0)))</f>
        <v>33</v>
      </c>
      <c r="L39" s="348">
        <f>IF(ISERROR(VLOOKUP(J39,'KAYIT LİSTESİ'!$B$4:$H$1191,4,0)),"",(VLOOKUP(J39,'KAYIT LİSTESİ'!$B$4:$H$1191,4,0)))</f>
        <v>33825</v>
      </c>
      <c r="M39" s="349" t="str">
        <f>IF(ISERROR(VLOOKUP(J39,'KAYIT LİSTESİ'!$B$4:$H$1191,5,0)),"",(VLOOKUP(J39,'KAYIT LİSTESİ'!$B$4:$H$1191,5,0)))</f>
        <v>ESENGÜL GÖKDEMİR</v>
      </c>
      <c r="N39" s="349" t="str">
        <f>IF(ISERROR(VLOOKUP(J39,'KAYIT LİSTESİ'!$B$4:$H$1191,6,0)),"",(VLOOKUP(J39,'KAYIT LİSTESİ'!$B$4:$H$1191,6,0)))</f>
        <v>ESKİŞEHİR</v>
      </c>
      <c r="O39" s="355"/>
    </row>
    <row r="40" spans="1:15" ht="46.5" customHeight="1" x14ac:dyDescent="0.2">
      <c r="A40" s="333">
        <v>5</v>
      </c>
      <c r="B40" s="334" t="s">
        <v>446</v>
      </c>
      <c r="C40" s="335" t="str">
        <f>IF(ISERROR(VLOOKUP(B40,'KAYIT LİSTESİ'!$B$4:$H$1191,2,0)),"",(VLOOKUP(B40,'KAYIT LİSTESİ'!$B$4:$H$1191,2,0)))</f>
        <v/>
      </c>
      <c r="D40" s="336" t="str">
        <f>IF(ISERROR(VLOOKUP(B40,'KAYIT LİSTESİ'!$B$4:$H$1191,4,0)),"",(VLOOKUP(B40,'KAYIT LİSTESİ'!$B$4:$H$1191,4,0)))</f>
        <v/>
      </c>
      <c r="E40" s="337" t="str">
        <f>IF(ISERROR(VLOOKUP(B40,'KAYIT LİSTESİ'!$B$4:$H$1191,5,0)),"",(VLOOKUP(B40,'KAYIT LİSTESİ'!$B$4:$H$1191,5,0)))</f>
        <v/>
      </c>
      <c r="F40" s="337" t="str">
        <f>IF(ISERROR(VLOOKUP(B40,'KAYIT LİSTESİ'!$B$4:$H$1191,6,0)),"",(VLOOKUP(B40,'KAYIT LİSTESİ'!$B$4:$H$1191,6,0)))</f>
        <v/>
      </c>
      <c r="G40" s="338"/>
      <c r="H40" s="230"/>
      <c r="I40" s="345">
        <v>5</v>
      </c>
      <c r="J40" s="346" t="s">
        <v>351</v>
      </c>
      <c r="K40" s="347">
        <f>IF(ISERROR(VLOOKUP(J40,'KAYIT LİSTESİ'!$B$4:$H$1191,2,0)),"",(VLOOKUP(J40,'KAYIT LİSTESİ'!$B$4:$H$1191,2,0)))</f>
        <v>88</v>
      </c>
      <c r="L40" s="348">
        <f>IF(ISERROR(VLOOKUP(J40,'KAYIT LİSTESİ'!$B$4:$H$1191,4,0)),"",(VLOOKUP(J40,'KAYIT LİSTESİ'!$B$4:$H$1191,4,0)))</f>
        <v>35796</v>
      </c>
      <c r="M40" s="349" t="str">
        <f>IF(ISERROR(VLOOKUP(J40,'KAYIT LİSTESİ'!$B$4:$H$1191,5,0)),"",(VLOOKUP(J40,'KAYIT LİSTESİ'!$B$4:$H$1191,5,0)))</f>
        <v>EMİNE SELDA KIRDEMİR</v>
      </c>
      <c r="N40" s="349" t="str">
        <f>IF(ISERROR(VLOOKUP(J40,'KAYIT LİSTESİ'!$B$4:$H$1191,6,0)),"",(VLOOKUP(J40,'KAYIT LİSTESİ'!$B$4:$H$1191,6,0)))</f>
        <v>SAKARYA</v>
      </c>
      <c r="O40" s="355"/>
    </row>
    <row r="41" spans="1:15" ht="46.5" customHeight="1" x14ac:dyDescent="0.2">
      <c r="A41" s="333">
        <v>6</v>
      </c>
      <c r="B41" s="334" t="s">
        <v>447</v>
      </c>
      <c r="C41" s="335" t="str">
        <f>IF(ISERROR(VLOOKUP(B41,'KAYIT LİSTESİ'!$B$4:$H$1191,2,0)),"",(VLOOKUP(B41,'KAYIT LİSTESİ'!$B$4:$H$1191,2,0)))</f>
        <v/>
      </c>
      <c r="D41" s="336" t="str">
        <f>IF(ISERROR(VLOOKUP(B41,'KAYIT LİSTESİ'!$B$4:$H$1191,4,0)),"",(VLOOKUP(B41,'KAYIT LİSTESİ'!$B$4:$H$1191,4,0)))</f>
        <v/>
      </c>
      <c r="E41" s="337" t="str">
        <f>IF(ISERROR(VLOOKUP(B41,'KAYIT LİSTESİ'!$B$4:$H$1191,5,0)),"",(VLOOKUP(B41,'KAYIT LİSTESİ'!$B$4:$H$1191,5,0)))</f>
        <v/>
      </c>
      <c r="F41" s="337" t="str">
        <f>IF(ISERROR(VLOOKUP(B41,'KAYIT LİSTESİ'!$B$4:$H$1191,6,0)),"",(VLOOKUP(B41,'KAYIT LİSTESİ'!$B$4:$H$1191,6,0)))</f>
        <v/>
      </c>
      <c r="G41" s="338"/>
      <c r="H41" s="230"/>
      <c r="I41" s="345">
        <v>6</v>
      </c>
      <c r="J41" s="346" t="s">
        <v>352</v>
      </c>
      <c r="K41" s="347">
        <f>IF(ISERROR(VLOOKUP(J41,'KAYIT LİSTESİ'!$B$4:$H$1191,2,0)),"",(VLOOKUP(J41,'KAYIT LİSTESİ'!$B$4:$H$1191,2,0)))</f>
        <v>38</v>
      </c>
      <c r="L41" s="348">
        <f>IF(ISERROR(VLOOKUP(J41,'KAYIT LİSTESİ'!$B$4:$H$1191,4,0)),"",(VLOOKUP(J41,'KAYIT LİSTESİ'!$B$4:$H$1191,4,0)))</f>
        <v>31887</v>
      </c>
      <c r="M41" s="349" t="str">
        <f>IF(ISERROR(VLOOKUP(J41,'KAYIT LİSTESİ'!$B$4:$H$1191,5,0)),"",(VLOOKUP(J41,'KAYIT LİSTESİ'!$B$4:$H$1191,5,0)))</f>
        <v>SEVİM SİNMEZ SERBEST</v>
      </c>
      <c r="N41" s="349" t="str">
        <f>IF(ISERROR(VLOOKUP(J41,'KAYIT LİSTESİ'!$B$4:$H$1191,6,0)),"",(VLOOKUP(J41,'KAYIT LİSTESİ'!$B$4:$H$1191,6,0)))</f>
        <v>ESKİŞEHİR</v>
      </c>
      <c r="O41" s="355"/>
    </row>
    <row r="42" spans="1:15" ht="46.5" customHeight="1" x14ac:dyDescent="0.2">
      <c r="A42" s="333">
        <v>7</v>
      </c>
      <c r="B42" s="334" t="s">
        <v>448</v>
      </c>
      <c r="C42" s="335" t="str">
        <f>IF(ISERROR(VLOOKUP(B42,'KAYIT LİSTESİ'!$B$4:$H$1191,2,0)),"",(VLOOKUP(B42,'KAYIT LİSTESİ'!$B$4:$H$1191,2,0)))</f>
        <v/>
      </c>
      <c r="D42" s="336" t="str">
        <f>IF(ISERROR(VLOOKUP(B42,'KAYIT LİSTESİ'!$B$4:$H$1191,4,0)),"",(VLOOKUP(B42,'KAYIT LİSTESİ'!$B$4:$H$1191,4,0)))</f>
        <v/>
      </c>
      <c r="E42" s="337" t="str">
        <f>IF(ISERROR(VLOOKUP(B42,'KAYIT LİSTESİ'!$B$4:$H$1191,5,0)),"",(VLOOKUP(B42,'KAYIT LİSTESİ'!$B$4:$H$1191,5,0)))</f>
        <v/>
      </c>
      <c r="F42" s="337" t="str">
        <f>IF(ISERROR(VLOOKUP(B42,'KAYIT LİSTESİ'!$B$4:$H$1191,6,0)),"",(VLOOKUP(B42,'KAYIT LİSTESİ'!$B$4:$H$1191,6,0)))</f>
        <v/>
      </c>
      <c r="G42" s="338"/>
      <c r="H42" s="230"/>
      <c r="I42" s="345">
        <v>7</v>
      </c>
      <c r="J42" s="346" t="s">
        <v>353</v>
      </c>
      <c r="K42" s="347">
        <f>IF(ISERROR(VLOOKUP(J42,'KAYIT LİSTESİ'!$B$4:$H$1191,2,0)),"",(VLOOKUP(J42,'KAYIT LİSTESİ'!$B$4:$H$1191,2,0)))</f>
        <v>97</v>
      </c>
      <c r="L42" s="348">
        <f>IF(ISERROR(VLOOKUP(J42,'KAYIT LİSTESİ'!$B$4:$H$1191,4,0)),"",(VLOOKUP(J42,'KAYIT LİSTESİ'!$B$4:$H$1191,4,0)))</f>
        <v>35323</v>
      </c>
      <c r="M42" s="349" t="str">
        <f>IF(ISERROR(VLOOKUP(J42,'KAYIT LİSTESİ'!$B$4:$H$1191,5,0)),"",(VLOOKUP(J42,'KAYIT LİSTESİ'!$B$4:$H$1191,5,0)))</f>
        <v>ESMANUR ALKAÇ</v>
      </c>
      <c r="N42" s="349" t="str">
        <f>IF(ISERROR(VLOOKUP(J42,'KAYIT LİSTESİ'!$B$4:$H$1191,6,0)),"",(VLOOKUP(J42,'KAYIT LİSTESİ'!$B$4:$H$1191,6,0)))</f>
        <v>TRABZON</v>
      </c>
      <c r="O42" s="355"/>
    </row>
    <row r="43" spans="1:15" ht="46.5" customHeight="1" x14ac:dyDescent="0.2">
      <c r="A43" s="333">
        <v>8</v>
      </c>
      <c r="B43" s="334" t="s">
        <v>449</v>
      </c>
      <c r="C43" s="335" t="str">
        <f>IF(ISERROR(VLOOKUP(B43,'KAYIT LİSTESİ'!$B$4:$H$1191,2,0)),"",(VLOOKUP(B43,'KAYIT LİSTESİ'!$B$4:$H$1191,2,0)))</f>
        <v/>
      </c>
      <c r="D43" s="336" t="str">
        <f>IF(ISERROR(VLOOKUP(B43,'KAYIT LİSTESİ'!$B$4:$H$1191,4,0)),"",(VLOOKUP(B43,'KAYIT LİSTESİ'!$B$4:$H$1191,4,0)))</f>
        <v/>
      </c>
      <c r="E43" s="337" t="str">
        <f>IF(ISERROR(VLOOKUP(B43,'KAYIT LİSTESİ'!$B$4:$H$1191,5,0)),"",(VLOOKUP(B43,'KAYIT LİSTESİ'!$B$4:$H$1191,5,0)))</f>
        <v/>
      </c>
      <c r="F43" s="337" t="str">
        <f>IF(ISERROR(VLOOKUP(B43,'KAYIT LİSTESİ'!$B$4:$H$1191,6,0)),"",(VLOOKUP(B43,'KAYIT LİSTESİ'!$B$4:$H$1191,6,0)))</f>
        <v/>
      </c>
      <c r="G43" s="338"/>
      <c r="H43" s="230"/>
      <c r="I43" s="345">
        <v>8</v>
      </c>
      <c r="J43" s="346" t="s">
        <v>354</v>
      </c>
      <c r="K43" s="347">
        <f>IF(ISERROR(VLOOKUP(J43,'KAYIT LİSTESİ'!$B$4:$H$1191,2,0)),"",(VLOOKUP(J43,'KAYIT LİSTESİ'!$B$4:$H$1191,2,0)))</f>
        <v>84</v>
      </c>
      <c r="L43" s="348">
        <f>IF(ISERROR(VLOOKUP(J43,'KAYIT LİSTESİ'!$B$4:$H$1191,4,0)),"",(VLOOKUP(J43,'KAYIT LİSTESİ'!$B$4:$H$1191,4,0)))</f>
        <v>34882</v>
      </c>
      <c r="M43" s="349" t="str">
        <f>IF(ISERROR(VLOOKUP(J43,'KAYIT LİSTESİ'!$B$4:$H$1191,5,0)),"",(VLOOKUP(J43,'KAYIT LİSTESİ'!$B$4:$H$1191,5,0)))</f>
        <v>KADRİYE AYDIN</v>
      </c>
      <c r="N43" s="349" t="str">
        <f>IF(ISERROR(VLOOKUP(J43,'KAYIT LİSTESİ'!$B$4:$H$1191,6,0)),"",(VLOOKUP(J43,'KAYIT LİSTESİ'!$B$4:$H$1191,6,0)))</f>
        <v>MERSİN</v>
      </c>
      <c r="O43" s="355"/>
    </row>
    <row r="44" spans="1:15" ht="46.5" customHeight="1" x14ac:dyDescent="0.2">
      <c r="A44" s="230"/>
      <c r="B44" s="230"/>
      <c r="C44" s="230"/>
      <c r="D44" s="230"/>
      <c r="E44" s="230"/>
      <c r="F44" s="230"/>
      <c r="G44" s="230"/>
      <c r="H44" s="230"/>
      <c r="I44" s="621" t="s">
        <v>480</v>
      </c>
      <c r="J44" s="621"/>
      <c r="K44" s="621"/>
      <c r="L44" s="621"/>
      <c r="M44" s="621"/>
      <c r="N44" s="621"/>
      <c r="O44" s="621"/>
    </row>
    <row r="45" spans="1:15" ht="46.5" customHeight="1" x14ac:dyDescent="0.2">
      <c r="A45" s="230"/>
      <c r="B45" s="230"/>
      <c r="C45" s="230"/>
      <c r="D45" s="230"/>
      <c r="E45" s="230"/>
      <c r="F45" s="230"/>
      <c r="G45" s="230"/>
      <c r="H45" s="230"/>
      <c r="I45" s="203" t="s">
        <v>521</v>
      </c>
      <c r="J45" s="203" t="s">
        <v>80</v>
      </c>
      <c r="K45" s="203" t="s">
        <v>79</v>
      </c>
      <c r="L45" s="204" t="s">
        <v>13</v>
      </c>
      <c r="M45" s="205" t="s">
        <v>14</v>
      </c>
      <c r="N45" s="205" t="s">
        <v>513</v>
      </c>
      <c r="O45" s="206" t="s">
        <v>198</v>
      </c>
    </row>
    <row r="46" spans="1:15" ht="46.5" customHeight="1" x14ac:dyDescent="0.2">
      <c r="A46" s="230"/>
      <c r="B46" s="230"/>
      <c r="C46" s="230"/>
      <c r="D46" s="230"/>
      <c r="E46" s="230"/>
      <c r="F46" s="230"/>
      <c r="G46" s="230"/>
      <c r="H46" s="230"/>
      <c r="I46" s="333">
        <v>1</v>
      </c>
      <c r="J46" s="334" t="s">
        <v>450</v>
      </c>
      <c r="K46" s="335">
        <f>IF(ISERROR(VLOOKUP(J46,'KAYIT LİSTESİ'!$B$4:$H$1191,2,0)),"",(VLOOKUP(J46,'KAYIT LİSTESİ'!$B$4:$H$1191,2,0)))</f>
        <v>95</v>
      </c>
      <c r="L46" s="336">
        <f>IF(ISERROR(VLOOKUP(J46,'KAYIT LİSTESİ'!$B$4:$H$1191,4,0)),"",(VLOOKUP(J46,'KAYIT LİSTESİ'!$B$4:$H$1191,4,0)))</f>
        <v>35354</v>
      </c>
      <c r="M46" s="337" t="str">
        <f>IF(ISERROR(VLOOKUP(J46,'KAYIT LİSTESİ'!$B$4:$H$1191,5,0)),"",(VLOOKUP(J46,'KAYIT LİSTESİ'!$B$4:$H$1191,5,0)))</f>
        <v>ÜMRAN SEDEF KANTEKİN</v>
      </c>
      <c r="N46" s="337" t="str">
        <f>IF(ISERROR(VLOOKUP(J46,'KAYIT LİSTESİ'!$B$4:$H$1191,6,0)),"",(VLOOKUP(J46,'KAYIT LİSTESİ'!$B$4:$H$1191,6,0)))</f>
        <v>SAMSUN</v>
      </c>
      <c r="O46" s="338"/>
    </row>
    <row r="47" spans="1:15" ht="46.5" customHeight="1" x14ac:dyDescent="0.2">
      <c r="A47" s="230"/>
      <c r="B47" s="230"/>
      <c r="C47" s="230"/>
      <c r="D47" s="230"/>
      <c r="E47" s="230"/>
      <c r="F47" s="230"/>
      <c r="G47" s="230"/>
      <c r="H47" s="230"/>
      <c r="I47" s="333">
        <v>2</v>
      </c>
      <c r="J47" s="334" t="s">
        <v>451</v>
      </c>
      <c r="K47" s="335">
        <f>IF(ISERROR(VLOOKUP(J47,'KAYIT LİSTESİ'!$B$4:$H$1191,2,0)),"",(VLOOKUP(J47,'KAYIT LİSTESİ'!$B$4:$H$1191,2,0)))</f>
        <v>52</v>
      </c>
      <c r="L47" s="336">
        <f>IF(ISERROR(VLOOKUP(J47,'KAYIT LİSTESİ'!$B$4:$H$1191,4,0)),"",(VLOOKUP(J47,'KAYIT LİSTESİ'!$B$4:$H$1191,4,0)))</f>
        <v>31011</v>
      </c>
      <c r="M47" s="337" t="str">
        <f>IF(ISERROR(VLOOKUP(J47,'KAYIT LİSTESİ'!$B$4:$H$1191,5,0)),"",(VLOOKUP(J47,'KAYIT LİSTESİ'!$B$4:$H$1191,5,0)))</f>
        <v>EMİNE YEŞİM AYDIN</v>
      </c>
      <c r="N47" s="337" t="str">
        <f>IF(ISERROR(VLOOKUP(J47,'KAYIT LİSTESİ'!$B$4:$H$1191,6,0)),"",(VLOOKUP(J47,'KAYIT LİSTESİ'!$B$4:$H$1191,6,0)))</f>
        <v>İSTANBUL</v>
      </c>
      <c r="O47" s="338"/>
    </row>
    <row r="48" spans="1:15" ht="46.5" customHeight="1" x14ac:dyDescent="0.2">
      <c r="A48" s="230"/>
      <c r="B48" s="230"/>
      <c r="C48" s="230"/>
      <c r="D48" s="230"/>
      <c r="E48" s="230"/>
      <c r="F48" s="230"/>
      <c r="G48" s="230"/>
      <c r="H48" s="230"/>
      <c r="I48" s="333">
        <v>3</v>
      </c>
      <c r="J48" s="334" t="s">
        <v>452</v>
      </c>
      <c r="K48" s="335">
        <f>IF(ISERROR(VLOOKUP(J48,'KAYIT LİSTESİ'!$B$4:$H$1191,2,0)),"",(VLOOKUP(J48,'KAYIT LİSTESİ'!$B$4:$H$1191,2,0)))</f>
        <v>39</v>
      </c>
      <c r="L48" s="336">
        <f>IF(ISERROR(VLOOKUP(J48,'KAYIT LİSTESİ'!$B$4:$H$1191,4,0)),"",(VLOOKUP(J48,'KAYIT LİSTESİ'!$B$4:$H$1191,4,0)))</f>
        <v>35490</v>
      </c>
      <c r="M48" s="337" t="str">
        <f>IF(ISERROR(VLOOKUP(J48,'KAYIT LİSTESİ'!$B$4:$H$1191,5,0)),"",(VLOOKUP(J48,'KAYIT LİSTESİ'!$B$4:$H$1191,5,0)))</f>
        <v>YAYLA KILIÇ</v>
      </c>
      <c r="N48" s="337" t="str">
        <f>IF(ISERROR(VLOOKUP(J48,'KAYIT LİSTESİ'!$B$4:$H$1191,6,0)),"",(VLOOKUP(J48,'KAYIT LİSTESİ'!$B$4:$H$1191,6,0)))</f>
        <v>GAZİANTEP</v>
      </c>
      <c r="O48" s="338"/>
    </row>
    <row r="49" spans="1:15" ht="46.5" customHeight="1" x14ac:dyDescent="0.2">
      <c r="A49" s="230"/>
      <c r="B49" s="230"/>
      <c r="C49" s="230"/>
      <c r="D49" s="230"/>
      <c r="E49" s="230"/>
      <c r="F49" s="230"/>
      <c r="G49" s="230"/>
      <c r="H49" s="230"/>
      <c r="I49" s="333">
        <v>4</v>
      </c>
      <c r="J49" s="334" t="s">
        <v>453</v>
      </c>
      <c r="K49" s="335">
        <f>IF(ISERROR(VLOOKUP(J49,'KAYIT LİSTESİ'!$B$4:$H$1191,2,0)),"",(VLOOKUP(J49,'KAYIT LİSTESİ'!$B$4:$H$1191,2,0)))</f>
        <v>74</v>
      </c>
      <c r="L49" s="336">
        <f>IF(ISERROR(VLOOKUP(J49,'KAYIT LİSTESİ'!$B$4:$H$1191,4,0)),"",(VLOOKUP(J49,'KAYIT LİSTESİ'!$B$4:$H$1191,4,0)))</f>
        <v>35980</v>
      </c>
      <c r="M49" s="337" t="str">
        <f>IF(ISERROR(VLOOKUP(J49,'KAYIT LİSTESİ'!$B$4:$H$1191,5,0)),"",(VLOOKUP(J49,'KAYIT LİSTESİ'!$B$4:$H$1191,5,0)))</f>
        <v>PINAR DEMİRTAŞ</v>
      </c>
      <c r="N49" s="337" t="str">
        <f>IF(ISERROR(VLOOKUP(J49,'KAYIT LİSTESİ'!$B$4:$H$1191,6,0)),"",(VLOOKUP(J49,'KAYIT LİSTESİ'!$B$4:$H$1191,6,0)))</f>
        <v>KAYSERİ</v>
      </c>
      <c r="O49" s="338"/>
    </row>
    <row r="50" spans="1:15" ht="46.5" customHeight="1" x14ac:dyDescent="0.2">
      <c r="A50" s="230"/>
      <c r="B50" s="230"/>
      <c r="C50" s="230"/>
      <c r="D50" s="230"/>
      <c r="E50" s="230"/>
      <c r="F50" s="230"/>
      <c r="G50" s="230"/>
      <c r="H50" s="230"/>
      <c r="I50" s="333">
        <v>5</v>
      </c>
      <c r="J50" s="334" t="s">
        <v>454</v>
      </c>
      <c r="K50" s="335">
        <f>IF(ISERROR(VLOOKUP(J50,'KAYIT LİSTESİ'!$B$4:$H$1191,2,0)),"",(VLOOKUP(J50,'KAYIT LİSTESİ'!$B$4:$H$1191,2,0)))</f>
        <v>30</v>
      </c>
      <c r="L50" s="336">
        <f>IF(ISERROR(VLOOKUP(J50,'KAYIT LİSTESİ'!$B$4:$H$1191,4,0)),"",(VLOOKUP(J50,'KAYIT LİSTESİ'!$B$4:$H$1191,4,0)))</f>
        <v>33285</v>
      </c>
      <c r="M50" s="337" t="str">
        <f>IF(ISERROR(VLOOKUP(J50,'KAYIT LİSTESİ'!$B$4:$H$1191,5,0)),"",(VLOOKUP(J50,'KAYIT LİSTESİ'!$B$4:$H$1191,5,0)))</f>
        <v>TUĞBA KOYUNCU</v>
      </c>
      <c r="N50" s="337" t="str">
        <f>IF(ISERROR(VLOOKUP(J50,'KAYIT LİSTESİ'!$B$4:$H$1191,6,0)),"",(VLOOKUP(J50,'KAYIT LİSTESİ'!$B$4:$H$1191,6,0)))</f>
        <v>ERZURUM</v>
      </c>
      <c r="O50" s="338"/>
    </row>
    <row r="51" spans="1:15" ht="46.5" customHeight="1" x14ac:dyDescent="0.2">
      <c r="A51" s="230"/>
      <c r="B51" s="230"/>
      <c r="C51" s="230"/>
      <c r="D51" s="230"/>
      <c r="E51" s="230"/>
      <c r="F51" s="230"/>
      <c r="G51" s="230"/>
      <c r="H51" s="230"/>
      <c r="I51" s="333">
        <v>6</v>
      </c>
      <c r="J51" s="334" t="s">
        <v>455</v>
      </c>
      <c r="K51" s="335">
        <f>IF(ISERROR(VLOOKUP(J51,'KAYIT LİSTESİ'!$B$4:$H$1191,2,0)),"",(VLOOKUP(J51,'KAYIT LİSTESİ'!$B$4:$H$1191,2,0)))</f>
        <v>15</v>
      </c>
      <c r="L51" s="336">
        <f>IF(ISERROR(VLOOKUP(J51,'KAYIT LİSTESİ'!$B$4:$H$1191,4,0)),"",(VLOOKUP(J51,'KAYIT LİSTESİ'!$B$4:$H$1191,4,0)))</f>
        <v>33604</v>
      </c>
      <c r="M51" s="337" t="str">
        <f>IF(ISERROR(VLOOKUP(J51,'KAYIT LİSTESİ'!$B$4:$H$1191,5,0)),"",(VLOOKUP(J51,'KAYIT LİSTESİ'!$B$4:$H$1191,5,0)))</f>
        <v xml:space="preserve">ESMA AYDEMİR </v>
      </c>
      <c r="N51" s="337" t="str">
        <f>IF(ISERROR(VLOOKUP(J51,'KAYIT LİSTESİ'!$B$4:$H$1191,6,0)),"",(VLOOKUP(J51,'KAYIT LİSTESİ'!$B$4:$H$1191,6,0)))</f>
        <v>ANTALYA</v>
      </c>
      <c r="O51" s="338"/>
    </row>
    <row r="52" spans="1:15" ht="46.5" customHeight="1" x14ac:dyDescent="0.2">
      <c r="A52" s="230"/>
      <c r="B52" s="230"/>
      <c r="C52" s="230"/>
      <c r="D52" s="230"/>
      <c r="E52" s="230"/>
      <c r="F52" s="230"/>
      <c r="G52" s="230"/>
      <c r="H52" s="230"/>
      <c r="I52" s="333">
        <v>7</v>
      </c>
      <c r="J52" s="334" t="s">
        <v>456</v>
      </c>
      <c r="K52" s="335" t="str">
        <f>IF(ISERROR(VLOOKUP(J52,'KAYIT LİSTESİ'!$B$4:$H$1191,2,0)),"",(VLOOKUP(J52,'KAYIT LİSTESİ'!$B$4:$H$1191,2,0)))</f>
        <v/>
      </c>
      <c r="L52" s="336" t="str">
        <f>IF(ISERROR(VLOOKUP(J52,'KAYIT LİSTESİ'!$B$4:$H$1191,4,0)),"",(VLOOKUP(J52,'KAYIT LİSTESİ'!$B$4:$H$1191,4,0)))</f>
        <v/>
      </c>
      <c r="M52" s="337" t="str">
        <f>IF(ISERROR(VLOOKUP(J52,'KAYIT LİSTESİ'!$B$4:$H$1191,5,0)),"",(VLOOKUP(J52,'KAYIT LİSTESİ'!$B$4:$H$1191,5,0)))</f>
        <v/>
      </c>
      <c r="N52" s="337" t="str">
        <f>IF(ISERROR(VLOOKUP(J52,'KAYIT LİSTESİ'!$B$4:$H$1191,6,0)),"",(VLOOKUP(J52,'KAYIT LİSTESİ'!$B$4:$H$1191,6,0)))</f>
        <v/>
      </c>
      <c r="O52" s="338"/>
    </row>
    <row r="53" spans="1:15" ht="46.5" customHeight="1" x14ac:dyDescent="0.2">
      <c r="A53" s="230"/>
      <c r="B53" s="230"/>
      <c r="C53" s="230"/>
      <c r="D53" s="230"/>
      <c r="E53" s="230"/>
      <c r="F53" s="230"/>
      <c r="G53" s="230"/>
      <c r="H53" s="230"/>
      <c r="I53" s="333">
        <v>8</v>
      </c>
      <c r="J53" s="334" t="s">
        <v>457</v>
      </c>
      <c r="K53" s="335" t="str">
        <f>IF(ISERROR(VLOOKUP(J53,'KAYIT LİSTESİ'!$B$4:$H$1191,2,0)),"",(VLOOKUP(J53,'KAYIT LİSTESİ'!$B$4:$H$1191,2,0)))</f>
        <v/>
      </c>
      <c r="L53" s="336" t="str">
        <f>IF(ISERROR(VLOOKUP(J53,'KAYIT LİSTESİ'!$B$4:$H$1191,4,0)),"",(VLOOKUP(J53,'KAYIT LİSTESİ'!$B$4:$H$1191,4,0)))</f>
        <v/>
      </c>
      <c r="M53" s="337" t="str">
        <f>IF(ISERROR(VLOOKUP(J53,'KAYIT LİSTESİ'!$B$4:$H$1191,5,0)),"",(VLOOKUP(J53,'KAYIT LİSTESİ'!$B$4:$H$1191,5,0)))</f>
        <v/>
      </c>
      <c r="N53" s="337" t="str">
        <f>IF(ISERROR(VLOOKUP(J53,'KAYIT LİSTESİ'!$B$4:$H$1191,6,0)),"",(VLOOKUP(J53,'KAYIT LİSTESİ'!$B$4:$H$1191,6,0)))</f>
        <v/>
      </c>
      <c r="O53" s="338"/>
    </row>
    <row r="54" spans="1:15" ht="46.5" customHeight="1" x14ac:dyDescent="0.2">
      <c r="A54" s="701" t="s">
        <v>477</v>
      </c>
      <c r="B54" s="701"/>
      <c r="C54" s="701"/>
      <c r="D54" s="701"/>
      <c r="E54" s="701"/>
      <c r="F54" s="701"/>
      <c r="G54" s="701"/>
      <c r="H54" s="230"/>
      <c r="I54" s="230"/>
      <c r="J54" s="230"/>
      <c r="K54" s="230"/>
      <c r="L54" s="230"/>
      <c r="M54" s="230"/>
      <c r="N54" s="230"/>
      <c r="O54" s="230"/>
    </row>
    <row r="55" spans="1:15" ht="46.5" customHeight="1" x14ac:dyDescent="0.2">
      <c r="A55" s="203" t="s">
        <v>521</v>
      </c>
      <c r="B55" s="203" t="s">
        <v>80</v>
      </c>
      <c r="C55" s="203" t="s">
        <v>79</v>
      </c>
      <c r="D55" s="204" t="s">
        <v>13</v>
      </c>
      <c r="E55" s="205" t="s">
        <v>14</v>
      </c>
      <c r="F55" s="205" t="s">
        <v>513</v>
      </c>
      <c r="G55" s="203" t="s">
        <v>198</v>
      </c>
      <c r="H55" s="230"/>
      <c r="I55" s="230"/>
      <c r="J55" s="230"/>
      <c r="K55" s="230"/>
      <c r="L55" s="230"/>
      <c r="M55" s="230"/>
      <c r="N55" s="230"/>
      <c r="O55" s="230"/>
    </row>
    <row r="56" spans="1:15" ht="103.5" customHeight="1" x14ac:dyDescent="0.2">
      <c r="A56" s="333">
        <v>1</v>
      </c>
      <c r="B56" s="334" t="s">
        <v>481</v>
      </c>
      <c r="C56" s="318" t="str">
        <f>IF(ISERROR(VLOOKUP(B56,'KAYIT LİSTESİ'!$B$4:$H$1191,2,0)),"",(VLOOKUP(B56,'KAYIT LİSTESİ'!$B$4:$H$1191,2,0)))</f>
        <v/>
      </c>
      <c r="D56" s="357" t="str">
        <f>IF(ISERROR(VLOOKUP(B56,'KAYIT LİSTESİ'!$B$4:$H$1191,4,0)),"",(VLOOKUP(B56,'KAYIT LİSTESİ'!$B$4:$H$1191,4,0)))</f>
        <v/>
      </c>
      <c r="E56" s="358" t="str">
        <f>IF(ISERROR(VLOOKUP(B56,'KAYIT LİSTESİ'!$B$4:$H$1191,5,0)),"",(VLOOKUP(B56,'KAYIT LİSTESİ'!$B$4:$H$1191,5,0)))</f>
        <v/>
      </c>
      <c r="F56" s="337" t="str">
        <f>IF(ISERROR(VLOOKUP(B56,'KAYIT LİSTESİ'!$B$4:$H$1191,6,0)),"",(VLOOKUP(B56,'KAYIT LİSTESİ'!$B$4:$H$1191,6,0)))</f>
        <v/>
      </c>
      <c r="G56" s="343"/>
      <c r="H56" s="230"/>
      <c r="I56" s="230"/>
      <c r="J56" s="230"/>
      <c r="K56" s="230"/>
      <c r="L56" s="230"/>
      <c r="M56" s="230"/>
      <c r="N56" s="230"/>
      <c r="O56" s="230"/>
    </row>
    <row r="57" spans="1:15" ht="103.5" customHeight="1" x14ac:dyDescent="0.2">
      <c r="A57" s="333">
        <v>2</v>
      </c>
      <c r="B57" s="334" t="s">
        <v>482</v>
      </c>
      <c r="C57" s="318" t="str">
        <f>IF(ISERROR(VLOOKUP(B57,'KAYIT LİSTESİ'!$B$4:$H$1191,2,0)),"",(VLOOKUP(B57,'KAYIT LİSTESİ'!$B$4:$H$1191,2,0)))</f>
        <v/>
      </c>
      <c r="D57" s="357" t="str">
        <f>IF(ISERROR(VLOOKUP(B57,'KAYIT LİSTESİ'!$B$4:$H$1191,4,0)),"",(VLOOKUP(B57,'KAYIT LİSTESİ'!$B$4:$H$1191,4,0)))</f>
        <v/>
      </c>
      <c r="E57" s="358" t="str">
        <f>IF(ISERROR(VLOOKUP(B57,'KAYIT LİSTESİ'!$B$4:$H$1191,5,0)),"",(VLOOKUP(B57,'KAYIT LİSTESİ'!$B$4:$H$1191,5,0)))</f>
        <v/>
      </c>
      <c r="F57" s="337" t="str">
        <f>IF(ISERROR(VLOOKUP(B57,'KAYIT LİSTESİ'!$B$4:$H$1191,6,0)),"",(VLOOKUP(B57,'KAYIT LİSTESİ'!$B$4:$H$1191,6,0)))</f>
        <v/>
      </c>
      <c r="G57" s="343"/>
      <c r="H57" s="230"/>
      <c r="I57" s="230"/>
      <c r="J57" s="230"/>
      <c r="K57" s="230"/>
      <c r="L57" s="230"/>
      <c r="M57" s="230"/>
      <c r="N57" s="230"/>
      <c r="O57" s="230"/>
    </row>
    <row r="58" spans="1:15" ht="103.5" customHeight="1" x14ac:dyDescent="0.2">
      <c r="A58" s="333">
        <v>3</v>
      </c>
      <c r="B58" s="334" t="s">
        <v>483</v>
      </c>
      <c r="C58" s="318" t="str">
        <f>IF(ISERROR(VLOOKUP(B58,'KAYIT LİSTESİ'!$B$4:$H$1191,2,0)),"",(VLOOKUP(B58,'KAYIT LİSTESİ'!$B$4:$H$1191,2,0)))</f>
        <v/>
      </c>
      <c r="D58" s="357" t="str">
        <f>IF(ISERROR(VLOOKUP(B58,'KAYIT LİSTESİ'!$B$4:$H$1191,4,0)),"",(VLOOKUP(B58,'KAYIT LİSTESİ'!$B$4:$H$1191,4,0)))</f>
        <v/>
      </c>
      <c r="E58" s="358" t="str">
        <f>IF(ISERROR(VLOOKUP(B58,'KAYIT LİSTESİ'!$B$4:$H$1191,5,0)),"",(VLOOKUP(B58,'KAYIT LİSTESİ'!$B$4:$H$1191,5,0)))</f>
        <v/>
      </c>
      <c r="F58" s="337" t="str">
        <f>IF(ISERROR(VLOOKUP(B58,'KAYIT LİSTESİ'!$B$4:$H$1191,6,0)),"",(VLOOKUP(B58,'KAYIT LİSTESİ'!$B$4:$H$1191,6,0)))</f>
        <v/>
      </c>
      <c r="G58" s="343"/>
      <c r="H58" s="230"/>
      <c r="I58" s="230"/>
      <c r="J58" s="230"/>
      <c r="K58" s="230"/>
      <c r="L58" s="230"/>
      <c r="M58" s="230"/>
      <c r="N58" s="230"/>
      <c r="O58" s="230"/>
    </row>
    <row r="59" spans="1:15" ht="103.5" customHeight="1" x14ac:dyDescent="0.2">
      <c r="A59" s="333">
        <v>4</v>
      </c>
      <c r="B59" s="334" t="s">
        <v>484</v>
      </c>
      <c r="C59" s="318" t="str">
        <f>IF(ISERROR(VLOOKUP(B59,'KAYIT LİSTESİ'!$B$4:$H$1191,2,0)),"",(VLOOKUP(B59,'KAYIT LİSTESİ'!$B$4:$H$1191,2,0)))</f>
        <v/>
      </c>
      <c r="D59" s="357" t="str">
        <f>IF(ISERROR(VLOOKUP(B59,'KAYIT LİSTESİ'!$B$4:$H$1191,4,0)),"",(VLOOKUP(B59,'KAYIT LİSTESİ'!$B$4:$H$1191,4,0)))</f>
        <v/>
      </c>
      <c r="E59" s="358" t="str">
        <f>IF(ISERROR(VLOOKUP(B59,'KAYIT LİSTESİ'!$B$4:$H$1191,5,0)),"",(VLOOKUP(B59,'KAYIT LİSTESİ'!$B$4:$H$1191,5,0)))</f>
        <v/>
      </c>
      <c r="F59" s="337" t="str">
        <f>IF(ISERROR(VLOOKUP(B59,'KAYIT LİSTESİ'!$B$4:$H$1191,6,0)),"",(VLOOKUP(B59,'KAYIT LİSTESİ'!$B$4:$H$1191,6,0)))</f>
        <v/>
      </c>
      <c r="G59" s="343"/>
      <c r="H59" s="230"/>
      <c r="I59" s="230"/>
      <c r="J59" s="230"/>
      <c r="K59" s="230"/>
      <c r="L59" s="230"/>
      <c r="M59" s="230"/>
      <c r="N59" s="230"/>
      <c r="O59" s="230"/>
    </row>
    <row r="60" spans="1:15" ht="103.5" customHeight="1" x14ac:dyDescent="0.2">
      <c r="A60" s="333">
        <v>5</v>
      </c>
      <c r="B60" s="334" t="s">
        <v>485</v>
      </c>
      <c r="C60" s="318" t="str">
        <f>IF(ISERROR(VLOOKUP(B60,'KAYIT LİSTESİ'!$B$4:$H$1191,2,0)),"",(VLOOKUP(B60,'KAYIT LİSTESİ'!$B$4:$H$1191,2,0)))</f>
        <v/>
      </c>
      <c r="D60" s="357" t="str">
        <f>IF(ISERROR(VLOOKUP(B60,'KAYIT LİSTESİ'!$B$4:$H$1191,4,0)),"",(VLOOKUP(B60,'KAYIT LİSTESİ'!$B$4:$H$1191,4,0)))</f>
        <v/>
      </c>
      <c r="E60" s="358" t="str">
        <f>IF(ISERROR(VLOOKUP(B60,'KAYIT LİSTESİ'!$B$4:$H$1191,5,0)),"",(VLOOKUP(B60,'KAYIT LİSTESİ'!$B$4:$H$1191,5,0)))</f>
        <v/>
      </c>
      <c r="F60" s="337" t="str">
        <f>IF(ISERROR(VLOOKUP(B60,'KAYIT LİSTESİ'!$B$4:$H$1191,6,0)),"",(VLOOKUP(B60,'KAYIT LİSTESİ'!$B$4:$H$1191,6,0)))</f>
        <v/>
      </c>
      <c r="G60" s="343"/>
      <c r="H60" s="230"/>
      <c r="I60" s="230"/>
      <c r="J60" s="230"/>
      <c r="K60" s="230"/>
      <c r="L60" s="230"/>
      <c r="M60" s="230"/>
      <c r="N60" s="230"/>
      <c r="O60" s="230"/>
    </row>
    <row r="61" spans="1:15" ht="103.5" customHeight="1" x14ac:dyDescent="0.2">
      <c r="A61" s="333">
        <v>6</v>
      </c>
      <c r="B61" s="334" t="s">
        <v>486</v>
      </c>
      <c r="C61" s="318" t="str">
        <f>IF(ISERROR(VLOOKUP(B61,'KAYIT LİSTESİ'!$B$4:$H$1191,2,0)),"",(VLOOKUP(B61,'KAYIT LİSTESİ'!$B$4:$H$1191,2,0)))</f>
        <v/>
      </c>
      <c r="D61" s="357" t="str">
        <f>IF(ISERROR(VLOOKUP(B61,'KAYIT LİSTESİ'!$B$4:$H$1191,4,0)),"",(VLOOKUP(B61,'KAYIT LİSTESİ'!$B$4:$H$1191,4,0)))</f>
        <v/>
      </c>
      <c r="E61" s="358" t="str">
        <f>IF(ISERROR(VLOOKUP(B61,'KAYIT LİSTESİ'!$B$4:$H$1191,5,0)),"",(VLOOKUP(B61,'KAYIT LİSTESİ'!$B$4:$H$1191,5,0)))</f>
        <v/>
      </c>
      <c r="F61" s="337" t="str">
        <f>IF(ISERROR(VLOOKUP(B61,'KAYIT LİSTESİ'!$B$4:$H$1191,6,0)),"",(VLOOKUP(B61,'KAYIT LİSTESİ'!$B$4:$H$1191,6,0)))</f>
        <v/>
      </c>
      <c r="G61" s="343"/>
      <c r="H61" s="230"/>
      <c r="I61" s="230"/>
      <c r="J61" s="230"/>
      <c r="K61" s="230"/>
      <c r="L61" s="230"/>
      <c r="M61" s="230"/>
      <c r="N61" s="230"/>
      <c r="O61" s="230"/>
    </row>
    <row r="62" spans="1:15" ht="103.5" customHeight="1" x14ac:dyDescent="0.2">
      <c r="A62" s="333">
        <v>7</v>
      </c>
      <c r="B62" s="334" t="s">
        <v>487</v>
      </c>
      <c r="C62" s="318" t="str">
        <f>IF(ISERROR(VLOOKUP(B62,'KAYIT LİSTESİ'!$B$4:$H$1191,2,0)),"",(VLOOKUP(B62,'KAYIT LİSTESİ'!$B$4:$H$1191,2,0)))</f>
        <v/>
      </c>
      <c r="D62" s="357" t="str">
        <f>IF(ISERROR(VLOOKUP(B62,'KAYIT LİSTESİ'!$B$4:$H$1191,4,0)),"",(VLOOKUP(B62,'KAYIT LİSTESİ'!$B$4:$H$1191,4,0)))</f>
        <v/>
      </c>
      <c r="E62" s="358" t="str">
        <f>IF(ISERROR(VLOOKUP(B62,'KAYIT LİSTESİ'!$B$4:$H$1191,5,0)),"",(VLOOKUP(B62,'KAYIT LİSTESİ'!$B$4:$H$1191,5,0)))</f>
        <v/>
      </c>
      <c r="F62" s="337" t="str">
        <f>IF(ISERROR(VLOOKUP(B62,'KAYIT LİSTESİ'!$B$4:$H$1191,6,0)),"",(VLOOKUP(B62,'KAYIT LİSTESİ'!$B$4:$H$1191,6,0)))</f>
        <v/>
      </c>
      <c r="G62" s="343"/>
      <c r="H62" s="230"/>
      <c r="I62" s="230"/>
      <c r="J62" s="230"/>
      <c r="K62" s="230"/>
      <c r="L62" s="230"/>
      <c r="M62" s="230"/>
      <c r="N62" s="230"/>
      <c r="O62" s="230"/>
    </row>
    <row r="63" spans="1:15" ht="103.5" customHeight="1" x14ac:dyDescent="0.2">
      <c r="A63" s="333">
        <v>8</v>
      </c>
      <c r="B63" s="334" t="s">
        <v>488</v>
      </c>
      <c r="C63" s="318" t="str">
        <f>IF(ISERROR(VLOOKUP(B63,'KAYIT LİSTESİ'!$B$4:$H$1191,2,0)),"",(VLOOKUP(B63,'KAYIT LİSTESİ'!$B$4:$H$1191,2,0)))</f>
        <v/>
      </c>
      <c r="D63" s="357" t="str">
        <f>IF(ISERROR(VLOOKUP(B63,'KAYIT LİSTESİ'!$B$4:$H$1191,4,0)),"",(VLOOKUP(B63,'KAYIT LİSTESİ'!$B$4:$H$1191,4,0)))</f>
        <v/>
      </c>
      <c r="E63" s="358" t="str">
        <f>IF(ISERROR(VLOOKUP(B63,'KAYIT LİSTESİ'!$B$4:$H$1191,5,0)),"",(VLOOKUP(B63,'KAYIT LİSTESİ'!$B$4:$H$1191,5,0)))</f>
        <v/>
      </c>
      <c r="F63" s="337" t="str">
        <f>IF(ISERROR(VLOOKUP(B63,'KAYIT LİSTESİ'!$B$4:$H$1191,6,0)),"",(VLOOKUP(B63,'KAYIT LİSTESİ'!$B$4:$H$1191,6,0)))</f>
        <v/>
      </c>
      <c r="G63" s="343"/>
      <c r="H63" s="230"/>
      <c r="I63" s="230"/>
      <c r="J63" s="230"/>
      <c r="K63" s="230"/>
      <c r="L63" s="230"/>
      <c r="M63" s="230"/>
      <c r="N63" s="230"/>
      <c r="O63" s="230"/>
    </row>
    <row r="64" spans="1:15" ht="26.25" customHeight="1" x14ac:dyDescent="0.2"/>
    <row r="65" spans="8:8" ht="26.25" customHeight="1" x14ac:dyDescent="0.2"/>
    <row r="66" spans="8:8" ht="26.25" customHeight="1" x14ac:dyDescent="0.2"/>
    <row r="67" spans="8:8" ht="26.25" customHeight="1" x14ac:dyDescent="0.2"/>
    <row r="68" spans="8:8" ht="26.25" customHeight="1" x14ac:dyDescent="0.2"/>
    <row r="69" spans="8:8" ht="26.25" customHeight="1" x14ac:dyDescent="0.2"/>
    <row r="70" spans="8:8" ht="26.25" customHeight="1" x14ac:dyDescent="0.2"/>
    <row r="71" spans="8:8" ht="26.25" customHeight="1" x14ac:dyDescent="0.2"/>
    <row r="72" spans="8:8" ht="26.25" customHeight="1" x14ac:dyDescent="0.2"/>
    <row r="73" spans="8:8" ht="26.25" customHeight="1" x14ac:dyDescent="0.2"/>
    <row r="74" spans="8:8" ht="26.25" customHeight="1" x14ac:dyDescent="0.2"/>
    <row r="75" spans="8:8" ht="24" customHeight="1" x14ac:dyDescent="0.2"/>
    <row r="76" spans="8:8" ht="24" customHeight="1" x14ac:dyDescent="0.2"/>
    <row r="77" spans="8:8" ht="24" customHeight="1" x14ac:dyDescent="0.2"/>
    <row r="78" spans="8:8" ht="24" customHeight="1" x14ac:dyDescent="0.2"/>
    <row r="79" spans="8:8" ht="24" customHeight="1" x14ac:dyDescent="0.2"/>
    <row r="80" spans="8:8" ht="24" customHeight="1" x14ac:dyDescent="0.2">
      <c r="H80" s="230"/>
    </row>
    <row r="81" spans="8:8" ht="22.5" customHeight="1" x14ac:dyDescent="0.2">
      <c r="H81" s="230"/>
    </row>
    <row r="82" spans="8:8" ht="15.75" x14ac:dyDescent="0.2">
      <c r="H82" s="230"/>
    </row>
    <row r="83" spans="8:8" ht="12.75" customHeight="1" x14ac:dyDescent="0.2">
      <c r="H83" s="230"/>
    </row>
    <row r="84" spans="8:8" ht="50.25" customHeight="1" x14ac:dyDescent="0.2">
      <c r="H84" s="230"/>
    </row>
    <row r="85" spans="8:8" ht="50.25" customHeight="1" x14ac:dyDescent="0.2">
      <c r="H85" s="230"/>
    </row>
    <row r="86" spans="8:8" ht="50.25" customHeight="1" x14ac:dyDescent="0.2">
      <c r="H86" s="230"/>
    </row>
    <row r="87" spans="8:8" ht="50.25" customHeight="1" x14ac:dyDescent="0.2">
      <c r="H87" s="230"/>
    </row>
    <row r="88" spans="8:8" ht="50.25" customHeight="1" x14ac:dyDescent="0.2">
      <c r="H88" s="230"/>
    </row>
    <row r="89" spans="8:8" ht="50.25" customHeight="1" x14ac:dyDescent="0.2">
      <c r="H89" s="230"/>
    </row>
    <row r="90" spans="8:8" ht="50.25" customHeight="1" x14ac:dyDescent="0.2">
      <c r="H90" s="230"/>
    </row>
    <row r="91" spans="8:8" ht="50.25" customHeight="1" x14ac:dyDescent="0.2">
      <c r="H91" s="230"/>
    </row>
    <row r="92" spans="8:8" ht="15.75" x14ac:dyDescent="0.2">
      <c r="H92" s="230"/>
    </row>
    <row r="93" spans="8:8" ht="12.75" customHeight="1" x14ac:dyDescent="0.2">
      <c r="H93" s="230"/>
    </row>
    <row r="94" spans="8:8" ht="61.5" customHeight="1" x14ac:dyDescent="0.2">
      <c r="H94" s="230"/>
    </row>
    <row r="95" spans="8:8" ht="61.5" customHeight="1" x14ac:dyDescent="0.2">
      <c r="H95" s="230"/>
    </row>
    <row r="96" spans="8:8" ht="61.5" customHeight="1" x14ac:dyDescent="0.2">
      <c r="H96" s="230"/>
    </row>
    <row r="97" spans="8:8" ht="61.5" customHeight="1" x14ac:dyDescent="0.2">
      <c r="H97" s="230"/>
    </row>
    <row r="98" spans="8:8" ht="61.5" customHeight="1" x14ac:dyDescent="0.2">
      <c r="H98" s="230"/>
    </row>
    <row r="99" spans="8:8" ht="61.5" customHeight="1" x14ac:dyDescent="0.2">
      <c r="H99" s="230"/>
    </row>
    <row r="100" spans="8:8" ht="61.5" customHeight="1" x14ac:dyDescent="0.2">
      <c r="H100" s="230"/>
    </row>
    <row r="101" spans="8:8" ht="61.5" customHeight="1" x14ac:dyDescent="0.2">
      <c r="H101" s="230"/>
    </row>
    <row r="102" spans="8:8" ht="15.75" x14ac:dyDescent="0.2">
      <c r="H102" s="230"/>
    </row>
  </sheetData>
  <mergeCells count="13">
    <mergeCell ref="A1:O1"/>
    <mergeCell ref="A2:O2"/>
    <mergeCell ref="A3:O3"/>
    <mergeCell ref="A4:G4"/>
    <mergeCell ref="I34:O34"/>
    <mergeCell ref="A24:G24"/>
    <mergeCell ref="A54:G54"/>
    <mergeCell ref="I44:O44"/>
    <mergeCell ref="I4:O4"/>
    <mergeCell ref="I14:O14"/>
    <mergeCell ref="I24:O24"/>
    <mergeCell ref="A14:G14"/>
    <mergeCell ref="A34:G34"/>
  </mergeCells>
  <pageMargins left="0.7" right="0.7" top="0.75" bottom="0.75" header="0.3" footer="0.3"/>
  <pageSetup paperSize="9" scale="36" orientation="portrait" r:id="rId1"/>
  <rowBreaks count="1" manualBreakCount="1">
    <brk id="43" max="14" man="1"/>
  </rowBreaks>
  <ignoredErrors>
    <ignoredError sqref="L16:N23 K16:K23 O16:O23 L26:N33 K26:K33 O26:O33 K36:O4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M51"/>
  <sheetViews>
    <sheetView topLeftCell="B13" zoomScale="78" zoomScaleNormal="78" workbookViewId="0"/>
  </sheetViews>
  <sheetFormatPr defaultRowHeight="15.75" x14ac:dyDescent="0.2"/>
  <cols>
    <col min="1" max="1" width="2.5703125" style="94" customWidth="1"/>
    <col min="2" max="2" width="26.140625" style="113" bestFit="1" customWidth="1"/>
    <col min="3" max="3" width="28.42578125" style="94" bestFit="1" customWidth="1"/>
    <col min="4" max="4" width="27" style="414" customWidth="1"/>
    <col min="5" max="5" width="36.28515625" style="94" customWidth="1"/>
    <col min="6" max="6" width="2.42578125" style="94" customWidth="1"/>
    <col min="7" max="7" width="2.5703125" style="94" customWidth="1"/>
    <col min="8" max="8" width="119.85546875" style="94" customWidth="1"/>
    <col min="9" max="16384" width="9.140625" style="94"/>
  </cols>
  <sheetData>
    <row r="1" spans="1:13" ht="12" customHeight="1" x14ac:dyDescent="0.2">
      <c r="A1" s="92"/>
      <c r="B1" s="93"/>
      <c r="C1" s="92"/>
      <c r="D1" s="407"/>
      <c r="E1" s="92"/>
      <c r="F1" s="92"/>
      <c r="G1" s="90"/>
      <c r="H1" s="602" t="s">
        <v>110</v>
      </c>
    </row>
    <row r="2" spans="1:13" ht="51" customHeight="1" x14ac:dyDescent="0.2">
      <c r="A2" s="92"/>
      <c r="B2" s="611" t="s">
        <v>775</v>
      </c>
      <c r="C2" s="612"/>
      <c r="D2" s="612"/>
      <c r="E2" s="613"/>
      <c r="F2" s="92"/>
      <c r="H2" s="603"/>
      <c r="I2" s="91"/>
      <c r="J2" s="91"/>
      <c r="K2" s="91"/>
      <c r="L2" s="91"/>
      <c r="M2" s="95"/>
    </row>
    <row r="3" spans="1:13" ht="20.25" customHeight="1" x14ac:dyDescent="0.2">
      <c r="A3" s="92"/>
      <c r="B3" s="608" t="s">
        <v>20</v>
      </c>
      <c r="C3" s="609"/>
      <c r="D3" s="609"/>
      <c r="E3" s="610"/>
      <c r="F3" s="92"/>
      <c r="H3" s="603"/>
      <c r="I3" s="96"/>
      <c r="J3" s="96"/>
      <c r="K3" s="96"/>
      <c r="L3" s="96"/>
    </row>
    <row r="4" spans="1:13" ht="48" x14ac:dyDescent="0.2">
      <c r="A4" s="92"/>
      <c r="B4" s="614" t="s">
        <v>111</v>
      </c>
      <c r="C4" s="615"/>
      <c r="D4" s="615"/>
      <c r="E4" s="616"/>
      <c r="F4" s="92"/>
      <c r="H4" s="97" t="s">
        <v>98</v>
      </c>
      <c r="I4" s="98"/>
      <c r="J4" s="98"/>
      <c r="K4" s="98"/>
      <c r="L4" s="98"/>
    </row>
    <row r="5" spans="1:13" ht="45" customHeight="1" x14ac:dyDescent="0.2">
      <c r="A5" s="92"/>
      <c r="B5" s="604" t="s">
        <v>363</v>
      </c>
      <c r="C5" s="605"/>
      <c r="D5" s="606" t="s">
        <v>89</v>
      </c>
      <c r="E5" s="607"/>
      <c r="F5" s="92"/>
      <c r="H5" s="97" t="s">
        <v>99</v>
      </c>
      <c r="I5" s="98"/>
      <c r="J5" s="98"/>
      <c r="K5" s="98"/>
      <c r="L5" s="98"/>
    </row>
    <row r="6" spans="1:13" ht="39.75" customHeight="1" x14ac:dyDescent="0.2">
      <c r="A6" s="92"/>
      <c r="B6" s="131" t="s">
        <v>10</v>
      </c>
      <c r="C6" s="131" t="s">
        <v>11</v>
      </c>
      <c r="D6" s="408" t="s">
        <v>44</v>
      </c>
      <c r="E6" s="131" t="s">
        <v>81</v>
      </c>
      <c r="F6" s="92"/>
      <c r="H6" s="97" t="s">
        <v>100</v>
      </c>
      <c r="I6" s="98"/>
      <c r="J6" s="98"/>
      <c r="K6" s="98"/>
      <c r="L6" s="98"/>
    </row>
    <row r="7" spans="1:13" s="102" customFormat="1" ht="41.25" customHeight="1" x14ac:dyDescent="0.2">
      <c r="A7" s="99"/>
      <c r="B7" s="100" t="s">
        <v>768</v>
      </c>
      <c r="C7" s="129" t="s">
        <v>553</v>
      </c>
      <c r="D7" s="409" t="s">
        <v>581</v>
      </c>
      <c r="E7" s="101" t="s">
        <v>592</v>
      </c>
      <c r="F7" s="99"/>
      <c r="H7" s="97" t="s">
        <v>101</v>
      </c>
      <c r="I7" s="98"/>
      <c r="J7" s="98"/>
      <c r="K7" s="98"/>
      <c r="L7" s="98"/>
    </row>
    <row r="8" spans="1:13" s="102" customFormat="1" ht="41.25" customHeight="1" x14ac:dyDescent="0.2">
      <c r="A8" s="99"/>
      <c r="B8" s="100" t="s">
        <v>595</v>
      </c>
      <c r="C8" s="129" t="s">
        <v>599</v>
      </c>
      <c r="D8" s="409" t="s">
        <v>578</v>
      </c>
      <c r="E8" s="101" t="s">
        <v>498</v>
      </c>
      <c r="F8" s="99"/>
      <c r="H8" s="97" t="s">
        <v>102</v>
      </c>
      <c r="I8" s="98"/>
      <c r="J8" s="98"/>
      <c r="K8" s="98"/>
      <c r="L8" s="98"/>
    </row>
    <row r="9" spans="1:13" s="102" customFormat="1" ht="41.25" customHeight="1" x14ac:dyDescent="0.2">
      <c r="A9" s="99"/>
      <c r="B9" s="100" t="s">
        <v>776</v>
      </c>
      <c r="C9" s="129" t="s">
        <v>596</v>
      </c>
      <c r="D9" s="409" t="s">
        <v>571</v>
      </c>
      <c r="E9" s="101" t="s">
        <v>495</v>
      </c>
      <c r="F9" s="99"/>
      <c r="H9" s="97" t="s">
        <v>103</v>
      </c>
      <c r="I9" s="98"/>
      <c r="J9" s="98"/>
      <c r="K9" s="98"/>
      <c r="L9" s="98"/>
    </row>
    <row r="10" spans="1:13" s="102" customFormat="1" ht="41.25" customHeight="1" x14ac:dyDescent="0.2">
      <c r="A10" s="99"/>
      <c r="B10" s="100" t="s">
        <v>777</v>
      </c>
      <c r="C10" s="130" t="s">
        <v>257</v>
      </c>
      <c r="D10" s="409" t="s">
        <v>586</v>
      </c>
      <c r="E10" s="101" t="s">
        <v>517</v>
      </c>
      <c r="F10" s="99"/>
      <c r="H10" s="97" t="s">
        <v>104</v>
      </c>
      <c r="I10" s="98"/>
      <c r="J10" s="98"/>
      <c r="K10" s="98"/>
      <c r="L10" s="98"/>
    </row>
    <row r="11" spans="1:13" s="102" customFormat="1" ht="41.25" customHeight="1" x14ac:dyDescent="0.2">
      <c r="A11" s="99"/>
      <c r="B11" s="100" t="s">
        <v>778</v>
      </c>
      <c r="C11" s="129" t="s">
        <v>322</v>
      </c>
      <c r="D11" s="409" t="s">
        <v>574</v>
      </c>
      <c r="E11" s="101" t="s">
        <v>496</v>
      </c>
      <c r="F11" s="99"/>
      <c r="H11" s="97" t="s">
        <v>105</v>
      </c>
      <c r="I11" s="98"/>
      <c r="J11" s="98"/>
      <c r="K11" s="98"/>
      <c r="L11" s="98"/>
    </row>
    <row r="12" spans="1:13" s="102" customFormat="1" ht="41.25" customHeight="1" x14ac:dyDescent="0.2">
      <c r="A12" s="99"/>
      <c r="B12" s="100" t="s">
        <v>779</v>
      </c>
      <c r="C12" s="130" t="s">
        <v>367</v>
      </c>
      <c r="D12" s="409" t="s">
        <v>588</v>
      </c>
      <c r="E12" s="101" t="s">
        <v>501</v>
      </c>
      <c r="F12" s="99"/>
      <c r="H12" s="97" t="s">
        <v>106</v>
      </c>
      <c r="I12" s="98"/>
      <c r="J12" s="98"/>
      <c r="K12" s="98"/>
      <c r="L12" s="98"/>
    </row>
    <row r="13" spans="1:13" s="102" customFormat="1" ht="41.25" customHeight="1" x14ac:dyDescent="0.2">
      <c r="A13" s="99"/>
      <c r="B13" s="100" t="s">
        <v>780</v>
      </c>
      <c r="C13" s="129" t="s">
        <v>323</v>
      </c>
      <c r="D13" s="409" t="s">
        <v>583</v>
      </c>
      <c r="E13" s="101" t="s">
        <v>497</v>
      </c>
      <c r="F13" s="99"/>
      <c r="H13" s="97" t="s">
        <v>107</v>
      </c>
      <c r="I13" s="98"/>
      <c r="J13" s="98"/>
      <c r="K13" s="98"/>
      <c r="L13" s="98"/>
    </row>
    <row r="14" spans="1:13" s="102" customFormat="1" ht="41.25" customHeight="1" x14ac:dyDescent="0.2">
      <c r="A14" s="99"/>
      <c r="B14" s="100" t="s">
        <v>781</v>
      </c>
      <c r="C14" s="129" t="s">
        <v>206</v>
      </c>
      <c r="D14" s="409" t="s">
        <v>576</v>
      </c>
      <c r="E14" s="101" t="s">
        <v>499</v>
      </c>
      <c r="F14" s="99"/>
      <c r="H14" s="97" t="s">
        <v>108</v>
      </c>
      <c r="I14" s="98"/>
      <c r="J14" s="98"/>
      <c r="K14" s="98"/>
      <c r="L14" s="98"/>
    </row>
    <row r="15" spans="1:13" s="102" customFormat="1" ht="42" customHeight="1" x14ac:dyDescent="0.2">
      <c r="A15" s="99"/>
      <c r="B15" s="100" t="s">
        <v>782</v>
      </c>
      <c r="C15" s="129" t="s">
        <v>600</v>
      </c>
      <c r="D15" s="409" t="s">
        <v>578</v>
      </c>
      <c r="E15" s="101" t="s">
        <v>498</v>
      </c>
      <c r="F15" s="99"/>
      <c r="H15" s="97" t="s">
        <v>109</v>
      </c>
      <c r="I15" s="98"/>
      <c r="J15" s="98"/>
      <c r="K15" s="98"/>
      <c r="L15" s="98"/>
    </row>
    <row r="16" spans="1:13" s="102" customFormat="1" ht="43.5" customHeight="1" x14ac:dyDescent="0.2">
      <c r="A16" s="99"/>
      <c r="B16" s="100" t="s">
        <v>783</v>
      </c>
      <c r="C16" s="130" t="s">
        <v>801</v>
      </c>
      <c r="D16" s="409" t="s">
        <v>585</v>
      </c>
      <c r="E16" s="101" t="s">
        <v>516</v>
      </c>
      <c r="F16" s="99"/>
      <c r="H16" s="116" t="s">
        <v>41</v>
      </c>
      <c r="I16" s="103"/>
      <c r="J16" s="103"/>
      <c r="K16" s="103"/>
      <c r="L16" s="103"/>
    </row>
    <row r="17" spans="1:12" s="102" customFormat="1" ht="43.5" customHeight="1" x14ac:dyDescent="0.2">
      <c r="A17" s="99"/>
      <c r="B17" s="100" t="s">
        <v>784</v>
      </c>
      <c r="C17" s="129" t="s">
        <v>597</v>
      </c>
      <c r="D17" s="409" t="s">
        <v>571</v>
      </c>
      <c r="E17" s="101" t="s">
        <v>495</v>
      </c>
      <c r="F17" s="99"/>
      <c r="H17" s="115" t="s">
        <v>37</v>
      </c>
      <c r="I17" s="103"/>
      <c r="J17" s="103"/>
      <c r="K17" s="103"/>
      <c r="L17" s="103"/>
    </row>
    <row r="18" spans="1:12" s="102" customFormat="1" ht="43.5" customHeight="1" x14ac:dyDescent="0.2">
      <c r="A18" s="99"/>
      <c r="B18" s="100" t="s">
        <v>785</v>
      </c>
      <c r="C18" s="129" t="s">
        <v>368</v>
      </c>
      <c r="D18" s="409" t="s">
        <v>590</v>
      </c>
      <c r="E18" s="101" t="s">
        <v>502</v>
      </c>
      <c r="F18" s="99"/>
      <c r="H18" s="115" t="s">
        <v>38</v>
      </c>
      <c r="I18" s="103"/>
      <c r="J18" s="103"/>
      <c r="K18" s="103"/>
      <c r="L18" s="103"/>
    </row>
    <row r="19" spans="1:12" s="102" customFormat="1" ht="43.5" customHeight="1" x14ac:dyDescent="0.2">
      <c r="A19" s="99"/>
      <c r="B19" s="604" t="s">
        <v>363</v>
      </c>
      <c r="C19" s="605"/>
      <c r="D19" s="606" t="s">
        <v>90</v>
      </c>
      <c r="E19" s="607"/>
      <c r="F19" s="99"/>
      <c r="H19" s="115" t="s">
        <v>39</v>
      </c>
      <c r="I19" s="103"/>
      <c r="J19" s="103"/>
      <c r="K19" s="103"/>
      <c r="L19" s="103"/>
    </row>
    <row r="20" spans="1:12" s="104" customFormat="1" ht="43.5" customHeight="1" x14ac:dyDescent="0.2">
      <c r="A20" s="99"/>
      <c r="B20" s="131" t="s">
        <v>10</v>
      </c>
      <c r="C20" s="131" t="s">
        <v>11</v>
      </c>
      <c r="D20" s="408" t="s">
        <v>44</v>
      </c>
      <c r="E20" s="131" t="s">
        <v>81</v>
      </c>
      <c r="F20" s="99"/>
      <c r="H20" s="115" t="s">
        <v>40</v>
      </c>
      <c r="I20" s="103"/>
      <c r="J20" s="103"/>
      <c r="K20" s="103"/>
      <c r="L20" s="103"/>
    </row>
    <row r="21" spans="1:12" s="104" customFormat="1" ht="42.75" customHeight="1" x14ac:dyDescent="0.2">
      <c r="A21" s="99"/>
      <c r="B21" s="100" t="s">
        <v>791</v>
      </c>
      <c r="C21" s="129" t="s">
        <v>153</v>
      </c>
      <c r="D21" s="409" t="s">
        <v>575</v>
      </c>
      <c r="E21" s="101" t="s">
        <v>503</v>
      </c>
      <c r="F21" s="99"/>
      <c r="H21" s="116" t="s">
        <v>43</v>
      </c>
      <c r="I21" s="103"/>
      <c r="J21" s="105"/>
      <c r="K21" s="105"/>
      <c r="L21" s="105"/>
    </row>
    <row r="22" spans="1:12" s="104" customFormat="1" ht="42.75" customHeight="1" x14ac:dyDescent="0.2">
      <c r="A22" s="99"/>
      <c r="B22" s="100" t="s">
        <v>792</v>
      </c>
      <c r="C22" s="129" t="s">
        <v>601</v>
      </c>
      <c r="D22" s="409" t="s">
        <v>573</v>
      </c>
      <c r="E22" s="101" t="s">
        <v>504</v>
      </c>
      <c r="F22" s="99"/>
      <c r="H22" s="114" t="s">
        <v>42</v>
      </c>
      <c r="I22" s="106"/>
      <c r="J22" s="105"/>
      <c r="K22" s="105"/>
      <c r="L22" s="105"/>
    </row>
    <row r="23" spans="1:12" s="102" customFormat="1" ht="42.75" customHeight="1" x14ac:dyDescent="0.2">
      <c r="A23" s="99"/>
      <c r="B23" s="100" t="s">
        <v>605</v>
      </c>
      <c r="C23" s="129" t="s">
        <v>603</v>
      </c>
      <c r="D23" s="409" t="s">
        <v>573</v>
      </c>
      <c r="E23" s="101" t="s">
        <v>504</v>
      </c>
      <c r="F23" s="99"/>
      <c r="H23" s="114" t="s">
        <v>789</v>
      </c>
      <c r="I23" s="106"/>
      <c r="J23" s="105"/>
      <c r="K23" s="105"/>
      <c r="L23" s="105"/>
    </row>
    <row r="24" spans="1:12" s="102" customFormat="1" ht="42.75" customHeight="1" x14ac:dyDescent="0.2">
      <c r="A24" s="99"/>
      <c r="B24" s="100" t="s">
        <v>793</v>
      </c>
      <c r="C24" s="129" t="s">
        <v>604</v>
      </c>
      <c r="D24" s="409" t="s">
        <v>573</v>
      </c>
      <c r="E24" s="101" t="s">
        <v>504</v>
      </c>
      <c r="F24" s="99"/>
      <c r="H24" s="114" t="s">
        <v>790</v>
      </c>
      <c r="I24" s="106"/>
      <c r="J24" s="105"/>
      <c r="K24" s="105"/>
      <c r="L24" s="105"/>
    </row>
    <row r="25" spans="1:12" s="102" customFormat="1" ht="42.75" customHeight="1" x14ac:dyDescent="0.2">
      <c r="A25" s="99"/>
      <c r="B25" s="100" t="s">
        <v>593</v>
      </c>
      <c r="C25" s="129" t="s">
        <v>474</v>
      </c>
      <c r="D25" s="409" t="s">
        <v>579</v>
      </c>
      <c r="E25" s="101" t="s">
        <v>505</v>
      </c>
      <c r="F25" s="99"/>
      <c r="G25" s="95"/>
      <c r="J25" s="108"/>
      <c r="K25" s="108"/>
      <c r="L25" s="108"/>
    </row>
    <row r="26" spans="1:12" s="102" customFormat="1" ht="42.75" customHeight="1" x14ac:dyDescent="0.2">
      <c r="A26" s="99"/>
      <c r="B26" s="100" t="s">
        <v>602</v>
      </c>
      <c r="C26" s="129" t="s">
        <v>154</v>
      </c>
      <c r="D26" s="409" t="s">
        <v>584</v>
      </c>
      <c r="E26" s="101" t="s">
        <v>506</v>
      </c>
      <c r="F26" s="99"/>
    </row>
    <row r="27" spans="1:12" s="102" customFormat="1" ht="42.75" customHeight="1" x14ac:dyDescent="0.2">
      <c r="A27" s="99"/>
      <c r="B27" s="100" t="s">
        <v>594</v>
      </c>
      <c r="C27" s="129" t="s">
        <v>324</v>
      </c>
      <c r="D27" s="409" t="s">
        <v>582</v>
      </c>
      <c r="E27" s="101" t="s">
        <v>507</v>
      </c>
      <c r="F27" s="99"/>
    </row>
    <row r="28" spans="1:12" s="102" customFormat="1" ht="42.75" customHeight="1" x14ac:dyDescent="0.2">
      <c r="A28" s="99"/>
      <c r="B28" s="100" t="s">
        <v>794</v>
      </c>
      <c r="C28" s="129" t="s">
        <v>261</v>
      </c>
      <c r="D28" s="409" t="s">
        <v>587</v>
      </c>
      <c r="E28" s="101" t="s">
        <v>508</v>
      </c>
      <c r="F28" s="99"/>
      <c r="H28" s="109"/>
      <c r="I28" s="109"/>
      <c r="J28" s="109"/>
      <c r="K28" s="109"/>
      <c r="L28" s="109"/>
    </row>
    <row r="29" spans="1:12" s="109" customFormat="1" ht="42.75" customHeight="1" x14ac:dyDescent="0.2">
      <c r="A29" s="99"/>
      <c r="B29" s="100" t="s">
        <v>794</v>
      </c>
      <c r="C29" s="129" t="s">
        <v>366</v>
      </c>
      <c r="D29" s="409" t="s">
        <v>580</v>
      </c>
      <c r="E29" s="101" t="s">
        <v>500</v>
      </c>
      <c r="F29" s="99"/>
    </row>
    <row r="30" spans="1:12" s="109" customFormat="1" ht="42.75" customHeight="1" x14ac:dyDescent="0.2">
      <c r="A30" s="99"/>
      <c r="B30" s="100" t="s">
        <v>795</v>
      </c>
      <c r="C30" s="129" t="s">
        <v>262</v>
      </c>
      <c r="D30" s="409" t="s">
        <v>589</v>
      </c>
      <c r="E30" s="101" t="s">
        <v>509</v>
      </c>
      <c r="F30" s="99"/>
    </row>
    <row r="31" spans="1:12" s="109" customFormat="1" ht="42.75" customHeight="1" x14ac:dyDescent="0.2">
      <c r="A31" s="99"/>
      <c r="B31" s="100" t="s">
        <v>796</v>
      </c>
      <c r="C31" s="129" t="s">
        <v>370</v>
      </c>
      <c r="D31" s="409" t="s">
        <v>577</v>
      </c>
      <c r="E31" s="101" t="s">
        <v>510</v>
      </c>
      <c r="F31" s="99"/>
    </row>
    <row r="32" spans="1:12" s="109" customFormat="1" ht="42.75" customHeight="1" x14ac:dyDescent="0.2">
      <c r="A32" s="99"/>
      <c r="B32" s="100" t="s">
        <v>608</v>
      </c>
      <c r="C32" s="129" t="s">
        <v>369</v>
      </c>
      <c r="D32" s="409" t="s">
        <v>591</v>
      </c>
      <c r="E32" s="101" t="s">
        <v>511</v>
      </c>
      <c r="F32" s="99"/>
      <c r="H32" s="111"/>
      <c r="I32" s="111"/>
      <c r="J32" s="111"/>
      <c r="K32" s="111"/>
      <c r="L32" s="111"/>
    </row>
    <row r="33" spans="1:12" s="111" customFormat="1" ht="42.75" customHeight="1" x14ac:dyDescent="0.2">
      <c r="A33" s="99"/>
      <c r="B33" s="100" t="s">
        <v>609</v>
      </c>
      <c r="C33" s="208" t="s">
        <v>196</v>
      </c>
      <c r="D33" s="409"/>
      <c r="E33" s="101"/>
      <c r="F33" s="99"/>
    </row>
    <row r="34" spans="1:12" s="111" customFormat="1" ht="34.5" customHeight="1" x14ac:dyDescent="0.2">
      <c r="A34" s="99"/>
      <c r="B34" s="92"/>
      <c r="C34" s="92"/>
      <c r="D34" s="407"/>
      <c r="E34" s="189"/>
      <c r="F34" s="99"/>
    </row>
    <row r="35" spans="1:12" s="111" customFormat="1" ht="47.25" customHeight="1" x14ac:dyDescent="0.2">
      <c r="A35" s="110"/>
      <c r="B35" s="107"/>
      <c r="C35" s="95"/>
      <c r="D35" s="410"/>
      <c r="E35" s="95"/>
      <c r="F35" s="110"/>
    </row>
    <row r="36" spans="1:12" s="111" customFormat="1" ht="36.75" customHeight="1" x14ac:dyDescent="0.2">
      <c r="A36" s="110"/>
      <c r="B36" s="102"/>
      <c r="C36" s="102"/>
      <c r="D36" s="411"/>
      <c r="E36" s="102"/>
      <c r="F36" s="110"/>
    </row>
    <row r="37" spans="1:12" s="111" customFormat="1" ht="47.25" customHeight="1" x14ac:dyDescent="0.2">
      <c r="A37" s="112"/>
      <c r="B37" s="102"/>
      <c r="C37" s="102"/>
      <c r="D37" s="411"/>
      <c r="E37" s="102"/>
      <c r="F37" s="112"/>
    </row>
    <row r="38" spans="1:12" s="111" customFormat="1" ht="51" customHeight="1" x14ac:dyDescent="0.2">
      <c r="A38" s="112"/>
      <c r="B38" s="102"/>
      <c r="C38" s="102"/>
      <c r="D38" s="411"/>
      <c r="E38" s="102"/>
      <c r="F38" s="112"/>
    </row>
    <row r="39" spans="1:12" s="111" customFormat="1" ht="56.25" customHeight="1" x14ac:dyDescent="0.2">
      <c r="B39" s="109"/>
      <c r="C39" s="109"/>
      <c r="D39" s="412"/>
      <c r="E39" s="109"/>
    </row>
    <row r="40" spans="1:12" s="111" customFormat="1" ht="49.5" customHeight="1" x14ac:dyDescent="0.2">
      <c r="B40" s="109"/>
      <c r="C40" s="109"/>
      <c r="D40" s="412"/>
      <c r="E40" s="109"/>
      <c r="H40" s="94"/>
      <c r="I40" s="94"/>
      <c r="J40" s="94"/>
      <c r="K40" s="94"/>
      <c r="L40" s="94"/>
    </row>
    <row r="41" spans="1:12" ht="34.5" customHeight="1" x14ac:dyDescent="0.2">
      <c r="A41" s="111"/>
      <c r="B41" s="109"/>
      <c r="C41" s="109"/>
      <c r="D41" s="412"/>
      <c r="E41" s="109"/>
      <c r="F41" s="111"/>
    </row>
    <row r="42" spans="1:12" ht="34.5" customHeight="1" x14ac:dyDescent="0.2">
      <c r="A42" s="111"/>
      <c r="B42" s="109"/>
      <c r="C42" s="109"/>
      <c r="D42" s="412"/>
      <c r="E42" s="109"/>
      <c r="F42" s="111"/>
    </row>
    <row r="43" spans="1:12" ht="34.5" customHeight="1" x14ac:dyDescent="0.2">
      <c r="A43" s="111"/>
      <c r="B43" s="111"/>
      <c r="C43" s="111"/>
      <c r="D43" s="413"/>
      <c r="E43" s="111"/>
      <c r="F43" s="111"/>
    </row>
    <row r="44" spans="1:12" ht="34.5" customHeight="1" x14ac:dyDescent="0.2">
      <c r="A44" s="111"/>
      <c r="B44" s="111"/>
      <c r="C44" s="111"/>
      <c r="D44" s="413"/>
      <c r="E44" s="111"/>
      <c r="F44" s="111"/>
    </row>
    <row r="45" spans="1:12" ht="34.5" customHeight="1" x14ac:dyDescent="0.2">
      <c r="B45" s="111"/>
      <c r="C45" s="111"/>
      <c r="D45" s="413"/>
      <c r="E45" s="111"/>
    </row>
    <row r="46" spans="1:12" ht="34.5" customHeight="1" x14ac:dyDescent="0.2">
      <c r="B46" s="111"/>
      <c r="C46" s="111"/>
      <c r="D46" s="413"/>
      <c r="E46" s="111"/>
    </row>
    <row r="47" spans="1:12" ht="34.5" customHeight="1" x14ac:dyDescent="0.2">
      <c r="B47" s="111"/>
      <c r="C47" s="111"/>
      <c r="D47" s="413"/>
      <c r="E47" s="111"/>
    </row>
    <row r="48" spans="1:12" ht="34.5" customHeight="1" x14ac:dyDescent="0.2">
      <c r="B48" s="111"/>
      <c r="C48" s="111"/>
      <c r="D48" s="413"/>
      <c r="E48" s="111"/>
    </row>
    <row r="49" spans="2:5" ht="34.5" customHeight="1" x14ac:dyDescent="0.2">
      <c r="B49" s="111"/>
      <c r="C49" s="111"/>
      <c r="D49" s="413"/>
      <c r="E49" s="111"/>
    </row>
    <row r="50" spans="2:5" ht="34.5" customHeight="1" x14ac:dyDescent="0.2">
      <c r="B50" s="111"/>
      <c r="C50" s="111"/>
      <c r="D50" s="413"/>
      <c r="E50" s="111"/>
    </row>
    <row r="51" spans="2:5" ht="34.5" customHeight="1" x14ac:dyDescent="0.2"/>
  </sheetData>
  <mergeCells count="8">
    <mergeCell ref="H1:H3"/>
    <mergeCell ref="B5:C5"/>
    <mergeCell ref="D5:E5"/>
    <mergeCell ref="B19:C19"/>
    <mergeCell ref="D19:E19"/>
    <mergeCell ref="B3:E3"/>
    <mergeCell ref="B2:E2"/>
    <mergeCell ref="B4:E4"/>
  </mergeCells>
  <phoneticPr fontId="1" type="noConversion"/>
  <hyperlinks>
    <hyperlink ref="C9" location="'100m.'!C3" display="100 Metre"/>
    <hyperlink ref="C21" location="'800m.'!A1" display="800 Metre"/>
    <hyperlink ref="C10" location="FırlatmaTopu!A1" display="Fırlatma Topu"/>
    <hyperlink ref="C13" location="Yüksek!D3" display="Yüksek  Atlama"/>
    <hyperlink ref="C26" location="UZUN!A1" display="Uzun Atlama"/>
    <hyperlink ref="C33" location="'Genel Puan Tablosu'!A1" display="Genel Puan Durumu"/>
    <hyperlink ref="C11" location="'100m.'!C3" display="100 Metre"/>
    <hyperlink ref="C16" location="FırlatmaTopu!A1" display="Fırlatma Topu"/>
    <hyperlink ref="C27" location="Yüksek!D3" display="Yüksek  Atlama"/>
    <hyperlink ref="C12" location="FırlatmaTopu!A1" display="Fırlatma Topu"/>
    <hyperlink ref="C18" location="'4x100m.'!A1" display="4x100 Metre"/>
    <hyperlink ref="C31" location="'800m.'!A1" display="800 Metre"/>
    <hyperlink ref="C32" location="'4x100m.'!A1" display="4x100 Metre"/>
    <hyperlink ref="C17" location="'100m.'!C3" display="1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92"/>
  <sheetViews>
    <sheetView view="pageBreakPreview" zoomScale="68" zoomScaleNormal="100" zoomScaleSheetLayoutView="68" workbookViewId="0">
      <selection sqref="A1:P1"/>
    </sheetView>
  </sheetViews>
  <sheetFormatPr defaultRowHeight="12.75" x14ac:dyDescent="0.2"/>
  <cols>
    <col min="1" max="1" width="4.85546875" style="23" customWidth="1"/>
    <col min="2" max="2" width="7.7109375" style="23" bestFit="1" customWidth="1"/>
    <col min="3" max="3" width="18" style="21" customWidth="1"/>
    <col min="4" max="4" width="37.140625" style="48" customWidth="1"/>
    <col min="5" max="5" width="16.140625" style="48" customWidth="1"/>
    <col min="6" max="6" width="15" style="21" customWidth="1"/>
    <col min="7" max="7" width="10.28515625" style="24" customWidth="1"/>
    <col min="8" max="8" width="2.140625" style="21" customWidth="1"/>
    <col min="9" max="9" width="7.28515625" style="23" customWidth="1"/>
    <col min="10" max="10" width="13.140625" style="23" hidden="1" customWidth="1"/>
    <col min="11" max="11" width="9.140625" style="23" bestFit="1" customWidth="1"/>
    <col min="12" max="12" width="15.140625" style="25" bestFit="1" customWidth="1"/>
    <col min="13" max="13" width="27.7109375" style="52" customWidth="1"/>
    <col min="14" max="14" width="21.85546875" style="52" customWidth="1"/>
    <col min="15" max="15" width="13.85546875" style="21" customWidth="1"/>
    <col min="16" max="16" width="7.7109375" style="21" customWidth="1"/>
    <col min="17" max="17" width="5.7109375" style="21" customWidth="1"/>
    <col min="18" max="19" width="9.140625" style="21"/>
    <col min="20" max="20" width="9.140625" style="249"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48">
        <v>2349</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48">
        <v>2354</v>
      </c>
      <c r="U2" s="247">
        <v>99</v>
      </c>
    </row>
    <row r="3" spans="1:21" s="12" customFormat="1" ht="21.75" customHeight="1" x14ac:dyDescent="0.2">
      <c r="A3" s="629" t="s">
        <v>94</v>
      </c>
      <c r="B3" s="629"/>
      <c r="C3" s="629"/>
      <c r="D3" s="630" t="s">
        <v>601</v>
      </c>
      <c r="E3" s="630"/>
      <c r="F3" s="631" t="s">
        <v>572</v>
      </c>
      <c r="G3" s="631"/>
      <c r="H3" s="11"/>
      <c r="I3" s="632" t="s">
        <v>573</v>
      </c>
      <c r="J3" s="633"/>
      <c r="K3" s="633"/>
      <c r="L3" s="633"/>
      <c r="M3" s="242" t="s">
        <v>371</v>
      </c>
      <c r="N3" s="634" t="s">
        <v>504</v>
      </c>
      <c r="O3" s="634"/>
      <c r="P3" s="634"/>
      <c r="T3" s="248">
        <v>2359</v>
      </c>
      <c r="U3" s="247">
        <v>98</v>
      </c>
    </row>
    <row r="4" spans="1:21" s="12" customFormat="1" ht="17.25" customHeight="1" x14ac:dyDescent="0.2">
      <c r="A4" s="627" t="s">
        <v>84</v>
      </c>
      <c r="B4" s="627"/>
      <c r="C4" s="627"/>
      <c r="D4" s="635" t="s">
        <v>363</v>
      </c>
      <c r="E4" s="635"/>
      <c r="F4" s="29"/>
      <c r="G4" s="29"/>
      <c r="H4" s="29"/>
      <c r="I4" s="29"/>
      <c r="J4" s="29"/>
      <c r="K4" s="29"/>
      <c r="L4" s="30"/>
      <c r="M4" s="76" t="s">
        <v>92</v>
      </c>
      <c r="N4" s="636" t="s">
        <v>792</v>
      </c>
      <c r="O4" s="636"/>
      <c r="P4" s="636"/>
      <c r="T4" s="248">
        <v>2364</v>
      </c>
      <c r="U4" s="247">
        <v>97</v>
      </c>
    </row>
    <row r="5" spans="1:21" s="10" customFormat="1" ht="19.5" customHeight="1" x14ac:dyDescent="0.2">
      <c r="A5" s="13"/>
      <c r="B5" s="13"/>
      <c r="C5" s="14"/>
      <c r="D5" s="15"/>
      <c r="E5" s="16"/>
      <c r="F5" s="16"/>
      <c r="G5" s="16"/>
      <c r="H5" s="16"/>
      <c r="I5" s="13"/>
      <c r="J5" s="13"/>
      <c r="K5" s="13"/>
      <c r="L5" s="17"/>
      <c r="M5" s="18"/>
      <c r="N5" s="646">
        <v>42165.959626736112</v>
      </c>
      <c r="O5" s="646"/>
      <c r="P5" s="646"/>
      <c r="T5" s="248">
        <v>2369</v>
      </c>
      <c r="U5" s="247">
        <v>96</v>
      </c>
    </row>
    <row r="6" spans="1:21" s="19" customFormat="1" ht="24.95" customHeight="1" x14ac:dyDescent="0.2">
      <c r="A6" s="638" t="s">
        <v>12</v>
      </c>
      <c r="B6" s="639" t="s">
        <v>79</v>
      </c>
      <c r="C6" s="641" t="s">
        <v>91</v>
      </c>
      <c r="D6" s="642" t="s">
        <v>14</v>
      </c>
      <c r="E6" s="642" t="s">
        <v>513</v>
      </c>
      <c r="F6" s="642" t="s">
        <v>15</v>
      </c>
      <c r="G6" s="644" t="s">
        <v>203</v>
      </c>
      <c r="I6" s="264" t="s">
        <v>16</v>
      </c>
      <c r="J6" s="265"/>
      <c r="K6" s="265"/>
      <c r="L6" s="265"/>
      <c r="M6" s="268" t="s">
        <v>360</v>
      </c>
      <c r="N6" s="269" t="s">
        <v>817</v>
      </c>
      <c r="O6" s="265"/>
      <c r="P6" s="266"/>
      <c r="T6" s="249">
        <v>2374</v>
      </c>
      <c r="U6" s="250">
        <v>95</v>
      </c>
    </row>
    <row r="7" spans="1:21" ht="26.25" customHeight="1" x14ac:dyDescent="0.2">
      <c r="A7" s="638"/>
      <c r="B7" s="640"/>
      <c r="C7" s="641"/>
      <c r="D7" s="642"/>
      <c r="E7" s="642"/>
      <c r="F7" s="642"/>
      <c r="G7" s="645"/>
      <c r="H7" s="20"/>
      <c r="I7" s="46" t="s">
        <v>521</v>
      </c>
      <c r="J7" s="43" t="s">
        <v>80</v>
      </c>
      <c r="K7" s="43" t="s">
        <v>79</v>
      </c>
      <c r="L7" s="44" t="s">
        <v>13</v>
      </c>
      <c r="M7" s="45" t="s">
        <v>14</v>
      </c>
      <c r="N7" s="45" t="s">
        <v>513</v>
      </c>
      <c r="O7" s="43" t="s">
        <v>15</v>
      </c>
      <c r="P7" s="43" t="s">
        <v>28</v>
      </c>
      <c r="T7" s="249">
        <v>2379</v>
      </c>
      <c r="U7" s="250">
        <v>94</v>
      </c>
    </row>
    <row r="8" spans="1:21" s="19" customFormat="1" ht="41.25" customHeight="1" x14ac:dyDescent="0.2">
      <c r="A8" s="317">
        <v>1</v>
      </c>
      <c r="B8" s="421">
        <v>16</v>
      </c>
      <c r="C8" s="422">
        <v>33992</v>
      </c>
      <c r="D8" s="423" t="s">
        <v>614</v>
      </c>
      <c r="E8" s="319" t="s">
        <v>615</v>
      </c>
      <c r="F8" s="381">
        <v>2477</v>
      </c>
      <c r="G8" s="382">
        <v>963</v>
      </c>
      <c r="H8" s="22"/>
      <c r="I8" s="333">
        <v>1</v>
      </c>
      <c r="J8" s="334" t="s">
        <v>134</v>
      </c>
      <c r="K8" s="335" t="s">
        <v>827</v>
      </c>
      <c r="L8" s="336" t="s">
        <v>827</v>
      </c>
      <c r="M8" s="337" t="s">
        <v>827</v>
      </c>
      <c r="N8" s="337" t="s">
        <v>827</v>
      </c>
      <c r="O8" s="343"/>
      <c r="P8" s="339"/>
      <c r="T8" s="249">
        <v>2384</v>
      </c>
      <c r="U8" s="250">
        <v>93</v>
      </c>
    </row>
    <row r="9" spans="1:21" s="19" customFormat="1" ht="41.25" customHeight="1" x14ac:dyDescent="0.2">
      <c r="A9" s="317">
        <v>2</v>
      </c>
      <c r="B9" s="421">
        <v>7</v>
      </c>
      <c r="C9" s="422">
        <v>33883</v>
      </c>
      <c r="D9" s="423" t="s">
        <v>611</v>
      </c>
      <c r="E9" s="319" t="s">
        <v>612</v>
      </c>
      <c r="F9" s="381">
        <v>2556</v>
      </c>
      <c r="G9" s="382">
        <v>891</v>
      </c>
      <c r="H9" s="22"/>
      <c r="I9" s="333">
        <v>2</v>
      </c>
      <c r="J9" s="334" t="s">
        <v>135</v>
      </c>
      <c r="K9" s="335">
        <v>44</v>
      </c>
      <c r="L9" s="336">
        <v>29512</v>
      </c>
      <c r="M9" s="337" t="s">
        <v>660</v>
      </c>
      <c r="N9" s="337" t="s">
        <v>531</v>
      </c>
      <c r="O9" s="343">
        <v>2591</v>
      </c>
      <c r="P9" s="339">
        <v>2</v>
      </c>
      <c r="T9" s="249">
        <v>2389</v>
      </c>
      <c r="U9" s="250">
        <v>92</v>
      </c>
    </row>
    <row r="10" spans="1:21" s="19" customFormat="1" ht="41.25" customHeight="1" x14ac:dyDescent="0.2">
      <c r="A10" s="317">
        <v>3</v>
      </c>
      <c r="B10" s="421">
        <v>99</v>
      </c>
      <c r="C10" s="422">
        <v>34455</v>
      </c>
      <c r="D10" s="423" t="s">
        <v>630</v>
      </c>
      <c r="E10" s="319" t="s">
        <v>631</v>
      </c>
      <c r="F10" s="381">
        <v>2558</v>
      </c>
      <c r="G10" s="382">
        <v>889</v>
      </c>
      <c r="H10" s="22"/>
      <c r="I10" s="333">
        <v>3</v>
      </c>
      <c r="J10" s="334" t="s">
        <v>136</v>
      </c>
      <c r="K10" s="335">
        <v>64</v>
      </c>
      <c r="L10" s="336">
        <v>35065</v>
      </c>
      <c r="M10" s="337" t="s">
        <v>662</v>
      </c>
      <c r="N10" s="337" t="s">
        <v>531</v>
      </c>
      <c r="O10" s="343">
        <v>2569</v>
      </c>
      <c r="P10" s="339">
        <v>1</v>
      </c>
      <c r="T10" s="249">
        <v>2394</v>
      </c>
      <c r="U10" s="250">
        <v>91</v>
      </c>
    </row>
    <row r="11" spans="1:21" s="19" customFormat="1" ht="41.25" customHeight="1" x14ac:dyDescent="0.2">
      <c r="A11" s="317">
        <v>4</v>
      </c>
      <c r="B11" s="421">
        <v>100</v>
      </c>
      <c r="C11" s="422">
        <v>32329</v>
      </c>
      <c r="D11" s="423" t="s">
        <v>632</v>
      </c>
      <c r="E11" s="319" t="s">
        <v>631</v>
      </c>
      <c r="F11" s="381">
        <v>2560</v>
      </c>
      <c r="G11" s="382">
        <v>887</v>
      </c>
      <c r="H11" s="22"/>
      <c r="I11" s="333">
        <v>4</v>
      </c>
      <c r="J11" s="334" t="s">
        <v>137</v>
      </c>
      <c r="K11" s="335">
        <v>48</v>
      </c>
      <c r="L11" s="336">
        <v>35466</v>
      </c>
      <c r="M11" s="337" t="s">
        <v>620</v>
      </c>
      <c r="N11" s="337" t="s">
        <v>531</v>
      </c>
      <c r="O11" s="343" t="s">
        <v>550</v>
      </c>
      <c r="P11" s="339" t="s">
        <v>536</v>
      </c>
      <c r="T11" s="249">
        <v>2399</v>
      </c>
      <c r="U11" s="250">
        <v>90</v>
      </c>
    </row>
    <row r="12" spans="1:21" s="19" customFormat="1" ht="41.25" customHeight="1" x14ac:dyDescent="0.2">
      <c r="A12" s="317">
        <v>5</v>
      </c>
      <c r="B12" s="421">
        <v>64</v>
      </c>
      <c r="C12" s="422">
        <v>35065</v>
      </c>
      <c r="D12" s="423" t="s">
        <v>662</v>
      </c>
      <c r="E12" s="319" t="s">
        <v>531</v>
      </c>
      <c r="F12" s="381">
        <v>2569</v>
      </c>
      <c r="G12" s="382">
        <v>879</v>
      </c>
      <c r="H12" s="22"/>
      <c r="I12" s="333">
        <v>5</v>
      </c>
      <c r="J12" s="334" t="s">
        <v>138</v>
      </c>
      <c r="K12" s="335">
        <v>19</v>
      </c>
      <c r="L12" s="336">
        <v>35506</v>
      </c>
      <c r="M12" s="337" t="s">
        <v>616</v>
      </c>
      <c r="N12" s="337" t="s">
        <v>617</v>
      </c>
      <c r="O12" s="343">
        <v>2644</v>
      </c>
      <c r="P12" s="339">
        <v>3</v>
      </c>
      <c r="T12" s="249">
        <v>2404</v>
      </c>
      <c r="U12" s="250">
        <v>89</v>
      </c>
    </row>
    <row r="13" spans="1:21" s="19" customFormat="1" ht="41.25" customHeight="1" x14ac:dyDescent="0.2">
      <c r="A13" s="317">
        <v>6</v>
      </c>
      <c r="B13" s="421">
        <v>44</v>
      </c>
      <c r="C13" s="422">
        <v>29512</v>
      </c>
      <c r="D13" s="423" t="s">
        <v>660</v>
      </c>
      <c r="E13" s="319" t="s">
        <v>531</v>
      </c>
      <c r="F13" s="381">
        <v>2591</v>
      </c>
      <c r="G13" s="382">
        <v>860</v>
      </c>
      <c r="H13" s="22"/>
      <c r="I13" s="333">
        <v>6</v>
      </c>
      <c r="J13" s="334" t="s">
        <v>139</v>
      </c>
      <c r="K13" s="335">
        <v>5</v>
      </c>
      <c r="L13" s="336">
        <v>35538</v>
      </c>
      <c r="M13" s="337" t="s">
        <v>658</v>
      </c>
      <c r="N13" s="337" t="s">
        <v>612</v>
      </c>
      <c r="O13" s="343" t="s">
        <v>550</v>
      </c>
      <c r="P13" s="339" t="s">
        <v>536</v>
      </c>
      <c r="T13" s="249">
        <v>2409</v>
      </c>
      <c r="U13" s="250">
        <v>88</v>
      </c>
    </row>
    <row r="14" spans="1:21" s="19" customFormat="1" ht="41.25" customHeight="1" thickBot="1" x14ac:dyDescent="0.25">
      <c r="A14" s="513">
        <v>7</v>
      </c>
      <c r="B14" s="514">
        <v>28</v>
      </c>
      <c r="C14" s="515">
        <v>31992</v>
      </c>
      <c r="D14" s="516" t="s">
        <v>659</v>
      </c>
      <c r="E14" s="517" t="s">
        <v>678</v>
      </c>
      <c r="F14" s="518">
        <v>2604</v>
      </c>
      <c r="G14" s="520">
        <v>849</v>
      </c>
      <c r="H14" s="22"/>
      <c r="I14" s="264" t="s">
        <v>17</v>
      </c>
      <c r="J14" s="265"/>
      <c r="K14" s="265"/>
      <c r="L14" s="265"/>
      <c r="M14" s="268" t="s">
        <v>360</v>
      </c>
      <c r="N14" s="269" t="s">
        <v>805</v>
      </c>
      <c r="O14" s="265"/>
      <c r="P14" s="266"/>
      <c r="T14" s="249">
        <v>2424</v>
      </c>
      <c r="U14" s="250">
        <v>85</v>
      </c>
    </row>
    <row r="15" spans="1:21" s="19" customFormat="1" ht="41.25" customHeight="1" x14ac:dyDescent="0.2">
      <c r="A15" s="507">
        <v>8</v>
      </c>
      <c r="B15" s="508">
        <v>87</v>
      </c>
      <c r="C15" s="509">
        <v>35832</v>
      </c>
      <c r="D15" s="510" t="s">
        <v>626</v>
      </c>
      <c r="E15" s="511" t="s">
        <v>627</v>
      </c>
      <c r="F15" s="512">
        <v>2635</v>
      </c>
      <c r="G15" s="519">
        <v>822</v>
      </c>
      <c r="H15" s="22"/>
      <c r="I15" s="46" t="s">
        <v>521</v>
      </c>
      <c r="J15" s="43" t="s">
        <v>80</v>
      </c>
      <c r="K15" s="43" t="s">
        <v>79</v>
      </c>
      <c r="L15" s="44" t="s">
        <v>13</v>
      </c>
      <c r="M15" s="45" t="s">
        <v>14</v>
      </c>
      <c r="N15" s="45" t="s">
        <v>513</v>
      </c>
      <c r="O15" s="43" t="s">
        <v>15</v>
      </c>
      <c r="P15" s="43" t="s">
        <v>28</v>
      </c>
      <c r="T15" s="249">
        <v>2429</v>
      </c>
      <c r="U15" s="250">
        <v>84</v>
      </c>
    </row>
    <row r="16" spans="1:21" s="19" customFormat="1" ht="41.25" customHeight="1" x14ac:dyDescent="0.2">
      <c r="A16" s="317">
        <v>9</v>
      </c>
      <c r="B16" s="421">
        <v>313</v>
      </c>
      <c r="C16" s="422">
        <v>35765</v>
      </c>
      <c r="D16" s="423" t="s">
        <v>786</v>
      </c>
      <c r="E16" s="319" t="s">
        <v>720</v>
      </c>
      <c r="F16" s="381">
        <v>2642</v>
      </c>
      <c r="G16" s="382">
        <v>816</v>
      </c>
      <c r="H16" s="22"/>
      <c r="I16" s="333">
        <v>1</v>
      </c>
      <c r="J16" s="334" t="s">
        <v>140</v>
      </c>
      <c r="K16" s="335" t="s">
        <v>827</v>
      </c>
      <c r="L16" s="336" t="s">
        <v>827</v>
      </c>
      <c r="M16" s="337" t="s">
        <v>827</v>
      </c>
      <c r="N16" s="337" t="s">
        <v>827</v>
      </c>
      <c r="O16" s="343"/>
      <c r="P16" s="339"/>
      <c r="T16" s="249">
        <v>2434</v>
      </c>
      <c r="U16" s="250">
        <v>83</v>
      </c>
    </row>
    <row r="17" spans="1:21" s="19" customFormat="1" ht="41.25" customHeight="1" x14ac:dyDescent="0.2">
      <c r="A17" s="317">
        <v>10</v>
      </c>
      <c r="B17" s="421">
        <v>19</v>
      </c>
      <c r="C17" s="422">
        <v>35506</v>
      </c>
      <c r="D17" s="423" t="s">
        <v>616</v>
      </c>
      <c r="E17" s="319" t="s">
        <v>617</v>
      </c>
      <c r="F17" s="381">
        <v>2644</v>
      </c>
      <c r="G17" s="382">
        <v>814</v>
      </c>
      <c r="H17" s="22"/>
      <c r="I17" s="333">
        <v>2</v>
      </c>
      <c r="J17" s="334" t="s">
        <v>141</v>
      </c>
      <c r="K17" s="335">
        <v>313</v>
      </c>
      <c r="L17" s="336">
        <v>35765</v>
      </c>
      <c r="M17" s="337" t="s">
        <v>786</v>
      </c>
      <c r="N17" s="337" t="s">
        <v>720</v>
      </c>
      <c r="O17" s="343">
        <v>2642</v>
      </c>
      <c r="P17" s="339">
        <v>2</v>
      </c>
      <c r="T17" s="249">
        <v>2439</v>
      </c>
      <c r="U17" s="250">
        <v>82</v>
      </c>
    </row>
    <row r="18" spans="1:21" s="19" customFormat="1" ht="41.25" customHeight="1" x14ac:dyDescent="0.2">
      <c r="A18" s="317">
        <v>11</v>
      </c>
      <c r="B18" s="421">
        <v>51</v>
      </c>
      <c r="C18" s="422">
        <v>33688</v>
      </c>
      <c r="D18" s="423" t="s">
        <v>623</v>
      </c>
      <c r="E18" s="319" t="s">
        <v>531</v>
      </c>
      <c r="F18" s="381">
        <v>2998</v>
      </c>
      <c r="G18" s="382">
        <v>540</v>
      </c>
      <c r="H18" s="22"/>
      <c r="I18" s="333">
        <v>3</v>
      </c>
      <c r="J18" s="334" t="s">
        <v>142</v>
      </c>
      <c r="K18" s="335">
        <v>60</v>
      </c>
      <c r="L18" s="336">
        <v>30769</v>
      </c>
      <c r="M18" s="337" t="s">
        <v>639</v>
      </c>
      <c r="N18" s="337" t="s">
        <v>531</v>
      </c>
      <c r="O18" s="343" t="s">
        <v>550</v>
      </c>
      <c r="P18" s="339" t="s">
        <v>536</v>
      </c>
      <c r="T18" s="249">
        <v>2444</v>
      </c>
      <c r="U18" s="250">
        <v>81</v>
      </c>
    </row>
    <row r="19" spans="1:21" s="19" customFormat="1" ht="41.25" customHeight="1" x14ac:dyDescent="0.2">
      <c r="A19" s="317">
        <v>12</v>
      </c>
      <c r="B19" s="421">
        <v>46</v>
      </c>
      <c r="C19" s="422">
        <v>32992</v>
      </c>
      <c r="D19" s="423" t="s">
        <v>661</v>
      </c>
      <c r="E19" s="319" t="s">
        <v>531</v>
      </c>
      <c r="F19" s="381">
        <v>3140</v>
      </c>
      <c r="G19" s="382">
        <v>445</v>
      </c>
      <c r="H19" s="22"/>
      <c r="I19" s="333">
        <v>4</v>
      </c>
      <c r="J19" s="334" t="s">
        <v>143</v>
      </c>
      <c r="K19" s="335">
        <v>100</v>
      </c>
      <c r="L19" s="336">
        <v>32329</v>
      </c>
      <c r="M19" s="337" t="s">
        <v>632</v>
      </c>
      <c r="N19" s="337" t="s">
        <v>631</v>
      </c>
      <c r="O19" s="343">
        <v>2560</v>
      </c>
      <c r="P19" s="339">
        <v>1</v>
      </c>
      <c r="T19" s="249">
        <v>2449</v>
      </c>
      <c r="U19" s="250">
        <v>80</v>
      </c>
    </row>
    <row r="20" spans="1:21" s="19" customFormat="1" ht="41.25" customHeight="1" x14ac:dyDescent="0.2">
      <c r="A20" s="317" t="s">
        <v>536</v>
      </c>
      <c r="B20" s="421">
        <v>48</v>
      </c>
      <c r="C20" s="422">
        <v>35466</v>
      </c>
      <c r="D20" s="423" t="s">
        <v>620</v>
      </c>
      <c r="E20" s="319" t="s">
        <v>531</v>
      </c>
      <c r="F20" s="381" t="s">
        <v>550</v>
      </c>
      <c r="G20" s="382">
        <v>0</v>
      </c>
      <c r="H20" s="22"/>
      <c r="I20" s="333">
        <v>5</v>
      </c>
      <c r="J20" s="334" t="s">
        <v>144</v>
      </c>
      <c r="K20" s="335">
        <v>56</v>
      </c>
      <c r="L20" s="336">
        <v>33378</v>
      </c>
      <c r="M20" s="337" t="s">
        <v>787</v>
      </c>
      <c r="N20" s="337" t="s">
        <v>531</v>
      </c>
      <c r="O20" s="343" t="s">
        <v>550</v>
      </c>
      <c r="P20" s="339" t="s">
        <v>536</v>
      </c>
      <c r="T20" s="249">
        <v>2454</v>
      </c>
      <c r="U20" s="250">
        <v>79</v>
      </c>
    </row>
    <row r="21" spans="1:21" s="19" customFormat="1" ht="41.25" customHeight="1" x14ac:dyDescent="0.2">
      <c r="A21" s="317" t="s">
        <v>536</v>
      </c>
      <c r="B21" s="421">
        <v>5</v>
      </c>
      <c r="C21" s="422">
        <v>35538</v>
      </c>
      <c r="D21" s="423" t="s">
        <v>658</v>
      </c>
      <c r="E21" s="319" t="s">
        <v>612</v>
      </c>
      <c r="F21" s="381" t="s">
        <v>550</v>
      </c>
      <c r="G21" s="382">
        <v>0</v>
      </c>
      <c r="H21" s="22"/>
      <c r="I21" s="333">
        <v>6</v>
      </c>
      <c r="J21" s="334" t="s">
        <v>145</v>
      </c>
      <c r="K21" s="335">
        <v>51</v>
      </c>
      <c r="L21" s="336">
        <v>33688</v>
      </c>
      <c r="M21" s="337" t="s">
        <v>623</v>
      </c>
      <c r="N21" s="337" t="s">
        <v>531</v>
      </c>
      <c r="O21" s="343">
        <v>2998</v>
      </c>
      <c r="P21" s="339">
        <v>3</v>
      </c>
      <c r="T21" s="249">
        <v>2459</v>
      </c>
      <c r="U21" s="250">
        <v>78</v>
      </c>
    </row>
    <row r="22" spans="1:21" s="19" customFormat="1" ht="41.25" customHeight="1" x14ac:dyDescent="0.2">
      <c r="A22" s="317" t="s">
        <v>536</v>
      </c>
      <c r="B22" s="421">
        <v>60</v>
      </c>
      <c r="C22" s="422">
        <v>30769</v>
      </c>
      <c r="D22" s="423" t="s">
        <v>639</v>
      </c>
      <c r="E22" s="319" t="s">
        <v>531</v>
      </c>
      <c r="F22" s="381" t="s">
        <v>550</v>
      </c>
      <c r="G22" s="382">
        <v>0</v>
      </c>
      <c r="H22" s="22"/>
      <c r="I22" s="264" t="s">
        <v>18</v>
      </c>
      <c r="J22" s="265"/>
      <c r="K22" s="265"/>
      <c r="L22" s="265"/>
      <c r="M22" s="268" t="s">
        <v>360</v>
      </c>
      <c r="N22" s="269" t="s">
        <v>818</v>
      </c>
      <c r="O22" s="265"/>
      <c r="P22" s="266"/>
      <c r="T22" s="249">
        <v>2474</v>
      </c>
      <c r="U22" s="250">
        <v>75</v>
      </c>
    </row>
    <row r="23" spans="1:21" s="19" customFormat="1" ht="41.25" customHeight="1" x14ac:dyDescent="0.2">
      <c r="A23" s="317" t="s">
        <v>536</v>
      </c>
      <c r="B23" s="421">
        <v>56</v>
      </c>
      <c r="C23" s="422">
        <v>33378</v>
      </c>
      <c r="D23" s="423" t="s">
        <v>787</v>
      </c>
      <c r="E23" s="319" t="s">
        <v>531</v>
      </c>
      <c r="F23" s="381" t="s">
        <v>550</v>
      </c>
      <c r="G23" s="382">
        <v>0</v>
      </c>
      <c r="H23" s="22"/>
      <c r="I23" s="46" t="s">
        <v>521</v>
      </c>
      <c r="J23" s="43" t="s">
        <v>80</v>
      </c>
      <c r="K23" s="43" t="s">
        <v>79</v>
      </c>
      <c r="L23" s="44" t="s">
        <v>13</v>
      </c>
      <c r="M23" s="45" t="s">
        <v>14</v>
      </c>
      <c r="N23" s="45" t="s">
        <v>513</v>
      </c>
      <c r="O23" s="43" t="s">
        <v>15</v>
      </c>
      <c r="P23" s="43" t="s">
        <v>28</v>
      </c>
      <c r="T23" s="249">
        <v>2479</v>
      </c>
      <c r="U23" s="250">
        <v>74</v>
      </c>
    </row>
    <row r="24" spans="1:21" s="19" customFormat="1" ht="41.25" customHeight="1" x14ac:dyDescent="0.2">
      <c r="A24" s="317" t="s">
        <v>536</v>
      </c>
      <c r="B24" s="421">
        <v>63</v>
      </c>
      <c r="C24" s="422">
        <v>35483</v>
      </c>
      <c r="D24" s="423" t="s">
        <v>625</v>
      </c>
      <c r="E24" s="319" t="s">
        <v>531</v>
      </c>
      <c r="F24" s="381" t="s">
        <v>550</v>
      </c>
      <c r="G24" s="382">
        <v>0</v>
      </c>
      <c r="H24" s="22"/>
      <c r="I24" s="333">
        <v>1</v>
      </c>
      <c r="J24" s="334" t="s">
        <v>146</v>
      </c>
      <c r="K24" s="335" t="s">
        <v>827</v>
      </c>
      <c r="L24" s="336" t="s">
        <v>827</v>
      </c>
      <c r="M24" s="337" t="s">
        <v>827</v>
      </c>
      <c r="N24" s="337" t="s">
        <v>827</v>
      </c>
      <c r="O24" s="343"/>
      <c r="P24" s="339"/>
      <c r="T24" s="249">
        <v>2484</v>
      </c>
      <c r="U24" s="250">
        <v>73</v>
      </c>
    </row>
    <row r="25" spans="1:21" s="19" customFormat="1" ht="41.25" customHeight="1" x14ac:dyDescent="0.2">
      <c r="A25" s="317" t="s">
        <v>536</v>
      </c>
      <c r="B25" s="421">
        <v>49</v>
      </c>
      <c r="C25" s="422">
        <v>34525</v>
      </c>
      <c r="D25" s="423" t="s">
        <v>621</v>
      </c>
      <c r="E25" s="319" t="s">
        <v>531</v>
      </c>
      <c r="F25" s="381" t="s">
        <v>550</v>
      </c>
      <c r="G25" s="382">
        <v>0</v>
      </c>
      <c r="H25" s="22"/>
      <c r="I25" s="333">
        <v>2</v>
      </c>
      <c r="J25" s="334" t="s">
        <v>147</v>
      </c>
      <c r="K25" s="335">
        <v>46</v>
      </c>
      <c r="L25" s="336">
        <v>32992</v>
      </c>
      <c r="M25" s="337" t="s">
        <v>661</v>
      </c>
      <c r="N25" s="337" t="s">
        <v>531</v>
      </c>
      <c r="O25" s="343">
        <v>3140</v>
      </c>
      <c r="P25" s="339">
        <v>3</v>
      </c>
      <c r="T25" s="249">
        <v>2490</v>
      </c>
      <c r="U25" s="250">
        <v>72</v>
      </c>
    </row>
    <row r="26" spans="1:21" s="19" customFormat="1" ht="41.25" customHeight="1" x14ac:dyDescent="0.2">
      <c r="A26" s="317" t="s">
        <v>536</v>
      </c>
      <c r="B26" s="421">
        <v>34</v>
      </c>
      <c r="C26" s="422">
        <v>34616</v>
      </c>
      <c r="D26" s="423" t="s">
        <v>618</v>
      </c>
      <c r="E26" s="319" t="s">
        <v>619</v>
      </c>
      <c r="F26" s="381" t="s">
        <v>550</v>
      </c>
      <c r="G26" s="382">
        <v>0</v>
      </c>
      <c r="H26" s="22"/>
      <c r="I26" s="333">
        <v>3</v>
      </c>
      <c r="J26" s="334" t="s">
        <v>148</v>
      </c>
      <c r="K26" s="335">
        <v>63</v>
      </c>
      <c r="L26" s="336">
        <v>35483</v>
      </c>
      <c r="M26" s="337" t="s">
        <v>625</v>
      </c>
      <c r="N26" s="337" t="s">
        <v>531</v>
      </c>
      <c r="O26" s="343" t="s">
        <v>550</v>
      </c>
      <c r="P26" s="339" t="s">
        <v>536</v>
      </c>
      <c r="T26" s="249">
        <v>2500</v>
      </c>
      <c r="U26" s="250">
        <v>71</v>
      </c>
    </row>
    <row r="27" spans="1:21" s="19" customFormat="1" ht="41.25" customHeight="1" x14ac:dyDescent="0.2">
      <c r="A27" s="317" t="s">
        <v>536</v>
      </c>
      <c r="B27" s="421">
        <v>94</v>
      </c>
      <c r="C27" s="422">
        <v>34308</v>
      </c>
      <c r="D27" s="423" t="s">
        <v>628</v>
      </c>
      <c r="E27" s="319" t="s">
        <v>629</v>
      </c>
      <c r="F27" s="381" t="s">
        <v>550</v>
      </c>
      <c r="G27" s="382">
        <v>0</v>
      </c>
      <c r="H27" s="22"/>
      <c r="I27" s="333">
        <v>4</v>
      </c>
      <c r="J27" s="334" t="s">
        <v>149</v>
      </c>
      <c r="K27" s="335">
        <v>7</v>
      </c>
      <c r="L27" s="336">
        <v>33883</v>
      </c>
      <c r="M27" s="337" t="s">
        <v>611</v>
      </c>
      <c r="N27" s="337" t="s">
        <v>612</v>
      </c>
      <c r="O27" s="343">
        <v>2556</v>
      </c>
      <c r="P27" s="339">
        <v>1</v>
      </c>
      <c r="T27" s="249">
        <v>2510</v>
      </c>
      <c r="U27" s="250">
        <v>70</v>
      </c>
    </row>
    <row r="28" spans="1:21" s="19" customFormat="1" ht="41.25" customHeight="1" x14ac:dyDescent="0.2">
      <c r="A28" s="317"/>
      <c r="B28" s="421"/>
      <c r="C28" s="422"/>
      <c r="D28" s="423"/>
      <c r="E28" s="319"/>
      <c r="F28" s="381"/>
      <c r="G28" s="382" t="s">
        <v>813</v>
      </c>
      <c r="H28" s="22"/>
      <c r="I28" s="333">
        <v>5</v>
      </c>
      <c r="J28" s="334" t="s">
        <v>150</v>
      </c>
      <c r="K28" s="335">
        <v>87</v>
      </c>
      <c r="L28" s="336">
        <v>35832</v>
      </c>
      <c r="M28" s="337" t="s">
        <v>626</v>
      </c>
      <c r="N28" s="337" t="s">
        <v>627</v>
      </c>
      <c r="O28" s="343">
        <v>2635</v>
      </c>
      <c r="P28" s="339">
        <v>2</v>
      </c>
      <c r="T28" s="249">
        <v>2520</v>
      </c>
      <c r="U28" s="250">
        <v>69</v>
      </c>
    </row>
    <row r="29" spans="1:21" s="19" customFormat="1" ht="41.25" customHeight="1" x14ac:dyDescent="0.2">
      <c r="A29" s="317"/>
      <c r="B29" s="421"/>
      <c r="C29" s="422"/>
      <c r="D29" s="423"/>
      <c r="E29" s="319"/>
      <c r="F29" s="381"/>
      <c r="G29" s="382" t="s">
        <v>813</v>
      </c>
      <c r="H29" s="22"/>
      <c r="I29" s="333">
        <v>6</v>
      </c>
      <c r="J29" s="334" t="s">
        <v>151</v>
      </c>
      <c r="K29" s="335">
        <v>49</v>
      </c>
      <c r="L29" s="336">
        <v>34525</v>
      </c>
      <c r="M29" s="337" t="s">
        <v>621</v>
      </c>
      <c r="N29" s="337" t="s">
        <v>531</v>
      </c>
      <c r="O29" s="343" t="s">
        <v>550</v>
      </c>
      <c r="P29" s="339" t="s">
        <v>536</v>
      </c>
      <c r="T29" s="249">
        <v>2530</v>
      </c>
      <c r="U29" s="250">
        <v>68</v>
      </c>
    </row>
    <row r="30" spans="1:21" s="19" customFormat="1" ht="41.25" customHeight="1" x14ac:dyDescent="0.2">
      <c r="A30" s="317"/>
      <c r="B30" s="421"/>
      <c r="C30" s="422"/>
      <c r="D30" s="423"/>
      <c r="E30" s="319"/>
      <c r="F30" s="381"/>
      <c r="G30" s="382" t="s">
        <v>813</v>
      </c>
      <c r="H30" s="22"/>
      <c r="I30" s="264" t="s">
        <v>759</v>
      </c>
      <c r="J30" s="265"/>
      <c r="K30" s="265"/>
      <c r="L30" s="265"/>
      <c r="M30" s="268" t="s">
        <v>360</v>
      </c>
      <c r="N30" s="269" t="s">
        <v>804</v>
      </c>
      <c r="O30" s="265"/>
      <c r="P30" s="266"/>
      <c r="T30" s="249">
        <v>2474</v>
      </c>
      <c r="U30" s="250">
        <v>75</v>
      </c>
    </row>
    <row r="31" spans="1:21" s="19" customFormat="1" ht="41.25" customHeight="1" x14ac:dyDescent="0.2">
      <c r="A31" s="317"/>
      <c r="B31" s="421"/>
      <c r="C31" s="422"/>
      <c r="D31" s="423"/>
      <c r="E31" s="319"/>
      <c r="F31" s="381"/>
      <c r="G31" s="382" t="s">
        <v>813</v>
      </c>
      <c r="H31" s="22"/>
      <c r="I31" s="46" t="s">
        <v>521</v>
      </c>
      <c r="J31" s="43" t="s">
        <v>80</v>
      </c>
      <c r="K31" s="43" t="s">
        <v>79</v>
      </c>
      <c r="L31" s="44" t="s">
        <v>13</v>
      </c>
      <c r="M31" s="45" t="s">
        <v>14</v>
      </c>
      <c r="N31" s="45" t="s">
        <v>513</v>
      </c>
      <c r="O31" s="43" t="s">
        <v>15</v>
      </c>
      <c r="P31" s="43" t="s">
        <v>28</v>
      </c>
      <c r="T31" s="249">
        <v>2479</v>
      </c>
      <c r="U31" s="250">
        <v>74</v>
      </c>
    </row>
    <row r="32" spans="1:21" s="19" customFormat="1" ht="41.25" customHeight="1" x14ac:dyDescent="0.2">
      <c r="A32" s="317"/>
      <c r="B32" s="421"/>
      <c r="C32" s="422"/>
      <c r="D32" s="423"/>
      <c r="E32" s="319"/>
      <c r="F32" s="381"/>
      <c r="G32" s="382" t="s">
        <v>813</v>
      </c>
      <c r="H32" s="22"/>
      <c r="I32" s="333">
        <v>1</v>
      </c>
      <c r="J32" s="334" t="s">
        <v>769</v>
      </c>
      <c r="K32" s="335" t="s">
        <v>827</v>
      </c>
      <c r="L32" s="336" t="s">
        <v>827</v>
      </c>
      <c r="M32" s="337" t="s">
        <v>827</v>
      </c>
      <c r="N32" s="337" t="s">
        <v>827</v>
      </c>
      <c r="O32" s="343"/>
      <c r="P32" s="339"/>
      <c r="T32" s="249">
        <v>2484</v>
      </c>
      <c r="U32" s="250">
        <v>73</v>
      </c>
    </row>
    <row r="33" spans="1:21" s="19" customFormat="1" ht="41.25" customHeight="1" x14ac:dyDescent="0.2">
      <c r="A33" s="317"/>
      <c r="B33" s="421"/>
      <c r="C33" s="422"/>
      <c r="D33" s="423"/>
      <c r="E33" s="319"/>
      <c r="F33" s="381"/>
      <c r="G33" s="382" t="s">
        <v>813</v>
      </c>
      <c r="H33" s="22"/>
      <c r="I33" s="333">
        <v>2</v>
      </c>
      <c r="J33" s="334" t="s">
        <v>770</v>
      </c>
      <c r="K33" s="335">
        <v>34</v>
      </c>
      <c r="L33" s="336">
        <v>34616</v>
      </c>
      <c r="M33" s="337" t="s">
        <v>618</v>
      </c>
      <c r="N33" s="337" t="s">
        <v>619</v>
      </c>
      <c r="O33" s="343" t="s">
        <v>550</v>
      </c>
      <c r="P33" s="339" t="s">
        <v>536</v>
      </c>
      <c r="T33" s="249">
        <v>2490</v>
      </c>
      <c r="U33" s="250">
        <v>72</v>
      </c>
    </row>
    <row r="34" spans="1:21" s="19" customFormat="1" ht="41.25" customHeight="1" x14ac:dyDescent="0.2">
      <c r="A34" s="317"/>
      <c r="B34" s="421"/>
      <c r="C34" s="422"/>
      <c r="D34" s="423"/>
      <c r="E34" s="319"/>
      <c r="F34" s="381"/>
      <c r="G34" s="382" t="s">
        <v>813</v>
      </c>
      <c r="H34" s="22"/>
      <c r="I34" s="333">
        <v>3</v>
      </c>
      <c r="J34" s="334" t="s">
        <v>771</v>
      </c>
      <c r="K34" s="335">
        <v>16</v>
      </c>
      <c r="L34" s="336">
        <v>33992</v>
      </c>
      <c r="M34" s="337" t="s">
        <v>614</v>
      </c>
      <c r="N34" s="337" t="s">
        <v>615</v>
      </c>
      <c r="O34" s="343">
        <v>2477</v>
      </c>
      <c r="P34" s="339">
        <v>1</v>
      </c>
      <c r="T34" s="249">
        <v>2500</v>
      </c>
      <c r="U34" s="250">
        <v>71</v>
      </c>
    </row>
    <row r="35" spans="1:21" s="19" customFormat="1" ht="41.25" customHeight="1" x14ac:dyDescent="0.2">
      <c r="A35" s="317"/>
      <c r="B35" s="421"/>
      <c r="C35" s="422"/>
      <c r="D35" s="423"/>
      <c r="E35" s="319"/>
      <c r="F35" s="381"/>
      <c r="G35" s="382" t="s">
        <v>813</v>
      </c>
      <c r="H35" s="22"/>
      <c r="I35" s="333">
        <v>4</v>
      </c>
      <c r="J35" s="334" t="s">
        <v>772</v>
      </c>
      <c r="K35" s="335">
        <v>99</v>
      </c>
      <c r="L35" s="336">
        <v>34455</v>
      </c>
      <c r="M35" s="337" t="s">
        <v>630</v>
      </c>
      <c r="N35" s="337" t="s">
        <v>631</v>
      </c>
      <c r="O35" s="343">
        <v>2558</v>
      </c>
      <c r="P35" s="339">
        <v>2</v>
      </c>
      <c r="T35" s="249">
        <v>2510</v>
      </c>
      <c r="U35" s="250">
        <v>70</v>
      </c>
    </row>
    <row r="36" spans="1:21" s="19" customFormat="1" ht="41.25" customHeight="1" x14ac:dyDescent="0.2">
      <c r="A36" s="317"/>
      <c r="B36" s="421"/>
      <c r="C36" s="422"/>
      <c r="D36" s="423"/>
      <c r="E36" s="319"/>
      <c r="F36" s="381"/>
      <c r="G36" s="382" t="s">
        <v>813</v>
      </c>
      <c r="H36" s="22"/>
      <c r="I36" s="333">
        <v>5</v>
      </c>
      <c r="J36" s="334" t="s">
        <v>773</v>
      </c>
      <c r="K36" s="335">
        <v>28</v>
      </c>
      <c r="L36" s="336">
        <v>31992</v>
      </c>
      <c r="M36" s="337" t="s">
        <v>659</v>
      </c>
      <c r="N36" s="337" t="s">
        <v>678</v>
      </c>
      <c r="O36" s="343">
        <v>2604</v>
      </c>
      <c r="P36" s="339">
        <v>3</v>
      </c>
      <c r="T36" s="249">
        <v>2520</v>
      </c>
      <c r="U36" s="250">
        <v>69</v>
      </c>
    </row>
    <row r="37" spans="1:21" s="19" customFormat="1" ht="41.25" customHeight="1" x14ac:dyDescent="0.2">
      <c r="A37" s="317"/>
      <c r="B37" s="421"/>
      <c r="C37" s="422"/>
      <c r="D37" s="423"/>
      <c r="E37" s="319"/>
      <c r="F37" s="381"/>
      <c r="G37" s="382" t="s">
        <v>813</v>
      </c>
      <c r="H37" s="22"/>
      <c r="I37" s="333">
        <v>6</v>
      </c>
      <c r="J37" s="334" t="s">
        <v>774</v>
      </c>
      <c r="K37" s="335">
        <v>94</v>
      </c>
      <c r="L37" s="336">
        <v>34308</v>
      </c>
      <c r="M37" s="337" t="s">
        <v>628</v>
      </c>
      <c r="N37" s="337" t="s">
        <v>629</v>
      </c>
      <c r="O37" s="343" t="s">
        <v>550</v>
      </c>
      <c r="P37" s="339" t="s">
        <v>536</v>
      </c>
      <c r="T37" s="249">
        <v>2530</v>
      </c>
      <c r="U37" s="250">
        <v>68</v>
      </c>
    </row>
    <row r="38" spans="1:21" ht="13.5" customHeight="1" x14ac:dyDescent="0.2">
      <c r="A38" s="32"/>
      <c r="B38" s="32"/>
      <c r="C38" s="33"/>
      <c r="D38" s="53"/>
      <c r="E38" s="34"/>
      <c r="F38" s="35"/>
      <c r="G38" s="36"/>
      <c r="I38" s="37"/>
      <c r="J38" s="38"/>
      <c r="K38" s="39"/>
      <c r="L38" s="40"/>
      <c r="M38" s="49"/>
      <c r="N38" s="49"/>
      <c r="O38" s="41"/>
      <c r="P38" s="39"/>
      <c r="T38" s="249">
        <v>2660</v>
      </c>
      <c r="U38" s="250">
        <v>55</v>
      </c>
    </row>
    <row r="39" spans="1:21" ht="14.25" customHeight="1" x14ac:dyDescent="0.2">
      <c r="A39" s="26" t="s">
        <v>19</v>
      </c>
      <c r="B39" s="26"/>
      <c r="C39" s="26"/>
      <c r="D39" s="54"/>
      <c r="E39" s="47" t="s">
        <v>0</v>
      </c>
      <c r="F39" s="42" t="s">
        <v>1</v>
      </c>
      <c r="G39" s="23"/>
      <c r="H39" s="27" t="s">
        <v>2</v>
      </c>
      <c r="I39" s="27"/>
      <c r="J39" s="27"/>
      <c r="K39" s="27"/>
      <c r="M39" s="50" t="s">
        <v>3</v>
      </c>
      <c r="N39" s="51" t="s">
        <v>3</v>
      </c>
      <c r="O39" s="23" t="s">
        <v>3</v>
      </c>
      <c r="P39" s="26"/>
      <c r="Q39" s="28"/>
      <c r="T39" s="249">
        <v>2670</v>
      </c>
      <c r="U39" s="250">
        <v>54</v>
      </c>
    </row>
    <row r="40" spans="1:21" x14ac:dyDescent="0.2">
      <c r="T40" s="249">
        <v>2680</v>
      </c>
      <c r="U40" s="250">
        <v>53</v>
      </c>
    </row>
    <row r="41" spans="1:21" x14ac:dyDescent="0.2">
      <c r="T41" s="249">
        <v>2690</v>
      </c>
      <c r="U41" s="250">
        <v>52</v>
      </c>
    </row>
    <row r="42" spans="1:21" x14ac:dyDescent="0.2">
      <c r="T42" s="249">
        <v>2700</v>
      </c>
      <c r="U42" s="250">
        <v>51</v>
      </c>
    </row>
    <row r="43" spans="1:21" x14ac:dyDescent="0.2">
      <c r="T43" s="249">
        <v>2710</v>
      </c>
      <c r="U43" s="250">
        <v>50</v>
      </c>
    </row>
    <row r="44" spans="1:21" x14ac:dyDescent="0.2">
      <c r="T44" s="249">
        <v>2720</v>
      </c>
      <c r="U44" s="250">
        <v>49</v>
      </c>
    </row>
    <row r="45" spans="1:21" x14ac:dyDescent="0.2">
      <c r="T45" s="249">
        <v>2730</v>
      </c>
      <c r="U45" s="250">
        <v>48</v>
      </c>
    </row>
    <row r="46" spans="1:21" x14ac:dyDescent="0.2">
      <c r="T46" s="249">
        <v>2740</v>
      </c>
      <c r="U46" s="250">
        <v>47</v>
      </c>
    </row>
    <row r="47" spans="1:21" x14ac:dyDescent="0.2">
      <c r="T47" s="249">
        <v>2750</v>
      </c>
      <c r="U47" s="250">
        <v>46</v>
      </c>
    </row>
    <row r="48" spans="1:21" x14ac:dyDescent="0.2">
      <c r="T48" s="249">
        <v>2760</v>
      </c>
      <c r="U48" s="250">
        <v>45</v>
      </c>
    </row>
    <row r="49" spans="20:21" x14ac:dyDescent="0.2">
      <c r="T49" s="249">
        <v>2770</v>
      </c>
      <c r="U49" s="250">
        <v>44</v>
      </c>
    </row>
    <row r="50" spans="20:21" x14ac:dyDescent="0.2">
      <c r="T50" s="249">
        <v>2780</v>
      </c>
      <c r="U50" s="250">
        <v>43</v>
      </c>
    </row>
    <row r="51" spans="20:21" x14ac:dyDescent="0.2">
      <c r="T51" s="249">
        <v>2790</v>
      </c>
      <c r="U51" s="250">
        <v>42</v>
      </c>
    </row>
    <row r="52" spans="20:21" x14ac:dyDescent="0.2">
      <c r="T52" s="249">
        <v>2800</v>
      </c>
      <c r="U52" s="250">
        <v>41</v>
      </c>
    </row>
    <row r="53" spans="20:21" x14ac:dyDescent="0.2">
      <c r="T53" s="249">
        <v>2810</v>
      </c>
      <c r="U53" s="250">
        <v>40</v>
      </c>
    </row>
    <row r="54" spans="20:21" x14ac:dyDescent="0.2">
      <c r="T54" s="249">
        <v>2830</v>
      </c>
      <c r="U54" s="250">
        <v>39</v>
      </c>
    </row>
    <row r="55" spans="20:21" x14ac:dyDescent="0.2">
      <c r="T55" s="249">
        <v>2850</v>
      </c>
      <c r="U55" s="250">
        <v>38</v>
      </c>
    </row>
    <row r="56" spans="20:21" x14ac:dyDescent="0.2">
      <c r="T56" s="249">
        <v>2870</v>
      </c>
      <c r="U56" s="250">
        <v>37</v>
      </c>
    </row>
    <row r="57" spans="20:21" x14ac:dyDescent="0.2">
      <c r="T57" s="249">
        <v>2890</v>
      </c>
      <c r="U57" s="250">
        <v>36</v>
      </c>
    </row>
    <row r="58" spans="20:21" x14ac:dyDescent="0.2">
      <c r="T58" s="249">
        <v>2910</v>
      </c>
      <c r="U58" s="250">
        <v>35</v>
      </c>
    </row>
    <row r="59" spans="20:21" x14ac:dyDescent="0.2">
      <c r="T59" s="249">
        <v>2930</v>
      </c>
      <c r="U59" s="250">
        <v>34</v>
      </c>
    </row>
    <row r="60" spans="20:21" x14ac:dyDescent="0.2">
      <c r="T60" s="249">
        <v>2950</v>
      </c>
      <c r="U60" s="250">
        <v>33</v>
      </c>
    </row>
    <row r="61" spans="20:21" x14ac:dyDescent="0.2">
      <c r="T61" s="249">
        <v>2970</v>
      </c>
      <c r="U61" s="250">
        <v>32</v>
      </c>
    </row>
    <row r="62" spans="20:21" x14ac:dyDescent="0.2">
      <c r="T62" s="249">
        <v>2990</v>
      </c>
      <c r="U62" s="250">
        <v>31</v>
      </c>
    </row>
    <row r="63" spans="20:21" x14ac:dyDescent="0.2">
      <c r="T63" s="249">
        <v>3010</v>
      </c>
      <c r="U63" s="250">
        <v>30</v>
      </c>
    </row>
    <row r="64" spans="20:21" x14ac:dyDescent="0.2">
      <c r="T64" s="249">
        <v>3030</v>
      </c>
      <c r="U64" s="250">
        <v>29</v>
      </c>
    </row>
    <row r="65" spans="20:21" x14ac:dyDescent="0.2">
      <c r="T65" s="249">
        <v>3050</v>
      </c>
      <c r="U65" s="250">
        <v>28</v>
      </c>
    </row>
    <row r="66" spans="20:21" x14ac:dyDescent="0.2">
      <c r="T66" s="249">
        <v>3070</v>
      </c>
      <c r="U66" s="250">
        <v>27</v>
      </c>
    </row>
    <row r="67" spans="20:21" x14ac:dyDescent="0.2">
      <c r="T67" s="249">
        <v>3090</v>
      </c>
      <c r="U67" s="250">
        <v>26</v>
      </c>
    </row>
    <row r="68" spans="20:21" x14ac:dyDescent="0.2">
      <c r="T68" s="249">
        <v>3110</v>
      </c>
      <c r="U68" s="250">
        <v>25</v>
      </c>
    </row>
    <row r="69" spans="20:21" x14ac:dyDescent="0.2">
      <c r="T69" s="249">
        <v>3130</v>
      </c>
      <c r="U69" s="250">
        <v>24</v>
      </c>
    </row>
    <row r="70" spans="20:21" x14ac:dyDescent="0.2">
      <c r="T70" s="249">
        <v>3150</v>
      </c>
      <c r="U70" s="250">
        <v>23</v>
      </c>
    </row>
    <row r="71" spans="20:21" x14ac:dyDescent="0.2">
      <c r="T71" s="249">
        <v>3170</v>
      </c>
      <c r="U71" s="250">
        <v>22</v>
      </c>
    </row>
    <row r="72" spans="20:21" x14ac:dyDescent="0.2">
      <c r="T72" s="249">
        <v>3200</v>
      </c>
      <c r="U72" s="250">
        <v>21</v>
      </c>
    </row>
    <row r="73" spans="20:21" x14ac:dyDescent="0.2">
      <c r="T73" s="249">
        <v>3230</v>
      </c>
      <c r="U73" s="250">
        <v>20</v>
      </c>
    </row>
    <row r="74" spans="20:21" x14ac:dyDescent="0.2">
      <c r="T74" s="249">
        <v>3260</v>
      </c>
      <c r="U74" s="250">
        <v>19</v>
      </c>
    </row>
    <row r="75" spans="20:21" x14ac:dyDescent="0.2">
      <c r="T75" s="249">
        <v>3290</v>
      </c>
      <c r="U75" s="250">
        <v>18</v>
      </c>
    </row>
    <row r="76" spans="20:21" x14ac:dyDescent="0.2">
      <c r="T76" s="249">
        <v>3320</v>
      </c>
      <c r="U76" s="250">
        <v>17</v>
      </c>
    </row>
    <row r="77" spans="20:21" x14ac:dyDescent="0.2">
      <c r="T77" s="249">
        <v>3350</v>
      </c>
      <c r="U77" s="250">
        <v>16</v>
      </c>
    </row>
    <row r="78" spans="20:21" x14ac:dyDescent="0.2">
      <c r="T78" s="249">
        <v>3380</v>
      </c>
      <c r="U78" s="250">
        <v>15</v>
      </c>
    </row>
    <row r="79" spans="20:21" x14ac:dyDescent="0.2">
      <c r="T79" s="249">
        <v>3410</v>
      </c>
      <c r="U79" s="250">
        <v>14</v>
      </c>
    </row>
    <row r="80" spans="20:21" x14ac:dyDescent="0.2">
      <c r="T80" s="249">
        <v>3440</v>
      </c>
      <c r="U80" s="250">
        <v>13</v>
      </c>
    </row>
    <row r="81" spans="20:21" x14ac:dyDescent="0.2">
      <c r="T81" s="249">
        <v>3470</v>
      </c>
      <c r="U81" s="250">
        <v>12</v>
      </c>
    </row>
    <row r="82" spans="20:21" x14ac:dyDescent="0.2">
      <c r="T82" s="249">
        <v>3510</v>
      </c>
      <c r="U82" s="250">
        <v>11</v>
      </c>
    </row>
    <row r="83" spans="20:21" x14ac:dyDescent="0.2">
      <c r="T83" s="249">
        <v>3550</v>
      </c>
      <c r="U83" s="250">
        <v>10</v>
      </c>
    </row>
    <row r="84" spans="20:21" x14ac:dyDescent="0.2">
      <c r="T84" s="249">
        <v>3590</v>
      </c>
      <c r="U84" s="250">
        <v>9</v>
      </c>
    </row>
    <row r="85" spans="20:21" x14ac:dyDescent="0.2">
      <c r="T85" s="249">
        <v>3630</v>
      </c>
      <c r="U85" s="250">
        <v>8</v>
      </c>
    </row>
    <row r="86" spans="20:21" x14ac:dyDescent="0.2">
      <c r="T86" s="249">
        <v>3670</v>
      </c>
      <c r="U86" s="250">
        <v>7</v>
      </c>
    </row>
    <row r="87" spans="20:21" x14ac:dyDescent="0.2">
      <c r="T87" s="249">
        <v>3710</v>
      </c>
      <c r="U87" s="250">
        <v>6</v>
      </c>
    </row>
    <row r="88" spans="20:21" x14ac:dyDescent="0.2">
      <c r="T88" s="249">
        <v>3750</v>
      </c>
      <c r="U88" s="250">
        <v>5</v>
      </c>
    </row>
    <row r="89" spans="20:21" x14ac:dyDescent="0.2">
      <c r="T89" s="249">
        <v>3800</v>
      </c>
      <c r="U89" s="250">
        <v>4</v>
      </c>
    </row>
    <row r="90" spans="20:21" x14ac:dyDescent="0.2">
      <c r="T90" s="249">
        <v>3850</v>
      </c>
      <c r="U90" s="250">
        <v>3</v>
      </c>
    </row>
    <row r="91" spans="20:21" x14ac:dyDescent="0.2">
      <c r="T91" s="249">
        <v>3900</v>
      </c>
      <c r="U91" s="250">
        <v>2</v>
      </c>
    </row>
    <row r="92" spans="20:21" x14ac:dyDescent="0.2">
      <c r="T92" s="249">
        <v>3950</v>
      </c>
      <c r="U92" s="250">
        <v>1</v>
      </c>
    </row>
  </sheetData>
  <autoFilter ref="B6:G7">
    <sortState ref="B9:G37">
      <sortCondition ref="F6:F7"/>
    </sortState>
  </autoFilter>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29">
    <cfRule type="containsText" dxfId="54" priority="5" stopIfTrue="1" operator="containsText" text="1395">
      <formula>NOT(ISERROR(SEARCH("1395",G8)))</formula>
    </cfRule>
    <cfRule type="containsText" dxfId="53" priority="6" stopIfTrue="1" operator="containsText" text="1399">
      <formula>NOT(ISERROR(SEARCH("1399",G8)))</formula>
    </cfRule>
    <cfRule type="containsText" dxfId="52" priority="7" stopIfTrue="1" operator="containsText" text="1399">
      <formula>NOT(ISERROR(SEARCH("1399",G8)))</formula>
    </cfRule>
    <cfRule type="containsText" dxfId="51" priority="8" stopIfTrue="1" operator="containsText" text="1400">
      <formula>NOT(ISERROR(SEARCH("1400",G8)))</formula>
    </cfRule>
  </conditionalFormatting>
  <conditionalFormatting sqref="G30:G37">
    <cfRule type="containsText" dxfId="50" priority="1" stopIfTrue="1" operator="containsText" text="1395">
      <formula>NOT(ISERROR(SEARCH("1395",G30)))</formula>
    </cfRule>
    <cfRule type="containsText" dxfId="49" priority="2" stopIfTrue="1" operator="containsText" text="1399">
      <formula>NOT(ISERROR(SEARCH("1399",G30)))</formula>
    </cfRule>
    <cfRule type="containsText" dxfId="48" priority="3" stopIfTrue="1" operator="containsText" text="1399">
      <formula>NOT(ISERROR(SEARCH("1399",G30)))</formula>
    </cfRule>
    <cfRule type="containsText" dxfId="47" priority="4" stopIfTrue="1" operator="containsText" text="1400">
      <formula>NOT(ISERROR(SEARCH("1400",G30)))</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76"/>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30.85546875" style="48" customWidth="1"/>
    <col min="5" max="5" width="20.42578125" style="48" customWidth="1"/>
    <col min="6" max="6" width="15" style="21" customWidth="1"/>
    <col min="7" max="7" width="10.28515625" style="24" customWidth="1"/>
    <col min="8" max="8" width="2.140625" style="21" customWidth="1"/>
    <col min="9" max="9" width="7.28515625" style="23" customWidth="1"/>
    <col min="10" max="10" width="14.28515625" style="23" hidden="1" customWidth="1"/>
    <col min="11" max="11" width="9.140625" style="23" bestFit="1" customWidth="1"/>
    <col min="12" max="12" width="15.140625" style="25" bestFit="1" customWidth="1"/>
    <col min="13" max="13" width="29.5703125" style="52" customWidth="1"/>
    <col min="14" max="14" width="23.140625" style="52" customWidth="1"/>
    <col min="15" max="15" width="13.85546875" style="21" customWidth="1"/>
    <col min="16" max="16" width="7.7109375" style="21" customWidth="1"/>
    <col min="17" max="17" width="5.7109375" style="21" customWidth="1"/>
    <col min="18" max="19" width="9.140625" style="21"/>
    <col min="20" max="20" width="9.140625" style="249"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48">
        <v>2349</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48">
        <v>2354</v>
      </c>
      <c r="U2" s="247">
        <v>99</v>
      </c>
    </row>
    <row r="3" spans="1:21" s="12" customFormat="1" ht="21.75" customHeight="1" x14ac:dyDescent="0.2">
      <c r="A3" s="629" t="s">
        <v>94</v>
      </c>
      <c r="B3" s="629"/>
      <c r="C3" s="629"/>
      <c r="D3" s="630" t="s">
        <v>604</v>
      </c>
      <c r="E3" s="630"/>
      <c r="F3" s="631" t="s">
        <v>572</v>
      </c>
      <c r="G3" s="631"/>
      <c r="H3" s="11"/>
      <c r="I3" s="632" t="s">
        <v>573</v>
      </c>
      <c r="J3" s="633"/>
      <c r="K3" s="633"/>
      <c r="L3" s="633"/>
      <c r="M3" s="415" t="s">
        <v>371</v>
      </c>
      <c r="N3" s="634" t="s">
        <v>504</v>
      </c>
      <c r="O3" s="634"/>
      <c r="P3" s="634"/>
      <c r="T3" s="248">
        <v>2359</v>
      </c>
      <c r="U3" s="247">
        <v>98</v>
      </c>
    </row>
    <row r="4" spans="1:21" s="12" customFormat="1" ht="17.25" customHeight="1" x14ac:dyDescent="0.2">
      <c r="A4" s="627" t="s">
        <v>84</v>
      </c>
      <c r="B4" s="627"/>
      <c r="C4" s="627"/>
      <c r="D4" s="635" t="s">
        <v>363</v>
      </c>
      <c r="E4" s="635"/>
      <c r="F4" s="29"/>
      <c r="G4" s="29"/>
      <c r="H4" s="29"/>
      <c r="I4" s="29"/>
      <c r="J4" s="29"/>
      <c r="K4" s="29"/>
      <c r="L4" s="30"/>
      <c r="M4" s="76" t="s">
        <v>92</v>
      </c>
      <c r="N4" s="636" t="s">
        <v>605</v>
      </c>
      <c r="O4" s="636"/>
      <c r="P4" s="636"/>
      <c r="T4" s="248">
        <v>2364</v>
      </c>
      <c r="U4" s="247">
        <v>97</v>
      </c>
    </row>
    <row r="5" spans="1:21" s="10" customFormat="1" ht="19.5" customHeight="1" x14ac:dyDescent="0.2">
      <c r="A5" s="13"/>
      <c r="B5" s="13"/>
      <c r="C5" s="14"/>
      <c r="D5" s="15"/>
      <c r="E5" s="16"/>
      <c r="F5" s="16"/>
      <c r="G5" s="16"/>
      <c r="H5" s="16"/>
      <c r="I5" s="13"/>
      <c r="J5" s="13"/>
      <c r="K5" s="13"/>
      <c r="L5" s="17"/>
      <c r="M5" s="18"/>
      <c r="N5" s="646">
        <v>42165.959626736112</v>
      </c>
      <c r="O5" s="646"/>
      <c r="P5" s="646"/>
      <c r="T5" s="248">
        <v>2369</v>
      </c>
      <c r="U5" s="247">
        <v>96</v>
      </c>
    </row>
    <row r="6" spans="1:21" s="19" customFormat="1" ht="24.95" customHeight="1" x14ac:dyDescent="0.2">
      <c r="A6" s="638" t="s">
        <v>12</v>
      </c>
      <c r="B6" s="639" t="s">
        <v>79</v>
      </c>
      <c r="C6" s="641" t="s">
        <v>91</v>
      </c>
      <c r="D6" s="642" t="s">
        <v>14</v>
      </c>
      <c r="E6" s="642" t="s">
        <v>513</v>
      </c>
      <c r="F6" s="642" t="s">
        <v>15</v>
      </c>
      <c r="G6" s="644" t="s">
        <v>203</v>
      </c>
      <c r="I6" s="264" t="s">
        <v>606</v>
      </c>
      <c r="J6" s="265"/>
      <c r="K6" s="265"/>
      <c r="L6" s="265"/>
      <c r="M6" s="268" t="s">
        <v>360</v>
      </c>
      <c r="N6" s="269" t="s">
        <v>824</v>
      </c>
      <c r="O6" s="265"/>
      <c r="P6" s="266"/>
      <c r="T6" s="249">
        <v>2374</v>
      </c>
      <c r="U6" s="250">
        <v>95</v>
      </c>
    </row>
    <row r="7" spans="1:21" ht="26.25" customHeight="1" x14ac:dyDescent="0.2">
      <c r="A7" s="638"/>
      <c r="B7" s="640"/>
      <c r="C7" s="641"/>
      <c r="D7" s="642"/>
      <c r="E7" s="642"/>
      <c r="F7" s="642"/>
      <c r="G7" s="645"/>
      <c r="H7" s="20"/>
      <c r="I7" s="46" t="s">
        <v>521</v>
      </c>
      <c r="J7" s="43" t="s">
        <v>80</v>
      </c>
      <c r="K7" s="43" t="s">
        <v>79</v>
      </c>
      <c r="L7" s="44" t="s">
        <v>13</v>
      </c>
      <c r="M7" s="45" t="s">
        <v>14</v>
      </c>
      <c r="N7" s="45" t="s">
        <v>513</v>
      </c>
      <c r="O7" s="43" t="s">
        <v>15</v>
      </c>
      <c r="P7" s="43" t="s">
        <v>28</v>
      </c>
      <c r="T7" s="249">
        <v>2379</v>
      </c>
      <c r="U7" s="250">
        <v>94</v>
      </c>
    </row>
    <row r="8" spans="1:21" s="19" customFormat="1" ht="51.75" customHeight="1" x14ac:dyDescent="0.2">
      <c r="A8" s="333">
        <v>1</v>
      </c>
      <c r="B8" s="340">
        <v>64</v>
      </c>
      <c r="C8" s="336">
        <v>35065</v>
      </c>
      <c r="D8" s="341" t="s">
        <v>662</v>
      </c>
      <c r="E8" s="342" t="s">
        <v>531</v>
      </c>
      <c r="F8" s="343">
        <v>2488</v>
      </c>
      <c r="G8" s="364">
        <v>953</v>
      </c>
      <c r="H8" s="22"/>
      <c r="I8" s="333">
        <v>1</v>
      </c>
      <c r="J8" s="334" t="s">
        <v>139</v>
      </c>
      <c r="K8" s="335">
        <v>46</v>
      </c>
      <c r="L8" s="336">
        <v>32992</v>
      </c>
      <c r="M8" s="337" t="s">
        <v>661</v>
      </c>
      <c r="N8" s="337" t="s">
        <v>531</v>
      </c>
      <c r="O8" s="343" t="s">
        <v>550</v>
      </c>
      <c r="P8" s="339" t="s">
        <v>536</v>
      </c>
      <c r="T8" s="249">
        <v>2384</v>
      </c>
      <c r="U8" s="250">
        <v>93</v>
      </c>
    </row>
    <row r="9" spans="1:21" s="19" customFormat="1" ht="51.75" customHeight="1" x14ac:dyDescent="0.2">
      <c r="A9" s="333">
        <v>2</v>
      </c>
      <c r="B9" s="340">
        <v>7</v>
      </c>
      <c r="C9" s="336">
        <v>33883</v>
      </c>
      <c r="D9" s="341" t="s">
        <v>611</v>
      </c>
      <c r="E9" s="342" t="s">
        <v>612</v>
      </c>
      <c r="F9" s="343">
        <v>2530</v>
      </c>
      <c r="G9" s="364">
        <v>914</v>
      </c>
      <c r="H9" s="22"/>
      <c r="I9" s="333">
        <v>2</v>
      </c>
      <c r="J9" s="334" t="s">
        <v>137</v>
      </c>
      <c r="K9" s="335">
        <v>19</v>
      </c>
      <c r="L9" s="336">
        <v>35506</v>
      </c>
      <c r="M9" s="337" t="s">
        <v>616</v>
      </c>
      <c r="N9" s="337" t="s">
        <v>617</v>
      </c>
      <c r="O9" s="343">
        <v>2610</v>
      </c>
      <c r="P9" s="339">
        <v>3</v>
      </c>
      <c r="T9" s="249">
        <v>2389</v>
      </c>
      <c r="U9" s="250">
        <v>92</v>
      </c>
    </row>
    <row r="10" spans="1:21" s="19" customFormat="1" ht="51.75" customHeight="1" x14ac:dyDescent="0.2">
      <c r="A10" s="333">
        <v>3</v>
      </c>
      <c r="B10" s="340">
        <v>99</v>
      </c>
      <c r="C10" s="336">
        <v>34455</v>
      </c>
      <c r="D10" s="341" t="s">
        <v>630</v>
      </c>
      <c r="E10" s="342" t="s">
        <v>631</v>
      </c>
      <c r="F10" s="343">
        <v>2576</v>
      </c>
      <c r="G10" s="364">
        <v>873</v>
      </c>
      <c r="H10" s="22"/>
      <c r="I10" s="333">
        <v>3</v>
      </c>
      <c r="J10" s="334" t="s">
        <v>134</v>
      </c>
      <c r="K10" s="335">
        <v>28</v>
      </c>
      <c r="L10" s="336">
        <v>31992</v>
      </c>
      <c r="M10" s="337" t="s">
        <v>659</v>
      </c>
      <c r="N10" s="337" t="s">
        <v>678</v>
      </c>
      <c r="O10" s="343">
        <v>2604</v>
      </c>
      <c r="P10" s="339">
        <v>1</v>
      </c>
      <c r="T10" s="249">
        <v>2394</v>
      </c>
      <c r="U10" s="250">
        <v>91</v>
      </c>
    </row>
    <row r="11" spans="1:21" s="19" customFormat="1" ht="51.75" customHeight="1" x14ac:dyDescent="0.2">
      <c r="A11" s="333">
        <v>4</v>
      </c>
      <c r="B11" s="340">
        <v>28</v>
      </c>
      <c r="C11" s="336">
        <v>31992</v>
      </c>
      <c r="D11" s="341" t="s">
        <v>659</v>
      </c>
      <c r="E11" s="342" t="s">
        <v>678</v>
      </c>
      <c r="F11" s="343">
        <v>2604</v>
      </c>
      <c r="G11" s="364">
        <v>849</v>
      </c>
      <c r="H11" s="22"/>
      <c r="I11" s="333">
        <v>4</v>
      </c>
      <c r="J11" s="334" t="s">
        <v>135</v>
      </c>
      <c r="K11" s="335">
        <v>87</v>
      </c>
      <c r="L11" s="336">
        <v>35832</v>
      </c>
      <c r="M11" s="337" t="s">
        <v>626</v>
      </c>
      <c r="N11" s="337" t="s">
        <v>627</v>
      </c>
      <c r="O11" s="343">
        <v>2620</v>
      </c>
      <c r="P11" s="339">
        <v>4</v>
      </c>
      <c r="T11" s="249">
        <v>2399</v>
      </c>
      <c r="U11" s="250">
        <v>90</v>
      </c>
    </row>
    <row r="12" spans="1:21" s="19" customFormat="1" ht="51.75" customHeight="1" x14ac:dyDescent="0.2">
      <c r="A12" s="333">
        <v>5</v>
      </c>
      <c r="B12" s="340">
        <v>313</v>
      </c>
      <c r="C12" s="336">
        <v>35765</v>
      </c>
      <c r="D12" s="341" t="s">
        <v>786</v>
      </c>
      <c r="E12" s="342" t="s">
        <v>720</v>
      </c>
      <c r="F12" s="343">
        <v>2606</v>
      </c>
      <c r="G12" s="364">
        <v>847</v>
      </c>
      <c r="H12" s="22"/>
      <c r="I12" s="333">
        <v>5</v>
      </c>
      <c r="J12" s="334" t="s">
        <v>136</v>
      </c>
      <c r="K12" s="335">
        <v>313</v>
      </c>
      <c r="L12" s="336">
        <v>35765</v>
      </c>
      <c r="M12" s="337" t="s">
        <v>786</v>
      </c>
      <c r="N12" s="337" t="s">
        <v>720</v>
      </c>
      <c r="O12" s="343">
        <v>2606</v>
      </c>
      <c r="P12" s="339">
        <v>2</v>
      </c>
      <c r="T12" s="249">
        <v>2404</v>
      </c>
      <c r="U12" s="250">
        <v>89</v>
      </c>
    </row>
    <row r="13" spans="1:21" s="19" customFormat="1" ht="51.75" customHeight="1" thickBot="1" x14ac:dyDescent="0.25">
      <c r="A13" s="521">
        <v>6</v>
      </c>
      <c r="B13" s="522">
        <v>19</v>
      </c>
      <c r="C13" s="523">
        <v>35506</v>
      </c>
      <c r="D13" s="524" t="s">
        <v>616</v>
      </c>
      <c r="E13" s="525" t="s">
        <v>617</v>
      </c>
      <c r="F13" s="541">
        <v>2610</v>
      </c>
      <c r="G13" s="542">
        <v>843</v>
      </c>
      <c r="H13" s="22"/>
      <c r="I13" s="333">
        <v>6</v>
      </c>
      <c r="J13" s="334" t="s">
        <v>138</v>
      </c>
      <c r="K13" s="335">
        <v>51</v>
      </c>
      <c r="L13" s="336">
        <v>33688</v>
      </c>
      <c r="M13" s="337" t="s">
        <v>623</v>
      </c>
      <c r="N13" s="337" t="s">
        <v>531</v>
      </c>
      <c r="O13" s="343" t="s">
        <v>550</v>
      </c>
      <c r="P13" s="339" t="s">
        <v>536</v>
      </c>
      <c r="T13" s="249">
        <v>2409</v>
      </c>
      <c r="U13" s="250">
        <v>88</v>
      </c>
    </row>
    <row r="14" spans="1:21" s="19" customFormat="1" ht="51.75" customHeight="1" x14ac:dyDescent="0.2">
      <c r="A14" s="429">
        <v>7</v>
      </c>
      <c r="B14" s="430">
        <v>87</v>
      </c>
      <c r="C14" s="431">
        <v>35832</v>
      </c>
      <c r="D14" s="432" t="s">
        <v>626</v>
      </c>
      <c r="E14" s="433" t="s">
        <v>627</v>
      </c>
      <c r="F14" s="443">
        <v>2620</v>
      </c>
      <c r="G14" s="435">
        <v>835</v>
      </c>
      <c r="I14" s="264" t="s">
        <v>607</v>
      </c>
      <c r="J14" s="265"/>
      <c r="K14" s="265"/>
      <c r="L14" s="265"/>
      <c r="M14" s="268" t="s">
        <v>360</v>
      </c>
      <c r="N14" s="269" t="s">
        <v>825</v>
      </c>
      <c r="O14" s="265"/>
      <c r="P14" s="266"/>
      <c r="T14" s="249">
        <v>2374</v>
      </c>
      <c r="U14" s="250">
        <v>95</v>
      </c>
    </row>
    <row r="15" spans="1:21" ht="51.75" customHeight="1" x14ac:dyDescent="0.2">
      <c r="A15" s="333" t="s">
        <v>536</v>
      </c>
      <c r="B15" s="340">
        <v>46</v>
      </c>
      <c r="C15" s="336">
        <v>32992</v>
      </c>
      <c r="D15" s="341" t="s">
        <v>661</v>
      </c>
      <c r="E15" s="342" t="s">
        <v>531</v>
      </c>
      <c r="F15" s="343" t="s">
        <v>550</v>
      </c>
      <c r="G15" s="364" t="s">
        <v>520</v>
      </c>
      <c r="H15" s="20"/>
      <c r="I15" s="46" t="s">
        <v>521</v>
      </c>
      <c r="J15" s="43" t="s">
        <v>80</v>
      </c>
      <c r="K15" s="43" t="s">
        <v>79</v>
      </c>
      <c r="L15" s="44" t="s">
        <v>13</v>
      </c>
      <c r="M15" s="45" t="s">
        <v>14</v>
      </c>
      <c r="N15" s="45" t="s">
        <v>513</v>
      </c>
      <c r="O15" s="43" t="s">
        <v>15</v>
      </c>
      <c r="P15" s="43" t="s">
        <v>28</v>
      </c>
      <c r="T15" s="249">
        <v>2379</v>
      </c>
      <c r="U15" s="250">
        <v>94</v>
      </c>
    </row>
    <row r="16" spans="1:21" s="19" customFormat="1" ht="51.75" customHeight="1" x14ac:dyDescent="0.2">
      <c r="A16" s="333" t="s">
        <v>536</v>
      </c>
      <c r="B16" s="340">
        <v>51</v>
      </c>
      <c r="C16" s="336">
        <v>33688</v>
      </c>
      <c r="D16" s="341" t="s">
        <v>623</v>
      </c>
      <c r="E16" s="342" t="s">
        <v>531</v>
      </c>
      <c r="F16" s="343" t="s">
        <v>550</v>
      </c>
      <c r="G16" s="364" t="s">
        <v>520</v>
      </c>
      <c r="H16" s="22"/>
      <c r="I16" s="333">
        <v>1</v>
      </c>
      <c r="J16" s="334" t="s">
        <v>139</v>
      </c>
      <c r="K16" s="335">
        <v>44</v>
      </c>
      <c r="L16" s="336">
        <v>29512</v>
      </c>
      <c r="M16" s="337" t="s">
        <v>660</v>
      </c>
      <c r="N16" s="337" t="s">
        <v>531</v>
      </c>
      <c r="O16" s="343" t="s">
        <v>550</v>
      </c>
      <c r="P16" s="339" t="s">
        <v>536</v>
      </c>
      <c r="T16" s="249">
        <v>2384</v>
      </c>
      <c r="U16" s="250">
        <v>93</v>
      </c>
    </row>
    <row r="17" spans="1:21" s="19" customFormat="1" ht="51.75" customHeight="1" x14ac:dyDescent="0.2">
      <c r="A17" s="333" t="s">
        <v>536</v>
      </c>
      <c r="B17" s="340">
        <v>44</v>
      </c>
      <c r="C17" s="336">
        <v>29512</v>
      </c>
      <c r="D17" s="341" t="s">
        <v>660</v>
      </c>
      <c r="E17" s="342" t="s">
        <v>531</v>
      </c>
      <c r="F17" s="343" t="s">
        <v>550</v>
      </c>
      <c r="G17" s="364" t="s">
        <v>520</v>
      </c>
      <c r="H17" s="22"/>
      <c r="I17" s="333">
        <v>2</v>
      </c>
      <c r="J17" s="334" t="s">
        <v>137</v>
      </c>
      <c r="K17" s="335">
        <v>100</v>
      </c>
      <c r="L17" s="336">
        <v>32329</v>
      </c>
      <c r="M17" s="337" t="s">
        <v>632</v>
      </c>
      <c r="N17" s="337" t="s">
        <v>631</v>
      </c>
      <c r="O17" s="343" t="s">
        <v>550</v>
      </c>
      <c r="P17" s="339" t="s">
        <v>536</v>
      </c>
      <c r="T17" s="249">
        <v>2389</v>
      </c>
      <c r="U17" s="250">
        <v>92</v>
      </c>
    </row>
    <row r="18" spans="1:21" s="19" customFormat="1" ht="51.75" customHeight="1" x14ac:dyDescent="0.2">
      <c r="A18" s="333" t="s">
        <v>536</v>
      </c>
      <c r="B18" s="340">
        <v>100</v>
      </c>
      <c r="C18" s="336">
        <v>32329</v>
      </c>
      <c r="D18" s="341" t="s">
        <v>632</v>
      </c>
      <c r="E18" s="342" t="s">
        <v>631</v>
      </c>
      <c r="F18" s="343" t="s">
        <v>550</v>
      </c>
      <c r="G18" s="364" t="s">
        <v>520</v>
      </c>
      <c r="H18" s="22"/>
      <c r="I18" s="333">
        <v>3</v>
      </c>
      <c r="J18" s="334" t="s">
        <v>134</v>
      </c>
      <c r="K18" s="335">
        <v>16</v>
      </c>
      <c r="L18" s="336">
        <v>33992</v>
      </c>
      <c r="M18" s="337" t="s">
        <v>614</v>
      </c>
      <c r="N18" s="337" t="s">
        <v>615</v>
      </c>
      <c r="O18" s="343" t="s">
        <v>550</v>
      </c>
      <c r="P18" s="339" t="s">
        <v>536</v>
      </c>
      <c r="T18" s="249">
        <v>2394</v>
      </c>
      <c r="U18" s="250">
        <v>91</v>
      </c>
    </row>
    <row r="19" spans="1:21" s="19" customFormat="1" ht="51.75" customHeight="1" x14ac:dyDescent="0.2">
      <c r="A19" s="333" t="s">
        <v>536</v>
      </c>
      <c r="B19" s="340">
        <v>16</v>
      </c>
      <c r="C19" s="336">
        <v>33992</v>
      </c>
      <c r="D19" s="341" t="s">
        <v>614</v>
      </c>
      <c r="E19" s="342" t="s">
        <v>615</v>
      </c>
      <c r="F19" s="343" t="s">
        <v>550</v>
      </c>
      <c r="G19" s="364" t="s">
        <v>520</v>
      </c>
      <c r="H19" s="22"/>
      <c r="I19" s="333">
        <v>4</v>
      </c>
      <c r="J19" s="334" t="s">
        <v>135</v>
      </c>
      <c r="K19" s="335">
        <v>7</v>
      </c>
      <c r="L19" s="336">
        <v>33883</v>
      </c>
      <c r="M19" s="337" t="s">
        <v>611</v>
      </c>
      <c r="N19" s="337" t="s">
        <v>612</v>
      </c>
      <c r="O19" s="343">
        <v>2530</v>
      </c>
      <c r="P19" s="339">
        <v>2</v>
      </c>
      <c r="T19" s="249">
        <v>2399</v>
      </c>
      <c r="U19" s="250">
        <v>90</v>
      </c>
    </row>
    <row r="20" spans="1:21" s="19" customFormat="1" ht="51.75" customHeight="1" x14ac:dyDescent="0.2">
      <c r="A20" s="333"/>
      <c r="B20" s="340"/>
      <c r="C20" s="336"/>
      <c r="D20" s="341"/>
      <c r="E20" s="342"/>
      <c r="F20" s="343"/>
      <c r="G20" s="364" t="s">
        <v>813</v>
      </c>
      <c r="H20" s="22"/>
      <c r="I20" s="333">
        <v>5</v>
      </c>
      <c r="J20" s="334" t="s">
        <v>136</v>
      </c>
      <c r="K20" s="335">
        <v>99</v>
      </c>
      <c r="L20" s="336">
        <v>34455</v>
      </c>
      <c r="M20" s="337" t="s">
        <v>630</v>
      </c>
      <c r="N20" s="337" t="s">
        <v>631</v>
      </c>
      <c r="O20" s="343">
        <v>2576</v>
      </c>
      <c r="P20" s="339">
        <v>3</v>
      </c>
      <c r="T20" s="249">
        <v>2404</v>
      </c>
      <c r="U20" s="250">
        <v>89</v>
      </c>
    </row>
    <row r="21" spans="1:21" s="19" customFormat="1" ht="51.75" customHeight="1" x14ac:dyDescent="0.2">
      <c r="A21" s="333"/>
      <c r="B21" s="340"/>
      <c r="C21" s="336"/>
      <c r="D21" s="341"/>
      <c r="E21" s="342"/>
      <c r="F21" s="343"/>
      <c r="G21" s="364" t="s">
        <v>813</v>
      </c>
      <c r="H21" s="22"/>
      <c r="I21" s="333">
        <v>6</v>
      </c>
      <c r="J21" s="334" t="s">
        <v>138</v>
      </c>
      <c r="K21" s="335">
        <v>64</v>
      </c>
      <c r="L21" s="336">
        <v>35065</v>
      </c>
      <c r="M21" s="337" t="s">
        <v>662</v>
      </c>
      <c r="N21" s="337" t="s">
        <v>531</v>
      </c>
      <c r="O21" s="343">
        <v>2488</v>
      </c>
      <c r="P21" s="339">
        <v>1</v>
      </c>
      <c r="T21" s="249">
        <v>2409</v>
      </c>
      <c r="U21" s="250">
        <v>88</v>
      </c>
    </row>
    <row r="22" spans="1:21" ht="13.5" customHeight="1" x14ac:dyDescent="0.2">
      <c r="A22" s="32"/>
      <c r="B22" s="32"/>
      <c r="C22" s="33"/>
      <c r="D22" s="53"/>
      <c r="E22" s="34"/>
      <c r="F22" s="35"/>
      <c r="G22" s="36"/>
      <c r="I22" s="37"/>
      <c r="J22" s="38"/>
      <c r="K22" s="39"/>
      <c r="L22" s="40"/>
      <c r="M22" s="49"/>
      <c r="N22" s="49"/>
      <c r="O22" s="41"/>
      <c r="P22" s="39"/>
      <c r="T22" s="249">
        <v>2660</v>
      </c>
      <c r="U22" s="250">
        <v>55</v>
      </c>
    </row>
    <row r="23" spans="1:21" ht="14.25" customHeight="1" x14ac:dyDescent="0.2">
      <c r="A23" s="26" t="s">
        <v>19</v>
      </c>
      <c r="B23" s="26"/>
      <c r="C23" s="26"/>
      <c r="D23" s="54"/>
      <c r="E23" s="47" t="s">
        <v>0</v>
      </c>
      <c r="F23" s="42" t="s">
        <v>1</v>
      </c>
      <c r="G23" s="23"/>
      <c r="H23" s="27" t="s">
        <v>2</v>
      </c>
      <c r="I23" s="27"/>
      <c r="J23" s="27"/>
      <c r="K23" s="27"/>
      <c r="M23" s="50" t="s">
        <v>3</v>
      </c>
      <c r="N23" s="51" t="s">
        <v>3</v>
      </c>
      <c r="O23" s="23" t="s">
        <v>3</v>
      </c>
      <c r="P23" s="26"/>
      <c r="Q23" s="28"/>
      <c r="T23" s="249">
        <v>2670</v>
      </c>
      <c r="U23" s="250">
        <v>54</v>
      </c>
    </row>
    <row r="24" spans="1:21" x14ac:dyDescent="0.2">
      <c r="T24" s="249">
        <v>2680</v>
      </c>
      <c r="U24" s="250">
        <v>53</v>
      </c>
    </row>
    <row r="25" spans="1:21" x14ac:dyDescent="0.2">
      <c r="T25" s="249">
        <v>2690</v>
      </c>
      <c r="U25" s="250">
        <v>52</v>
      </c>
    </row>
    <row r="26" spans="1:21" x14ac:dyDescent="0.2">
      <c r="T26" s="249">
        <v>2700</v>
      </c>
      <c r="U26" s="250">
        <v>51</v>
      </c>
    </row>
    <row r="27" spans="1:21" x14ac:dyDescent="0.2">
      <c r="T27" s="249">
        <v>2710</v>
      </c>
      <c r="U27" s="250">
        <v>50</v>
      </c>
    </row>
    <row r="28" spans="1:21" x14ac:dyDescent="0.2">
      <c r="T28" s="249">
        <v>2720</v>
      </c>
      <c r="U28" s="250">
        <v>49</v>
      </c>
    </row>
    <row r="29" spans="1:21" x14ac:dyDescent="0.2">
      <c r="T29" s="249">
        <v>2730</v>
      </c>
      <c r="U29" s="250">
        <v>48</v>
      </c>
    </row>
    <row r="30" spans="1:21" x14ac:dyDescent="0.2">
      <c r="T30" s="249">
        <v>2740</v>
      </c>
      <c r="U30" s="250">
        <v>47</v>
      </c>
    </row>
    <row r="31" spans="1:21" x14ac:dyDescent="0.2">
      <c r="T31" s="249">
        <v>2750</v>
      </c>
      <c r="U31" s="250">
        <v>46</v>
      </c>
    </row>
    <row r="32" spans="1:21" x14ac:dyDescent="0.2">
      <c r="T32" s="249">
        <v>2760</v>
      </c>
      <c r="U32" s="250">
        <v>45</v>
      </c>
    </row>
    <row r="33" spans="20:21" x14ac:dyDescent="0.2">
      <c r="T33" s="249">
        <v>2770</v>
      </c>
      <c r="U33" s="250">
        <v>44</v>
      </c>
    </row>
    <row r="34" spans="20:21" x14ac:dyDescent="0.2">
      <c r="T34" s="249">
        <v>2780</v>
      </c>
      <c r="U34" s="250">
        <v>43</v>
      </c>
    </row>
    <row r="35" spans="20:21" x14ac:dyDescent="0.2">
      <c r="T35" s="249">
        <v>2790</v>
      </c>
      <c r="U35" s="250">
        <v>42</v>
      </c>
    </row>
    <row r="36" spans="20:21" x14ac:dyDescent="0.2">
      <c r="T36" s="249">
        <v>2800</v>
      </c>
      <c r="U36" s="250">
        <v>41</v>
      </c>
    </row>
    <row r="37" spans="20:21" x14ac:dyDescent="0.2">
      <c r="T37" s="249">
        <v>2810</v>
      </c>
      <c r="U37" s="250">
        <v>40</v>
      </c>
    </row>
    <row r="38" spans="20:21" x14ac:dyDescent="0.2">
      <c r="T38" s="249">
        <v>2830</v>
      </c>
      <c r="U38" s="250">
        <v>39</v>
      </c>
    </row>
    <row r="39" spans="20:21" x14ac:dyDescent="0.2">
      <c r="T39" s="249">
        <v>2850</v>
      </c>
      <c r="U39" s="250">
        <v>38</v>
      </c>
    </row>
    <row r="40" spans="20:21" x14ac:dyDescent="0.2">
      <c r="T40" s="249">
        <v>2870</v>
      </c>
      <c r="U40" s="250">
        <v>37</v>
      </c>
    </row>
    <row r="41" spans="20:21" x14ac:dyDescent="0.2">
      <c r="T41" s="249">
        <v>2890</v>
      </c>
      <c r="U41" s="250">
        <v>36</v>
      </c>
    </row>
    <row r="42" spans="20:21" x14ac:dyDescent="0.2">
      <c r="T42" s="249">
        <v>2910</v>
      </c>
      <c r="U42" s="250">
        <v>35</v>
      </c>
    </row>
    <row r="43" spans="20:21" x14ac:dyDescent="0.2">
      <c r="T43" s="249">
        <v>2930</v>
      </c>
      <c r="U43" s="250">
        <v>34</v>
      </c>
    </row>
    <row r="44" spans="20:21" x14ac:dyDescent="0.2">
      <c r="T44" s="249">
        <v>2950</v>
      </c>
      <c r="U44" s="250">
        <v>33</v>
      </c>
    </row>
    <row r="45" spans="20:21" x14ac:dyDescent="0.2">
      <c r="T45" s="249">
        <v>2970</v>
      </c>
      <c r="U45" s="250">
        <v>32</v>
      </c>
    </row>
    <row r="46" spans="20:21" x14ac:dyDescent="0.2">
      <c r="T46" s="249">
        <v>2990</v>
      </c>
      <c r="U46" s="250">
        <v>31</v>
      </c>
    </row>
    <row r="47" spans="20:21" x14ac:dyDescent="0.2">
      <c r="T47" s="249">
        <v>3010</v>
      </c>
      <c r="U47" s="250">
        <v>30</v>
      </c>
    </row>
    <row r="48" spans="20:21" x14ac:dyDescent="0.2">
      <c r="T48" s="249">
        <v>3030</v>
      </c>
      <c r="U48" s="250">
        <v>29</v>
      </c>
    </row>
    <row r="49" spans="20:21" x14ac:dyDescent="0.2">
      <c r="T49" s="249">
        <v>3050</v>
      </c>
      <c r="U49" s="250">
        <v>28</v>
      </c>
    </row>
    <row r="50" spans="20:21" x14ac:dyDescent="0.2">
      <c r="T50" s="249">
        <v>3070</v>
      </c>
      <c r="U50" s="250">
        <v>27</v>
      </c>
    </row>
    <row r="51" spans="20:21" x14ac:dyDescent="0.2">
      <c r="T51" s="249">
        <v>3090</v>
      </c>
      <c r="U51" s="250">
        <v>26</v>
      </c>
    </row>
    <row r="52" spans="20:21" x14ac:dyDescent="0.2">
      <c r="T52" s="249">
        <v>3110</v>
      </c>
      <c r="U52" s="250">
        <v>25</v>
      </c>
    </row>
    <row r="53" spans="20:21" x14ac:dyDescent="0.2">
      <c r="T53" s="249">
        <v>3130</v>
      </c>
      <c r="U53" s="250">
        <v>24</v>
      </c>
    </row>
    <row r="54" spans="20:21" x14ac:dyDescent="0.2">
      <c r="T54" s="249">
        <v>3150</v>
      </c>
      <c r="U54" s="250">
        <v>23</v>
      </c>
    </row>
    <row r="55" spans="20:21" x14ac:dyDescent="0.2">
      <c r="T55" s="249">
        <v>3170</v>
      </c>
      <c r="U55" s="250">
        <v>22</v>
      </c>
    </row>
    <row r="56" spans="20:21" x14ac:dyDescent="0.2">
      <c r="T56" s="249">
        <v>3200</v>
      </c>
      <c r="U56" s="250">
        <v>21</v>
      </c>
    </row>
    <row r="57" spans="20:21" x14ac:dyDescent="0.2">
      <c r="T57" s="249">
        <v>3230</v>
      </c>
      <c r="U57" s="250">
        <v>20</v>
      </c>
    </row>
    <row r="58" spans="20:21" x14ac:dyDescent="0.2">
      <c r="T58" s="249">
        <v>3260</v>
      </c>
      <c r="U58" s="250">
        <v>19</v>
      </c>
    </row>
    <row r="59" spans="20:21" x14ac:dyDescent="0.2">
      <c r="T59" s="249">
        <v>3290</v>
      </c>
      <c r="U59" s="250">
        <v>18</v>
      </c>
    </row>
    <row r="60" spans="20:21" x14ac:dyDescent="0.2">
      <c r="T60" s="249">
        <v>3320</v>
      </c>
      <c r="U60" s="250">
        <v>17</v>
      </c>
    </row>
    <row r="61" spans="20:21" x14ac:dyDescent="0.2">
      <c r="T61" s="249">
        <v>3350</v>
      </c>
      <c r="U61" s="250">
        <v>16</v>
      </c>
    </row>
    <row r="62" spans="20:21" x14ac:dyDescent="0.2">
      <c r="T62" s="249">
        <v>3380</v>
      </c>
      <c r="U62" s="250">
        <v>15</v>
      </c>
    </row>
    <row r="63" spans="20:21" x14ac:dyDescent="0.2">
      <c r="T63" s="249">
        <v>3410</v>
      </c>
      <c r="U63" s="250">
        <v>14</v>
      </c>
    </row>
    <row r="64" spans="20:21" x14ac:dyDescent="0.2">
      <c r="T64" s="249">
        <v>3440</v>
      </c>
      <c r="U64" s="250">
        <v>13</v>
      </c>
    </row>
    <row r="65" spans="20:21" x14ac:dyDescent="0.2">
      <c r="T65" s="249">
        <v>3470</v>
      </c>
      <c r="U65" s="250">
        <v>12</v>
      </c>
    </row>
    <row r="66" spans="20:21" x14ac:dyDescent="0.2">
      <c r="T66" s="249">
        <v>3510</v>
      </c>
      <c r="U66" s="250">
        <v>11</v>
      </c>
    </row>
    <row r="67" spans="20:21" x14ac:dyDescent="0.2">
      <c r="T67" s="249">
        <v>3550</v>
      </c>
      <c r="U67" s="250">
        <v>10</v>
      </c>
    </row>
    <row r="68" spans="20:21" x14ac:dyDescent="0.2">
      <c r="T68" s="249">
        <v>3590</v>
      </c>
      <c r="U68" s="250">
        <v>9</v>
      </c>
    </row>
    <row r="69" spans="20:21" x14ac:dyDescent="0.2">
      <c r="T69" s="249">
        <v>3630</v>
      </c>
      <c r="U69" s="250">
        <v>8</v>
      </c>
    </row>
    <row r="70" spans="20:21" x14ac:dyDescent="0.2">
      <c r="T70" s="249">
        <v>3670</v>
      </c>
      <c r="U70" s="250">
        <v>7</v>
      </c>
    </row>
    <row r="71" spans="20:21" x14ac:dyDescent="0.2">
      <c r="T71" s="249">
        <v>3710</v>
      </c>
      <c r="U71" s="250">
        <v>6</v>
      </c>
    </row>
    <row r="72" spans="20:21" x14ac:dyDescent="0.2">
      <c r="T72" s="249">
        <v>3750</v>
      </c>
      <c r="U72" s="250">
        <v>5</v>
      </c>
    </row>
    <row r="73" spans="20:21" x14ac:dyDescent="0.2">
      <c r="T73" s="249">
        <v>3800</v>
      </c>
      <c r="U73" s="250">
        <v>4</v>
      </c>
    </row>
    <row r="74" spans="20:21" x14ac:dyDescent="0.2">
      <c r="T74" s="249">
        <v>3850</v>
      </c>
      <c r="U74" s="250">
        <v>3</v>
      </c>
    </row>
    <row r="75" spans="20:21" x14ac:dyDescent="0.2">
      <c r="T75" s="249">
        <v>3900</v>
      </c>
      <c r="U75" s="250">
        <v>2</v>
      </c>
    </row>
    <row r="76" spans="20:21" x14ac:dyDescent="0.2">
      <c r="T76" s="249">
        <v>3950</v>
      </c>
      <c r="U76" s="250">
        <v>1</v>
      </c>
    </row>
  </sheetData>
  <autoFilter ref="B6:G7">
    <sortState ref="B9:G21">
      <sortCondition ref="F6:F7"/>
    </sortState>
  </autoFilter>
  <sortState ref="I16:O21">
    <sortCondition ref="I16"/>
  </sortState>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21">
    <cfRule type="containsText" dxfId="46" priority="5" stopIfTrue="1" operator="containsText" text="1395">
      <formula>NOT(ISERROR(SEARCH("1395",G8)))</formula>
    </cfRule>
    <cfRule type="containsText" dxfId="45" priority="6" stopIfTrue="1" operator="containsText" text="1399">
      <formula>NOT(ISERROR(SEARCH("1399",G8)))</formula>
    </cfRule>
    <cfRule type="containsText" dxfId="44" priority="7" stopIfTrue="1" operator="containsText" text="1399">
      <formula>NOT(ISERROR(SEARCH("1399",G8)))</formula>
    </cfRule>
    <cfRule type="containsText" dxfId="43" priority="8"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2"/>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7.7109375" style="23" bestFit="1" customWidth="1"/>
    <col min="3" max="3" width="19.5703125" style="21" bestFit="1" customWidth="1"/>
    <col min="4" max="4" width="36.28515625" style="48" bestFit="1" customWidth="1"/>
    <col min="5" max="5" width="21.42578125" style="48" customWidth="1"/>
    <col min="6" max="6" width="15" style="21" customWidth="1"/>
    <col min="7" max="7" width="10.28515625" style="24" customWidth="1"/>
    <col min="8" max="8" width="2.140625" style="21" customWidth="1"/>
    <col min="9" max="9" width="7.28515625" style="23" customWidth="1"/>
    <col min="10" max="10" width="13.140625" style="23" hidden="1" customWidth="1"/>
    <col min="11" max="11" width="9.140625" style="23" bestFit="1" customWidth="1"/>
    <col min="12" max="12" width="15.140625" style="25" bestFit="1" customWidth="1"/>
    <col min="13" max="13" width="25.7109375" style="52" customWidth="1"/>
    <col min="14" max="14" width="19.28515625" style="52" customWidth="1"/>
    <col min="15" max="15" width="13.85546875" style="21" customWidth="1"/>
    <col min="16" max="16" width="7.7109375" style="21" customWidth="1"/>
    <col min="17" max="17" width="5.7109375" style="21" customWidth="1"/>
    <col min="18" max="19" width="9.140625" style="21"/>
    <col min="20" max="20" width="9.140625" style="249"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48">
        <v>2349</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48">
        <v>2354</v>
      </c>
      <c r="U2" s="247">
        <v>99</v>
      </c>
    </row>
    <row r="3" spans="1:21" s="12" customFormat="1" ht="21.75" customHeight="1" x14ac:dyDescent="0.2">
      <c r="A3" s="629" t="s">
        <v>94</v>
      </c>
      <c r="B3" s="629"/>
      <c r="C3" s="629"/>
      <c r="D3" s="630" t="s">
        <v>812</v>
      </c>
      <c r="E3" s="630"/>
      <c r="F3" s="631" t="s">
        <v>572</v>
      </c>
      <c r="G3" s="631"/>
      <c r="H3" s="11"/>
      <c r="I3" s="632" t="s">
        <v>573</v>
      </c>
      <c r="J3" s="633"/>
      <c r="K3" s="633"/>
      <c r="L3" s="633"/>
      <c r="M3" s="428" t="s">
        <v>371</v>
      </c>
      <c r="N3" s="634" t="s">
        <v>504</v>
      </c>
      <c r="O3" s="634"/>
      <c r="P3" s="634"/>
      <c r="T3" s="248">
        <v>2359</v>
      </c>
      <c r="U3" s="247">
        <v>98</v>
      </c>
    </row>
    <row r="4" spans="1:21" s="12" customFormat="1" ht="17.25" customHeight="1" x14ac:dyDescent="0.2">
      <c r="A4" s="627" t="s">
        <v>84</v>
      </c>
      <c r="B4" s="627"/>
      <c r="C4" s="627"/>
      <c r="D4" s="635" t="s">
        <v>363</v>
      </c>
      <c r="E4" s="635"/>
      <c r="F4" s="29"/>
      <c r="G4" s="29"/>
      <c r="H4" s="29"/>
      <c r="I4" s="29"/>
      <c r="J4" s="29"/>
      <c r="K4" s="29"/>
      <c r="L4" s="30"/>
      <c r="M4" s="76" t="s">
        <v>92</v>
      </c>
      <c r="N4" s="636" t="s">
        <v>792</v>
      </c>
      <c r="O4" s="636"/>
      <c r="P4" s="636"/>
      <c r="T4" s="248">
        <v>2364</v>
      </c>
      <c r="U4" s="247">
        <v>97</v>
      </c>
    </row>
    <row r="5" spans="1:21" s="10" customFormat="1" ht="19.5" customHeight="1" x14ac:dyDescent="0.2">
      <c r="A5" s="13"/>
      <c r="B5" s="13"/>
      <c r="C5" s="14"/>
      <c r="D5" s="15"/>
      <c r="E5" s="16"/>
      <c r="F5" s="16"/>
      <c r="G5" s="16"/>
      <c r="H5" s="16"/>
      <c r="I5" s="13"/>
      <c r="J5" s="13"/>
      <c r="K5" s="13"/>
      <c r="L5" s="17"/>
      <c r="M5" s="18"/>
      <c r="N5" s="646">
        <v>42165.959128356481</v>
      </c>
      <c r="O5" s="646"/>
      <c r="P5" s="646"/>
      <c r="T5" s="248">
        <v>2369</v>
      </c>
      <c r="U5" s="247">
        <v>96</v>
      </c>
    </row>
    <row r="6" spans="1:21" s="19" customFormat="1" ht="24.95" customHeight="1" x14ac:dyDescent="0.2">
      <c r="A6" s="638" t="s">
        <v>12</v>
      </c>
      <c r="B6" s="639" t="s">
        <v>79</v>
      </c>
      <c r="C6" s="641" t="s">
        <v>91</v>
      </c>
      <c r="D6" s="642" t="s">
        <v>14</v>
      </c>
      <c r="E6" s="642" t="s">
        <v>513</v>
      </c>
      <c r="F6" s="642" t="s">
        <v>15</v>
      </c>
      <c r="G6" s="644" t="s">
        <v>203</v>
      </c>
      <c r="I6" s="264" t="s">
        <v>16</v>
      </c>
      <c r="J6" s="265"/>
      <c r="K6" s="265"/>
      <c r="L6" s="265"/>
      <c r="M6" s="268" t="s">
        <v>360</v>
      </c>
      <c r="N6" s="269"/>
      <c r="O6" s="265"/>
      <c r="P6" s="266"/>
      <c r="T6" s="249">
        <v>2374</v>
      </c>
      <c r="U6" s="250">
        <v>95</v>
      </c>
    </row>
    <row r="7" spans="1:21" ht="26.25" customHeight="1" x14ac:dyDescent="0.2">
      <c r="A7" s="638"/>
      <c r="B7" s="640"/>
      <c r="C7" s="641"/>
      <c r="D7" s="642"/>
      <c r="E7" s="642"/>
      <c r="F7" s="642"/>
      <c r="G7" s="645"/>
      <c r="H7" s="20"/>
      <c r="I7" s="46" t="s">
        <v>521</v>
      </c>
      <c r="J7" s="43" t="s">
        <v>80</v>
      </c>
      <c r="K7" s="43" t="s">
        <v>79</v>
      </c>
      <c r="L7" s="44" t="s">
        <v>13</v>
      </c>
      <c r="M7" s="45" t="s">
        <v>14</v>
      </c>
      <c r="N7" s="45" t="s">
        <v>513</v>
      </c>
      <c r="O7" s="43" t="s">
        <v>15</v>
      </c>
      <c r="P7" s="43" t="s">
        <v>28</v>
      </c>
      <c r="T7" s="249">
        <v>2379</v>
      </c>
      <c r="U7" s="250">
        <v>94</v>
      </c>
    </row>
    <row r="8" spans="1:21" s="19" customFormat="1" ht="30" customHeight="1" x14ac:dyDescent="0.2">
      <c r="A8" s="504">
        <v>1</v>
      </c>
      <c r="B8" s="421">
        <v>16</v>
      </c>
      <c r="C8" s="422">
        <v>33992</v>
      </c>
      <c r="D8" s="423" t="s">
        <v>614</v>
      </c>
      <c r="E8" s="319" t="s">
        <v>615</v>
      </c>
      <c r="F8" s="381">
        <v>2477</v>
      </c>
      <c r="G8" s="382">
        <v>963</v>
      </c>
      <c r="H8" s="22"/>
      <c r="I8" s="333">
        <v>1</v>
      </c>
      <c r="J8" s="334" t="s">
        <v>134</v>
      </c>
      <c r="K8" s="335"/>
      <c r="L8" s="336"/>
      <c r="M8" s="337"/>
      <c r="N8" s="337"/>
      <c r="O8" s="343"/>
      <c r="P8" s="339"/>
      <c r="T8" s="249">
        <v>2384</v>
      </c>
      <c r="U8" s="250">
        <v>93</v>
      </c>
    </row>
    <row r="9" spans="1:21" s="19" customFormat="1" ht="30" customHeight="1" x14ac:dyDescent="0.2">
      <c r="A9" s="504">
        <v>2</v>
      </c>
      <c r="B9" s="421">
        <v>64</v>
      </c>
      <c r="C9" s="422">
        <v>35065</v>
      </c>
      <c r="D9" s="423" t="s">
        <v>662</v>
      </c>
      <c r="E9" s="319" t="s">
        <v>531</v>
      </c>
      <c r="F9" s="381">
        <v>2488</v>
      </c>
      <c r="G9" s="382">
        <v>953</v>
      </c>
      <c r="H9" s="22"/>
      <c r="I9" s="333">
        <v>2</v>
      </c>
      <c r="J9" s="334" t="s">
        <v>135</v>
      </c>
      <c r="K9" s="335"/>
      <c r="L9" s="336"/>
      <c r="M9" s="337"/>
      <c r="N9" s="337"/>
      <c r="O9" s="343"/>
      <c r="P9" s="339"/>
      <c r="T9" s="249">
        <v>2389</v>
      </c>
      <c r="U9" s="250">
        <v>92</v>
      </c>
    </row>
    <row r="10" spans="1:21" s="19" customFormat="1" ht="30" customHeight="1" x14ac:dyDescent="0.2">
      <c r="A10" s="504">
        <v>3</v>
      </c>
      <c r="B10" s="421">
        <v>7</v>
      </c>
      <c r="C10" s="422">
        <v>33883</v>
      </c>
      <c r="D10" s="423" t="s">
        <v>611</v>
      </c>
      <c r="E10" s="319" t="s">
        <v>612</v>
      </c>
      <c r="F10" s="381">
        <v>2530</v>
      </c>
      <c r="G10" s="382">
        <v>914</v>
      </c>
      <c r="H10" s="22"/>
      <c r="I10" s="333">
        <v>3</v>
      </c>
      <c r="J10" s="334" t="s">
        <v>136</v>
      </c>
      <c r="K10" s="335"/>
      <c r="L10" s="336"/>
      <c r="M10" s="337"/>
      <c r="N10" s="337"/>
      <c r="O10" s="343"/>
      <c r="P10" s="339"/>
      <c r="T10" s="249">
        <v>2394</v>
      </c>
      <c r="U10" s="250">
        <v>91</v>
      </c>
    </row>
    <row r="11" spans="1:21" s="19" customFormat="1" ht="30" customHeight="1" x14ac:dyDescent="0.2">
      <c r="A11" s="504">
        <v>4</v>
      </c>
      <c r="B11" s="421">
        <v>7</v>
      </c>
      <c r="C11" s="422">
        <v>33883</v>
      </c>
      <c r="D11" s="423" t="s">
        <v>611</v>
      </c>
      <c r="E11" s="319" t="s">
        <v>612</v>
      </c>
      <c r="F11" s="381">
        <v>2556</v>
      </c>
      <c r="G11" s="382">
        <v>891</v>
      </c>
      <c r="H11" s="22"/>
      <c r="I11" s="333">
        <v>4</v>
      </c>
      <c r="J11" s="334" t="s">
        <v>137</v>
      </c>
      <c r="K11" s="335"/>
      <c r="L11" s="336"/>
      <c r="M11" s="337"/>
      <c r="N11" s="337"/>
      <c r="O11" s="343"/>
      <c r="P11" s="339"/>
      <c r="T11" s="249">
        <v>2399</v>
      </c>
      <c r="U11" s="250">
        <v>90</v>
      </c>
    </row>
    <row r="12" spans="1:21" s="19" customFormat="1" ht="30" customHeight="1" x14ac:dyDescent="0.2">
      <c r="A12" s="504">
        <v>5</v>
      </c>
      <c r="B12" s="421">
        <v>99</v>
      </c>
      <c r="C12" s="422">
        <v>34455</v>
      </c>
      <c r="D12" s="423" t="s">
        <v>630</v>
      </c>
      <c r="E12" s="319" t="s">
        <v>631</v>
      </c>
      <c r="F12" s="381">
        <v>2558</v>
      </c>
      <c r="G12" s="382">
        <v>889</v>
      </c>
      <c r="H12" s="22"/>
      <c r="I12" s="333">
        <v>5</v>
      </c>
      <c r="J12" s="334" t="s">
        <v>138</v>
      </c>
      <c r="K12" s="335"/>
      <c r="L12" s="336"/>
      <c r="M12" s="337"/>
      <c r="N12" s="337"/>
      <c r="O12" s="343"/>
      <c r="P12" s="339"/>
      <c r="T12" s="249">
        <v>2404</v>
      </c>
      <c r="U12" s="250">
        <v>89</v>
      </c>
    </row>
    <row r="13" spans="1:21" s="19" customFormat="1" ht="30" customHeight="1" x14ac:dyDescent="0.2">
      <c r="A13" s="504">
        <v>6</v>
      </c>
      <c r="B13" s="421">
        <v>100</v>
      </c>
      <c r="C13" s="422">
        <v>32329</v>
      </c>
      <c r="D13" s="423" t="s">
        <v>632</v>
      </c>
      <c r="E13" s="319" t="s">
        <v>631</v>
      </c>
      <c r="F13" s="381">
        <v>2560</v>
      </c>
      <c r="G13" s="382">
        <v>887</v>
      </c>
      <c r="H13" s="22"/>
      <c r="I13" s="333">
        <v>6</v>
      </c>
      <c r="J13" s="334" t="s">
        <v>139</v>
      </c>
      <c r="K13" s="335"/>
      <c r="L13" s="336"/>
      <c r="M13" s="337"/>
      <c r="N13" s="337"/>
      <c r="O13" s="343"/>
      <c r="P13" s="339"/>
      <c r="T13" s="249">
        <v>2409</v>
      </c>
      <c r="U13" s="250">
        <v>88</v>
      </c>
    </row>
    <row r="14" spans="1:21" s="19" customFormat="1" ht="30" customHeight="1" x14ac:dyDescent="0.2">
      <c r="A14" s="504"/>
      <c r="B14" s="421">
        <v>64</v>
      </c>
      <c r="C14" s="422">
        <v>35065</v>
      </c>
      <c r="D14" s="423" t="s">
        <v>662</v>
      </c>
      <c r="E14" s="319" t="s">
        <v>531</v>
      </c>
      <c r="F14" s="381">
        <v>2569</v>
      </c>
      <c r="G14" s="382">
        <v>879</v>
      </c>
      <c r="H14" s="22"/>
      <c r="I14" s="264" t="s">
        <v>17</v>
      </c>
      <c r="J14" s="265"/>
      <c r="K14" s="265"/>
      <c r="L14" s="265"/>
      <c r="M14" s="268" t="s">
        <v>360</v>
      </c>
      <c r="N14" s="269"/>
      <c r="O14" s="265"/>
      <c r="P14" s="266"/>
      <c r="T14" s="249">
        <v>2424</v>
      </c>
      <c r="U14" s="250">
        <v>85</v>
      </c>
    </row>
    <row r="15" spans="1:21" s="19" customFormat="1" ht="30" customHeight="1" x14ac:dyDescent="0.2">
      <c r="A15" s="504"/>
      <c r="B15" s="421">
        <v>99</v>
      </c>
      <c r="C15" s="422">
        <v>34455</v>
      </c>
      <c r="D15" s="423" t="s">
        <v>630</v>
      </c>
      <c r="E15" s="319" t="s">
        <v>631</v>
      </c>
      <c r="F15" s="381">
        <v>2576</v>
      </c>
      <c r="G15" s="382">
        <v>873</v>
      </c>
      <c r="H15" s="22"/>
      <c r="I15" s="46" t="s">
        <v>521</v>
      </c>
      <c r="J15" s="43" t="s">
        <v>80</v>
      </c>
      <c r="K15" s="43" t="s">
        <v>79</v>
      </c>
      <c r="L15" s="44" t="s">
        <v>13</v>
      </c>
      <c r="M15" s="45" t="s">
        <v>14</v>
      </c>
      <c r="N15" s="45" t="s">
        <v>513</v>
      </c>
      <c r="O15" s="43" t="s">
        <v>15</v>
      </c>
      <c r="P15" s="43" t="s">
        <v>28</v>
      </c>
      <c r="T15" s="249">
        <v>2429</v>
      </c>
      <c r="U15" s="250">
        <v>84</v>
      </c>
    </row>
    <row r="16" spans="1:21" s="19" customFormat="1" ht="30" customHeight="1" x14ac:dyDescent="0.2">
      <c r="A16" s="504"/>
      <c r="B16" s="421">
        <v>44</v>
      </c>
      <c r="C16" s="422">
        <v>29512</v>
      </c>
      <c r="D16" s="423" t="s">
        <v>660</v>
      </c>
      <c r="E16" s="319" t="s">
        <v>531</v>
      </c>
      <c r="F16" s="381">
        <v>2591</v>
      </c>
      <c r="G16" s="382">
        <v>860</v>
      </c>
      <c r="H16" s="22"/>
      <c r="I16" s="333">
        <v>1</v>
      </c>
      <c r="J16" s="334" t="s">
        <v>140</v>
      </c>
      <c r="K16" s="335"/>
      <c r="L16" s="336"/>
      <c r="M16" s="337"/>
      <c r="N16" s="337"/>
      <c r="O16" s="343"/>
      <c r="P16" s="339"/>
      <c r="T16" s="249">
        <v>2434</v>
      </c>
      <c r="U16" s="250">
        <v>83</v>
      </c>
    </row>
    <row r="17" spans="1:21" s="19" customFormat="1" ht="30" customHeight="1" x14ac:dyDescent="0.2">
      <c r="A17" s="504"/>
      <c r="B17" s="421">
        <v>28</v>
      </c>
      <c r="C17" s="422">
        <v>31992</v>
      </c>
      <c r="D17" s="423" t="s">
        <v>659</v>
      </c>
      <c r="E17" s="319" t="s">
        <v>678</v>
      </c>
      <c r="F17" s="381">
        <v>2604</v>
      </c>
      <c r="G17" s="382">
        <v>849</v>
      </c>
      <c r="H17" s="22"/>
      <c r="I17" s="333">
        <v>2</v>
      </c>
      <c r="J17" s="334" t="s">
        <v>141</v>
      </c>
      <c r="K17" s="335"/>
      <c r="L17" s="336"/>
      <c r="M17" s="337"/>
      <c r="N17" s="337"/>
      <c r="O17" s="343"/>
      <c r="P17" s="339"/>
      <c r="T17" s="249">
        <v>2439</v>
      </c>
      <c r="U17" s="250">
        <v>82</v>
      </c>
    </row>
    <row r="18" spans="1:21" s="19" customFormat="1" ht="30" customHeight="1" x14ac:dyDescent="0.2">
      <c r="A18" s="504"/>
      <c r="B18" s="421">
        <v>28</v>
      </c>
      <c r="C18" s="422">
        <v>31992</v>
      </c>
      <c r="D18" s="423" t="s">
        <v>659</v>
      </c>
      <c r="E18" s="319" t="s">
        <v>678</v>
      </c>
      <c r="F18" s="381">
        <v>2604</v>
      </c>
      <c r="G18" s="382">
        <v>849</v>
      </c>
      <c r="H18" s="22"/>
      <c r="I18" s="333">
        <v>3</v>
      </c>
      <c r="J18" s="334" t="s">
        <v>142</v>
      </c>
      <c r="K18" s="335"/>
      <c r="L18" s="336"/>
      <c r="M18" s="337"/>
      <c r="N18" s="337"/>
      <c r="O18" s="343"/>
      <c r="P18" s="339"/>
      <c r="T18" s="249">
        <v>2444</v>
      </c>
      <c r="U18" s="250">
        <v>81</v>
      </c>
    </row>
    <row r="19" spans="1:21" s="19" customFormat="1" ht="30" customHeight="1" x14ac:dyDescent="0.2">
      <c r="A19" s="504"/>
      <c r="B19" s="421">
        <v>313</v>
      </c>
      <c r="C19" s="422">
        <v>35765</v>
      </c>
      <c r="D19" s="423" t="s">
        <v>786</v>
      </c>
      <c r="E19" s="319" t="s">
        <v>720</v>
      </c>
      <c r="F19" s="381">
        <v>2606</v>
      </c>
      <c r="G19" s="382">
        <v>847</v>
      </c>
      <c r="H19" s="22"/>
      <c r="I19" s="333">
        <v>4</v>
      </c>
      <c r="J19" s="334" t="s">
        <v>143</v>
      </c>
      <c r="K19" s="335"/>
      <c r="L19" s="336"/>
      <c r="M19" s="337"/>
      <c r="N19" s="337"/>
      <c r="O19" s="343"/>
      <c r="P19" s="339"/>
      <c r="T19" s="249">
        <v>2449</v>
      </c>
      <c r="U19" s="250">
        <v>80</v>
      </c>
    </row>
    <row r="20" spans="1:21" s="19" customFormat="1" ht="30" customHeight="1" x14ac:dyDescent="0.2">
      <c r="A20" s="504"/>
      <c r="B20" s="421">
        <v>19</v>
      </c>
      <c r="C20" s="422">
        <v>35506</v>
      </c>
      <c r="D20" s="423" t="s">
        <v>616</v>
      </c>
      <c r="E20" s="319" t="s">
        <v>617</v>
      </c>
      <c r="F20" s="381">
        <v>2610</v>
      </c>
      <c r="G20" s="382">
        <v>843</v>
      </c>
      <c r="H20" s="22"/>
      <c r="I20" s="333">
        <v>5</v>
      </c>
      <c r="J20" s="334" t="s">
        <v>144</v>
      </c>
      <c r="K20" s="335"/>
      <c r="L20" s="336"/>
      <c r="M20" s="337"/>
      <c r="N20" s="337"/>
      <c r="O20" s="343"/>
      <c r="P20" s="339"/>
      <c r="T20" s="249">
        <v>2454</v>
      </c>
      <c r="U20" s="250">
        <v>79</v>
      </c>
    </row>
    <row r="21" spans="1:21" s="19" customFormat="1" ht="30" customHeight="1" x14ac:dyDescent="0.2">
      <c r="A21" s="504"/>
      <c r="B21" s="421">
        <v>87</v>
      </c>
      <c r="C21" s="422">
        <v>35832</v>
      </c>
      <c r="D21" s="423" t="s">
        <v>626</v>
      </c>
      <c r="E21" s="319" t="s">
        <v>627</v>
      </c>
      <c r="F21" s="381">
        <v>2620</v>
      </c>
      <c r="G21" s="382">
        <v>835</v>
      </c>
      <c r="H21" s="22"/>
      <c r="I21" s="333">
        <v>6</v>
      </c>
      <c r="J21" s="334" t="s">
        <v>145</v>
      </c>
      <c r="K21" s="335"/>
      <c r="L21" s="336"/>
      <c r="M21" s="337"/>
      <c r="N21" s="337"/>
      <c r="O21" s="343"/>
      <c r="P21" s="339"/>
      <c r="T21" s="249">
        <v>2459</v>
      </c>
      <c r="U21" s="250">
        <v>78</v>
      </c>
    </row>
    <row r="22" spans="1:21" s="19" customFormat="1" ht="30" customHeight="1" x14ac:dyDescent="0.2">
      <c r="A22" s="504"/>
      <c r="B22" s="421">
        <v>87</v>
      </c>
      <c r="C22" s="422">
        <v>35832</v>
      </c>
      <c r="D22" s="423" t="s">
        <v>626</v>
      </c>
      <c r="E22" s="319" t="s">
        <v>627</v>
      </c>
      <c r="F22" s="381">
        <v>2635</v>
      </c>
      <c r="G22" s="382">
        <v>822</v>
      </c>
      <c r="H22" s="22"/>
      <c r="I22" s="264" t="s">
        <v>18</v>
      </c>
      <c r="J22" s="265"/>
      <c r="K22" s="265"/>
      <c r="L22" s="265"/>
      <c r="M22" s="268" t="s">
        <v>360</v>
      </c>
      <c r="N22" s="269"/>
      <c r="O22" s="265"/>
      <c r="P22" s="266"/>
      <c r="T22" s="249">
        <v>2474</v>
      </c>
      <c r="U22" s="250">
        <v>75</v>
      </c>
    </row>
    <row r="23" spans="1:21" s="19" customFormat="1" ht="30" customHeight="1" x14ac:dyDescent="0.2">
      <c r="A23" s="504"/>
      <c r="B23" s="421">
        <v>313</v>
      </c>
      <c r="C23" s="422">
        <v>35765</v>
      </c>
      <c r="D23" s="423" t="s">
        <v>786</v>
      </c>
      <c r="E23" s="319" t="s">
        <v>720</v>
      </c>
      <c r="F23" s="381">
        <v>2642</v>
      </c>
      <c r="G23" s="382">
        <v>816</v>
      </c>
      <c r="H23" s="22"/>
      <c r="I23" s="46" t="s">
        <v>521</v>
      </c>
      <c r="J23" s="43" t="s">
        <v>80</v>
      </c>
      <c r="K23" s="43" t="s">
        <v>79</v>
      </c>
      <c r="L23" s="44" t="s">
        <v>13</v>
      </c>
      <c r="M23" s="45" t="s">
        <v>14</v>
      </c>
      <c r="N23" s="45" t="s">
        <v>513</v>
      </c>
      <c r="O23" s="43" t="s">
        <v>15</v>
      </c>
      <c r="P23" s="43" t="s">
        <v>28</v>
      </c>
      <c r="T23" s="249">
        <v>2479</v>
      </c>
      <c r="U23" s="250">
        <v>74</v>
      </c>
    </row>
    <row r="24" spans="1:21" s="19" customFormat="1" ht="30" customHeight="1" x14ac:dyDescent="0.2">
      <c r="A24" s="504"/>
      <c r="B24" s="421">
        <v>19</v>
      </c>
      <c r="C24" s="422">
        <v>35506</v>
      </c>
      <c r="D24" s="423" t="s">
        <v>616</v>
      </c>
      <c r="E24" s="319" t="s">
        <v>617</v>
      </c>
      <c r="F24" s="381">
        <v>2644</v>
      </c>
      <c r="G24" s="382">
        <v>814</v>
      </c>
      <c r="H24" s="22"/>
      <c r="I24" s="333">
        <v>1</v>
      </c>
      <c r="J24" s="334" t="s">
        <v>146</v>
      </c>
      <c r="K24" s="335"/>
      <c r="L24" s="336"/>
      <c r="M24" s="337"/>
      <c r="N24" s="337"/>
      <c r="O24" s="343"/>
      <c r="P24" s="339"/>
      <c r="T24" s="249">
        <v>2484</v>
      </c>
      <c r="U24" s="250">
        <v>73</v>
      </c>
    </row>
    <row r="25" spans="1:21" s="19" customFormat="1" ht="30" customHeight="1" x14ac:dyDescent="0.2">
      <c r="A25" s="504"/>
      <c r="B25" s="421">
        <v>51</v>
      </c>
      <c r="C25" s="422">
        <v>33688</v>
      </c>
      <c r="D25" s="423" t="s">
        <v>623</v>
      </c>
      <c r="E25" s="319" t="s">
        <v>531</v>
      </c>
      <c r="F25" s="381">
        <v>2998</v>
      </c>
      <c r="G25" s="382">
        <v>540</v>
      </c>
      <c r="H25" s="22"/>
      <c r="I25" s="333">
        <v>2</v>
      </c>
      <c r="J25" s="334" t="s">
        <v>147</v>
      </c>
      <c r="K25" s="335"/>
      <c r="L25" s="336"/>
      <c r="M25" s="337"/>
      <c r="N25" s="337"/>
      <c r="O25" s="343"/>
      <c r="P25" s="339"/>
      <c r="T25" s="249">
        <v>2490</v>
      </c>
      <c r="U25" s="250">
        <v>72</v>
      </c>
    </row>
    <row r="26" spans="1:21" s="19" customFormat="1" ht="30" customHeight="1" x14ac:dyDescent="0.2">
      <c r="A26" s="504"/>
      <c r="B26" s="421">
        <v>46</v>
      </c>
      <c r="C26" s="422">
        <v>32992</v>
      </c>
      <c r="D26" s="423" t="s">
        <v>661</v>
      </c>
      <c r="E26" s="319" t="s">
        <v>531</v>
      </c>
      <c r="F26" s="381">
        <v>3140</v>
      </c>
      <c r="G26" s="382">
        <v>445</v>
      </c>
      <c r="H26" s="22"/>
      <c r="I26" s="333">
        <v>3</v>
      </c>
      <c r="J26" s="334" t="s">
        <v>148</v>
      </c>
      <c r="K26" s="335"/>
      <c r="L26" s="336"/>
      <c r="M26" s="337"/>
      <c r="N26" s="337"/>
      <c r="O26" s="343"/>
      <c r="P26" s="339"/>
      <c r="T26" s="249">
        <v>2500</v>
      </c>
      <c r="U26" s="250">
        <v>71</v>
      </c>
    </row>
    <row r="27" spans="1:21" s="19" customFormat="1" ht="30" customHeight="1" x14ac:dyDescent="0.2">
      <c r="A27" s="504"/>
      <c r="B27" s="421">
        <v>48</v>
      </c>
      <c r="C27" s="422">
        <v>35466</v>
      </c>
      <c r="D27" s="423" t="s">
        <v>620</v>
      </c>
      <c r="E27" s="319" t="s">
        <v>531</v>
      </c>
      <c r="F27" s="381" t="s">
        <v>550</v>
      </c>
      <c r="G27" s="382">
        <v>0</v>
      </c>
      <c r="H27" s="22"/>
      <c r="I27" s="333">
        <v>4</v>
      </c>
      <c r="J27" s="334" t="s">
        <v>149</v>
      </c>
      <c r="K27" s="335"/>
      <c r="L27" s="336"/>
      <c r="M27" s="337"/>
      <c r="N27" s="337"/>
      <c r="O27" s="343"/>
      <c r="P27" s="339"/>
      <c r="T27" s="249">
        <v>2510</v>
      </c>
      <c r="U27" s="250">
        <v>70</v>
      </c>
    </row>
    <row r="28" spans="1:21" s="19" customFormat="1" ht="30" customHeight="1" x14ac:dyDescent="0.2">
      <c r="A28" s="504"/>
      <c r="B28" s="421">
        <v>5</v>
      </c>
      <c r="C28" s="422">
        <v>35538</v>
      </c>
      <c r="D28" s="423" t="s">
        <v>658</v>
      </c>
      <c r="E28" s="319" t="s">
        <v>612</v>
      </c>
      <c r="F28" s="381" t="s">
        <v>550</v>
      </c>
      <c r="G28" s="382">
        <v>0</v>
      </c>
      <c r="H28" s="22"/>
      <c r="I28" s="333">
        <v>5</v>
      </c>
      <c r="J28" s="334" t="s">
        <v>150</v>
      </c>
      <c r="K28" s="335"/>
      <c r="L28" s="336"/>
      <c r="M28" s="337"/>
      <c r="N28" s="337"/>
      <c r="O28" s="343"/>
      <c r="P28" s="339"/>
      <c r="T28" s="249">
        <v>2520</v>
      </c>
      <c r="U28" s="250">
        <v>69</v>
      </c>
    </row>
    <row r="29" spans="1:21" s="19" customFormat="1" ht="30" customHeight="1" x14ac:dyDescent="0.2">
      <c r="A29" s="504"/>
      <c r="B29" s="421">
        <v>60</v>
      </c>
      <c r="C29" s="422">
        <v>30769</v>
      </c>
      <c r="D29" s="423" t="s">
        <v>639</v>
      </c>
      <c r="E29" s="319" t="s">
        <v>531</v>
      </c>
      <c r="F29" s="381" t="s">
        <v>550</v>
      </c>
      <c r="G29" s="382">
        <v>0</v>
      </c>
      <c r="H29" s="22"/>
      <c r="I29" s="333">
        <v>6</v>
      </c>
      <c r="J29" s="334" t="s">
        <v>151</v>
      </c>
      <c r="K29" s="335"/>
      <c r="L29" s="336"/>
      <c r="M29" s="337"/>
      <c r="N29" s="337"/>
      <c r="O29" s="343"/>
      <c r="P29" s="339"/>
      <c r="T29" s="249">
        <v>2530</v>
      </c>
      <c r="U29" s="250">
        <v>68</v>
      </c>
    </row>
    <row r="30" spans="1:21" s="19" customFormat="1" ht="30" customHeight="1" x14ac:dyDescent="0.2">
      <c r="A30" s="504"/>
      <c r="B30" s="421">
        <v>56</v>
      </c>
      <c r="C30" s="422">
        <v>33378</v>
      </c>
      <c r="D30" s="423" t="s">
        <v>787</v>
      </c>
      <c r="E30" s="319" t="s">
        <v>531</v>
      </c>
      <c r="F30" s="381" t="s">
        <v>550</v>
      </c>
      <c r="G30" s="382">
        <v>0</v>
      </c>
      <c r="H30" s="22"/>
      <c r="I30" s="264" t="s">
        <v>759</v>
      </c>
      <c r="J30" s="265"/>
      <c r="K30" s="265"/>
      <c r="L30" s="265"/>
      <c r="M30" s="268" t="s">
        <v>360</v>
      </c>
      <c r="N30" s="269"/>
      <c r="O30" s="265"/>
      <c r="P30" s="266"/>
      <c r="T30" s="249">
        <v>2474</v>
      </c>
      <c r="U30" s="250">
        <v>75</v>
      </c>
    </row>
    <row r="31" spans="1:21" s="19" customFormat="1" ht="30" customHeight="1" x14ac:dyDescent="0.2">
      <c r="A31" s="504"/>
      <c r="B31" s="421">
        <v>63</v>
      </c>
      <c r="C31" s="422">
        <v>35483</v>
      </c>
      <c r="D31" s="423" t="s">
        <v>625</v>
      </c>
      <c r="E31" s="319" t="s">
        <v>531</v>
      </c>
      <c r="F31" s="381" t="s">
        <v>550</v>
      </c>
      <c r="G31" s="382">
        <v>0</v>
      </c>
      <c r="H31" s="22"/>
      <c r="I31" s="46" t="s">
        <v>521</v>
      </c>
      <c r="J31" s="43" t="s">
        <v>80</v>
      </c>
      <c r="K31" s="43" t="s">
        <v>79</v>
      </c>
      <c r="L31" s="44" t="s">
        <v>13</v>
      </c>
      <c r="M31" s="45" t="s">
        <v>14</v>
      </c>
      <c r="N31" s="45" t="s">
        <v>513</v>
      </c>
      <c r="O31" s="43" t="s">
        <v>15</v>
      </c>
      <c r="P31" s="43" t="s">
        <v>28</v>
      </c>
      <c r="T31" s="249">
        <v>2479</v>
      </c>
      <c r="U31" s="250">
        <v>74</v>
      </c>
    </row>
    <row r="32" spans="1:21" s="19" customFormat="1" ht="30" customHeight="1" x14ac:dyDescent="0.2">
      <c r="A32" s="504"/>
      <c r="B32" s="421">
        <v>49</v>
      </c>
      <c r="C32" s="422">
        <v>34525</v>
      </c>
      <c r="D32" s="423" t="s">
        <v>621</v>
      </c>
      <c r="E32" s="319" t="s">
        <v>531</v>
      </c>
      <c r="F32" s="381" t="s">
        <v>550</v>
      </c>
      <c r="G32" s="382">
        <v>0</v>
      </c>
      <c r="H32" s="22"/>
      <c r="I32" s="333">
        <v>1</v>
      </c>
      <c r="J32" s="334" t="s">
        <v>769</v>
      </c>
      <c r="K32" s="335"/>
      <c r="L32" s="336"/>
      <c r="M32" s="337"/>
      <c r="N32" s="337"/>
      <c r="O32" s="343"/>
      <c r="P32" s="339"/>
      <c r="T32" s="249">
        <v>2484</v>
      </c>
      <c r="U32" s="250">
        <v>73</v>
      </c>
    </row>
    <row r="33" spans="1:21" s="19" customFormat="1" ht="30" customHeight="1" x14ac:dyDescent="0.2">
      <c r="A33" s="504"/>
      <c r="B33" s="421">
        <v>34</v>
      </c>
      <c r="C33" s="422">
        <v>34616</v>
      </c>
      <c r="D33" s="423" t="s">
        <v>618</v>
      </c>
      <c r="E33" s="319" t="s">
        <v>619</v>
      </c>
      <c r="F33" s="381" t="s">
        <v>550</v>
      </c>
      <c r="G33" s="382">
        <v>0</v>
      </c>
      <c r="H33" s="22"/>
      <c r="I33" s="333">
        <v>2</v>
      </c>
      <c r="J33" s="334" t="s">
        <v>770</v>
      </c>
      <c r="K33" s="335"/>
      <c r="L33" s="336"/>
      <c r="M33" s="337"/>
      <c r="N33" s="337"/>
      <c r="O33" s="343"/>
      <c r="P33" s="339"/>
      <c r="T33" s="249">
        <v>2490</v>
      </c>
      <c r="U33" s="250">
        <v>72</v>
      </c>
    </row>
    <row r="34" spans="1:21" s="19" customFormat="1" ht="30" customHeight="1" x14ac:dyDescent="0.2">
      <c r="A34" s="504"/>
      <c r="B34" s="421">
        <v>94</v>
      </c>
      <c r="C34" s="422">
        <v>34308</v>
      </c>
      <c r="D34" s="423" t="s">
        <v>628</v>
      </c>
      <c r="E34" s="319" t="s">
        <v>629</v>
      </c>
      <c r="F34" s="381" t="s">
        <v>550</v>
      </c>
      <c r="G34" s="382">
        <v>0</v>
      </c>
      <c r="H34" s="22"/>
      <c r="I34" s="333">
        <v>3</v>
      </c>
      <c r="J34" s="334" t="s">
        <v>771</v>
      </c>
      <c r="K34" s="335"/>
      <c r="L34" s="336"/>
      <c r="M34" s="337"/>
      <c r="N34" s="337"/>
      <c r="O34" s="343"/>
      <c r="P34" s="339"/>
      <c r="T34" s="249">
        <v>2500</v>
      </c>
      <c r="U34" s="250">
        <v>71</v>
      </c>
    </row>
    <row r="35" spans="1:21" s="19" customFormat="1" ht="30" customHeight="1" x14ac:dyDescent="0.2">
      <c r="A35" s="504"/>
      <c r="B35" s="421">
        <v>46</v>
      </c>
      <c r="C35" s="422">
        <v>32992</v>
      </c>
      <c r="D35" s="423" t="s">
        <v>661</v>
      </c>
      <c r="E35" s="319" t="s">
        <v>531</v>
      </c>
      <c r="F35" s="381" t="s">
        <v>550</v>
      </c>
      <c r="G35" s="382">
        <v>0</v>
      </c>
      <c r="H35" s="22"/>
      <c r="I35" s="333">
        <v>4</v>
      </c>
      <c r="J35" s="334" t="s">
        <v>772</v>
      </c>
      <c r="K35" s="335"/>
      <c r="L35" s="336"/>
      <c r="M35" s="337"/>
      <c r="N35" s="337"/>
      <c r="O35" s="343"/>
      <c r="P35" s="339"/>
      <c r="T35" s="249">
        <v>2510</v>
      </c>
      <c r="U35" s="250">
        <v>70</v>
      </c>
    </row>
    <row r="36" spans="1:21" s="19" customFormat="1" ht="30" customHeight="1" x14ac:dyDescent="0.2">
      <c r="A36" s="504"/>
      <c r="B36" s="421">
        <v>51</v>
      </c>
      <c r="C36" s="422">
        <v>33688</v>
      </c>
      <c r="D36" s="423" t="s">
        <v>623</v>
      </c>
      <c r="E36" s="319" t="s">
        <v>531</v>
      </c>
      <c r="F36" s="381" t="s">
        <v>550</v>
      </c>
      <c r="G36" s="382">
        <v>0</v>
      </c>
      <c r="H36" s="22"/>
      <c r="I36" s="333">
        <v>5</v>
      </c>
      <c r="J36" s="334" t="s">
        <v>773</v>
      </c>
      <c r="K36" s="335"/>
      <c r="L36" s="336"/>
      <c r="M36" s="337"/>
      <c r="N36" s="337"/>
      <c r="O36" s="343"/>
      <c r="P36" s="339"/>
      <c r="T36" s="249">
        <v>2520</v>
      </c>
      <c r="U36" s="250">
        <v>69</v>
      </c>
    </row>
    <row r="37" spans="1:21" s="19" customFormat="1" ht="30" customHeight="1" x14ac:dyDescent="0.2">
      <c r="A37" s="504"/>
      <c r="B37" s="421">
        <v>44</v>
      </c>
      <c r="C37" s="422">
        <v>29512</v>
      </c>
      <c r="D37" s="423" t="s">
        <v>660</v>
      </c>
      <c r="E37" s="319" t="s">
        <v>531</v>
      </c>
      <c r="F37" s="381" t="s">
        <v>550</v>
      </c>
      <c r="G37" s="382">
        <v>0</v>
      </c>
      <c r="H37" s="22"/>
      <c r="I37" s="333">
        <v>6</v>
      </c>
      <c r="J37" s="334" t="s">
        <v>774</v>
      </c>
      <c r="K37" s="335"/>
      <c r="L37" s="336"/>
      <c r="M37" s="337"/>
      <c r="N37" s="337"/>
      <c r="O37" s="343"/>
      <c r="P37" s="339"/>
      <c r="T37" s="249">
        <v>2530</v>
      </c>
      <c r="U37" s="250">
        <v>68</v>
      </c>
    </row>
    <row r="38" spans="1:21" ht="30" customHeight="1" x14ac:dyDescent="0.2">
      <c r="A38" s="504"/>
      <c r="B38" s="421">
        <v>100</v>
      </c>
      <c r="C38" s="422">
        <v>32329</v>
      </c>
      <c r="D38" s="423" t="s">
        <v>632</v>
      </c>
      <c r="E38" s="319" t="s">
        <v>631</v>
      </c>
      <c r="F38" s="381" t="s">
        <v>550</v>
      </c>
      <c r="G38" s="382">
        <v>0</v>
      </c>
      <c r="I38" s="264" t="s">
        <v>811</v>
      </c>
      <c r="J38" s="265"/>
      <c r="K38" s="265"/>
      <c r="L38" s="265"/>
      <c r="M38" s="268" t="s">
        <v>360</v>
      </c>
      <c r="N38" s="269"/>
      <c r="O38" s="265"/>
      <c r="P38" s="266"/>
      <c r="T38" s="249">
        <v>2660</v>
      </c>
      <c r="U38" s="250">
        <v>55</v>
      </c>
    </row>
    <row r="39" spans="1:21" ht="30" customHeight="1" x14ac:dyDescent="0.2">
      <c r="A39" s="504"/>
      <c r="B39" s="421">
        <v>16</v>
      </c>
      <c r="C39" s="422">
        <v>33992</v>
      </c>
      <c r="D39" s="423" t="s">
        <v>614</v>
      </c>
      <c r="E39" s="319" t="s">
        <v>615</v>
      </c>
      <c r="F39" s="381" t="s">
        <v>550</v>
      </c>
      <c r="G39" s="382">
        <v>0</v>
      </c>
      <c r="H39" s="27"/>
      <c r="I39" s="46" t="s">
        <v>521</v>
      </c>
      <c r="J39" s="43" t="s">
        <v>80</v>
      </c>
      <c r="K39" s="43" t="s">
        <v>79</v>
      </c>
      <c r="L39" s="44" t="s">
        <v>13</v>
      </c>
      <c r="M39" s="45" t="s">
        <v>14</v>
      </c>
      <c r="N39" s="45" t="s">
        <v>513</v>
      </c>
      <c r="O39" s="43" t="s">
        <v>15</v>
      </c>
      <c r="P39" s="43" t="s">
        <v>28</v>
      </c>
      <c r="Q39" s="28"/>
      <c r="T39" s="249">
        <v>2670</v>
      </c>
      <c r="U39" s="250">
        <v>54</v>
      </c>
    </row>
    <row r="40" spans="1:21" ht="30" customHeight="1" x14ac:dyDescent="0.2">
      <c r="A40" s="504"/>
      <c r="B40" s="421"/>
      <c r="C40" s="422"/>
      <c r="D40" s="423"/>
      <c r="E40" s="319"/>
      <c r="F40" s="381"/>
      <c r="G40" s="382" t="s">
        <v>813</v>
      </c>
      <c r="I40" s="333">
        <v>1</v>
      </c>
      <c r="J40" s="334" t="s">
        <v>769</v>
      </c>
      <c r="K40" s="335"/>
      <c r="L40" s="336"/>
      <c r="M40" s="337"/>
      <c r="N40" s="337"/>
      <c r="O40" s="343"/>
      <c r="P40" s="339"/>
      <c r="T40" s="249">
        <v>2680</v>
      </c>
      <c r="U40" s="250">
        <v>53</v>
      </c>
    </row>
    <row r="41" spans="1:21" ht="30" customHeight="1" x14ac:dyDescent="0.2">
      <c r="A41" s="504"/>
      <c r="B41" s="421"/>
      <c r="C41" s="422"/>
      <c r="D41" s="423"/>
      <c r="E41" s="319"/>
      <c r="F41" s="381"/>
      <c r="G41" s="382" t="s">
        <v>813</v>
      </c>
      <c r="I41" s="333">
        <v>2</v>
      </c>
      <c r="J41" s="334" t="s">
        <v>770</v>
      </c>
      <c r="K41" s="335"/>
      <c r="L41" s="336"/>
      <c r="M41" s="337"/>
      <c r="N41" s="337"/>
      <c r="O41" s="343"/>
      <c r="P41" s="339"/>
      <c r="T41" s="249">
        <v>2690</v>
      </c>
      <c r="U41" s="250">
        <v>52</v>
      </c>
    </row>
    <row r="42" spans="1:21" ht="30" customHeight="1" x14ac:dyDescent="0.2">
      <c r="A42" s="504"/>
      <c r="B42" s="421"/>
      <c r="C42" s="422"/>
      <c r="D42" s="423"/>
      <c r="E42" s="319"/>
      <c r="F42" s="381"/>
      <c r="G42" s="382" t="s">
        <v>813</v>
      </c>
      <c r="I42" s="333">
        <v>3</v>
      </c>
      <c r="J42" s="334" t="s">
        <v>771</v>
      </c>
      <c r="K42" s="335"/>
      <c r="L42" s="336"/>
      <c r="M42" s="337"/>
      <c r="N42" s="337"/>
      <c r="O42" s="343"/>
      <c r="P42" s="339"/>
      <c r="T42" s="249">
        <v>2700</v>
      </c>
      <c r="U42" s="250">
        <v>51</v>
      </c>
    </row>
    <row r="43" spans="1:21" ht="30" customHeight="1" x14ac:dyDescent="0.2">
      <c r="A43" s="504"/>
      <c r="B43" s="421"/>
      <c r="C43" s="422"/>
      <c r="D43" s="423"/>
      <c r="E43" s="319"/>
      <c r="F43" s="381"/>
      <c r="G43" s="382" t="s">
        <v>813</v>
      </c>
      <c r="I43" s="333">
        <v>4</v>
      </c>
      <c r="J43" s="334" t="s">
        <v>772</v>
      </c>
      <c r="K43" s="335"/>
      <c r="L43" s="336"/>
      <c r="M43" s="337"/>
      <c r="N43" s="337"/>
      <c r="O43" s="343"/>
      <c r="P43" s="339"/>
      <c r="T43" s="249">
        <v>2710</v>
      </c>
      <c r="U43" s="250">
        <v>50</v>
      </c>
    </row>
    <row r="44" spans="1:21" ht="30" customHeight="1" x14ac:dyDescent="0.2">
      <c r="A44" s="504"/>
      <c r="B44" s="421"/>
      <c r="C44" s="422"/>
      <c r="D44" s="423"/>
      <c r="E44" s="319"/>
      <c r="F44" s="381"/>
      <c r="G44" s="382" t="s">
        <v>813</v>
      </c>
      <c r="I44" s="333">
        <v>5</v>
      </c>
      <c r="J44" s="334" t="s">
        <v>773</v>
      </c>
      <c r="K44" s="335"/>
      <c r="L44" s="336"/>
      <c r="M44" s="337"/>
      <c r="N44" s="337"/>
      <c r="O44" s="343"/>
      <c r="P44" s="339"/>
      <c r="T44" s="249">
        <v>2720</v>
      </c>
      <c r="U44" s="250">
        <v>49</v>
      </c>
    </row>
    <row r="45" spans="1:21" ht="30" customHeight="1" x14ac:dyDescent="0.2">
      <c r="A45" s="504"/>
      <c r="B45" s="421"/>
      <c r="C45" s="422"/>
      <c r="D45" s="423"/>
      <c r="E45" s="319"/>
      <c r="F45" s="381"/>
      <c r="G45" s="382" t="s">
        <v>813</v>
      </c>
      <c r="I45" s="333">
        <v>6</v>
      </c>
      <c r="J45" s="334" t="s">
        <v>774</v>
      </c>
      <c r="K45" s="335"/>
      <c r="L45" s="336"/>
      <c r="M45" s="337"/>
      <c r="N45" s="337"/>
      <c r="O45" s="343"/>
      <c r="P45" s="339"/>
      <c r="T45" s="249">
        <v>2730</v>
      </c>
      <c r="U45" s="250">
        <v>48</v>
      </c>
    </row>
    <row r="46" spans="1:21" ht="30" customHeight="1" x14ac:dyDescent="0.2">
      <c r="A46" s="504"/>
      <c r="B46" s="421"/>
      <c r="C46" s="422"/>
      <c r="D46" s="423"/>
      <c r="E46" s="319"/>
      <c r="F46" s="381"/>
      <c r="G46" s="382" t="s">
        <v>813</v>
      </c>
      <c r="I46" s="264" t="s">
        <v>814</v>
      </c>
      <c r="J46" s="265"/>
      <c r="K46" s="265"/>
      <c r="L46" s="265"/>
      <c r="M46" s="268" t="s">
        <v>360</v>
      </c>
      <c r="N46" s="269"/>
      <c r="O46" s="265"/>
      <c r="P46" s="266"/>
      <c r="T46" s="249">
        <v>2740</v>
      </c>
      <c r="U46" s="250">
        <v>47</v>
      </c>
    </row>
    <row r="47" spans="1:21" ht="30" customHeight="1" x14ac:dyDescent="0.2">
      <c r="A47" s="504"/>
      <c r="B47" s="421"/>
      <c r="C47" s="422"/>
      <c r="D47" s="423"/>
      <c r="E47" s="319"/>
      <c r="F47" s="381"/>
      <c r="G47" s="382" t="s">
        <v>813</v>
      </c>
      <c r="I47" s="46" t="s">
        <v>521</v>
      </c>
      <c r="J47" s="43" t="s">
        <v>80</v>
      </c>
      <c r="K47" s="43" t="s">
        <v>79</v>
      </c>
      <c r="L47" s="44" t="s">
        <v>13</v>
      </c>
      <c r="M47" s="45" t="s">
        <v>14</v>
      </c>
      <c r="N47" s="45" t="s">
        <v>513</v>
      </c>
      <c r="O47" s="43" t="s">
        <v>15</v>
      </c>
      <c r="P47" s="43" t="s">
        <v>28</v>
      </c>
      <c r="T47" s="249">
        <v>2750</v>
      </c>
      <c r="U47" s="250">
        <v>46</v>
      </c>
    </row>
    <row r="48" spans="1:21" ht="30" customHeight="1" x14ac:dyDescent="0.2">
      <c r="A48" s="504"/>
      <c r="B48" s="421"/>
      <c r="C48" s="422"/>
      <c r="D48" s="423"/>
      <c r="E48" s="319"/>
      <c r="F48" s="381"/>
      <c r="G48" s="382" t="s">
        <v>813</v>
      </c>
      <c r="I48" s="333">
        <v>1</v>
      </c>
      <c r="J48" s="334" t="s">
        <v>769</v>
      </c>
      <c r="K48" s="335"/>
      <c r="L48" s="336"/>
      <c r="M48" s="337"/>
      <c r="N48" s="337"/>
      <c r="O48" s="343"/>
      <c r="P48" s="339"/>
      <c r="T48" s="249">
        <v>2760</v>
      </c>
      <c r="U48" s="250">
        <v>45</v>
      </c>
    </row>
    <row r="49" spans="1:21" ht="30" customHeight="1" x14ac:dyDescent="0.2">
      <c r="A49" s="504"/>
      <c r="B49" s="421"/>
      <c r="C49" s="422"/>
      <c r="D49" s="423"/>
      <c r="E49" s="319"/>
      <c r="F49" s="381"/>
      <c r="G49" s="382" t="s">
        <v>813</v>
      </c>
      <c r="I49" s="333">
        <v>2</v>
      </c>
      <c r="J49" s="334" t="s">
        <v>770</v>
      </c>
      <c r="K49" s="335"/>
      <c r="L49" s="336"/>
      <c r="M49" s="337"/>
      <c r="N49" s="337"/>
      <c r="O49" s="343"/>
      <c r="P49" s="339"/>
      <c r="T49" s="249">
        <v>2770</v>
      </c>
      <c r="U49" s="250">
        <v>44</v>
      </c>
    </row>
    <row r="50" spans="1:21" ht="30" customHeight="1" x14ac:dyDescent="0.2">
      <c r="A50" s="504"/>
      <c r="B50" s="421"/>
      <c r="C50" s="422"/>
      <c r="D50" s="423"/>
      <c r="E50" s="319"/>
      <c r="F50" s="381"/>
      <c r="G50" s="382" t="s">
        <v>813</v>
      </c>
      <c r="I50" s="333">
        <v>3</v>
      </c>
      <c r="J50" s="334" t="s">
        <v>771</v>
      </c>
      <c r="K50" s="335"/>
      <c r="L50" s="336"/>
      <c r="M50" s="337"/>
      <c r="N50" s="337"/>
      <c r="O50" s="343"/>
      <c r="P50" s="339"/>
      <c r="T50" s="249">
        <v>2780</v>
      </c>
      <c r="U50" s="250">
        <v>43</v>
      </c>
    </row>
    <row r="51" spans="1:21" ht="30" customHeight="1" x14ac:dyDescent="0.2">
      <c r="A51" s="504"/>
      <c r="B51" s="421"/>
      <c r="C51" s="422"/>
      <c r="D51" s="423"/>
      <c r="E51" s="319"/>
      <c r="F51" s="381"/>
      <c r="G51" s="382" t="s">
        <v>813</v>
      </c>
      <c r="I51" s="333">
        <v>4</v>
      </c>
      <c r="J51" s="334" t="s">
        <v>772</v>
      </c>
      <c r="K51" s="335"/>
      <c r="L51" s="336"/>
      <c r="M51" s="337"/>
      <c r="N51" s="337"/>
      <c r="O51" s="343"/>
      <c r="P51" s="339"/>
      <c r="T51" s="249">
        <v>2790</v>
      </c>
      <c r="U51" s="250">
        <v>42</v>
      </c>
    </row>
    <row r="52" spans="1:21" ht="30" customHeight="1" x14ac:dyDescent="0.2">
      <c r="A52" s="504"/>
      <c r="B52" s="421"/>
      <c r="C52" s="422"/>
      <c r="D52" s="423"/>
      <c r="E52" s="319"/>
      <c r="F52" s="381"/>
      <c r="G52" s="382" t="s">
        <v>813</v>
      </c>
      <c r="I52" s="333">
        <v>5</v>
      </c>
      <c r="J52" s="334" t="s">
        <v>773</v>
      </c>
      <c r="K52" s="335"/>
      <c r="L52" s="336"/>
      <c r="M52" s="337"/>
      <c r="N52" s="337"/>
      <c r="O52" s="343"/>
      <c r="P52" s="339"/>
      <c r="T52" s="249">
        <v>2800</v>
      </c>
      <c r="U52" s="250">
        <v>41</v>
      </c>
    </row>
    <row r="53" spans="1:21" ht="30" customHeight="1" x14ac:dyDescent="0.2">
      <c r="A53" s="504"/>
      <c r="B53" s="421"/>
      <c r="C53" s="422"/>
      <c r="D53" s="423"/>
      <c r="E53" s="319"/>
      <c r="F53" s="381"/>
      <c r="G53" s="382" t="s">
        <v>813</v>
      </c>
      <c r="I53" s="333">
        <v>6</v>
      </c>
      <c r="J53" s="334" t="s">
        <v>774</v>
      </c>
      <c r="K53" s="335"/>
      <c r="L53" s="336"/>
      <c r="M53" s="337"/>
      <c r="N53" s="337"/>
      <c r="O53" s="343"/>
      <c r="P53" s="339"/>
      <c r="T53" s="249">
        <v>2810</v>
      </c>
      <c r="U53" s="250">
        <v>40</v>
      </c>
    </row>
    <row r="54" spans="1:21" ht="30" customHeight="1" x14ac:dyDescent="0.2">
      <c r="A54" s="504"/>
      <c r="B54" s="421"/>
      <c r="C54" s="422"/>
      <c r="D54" s="423"/>
      <c r="E54" s="319"/>
      <c r="F54" s="381"/>
      <c r="G54" s="382" t="s">
        <v>813</v>
      </c>
      <c r="I54" s="264" t="s">
        <v>815</v>
      </c>
      <c r="J54" s="265"/>
      <c r="K54" s="265"/>
      <c r="L54" s="265"/>
      <c r="M54" s="268" t="s">
        <v>360</v>
      </c>
      <c r="N54" s="269"/>
      <c r="O54" s="265"/>
      <c r="P54" s="266"/>
      <c r="T54" s="249">
        <v>2830</v>
      </c>
      <c r="U54" s="250">
        <v>39</v>
      </c>
    </row>
    <row r="55" spans="1:21" ht="30" customHeight="1" x14ac:dyDescent="0.2">
      <c r="A55" s="504"/>
      <c r="B55" s="421"/>
      <c r="C55" s="422"/>
      <c r="D55" s="423"/>
      <c r="E55" s="319"/>
      <c r="F55" s="381"/>
      <c r="G55" s="382" t="s">
        <v>813</v>
      </c>
      <c r="I55" s="46" t="s">
        <v>521</v>
      </c>
      <c r="J55" s="43" t="s">
        <v>80</v>
      </c>
      <c r="K55" s="43" t="s">
        <v>79</v>
      </c>
      <c r="L55" s="44" t="s">
        <v>13</v>
      </c>
      <c r="M55" s="45" t="s">
        <v>14</v>
      </c>
      <c r="N55" s="45" t="s">
        <v>513</v>
      </c>
      <c r="O55" s="43" t="s">
        <v>15</v>
      </c>
      <c r="P55" s="43" t="s">
        <v>28</v>
      </c>
      <c r="T55" s="249">
        <v>2850</v>
      </c>
      <c r="U55" s="250">
        <v>38</v>
      </c>
    </row>
    <row r="56" spans="1:21" ht="30" customHeight="1" x14ac:dyDescent="0.2">
      <c r="A56" s="504"/>
      <c r="B56" s="421"/>
      <c r="C56" s="422"/>
      <c r="D56" s="423"/>
      <c r="E56" s="319"/>
      <c r="F56" s="381"/>
      <c r="G56" s="382" t="s">
        <v>813</v>
      </c>
      <c r="I56" s="333">
        <v>1</v>
      </c>
      <c r="J56" s="334" t="s">
        <v>769</v>
      </c>
      <c r="K56" s="335"/>
      <c r="L56" s="336"/>
      <c r="M56" s="337"/>
      <c r="N56" s="337"/>
      <c r="O56" s="343"/>
      <c r="P56" s="339"/>
      <c r="T56" s="249">
        <v>2870</v>
      </c>
      <c r="U56" s="250">
        <v>37</v>
      </c>
    </row>
    <row r="57" spans="1:21" ht="30" customHeight="1" x14ac:dyDescent="0.2">
      <c r="A57" s="504"/>
      <c r="B57" s="421"/>
      <c r="C57" s="422"/>
      <c r="D57" s="423"/>
      <c r="E57" s="319"/>
      <c r="F57" s="381"/>
      <c r="G57" s="382" t="s">
        <v>813</v>
      </c>
      <c r="I57" s="333">
        <v>2</v>
      </c>
      <c r="J57" s="334" t="s">
        <v>770</v>
      </c>
      <c r="K57" s="335"/>
      <c r="L57" s="336"/>
      <c r="M57" s="337"/>
      <c r="N57" s="337"/>
      <c r="O57" s="343"/>
      <c r="P57" s="339"/>
      <c r="T57" s="249">
        <v>2890</v>
      </c>
      <c r="U57" s="250">
        <v>36</v>
      </c>
    </row>
    <row r="58" spans="1:21" ht="30" customHeight="1" x14ac:dyDescent="0.2">
      <c r="A58" s="504"/>
      <c r="B58" s="421"/>
      <c r="C58" s="422"/>
      <c r="D58" s="423"/>
      <c r="E58" s="319"/>
      <c r="F58" s="381"/>
      <c r="G58" s="382" t="s">
        <v>813</v>
      </c>
      <c r="I58" s="333">
        <v>3</v>
      </c>
      <c r="J58" s="334" t="s">
        <v>771</v>
      </c>
      <c r="K58" s="335"/>
      <c r="L58" s="336"/>
      <c r="M58" s="337"/>
      <c r="N58" s="337"/>
      <c r="O58" s="343"/>
      <c r="P58" s="339"/>
      <c r="T58" s="249">
        <v>2910</v>
      </c>
      <c r="U58" s="250">
        <v>35</v>
      </c>
    </row>
    <row r="59" spans="1:21" ht="30" customHeight="1" x14ac:dyDescent="0.2">
      <c r="A59" s="504"/>
      <c r="B59" s="421"/>
      <c r="C59" s="422"/>
      <c r="D59" s="423"/>
      <c r="E59" s="319"/>
      <c r="F59" s="381"/>
      <c r="G59" s="382" t="s">
        <v>813</v>
      </c>
      <c r="I59" s="333">
        <v>4</v>
      </c>
      <c r="J59" s="334" t="s">
        <v>772</v>
      </c>
      <c r="K59" s="335"/>
      <c r="L59" s="336"/>
      <c r="M59" s="337"/>
      <c r="N59" s="337"/>
      <c r="O59" s="343"/>
      <c r="P59" s="339"/>
      <c r="T59" s="249">
        <v>2930</v>
      </c>
      <c r="U59" s="250">
        <v>34</v>
      </c>
    </row>
    <row r="60" spans="1:21" ht="30" customHeight="1" x14ac:dyDescent="0.2">
      <c r="A60" s="504"/>
      <c r="B60" s="421"/>
      <c r="C60" s="422"/>
      <c r="D60" s="423"/>
      <c r="E60" s="319"/>
      <c r="F60" s="381"/>
      <c r="G60" s="382" t="s">
        <v>813</v>
      </c>
      <c r="I60" s="333">
        <v>5</v>
      </c>
      <c r="J60" s="334" t="s">
        <v>773</v>
      </c>
      <c r="K60" s="335"/>
      <c r="L60" s="336"/>
      <c r="M60" s="337"/>
      <c r="N60" s="337"/>
      <c r="O60" s="343"/>
      <c r="P60" s="339"/>
      <c r="T60" s="249">
        <v>2950</v>
      </c>
      <c r="U60" s="250">
        <v>33</v>
      </c>
    </row>
    <row r="61" spans="1:21" ht="30" customHeight="1" x14ac:dyDescent="0.2">
      <c r="A61" s="504"/>
      <c r="B61" s="421"/>
      <c r="C61" s="422"/>
      <c r="D61" s="423"/>
      <c r="E61" s="319"/>
      <c r="F61" s="381"/>
      <c r="G61" s="382" t="s">
        <v>813</v>
      </c>
      <c r="I61" s="333">
        <v>6</v>
      </c>
      <c r="J61" s="334" t="s">
        <v>774</v>
      </c>
      <c r="K61" s="335"/>
      <c r="L61" s="336"/>
      <c r="M61" s="337"/>
      <c r="N61" s="337"/>
      <c r="O61" s="343"/>
      <c r="P61" s="339"/>
      <c r="T61" s="249">
        <v>2970</v>
      </c>
      <c r="U61" s="250">
        <v>32</v>
      </c>
    </row>
    <row r="62" spans="1:21" ht="30" customHeight="1" x14ac:dyDescent="0.2">
      <c r="A62" s="504"/>
      <c r="B62" s="421"/>
      <c r="C62" s="422"/>
      <c r="D62" s="423"/>
      <c r="E62" s="319"/>
      <c r="F62" s="381"/>
      <c r="G62" s="382" t="s">
        <v>813</v>
      </c>
      <c r="I62" s="264" t="s">
        <v>816</v>
      </c>
      <c r="J62" s="265"/>
      <c r="K62" s="265"/>
      <c r="L62" s="265"/>
      <c r="M62" s="268" t="s">
        <v>360</v>
      </c>
      <c r="N62" s="269"/>
      <c r="O62" s="265"/>
      <c r="P62" s="266"/>
      <c r="T62" s="249">
        <v>2990</v>
      </c>
      <c r="U62" s="250">
        <v>31</v>
      </c>
    </row>
    <row r="63" spans="1:21" ht="30" customHeight="1" x14ac:dyDescent="0.2">
      <c r="A63" s="504"/>
      <c r="B63" s="421"/>
      <c r="C63" s="422"/>
      <c r="D63" s="423"/>
      <c r="E63" s="319"/>
      <c r="F63" s="381"/>
      <c r="G63" s="382" t="s">
        <v>813</v>
      </c>
      <c r="I63" s="46" t="s">
        <v>521</v>
      </c>
      <c r="J63" s="43" t="s">
        <v>80</v>
      </c>
      <c r="K63" s="43" t="s">
        <v>79</v>
      </c>
      <c r="L63" s="44" t="s">
        <v>13</v>
      </c>
      <c r="M63" s="45" t="s">
        <v>14</v>
      </c>
      <c r="N63" s="45" t="s">
        <v>513</v>
      </c>
      <c r="O63" s="43" t="s">
        <v>15</v>
      </c>
      <c r="P63" s="43" t="s">
        <v>28</v>
      </c>
      <c r="T63" s="249">
        <v>3010</v>
      </c>
      <c r="U63" s="250">
        <v>30</v>
      </c>
    </row>
    <row r="64" spans="1:21" ht="30" customHeight="1" x14ac:dyDescent="0.2">
      <c r="A64" s="504"/>
      <c r="B64" s="421"/>
      <c r="C64" s="422"/>
      <c r="D64" s="423"/>
      <c r="E64" s="319"/>
      <c r="F64" s="381"/>
      <c r="G64" s="382" t="s">
        <v>813</v>
      </c>
      <c r="I64" s="333">
        <v>1</v>
      </c>
      <c r="J64" s="334" t="s">
        <v>769</v>
      </c>
      <c r="K64" s="335"/>
      <c r="L64" s="336"/>
      <c r="M64" s="337"/>
      <c r="N64" s="337"/>
      <c r="O64" s="343"/>
      <c r="P64" s="339"/>
      <c r="T64" s="249">
        <v>3030</v>
      </c>
      <c r="U64" s="250">
        <v>29</v>
      </c>
    </row>
    <row r="65" spans="1:21" ht="30" customHeight="1" x14ac:dyDescent="0.2">
      <c r="A65" s="504"/>
      <c r="B65" s="421"/>
      <c r="C65" s="422"/>
      <c r="D65" s="423"/>
      <c r="E65" s="319"/>
      <c r="F65" s="381"/>
      <c r="G65" s="382" t="s">
        <v>813</v>
      </c>
      <c r="I65" s="333">
        <v>2</v>
      </c>
      <c r="J65" s="334" t="s">
        <v>770</v>
      </c>
      <c r="K65" s="335"/>
      <c r="L65" s="336"/>
      <c r="M65" s="337"/>
      <c r="N65" s="337"/>
      <c r="O65" s="343"/>
      <c r="P65" s="339"/>
      <c r="T65" s="249">
        <v>3050</v>
      </c>
      <c r="U65" s="250">
        <v>28</v>
      </c>
    </row>
    <row r="66" spans="1:21" ht="30" customHeight="1" x14ac:dyDescent="0.2">
      <c r="A66" s="504"/>
      <c r="B66" s="421"/>
      <c r="C66" s="422"/>
      <c r="D66" s="423"/>
      <c r="E66" s="319"/>
      <c r="F66" s="381"/>
      <c r="G66" s="382" t="s">
        <v>813</v>
      </c>
      <c r="I66" s="333">
        <v>3</v>
      </c>
      <c r="J66" s="334" t="s">
        <v>771</v>
      </c>
      <c r="K66" s="335"/>
      <c r="L66" s="336"/>
      <c r="M66" s="337"/>
      <c r="N66" s="337"/>
      <c r="O66" s="343"/>
      <c r="P66" s="339"/>
      <c r="T66" s="249">
        <v>3070</v>
      </c>
      <c r="U66" s="250">
        <v>27</v>
      </c>
    </row>
    <row r="67" spans="1:21" ht="30" customHeight="1" x14ac:dyDescent="0.2">
      <c r="A67" s="504"/>
      <c r="B67" s="421"/>
      <c r="C67" s="422"/>
      <c r="D67" s="423"/>
      <c r="E67" s="319"/>
      <c r="F67" s="381"/>
      <c r="G67" s="382" t="s">
        <v>813</v>
      </c>
      <c r="I67" s="333">
        <v>4</v>
      </c>
      <c r="J67" s="334" t="s">
        <v>772</v>
      </c>
      <c r="K67" s="335"/>
      <c r="L67" s="336"/>
      <c r="M67" s="337"/>
      <c r="N67" s="337"/>
      <c r="O67" s="343"/>
      <c r="P67" s="339"/>
      <c r="T67" s="249">
        <v>3090</v>
      </c>
      <c r="U67" s="250">
        <v>26</v>
      </c>
    </row>
    <row r="68" spans="1:21" ht="30" customHeight="1" x14ac:dyDescent="0.2">
      <c r="A68" s="504"/>
      <c r="B68" s="421"/>
      <c r="C68" s="422"/>
      <c r="D68" s="423"/>
      <c r="E68" s="319"/>
      <c r="F68" s="381"/>
      <c r="G68" s="382" t="s">
        <v>813</v>
      </c>
      <c r="I68" s="333">
        <v>5</v>
      </c>
      <c r="J68" s="334" t="s">
        <v>773</v>
      </c>
      <c r="K68" s="335"/>
      <c r="L68" s="336"/>
      <c r="M68" s="337"/>
      <c r="N68" s="337"/>
      <c r="O68" s="343"/>
      <c r="P68" s="339"/>
      <c r="T68" s="249">
        <v>3110</v>
      </c>
      <c r="U68" s="250">
        <v>25</v>
      </c>
    </row>
    <row r="69" spans="1:21" ht="30" customHeight="1" x14ac:dyDescent="0.2">
      <c r="A69" s="504"/>
      <c r="B69" s="421"/>
      <c r="C69" s="422"/>
      <c r="D69" s="423"/>
      <c r="E69" s="319"/>
      <c r="F69" s="381"/>
      <c r="G69" s="382" t="s">
        <v>813</v>
      </c>
      <c r="I69" s="333">
        <v>6</v>
      </c>
      <c r="J69" s="334" t="s">
        <v>774</v>
      </c>
      <c r="K69" s="335"/>
      <c r="L69" s="336"/>
      <c r="M69" s="337"/>
      <c r="N69" s="337"/>
      <c r="O69" s="343"/>
      <c r="P69" s="339"/>
      <c r="T69" s="249">
        <v>3130</v>
      </c>
      <c r="U69" s="250">
        <v>24</v>
      </c>
    </row>
    <row r="70" spans="1:21" x14ac:dyDescent="0.2">
      <c r="T70" s="249">
        <v>3150</v>
      </c>
      <c r="U70" s="250">
        <v>23</v>
      </c>
    </row>
    <row r="71" spans="1:21" x14ac:dyDescent="0.2">
      <c r="T71" s="249">
        <v>3170</v>
      </c>
      <c r="U71" s="250">
        <v>22</v>
      </c>
    </row>
    <row r="72" spans="1:21" x14ac:dyDescent="0.2">
      <c r="T72" s="249">
        <v>3200</v>
      </c>
      <c r="U72" s="250">
        <v>21</v>
      </c>
    </row>
    <row r="73" spans="1:21" x14ac:dyDescent="0.2">
      <c r="T73" s="249">
        <v>3230</v>
      </c>
      <c r="U73" s="250">
        <v>20</v>
      </c>
    </row>
    <row r="74" spans="1:21" x14ac:dyDescent="0.2">
      <c r="T74" s="249">
        <v>3260</v>
      </c>
      <c r="U74" s="250">
        <v>19</v>
      </c>
    </row>
    <row r="75" spans="1:21" x14ac:dyDescent="0.2">
      <c r="T75" s="249">
        <v>3290</v>
      </c>
      <c r="U75" s="250">
        <v>18</v>
      </c>
    </row>
    <row r="76" spans="1:21" x14ac:dyDescent="0.2">
      <c r="T76" s="249">
        <v>3320</v>
      </c>
      <c r="U76" s="250">
        <v>17</v>
      </c>
    </row>
    <row r="77" spans="1:21" x14ac:dyDescent="0.2">
      <c r="T77" s="249">
        <v>3350</v>
      </c>
      <c r="U77" s="250">
        <v>16</v>
      </c>
    </row>
    <row r="78" spans="1:21" x14ac:dyDescent="0.2">
      <c r="T78" s="249">
        <v>3380</v>
      </c>
      <c r="U78" s="250">
        <v>15</v>
      </c>
    </row>
    <row r="79" spans="1:21" x14ac:dyDescent="0.2">
      <c r="T79" s="249">
        <v>3410</v>
      </c>
      <c r="U79" s="250">
        <v>14</v>
      </c>
    </row>
    <row r="80" spans="1:21" x14ac:dyDescent="0.2">
      <c r="T80" s="249">
        <v>3440</v>
      </c>
      <c r="U80" s="250">
        <v>13</v>
      </c>
    </row>
    <row r="81" spans="20:21" x14ac:dyDescent="0.2">
      <c r="T81" s="249">
        <v>3470</v>
      </c>
      <c r="U81" s="250">
        <v>12</v>
      </c>
    </row>
    <row r="82" spans="20:21" x14ac:dyDescent="0.2">
      <c r="T82" s="249">
        <v>3510</v>
      </c>
      <c r="U82" s="250">
        <v>11</v>
      </c>
    </row>
    <row r="83" spans="20:21" x14ac:dyDescent="0.2">
      <c r="T83" s="249">
        <v>3550</v>
      </c>
      <c r="U83" s="250">
        <v>10</v>
      </c>
    </row>
    <row r="84" spans="20:21" x14ac:dyDescent="0.2">
      <c r="T84" s="249">
        <v>3590</v>
      </c>
      <c r="U84" s="250">
        <v>9</v>
      </c>
    </row>
    <row r="85" spans="20:21" x14ac:dyDescent="0.2">
      <c r="T85" s="249">
        <v>3630</v>
      </c>
      <c r="U85" s="250">
        <v>8</v>
      </c>
    </row>
    <row r="86" spans="20:21" x14ac:dyDescent="0.2">
      <c r="T86" s="249">
        <v>3670</v>
      </c>
      <c r="U86" s="250">
        <v>7</v>
      </c>
    </row>
    <row r="87" spans="20:21" x14ac:dyDescent="0.2">
      <c r="T87" s="249">
        <v>3710</v>
      </c>
      <c r="U87" s="250">
        <v>6</v>
      </c>
    </row>
    <row r="88" spans="20:21" x14ac:dyDescent="0.2">
      <c r="T88" s="249">
        <v>3750</v>
      </c>
      <c r="U88" s="250">
        <v>5</v>
      </c>
    </row>
    <row r="89" spans="20:21" x14ac:dyDescent="0.2">
      <c r="T89" s="249">
        <v>3800</v>
      </c>
      <c r="U89" s="250">
        <v>4</v>
      </c>
    </row>
    <row r="90" spans="20:21" x14ac:dyDescent="0.2">
      <c r="T90" s="249">
        <v>3850</v>
      </c>
      <c r="U90" s="250">
        <v>3</v>
      </c>
    </row>
    <row r="91" spans="20:21" x14ac:dyDescent="0.2">
      <c r="T91" s="249">
        <v>3900</v>
      </c>
      <c r="U91" s="250">
        <v>2</v>
      </c>
    </row>
    <row r="92" spans="20:21" x14ac:dyDescent="0.2">
      <c r="T92" s="249">
        <v>3950</v>
      </c>
      <c r="U92" s="250">
        <v>1</v>
      </c>
    </row>
  </sheetData>
  <autoFilter ref="B6:G7">
    <sortState ref="B9:G69">
      <sortCondition ref="F6:F7"/>
    </sortState>
  </autoFilter>
  <mergeCells count="18">
    <mergeCell ref="A1:P1"/>
    <mergeCell ref="A2:P2"/>
    <mergeCell ref="A3:C3"/>
    <mergeCell ref="D3:E3"/>
    <mergeCell ref="F3:G3"/>
    <mergeCell ref="I3:L3"/>
    <mergeCell ref="N3:P3"/>
    <mergeCell ref="G6:G7"/>
    <mergeCell ref="A4:C4"/>
    <mergeCell ref="D4:E4"/>
    <mergeCell ref="N4:P4"/>
    <mergeCell ref="N5:P5"/>
    <mergeCell ref="A6:A7"/>
    <mergeCell ref="B6:B7"/>
    <mergeCell ref="C6:C7"/>
    <mergeCell ref="D6:D7"/>
    <mergeCell ref="E6:E7"/>
    <mergeCell ref="F6:F7"/>
  </mergeCells>
  <conditionalFormatting sqref="G8:G29">
    <cfRule type="containsText" dxfId="42" priority="6" stopIfTrue="1" operator="containsText" text="1395">
      <formula>NOT(ISERROR(SEARCH("1395",G8)))</formula>
    </cfRule>
    <cfRule type="containsText" dxfId="41" priority="7" stopIfTrue="1" operator="containsText" text="1399">
      <formula>NOT(ISERROR(SEARCH("1399",G8)))</formula>
    </cfRule>
    <cfRule type="containsText" dxfId="40" priority="8" stopIfTrue="1" operator="containsText" text="1399">
      <formula>NOT(ISERROR(SEARCH("1399",G8)))</formula>
    </cfRule>
    <cfRule type="containsText" dxfId="39" priority="9" stopIfTrue="1" operator="containsText" text="1400">
      <formula>NOT(ISERROR(SEARCH("1400",G8)))</formula>
    </cfRule>
  </conditionalFormatting>
  <conditionalFormatting sqref="G30:G69">
    <cfRule type="containsText" dxfId="38" priority="2" stopIfTrue="1" operator="containsText" text="1395">
      <formula>NOT(ISERROR(SEARCH("1395",G30)))</formula>
    </cfRule>
    <cfRule type="containsText" dxfId="37" priority="3" stopIfTrue="1" operator="containsText" text="1399">
      <formula>NOT(ISERROR(SEARCH("1399",G30)))</formula>
    </cfRule>
    <cfRule type="containsText" dxfId="36" priority="4" stopIfTrue="1" operator="containsText" text="1399">
      <formula>NOT(ISERROR(SEARCH("1399",G30)))</formula>
    </cfRule>
    <cfRule type="containsText" dxfId="35" priority="5" stopIfTrue="1" operator="containsText" text="1400">
      <formula>NOT(ISERROR(SEARCH("1400",G30)))</formula>
    </cfRule>
  </conditionalFormatting>
  <conditionalFormatting sqref="D8:D69">
    <cfRule type="duplicateValues" dxfId="34" priority="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58"/>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10" style="23" bestFit="1" customWidth="1"/>
    <col min="3" max="3" width="14.42578125" style="21" customWidth="1"/>
    <col min="4" max="4" width="37.42578125" style="48" customWidth="1"/>
    <col min="5" max="5" width="23" style="48" customWidth="1"/>
    <col min="6" max="6" width="16.85546875" style="180" customWidth="1"/>
    <col min="7" max="7" width="10.28515625" style="24" customWidth="1"/>
    <col min="8" max="8" width="2.140625" style="21" customWidth="1"/>
    <col min="9" max="9" width="7.28515625" style="23" customWidth="1"/>
    <col min="10" max="10" width="13.140625" style="23" hidden="1" customWidth="1"/>
    <col min="11" max="11" width="8.5703125" style="23" bestFit="1" customWidth="1"/>
    <col min="12" max="12" width="15.140625" style="25" bestFit="1" customWidth="1"/>
    <col min="13" max="13" width="27.85546875" style="52" bestFit="1" customWidth="1"/>
    <col min="14" max="14" width="22.140625" style="52" customWidth="1"/>
    <col min="15" max="15" width="15.7109375" style="180" customWidth="1"/>
    <col min="16" max="16" width="7.7109375" style="21" customWidth="1"/>
    <col min="17" max="17" width="5.7109375" style="21" customWidth="1"/>
    <col min="18" max="19" width="9.140625" style="21"/>
    <col min="20" max="20" width="9.140625" style="252" hidden="1" customWidth="1"/>
    <col min="21" max="21" width="9.140625" style="250" hidden="1" customWidth="1"/>
    <col min="22" max="16384" width="9.140625" style="21"/>
  </cols>
  <sheetData>
    <row r="1" spans="1:21" s="10" customFormat="1" ht="50.25" customHeight="1" x14ac:dyDescent="0.2">
      <c r="A1" s="624" t="s">
        <v>534</v>
      </c>
      <c r="B1" s="624"/>
      <c r="C1" s="624"/>
      <c r="D1" s="624"/>
      <c r="E1" s="624"/>
      <c r="F1" s="624"/>
      <c r="G1" s="624"/>
      <c r="H1" s="624"/>
      <c r="I1" s="624"/>
      <c r="J1" s="624"/>
      <c r="K1" s="624"/>
      <c r="L1" s="624"/>
      <c r="M1" s="624"/>
      <c r="N1" s="624"/>
      <c r="O1" s="624"/>
      <c r="P1" s="624"/>
      <c r="T1" s="251">
        <v>20414</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51">
        <v>20444</v>
      </c>
      <c r="U2" s="247">
        <v>99</v>
      </c>
    </row>
    <row r="3" spans="1:21" s="12" customFormat="1" ht="29.25" customHeight="1" x14ac:dyDescent="0.2">
      <c r="A3" s="629" t="s">
        <v>94</v>
      </c>
      <c r="B3" s="629"/>
      <c r="C3" s="629"/>
      <c r="D3" s="630" t="s">
        <v>153</v>
      </c>
      <c r="E3" s="630"/>
      <c r="F3" s="631" t="s">
        <v>572</v>
      </c>
      <c r="G3" s="631"/>
      <c r="H3" s="11"/>
      <c r="I3" s="632" t="s">
        <v>575</v>
      </c>
      <c r="J3" s="633"/>
      <c r="K3" s="633"/>
      <c r="L3" s="633"/>
      <c r="M3" s="75" t="s">
        <v>371</v>
      </c>
      <c r="N3" s="634" t="s">
        <v>503</v>
      </c>
      <c r="O3" s="634"/>
      <c r="P3" s="634"/>
      <c r="T3" s="251">
        <v>20474</v>
      </c>
      <c r="U3" s="247">
        <v>98</v>
      </c>
    </row>
    <row r="4" spans="1:21" s="12" customFormat="1" ht="17.25" customHeight="1" x14ac:dyDescent="0.2">
      <c r="A4" s="627" t="s">
        <v>84</v>
      </c>
      <c r="B4" s="627"/>
      <c r="C4" s="627"/>
      <c r="D4" s="635" t="s">
        <v>363</v>
      </c>
      <c r="E4" s="635"/>
      <c r="F4" s="181"/>
      <c r="G4" s="29"/>
      <c r="H4" s="29"/>
      <c r="I4" s="29"/>
      <c r="J4" s="29"/>
      <c r="K4" s="29"/>
      <c r="L4" s="30"/>
      <c r="M4" s="76" t="s">
        <v>5</v>
      </c>
      <c r="N4" s="636" t="s">
        <v>791</v>
      </c>
      <c r="O4" s="636"/>
      <c r="P4" s="636"/>
      <c r="T4" s="251">
        <v>20504</v>
      </c>
      <c r="U4" s="247">
        <v>97</v>
      </c>
    </row>
    <row r="5" spans="1:21" s="10" customFormat="1" ht="15" customHeight="1" x14ac:dyDescent="0.2">
      <c r="A5" s="13"/>
      <c r="B5" s="13"/>
      <c r="C5" s="14"/>
      <c r="D5" s="15"/>
      <c r="E5" s="16"/>
      <c r="F5" s="182"/>
      <c r="G5" s="16"/>
      <c r="H5" s="16"/>
      <c r="I5" s="13"/>
      <c r="J5" s="13"/>
      <c r="K5" s="13"/>
      <c r="L5" s="17"/>
      <c r="M5" s="18"/>
      <c r="N5" s="637">
        <v>42165.959128819442</v>
      </c>
      <c r="O5" s="637"/>
      <c r="P5" s="637"/>
      <c r="T5" s="251">
        <v>20534</v>
      </c>
      <c r="U5" s="247">
        <v>96</v>
      </c>
    </row>
    <row r="6" spans="1:21" s="19" customFormat="1" ht="18.75" customHeight="1" x14ac:dyDescent="0.2">
      <c r="A6" s="638" t="s">
        <v>12</v>
      </c>
      <c r="B6" s="639" t="s">
        <v>79</v>
      </c>
      <c r="C6" s="641" t="s">
        <v>91</v>
      </c>
      <c r="D6" s="642" t="s">
        <v>14</v>
      </c>
      <c r="E6" s="642" t="s">
        <v>513</v>
      </c>
      <c r="F6" s="643" t="s">
        <v>15</v>
      </c>
      <c r="G6" s="644" t="s">
        <v>203</v>
      </c>
      <c r="I6" s="264" t="s">
        <v>16</v>
      </c>
      <c r="J6" s="265"/>
      <c r="K6" s="265"/>
      <c r="L6" s="265"/>
      <c r="M6" s="265"/>
      <c r="N6" s="265"/>
      <c r="O6" s="265"/>
      <c r="P6" s="266"/>
      <c r="T6" s="252">
        <v>20564</v>
      </c>
      <c r="U6" s="250">
        <v>95</v>
      </c>
    </row>
    <row r="7" spans="1:21" ht="26.25" customHeight="1" x14ac:dyDescent="0.2">
      <c r="A7" s="638"/>
      <c r="B7" s="640"/>
      <c r="C7" s="641"/>
      <c r="D7" s="642"/>
      <c r="E7" s="642"/>
      <c r="F7" s="643"/>
      <c r="G7" s="645"/>
      <c r="H7" s="20"/>
      <c r="I7" s="46" t="s">
        <v>823</v>
      </c>
      <c r="J7" s="46" t="s">
        <v>80</v>
      </c>
      <c r="K7" s="46" t="s">
        <v>79</v>
      </c>
      <c r="L7" s="119" t="s">
        <v>13</v>
      </c>
      <c r="M7" s="120" t="s">
        <v>14</v>
      </c>
      <c r="N7" s="120" t="s">
        <v>513</v>
      </c>
      <c r="O7" s="177" t="s">
        <v>15</v>
      </c>
      <c r="P7" s="46" t="s">
        <v>28</v>
      </c>
      <c r="T7" s="252">
        <v>20594</v>
      </c>
      <c r="U7" s="250">
        <v>94</v>
      </c>
    </row>
    <row r="8" spans="1:21" s="19" customFormat="1" ht="50.25" customHeight="1" x14ac:dyDescent="0.2">
      <c r="A8" s="333">
        <v>1</v>
      </c>
      <c r="B8" s="340">
        <v>18</v>
      </c>
      <c r="C8" s="336">
        <v>34731</v>
      </c>
      <c r="D8" s="341" t="s">
        <v>758</v>
      </c>
      <c r="E8" s="342" t="s">
        <v>617</v>
      </c>
      <c r="F8" s="338">
        <v>20643</v>
      </c>
      <c r="G8" s="424">
        <v>1042</v>
      </c>
      <c r="H8" s="22"/>
      <c r="I8" s="333">
        <v>1</v>
      </c>
      <c r="J8" s="334" t="s">
        <v>66</v>
      </c>
      <c r="K8" s="335">
        <v>73</v>
      </c>
      <c r="L8" s="336">
        <v>36071</v>
      </c>
      <c r="M8" s="337" t="s">
        <v>676</v>
      </c>
      <c r="N8" s="337" t="s">
        <v>655</v>
      </c>
      <c r="O8" s="338">
        <v>21512</v>
      </c>
      <c r="P8" s="339">
        <v>8</v>
      </c>
      <c r="T8" s="252">
        <v>20624</v>
      </c>
      <c r="U8" s="250">
        <v>93</v>
      </c>
    </row>
    <row r="9" spans="1:21" s="19" customFormat="1" ht="50.25" customHeight="1" x14ac:dyDescent="0.2">
      <c r="A9" s="333">
        <v>2</v>
      </c>
      <c r="B9" s="340">
        <v>32</v>
      </c>
      <c r="C9" s="336">
        <v>33045</v>
      </c>
      <c r="D9" s="341" t="s">
        <v>650</v>
      </c>
      <c r="E9" s="342" t="s">
        <v>619</v>
      </c>
      <c r="F9" s="338">
        <v>20728</v>
      </c>
      <c r="G9" s="424">
        <v>1028</v>
      </c>
      <c r="H9" s="22"/>
      <c r="I9" s="333">
        <v>2</v>
      </c>
      <c r="J9" s="334" t="s">
        <v>67</v>
      </c>
      <c r="K9" s="335">
        <v>61</v>
      </c>
      <c r="L9" s="336">
        <v>35048</v>
      </c>
      <c r="M9" s="337" t="s">
        <v>670</v>
      </c>
      <c r="N9" s="337" t="s">
        <v>531</v>
      </c>
      <c r="O9" s="338" t="s">
        <v>550</v>
      </c>
      <c r="P9" s="339" t="s">
        <v>536</v>
      </c>
      <c r="T9" s="252">
        <v>20654</v>
      </c>
      <c r="U9" s="250">
        <v>92</v>
      </c>
    </row>
    <row r="10" spans="1:21" s="19" customFormat="1" ht="50.25" customHeight="1" x14ac:dyDescent="0.2">
      <c r="A10" s="333">
        <v>3</v>
      </c>
      <c r="B10" s="340">
        <v>83</v>
      </c>
      <c r="C10" s="336">
        <v>34242</v>
      </c>
      <c r="D10" s="341" t="s">
        <v>679</v>
      </c>
      <c r="E10" s="342" t="s">
        <v>678</v>
      </c>
      <c r="F10" s="338">
        <v>20868</v>
      </c>
      <c r="G10" s="424">
        <v>1004</v>
      </c>
      <c r="H10" s="22"/>
      <c r="I10" s="333">
        <v>3</v>
      </c>
      <c r="J10" s="334" t="s">
        <v>68</v>
      </c>
      <c r="K10" s="335">
        <v>29</v>
      </c>
      <c r="L10" s="336">
        <v>35582</v>
      </c>
      <c r="M10" s="337" t="s">
        <v>646</v>
      </c>
      <c r="N10" s="337" t="s">
        <v>647</v>
      </c>
      <c r="O10" s="338" t="s">
        <v>550</v>
      </c>
      <c r="P10" s="339" t="s">
        <v>536</v>
      </c>
      <c r="T10" s="252">
        <v>20684</v>
      </c>
      <c r="U10" s="250">
        <v>91</v>
      </c>
    </row>
    <row r="11" spans="1:21" s="19" customFormat="1" ht="50.25" customHeight="1" x14ac:dyDescent="0.2">
      <c r="A11" s="333">
        <v>4</v>
      </c>
      <c r="B11" s="340">
        <v>98</v>
      </c>
      <c r="C11" s="336">
        <v>33725</v>
      </c>
      <c r="D11" s="341" t="s">
        <v>680</v>
      </c>
      <c r="E11" s="342" t="s">
        <v>631</v>
      </c>
      <c r="F11" s="338">
        <v>21106</v>
      </c>
      <c r="G11" s="424">
        <v>965</v>
      </c>
      <c r="H11" s="22"/>
      <c r="I11" s="333">
        <v>4</v>
      </c>
      <c r="J11" s="334" t="s">
        <v>69</v>
      </c>
      <c r="K11" s="335">
        <v>57</v>
      </c>
      <c r="L11" s="336">
        <v>35562</v>
      </c>
      <c r="M11" s="337" t="s">
        <v>653</v>
      </c>
      <c r="N11" s="337" t="s">
        <v>531</v>
      </c>
      <c r="O11" s="338" t="s">
        <v>550</v>
      </c>
      <c r="P11" s="339" t="s">
        <v>536</v>
      </c>
      <c r="T11" s="252">
        <v>20714</v>
      </c>
      <c r="U11" s="250">
        <v>90</v>
      </c>
    </row>
    <row r="12" spans="1:21" s="19" customFormat="1" ht="50.25" customHeight="1" x14ac:dyDescent="0.2">
      <c r="A12" s="333">
        <v>5</v>
      </c>
      <c r="B12" s="340">
        <v>53</v>
      </c>
      <c r="C12" s="336">
        <v>35683</v>
      </c>
      <c r="D12" s="341" t="s">
        <v>652</v>
      </c>
      <c r="E12" s="342" t="s">
        <v>531</v>
      </c>
      <c r="F12" s="338">
        <v>21151</v>
      </c>
      <c r="G12" s="424">
        <v>958</v>
      </c>
      <c r="H12" s="22"/>
      <c r="I12" s="333">
        <v>5</v>
      </c>
      <c r="J12" s="334" t="s">
        <v>70</v>
      </c>
      <c r="K12" s="335">
        <v>70</v>
      </c>
      <c r="L12" s="336">
        <v>30586</v>
      </c>
      <c r="M12" s="337" t="s">
        <v>681</v>
      </c>
      <c r="N12" s="337" t="s">
        <v>672</v>
      </c>
      <c r="O12" s="338" t="s">
        <v>551</v>
      </c>
      <c r="P12" s="339" t="s">
        <v>536</v>
      </c>
      <c r="T12" s="252">
        <v>20744</v>
      </c>
      <c r="U12" s="250">
        <v>89</v>
      </c>
    </row>
    <row r="13" spans="1:21" s="19" customFormat="1" ht="50.25" customHeight="1" x14ac:dyDescent="0.2">
      <c r="A13" s="333">
        <v>6</v>
      </c>
      <c r="B13" s="340">
        <v>47</v>
      </c>
      <c r="C13" s="336">
        <v>35606</v>
      </c>
      <c r="D13" s="341" t="s">
        <v>651</v>
      </c>
      <c r="E13" s="342" t="s">
        <v>531</v>
      </c>
      <c r="F13" s="338">
        <v>21157</v>
      </c>
      <c r="G13" s="424">
        <v>957</v>
      </c>
      <c r="H13" s="22"/>
      <c r="I13" s="333">
        <v>7</v>
      </c>
      <c r="J13" s="334" t="s">
        <v>72</v>
      </c>
      <c r="K13" s="335">
        <v>47</v>
      </c>
      <c r="L13" s="336">
        <v>35606</v>
      </c>
      <c r="M13" s="337" t="s">
        <v>651</v>
      </c>
      <c r="N13" s="337" t="s">
        <v>531</v>
      </c>
      <c r="O13" s="338">
        <v>21157</v>
      </c>
      <c r="P13" s="339">
        <v>6</v>
      </c>
      <c r="T13" s="252">
        <v>21044</v>
      </c>
      <c r="U13" s="250">
        <v>79</v>
      </c>
    </row>
    <row r="14" spans="1:21" s="19" customFormat="1" ht="50.25" customHeight="1" thickBot="1" x14ac:dyDescent="0.25">
      <c r="A14" s="521">
        <v>7</v>
      </c>
      <c r="B14" s="522">
        <v>40</v>
      </c>
      <c r="C14" s="523">
        <v>34826</v>
      </c>
      <c r="D14" s="524" t="s">
        <v>665</v>
      </c>
      <c r="E14" s="525" t="s">
        <v>666</v>
      </c>
      <c r="F14" s="526">
        <v>21451</v>
      </c>
      <c r="G14" s="527">
        <v>910</v>
      </c>
      <c r="H14" s="22"/>
      <c r="I14" s="333">
        <v>8</v>
      </c>
      <c r="J14" s="334" t="s">
        <v>73</v>
      </c>
      <c r="K14" s="335">
        <v>53</v>
      </c>
      <c r="L14" s="336">
        <v>35683</v>
      </c>
      <c r="M14" s="337" t="s">
        <v>652</v>
      </c>
      <c r="N14" s="337" t="s">
        <v>531</v>
      </c>
      <c r="O14" s="338">
        <v>21151</v>
      </c>
      <c r="P14" s="339">
        <v>5</v>
      </c>
      <c r="T14" s="252">
        <v>21074</v>
      </c>
      <c r="U14" s="250">
        <v>78</v>
      </c>
    </row>
    <row r="15" spans="1:21" s="19" customFormat="1" ht="50.25" customHeight="1" x14ac:dyDescent="0.2">
      <c r="A15" s="429">
        <v>8</v>
      </c>
      <c r="B15" s="430">
        <v>73</v>
      </c>
      <c r="C15" s="431">
        <v>36071</v>
      </c>
      <c r="D15" s="432" t="s">
        <v>676</v>
      </c>
      <c r="E15" s="433" t="s">
        <v>655</v>
      </c>
      <c r="F15" s="471">
        <v>21512</v>
      </c>
      <c r="G15" s="444">
        <v>900</v>
      </c>
      <c r="H15" s="22"/>
      <c r="I15" s="333">
        <v>9</v>
      </c>
      <c r="J15" s="334" t="s">
        <v>74</v>
      </c>
      <c r="K15" s="335">
        <v>40</v>
      </c>
      <c r="L15" s="336">
        <v>34826</v>
      </c>
      <c r="M15" s="337" t="s">
        <v>665</v>
      </c>
      <c r="N15" s="337" t="s">
        <v>666</v>
      </c>
      <c r="O15" s="338">
        <v>21451</v>
      </c>
      <c r="P15" s="339">
        <v>7</v>
      </c>
      <c r="T15" s="252">
        <v>21104</v>
      </c>
      <c r="U15" s="250">
        <v>77</v>
      </c>
    </row>
    <row r="16" spans="1:21" s="19" customFormat="1" ht="50.25" customHeight="1" x14ac:dyDescent="0.2">
      <c r="A16" s="333" t="s">
        <v>536</v>
      </c>
      <c r="B16" s="340">
        <v>70</v>
      </c>
      <c r="C16" s="336">
        <v>30586</v>
      </c>
      <c r="D16" s="341" t="s">
        <v>681</v>
      </c>
      <c r="E16" s="342" t="s">
        <v>672</v>
      </c>
      <c r="F16" s="338" t="s">
        <v>551</v>
      </c>
      <c r="G16" s="424">
        <v>0</v>
      </c>
      <c r="H16" s="22"/>
      <c r="I16" s="333">
        <v>10</v>
      </c>
      <c r="J16" s="334" t="s">
        <v>75</v>
      </c>
      <c r="K16" s="335">
        <v>32</v>
      </c>
      <c r="L16" s="336">
        <v>33045</v>
      </c>
      <c r="M16" s="337" t="s">
        <v>650</v>
      </c>
      <c r="N16" s="337" t="s">
        <v>619</v>
      </c>
      <c r="O16" s="338">
        <v>20728</v>
      </c>
      <c r="P16" s="339">
        <v>2</v>
      </c>
      <c r="T16" s="252">
        <v>21134</v>
      </c>
      <c r="U16" s="250">
        <v>76</v>
      </c>
    </row>
    <row r="17" spans="1:21" s="19" customFormat="1" ht="50.25" customHeight="1" x14ac:dyDescent="0.2">
      <c r="A17" s="333" t="s">
        <v>536</v>
      </c>
      <c r="B17" s="340">
        <v>61</v>
      </c>
      <c r="C17" s="336">
        <v>35048</v>
      </c>
      <c r="D17" s="341" t="s">
        <v>670</v>
      </c>
      <c r="E17" s="342" t="s">
        <v>531</v>
      </c>
      <c r="F17" s="338" t="s">
        <v>550</v>
      </c>
      <c r="G17" s="424">
        <v>0</v>
      </c>
      <c r="H17" s="22"/>
      <c r="I17" s="333">
        <v>11</v>
      </c>
      <c r="J17" s="334" t="s">
        <v>76</v>
      </c>
      <c r="K17" s="335">
        <v>83</v>
      </c>
      <c r="L17" s="336">
        <v>34242</v>
      </c>
      <c r="M17" s="337" t="s">
        <v>679</v>
      </c>
      <c r="N17" s="337" t="s">
        <v>678</v>
      </c>
      <c r="O17" s="338">
        <v>20868</v>
      </c>
      <c r="P17" s="339">
        <v>3</v>
      </c>
      <c r="T17" s="252">
        <v>21164</v>
      </c>
      <c r="U17" s="250">
        <v>75</v>
      </c>
    </row>
    <row r="18" spans="1:21" s="19" customFormat="1" ht="50.25" customHeight="1" x14ac:dyDescent="0.2">
      <c r="A18" s="333" t="s">
        <v>536</v>
      </c>
      <c r="B18" s="340">
        <v>29</v>
      </c>
      <c r="C18" s="336">
        <v>35582</v>
      </c>
      <c r="D18" s="341" t="s">
        <v>646</v>
      </c>
      <c r="E18" s="342" t="s">
        <v>647</v>
      </c>
      <c r="F18" s="338" t="s">
        <v>550</v>
      </c>
      <c r="G18" s="424">
        <v>0</v>
      </c>
      <c r="H18" s="22"/>
      <c r="I18" s="333">
        <v>12</v>
      </c>
      <c r="J18" s="334" t="s">
        <v>77</v>
      </c>
      <c r="K18" s="335">
        <v>18</v>
      </c>
      <c r="L18" s="336">
        <v>34731</v>
      </c>
      <c r="M18" s="337" t="s">
        <v>758</v>
      </c>
      <c r="N18" s="337" t="s">
        <v>617</v>
      </c>
      <c r="O18" s="338">
        <v>20643</v>
      </c>
      <c r="P18" s="339">
        <v>1</v>
      </c>
      <c r="T18" s="252">
        <v>21204</v>
      </c>
      <c r="U18" s="250">
        <v>74</v>
      </c>
    </row>
    <row r="19" spans="1:21" s="19" customFormat="1" ht="50.25" customHeight="1" x14ac:dyDescent="0.2">
      <c r="A19" s="333" t="s">
        <v>536</v>
      </c>
      <c r="B19" s="340">
        <v>57</v>
      </c>
      <c r="C19" s="336">
        <v>35562</v>
      </c>
      <c r="D19" s="341" t="s">
        <v>653</v>
      </c>
      <c r="E19" s="342" t="s">
        <v>531</v>
      </c>
      <c r="F19" s="338" t="s">
        <v>550</v>
      </c>
      <c r="G19" s="424">
        <v>0</v>
      </c>
      <c r="H19" s="22"/>
      <c r="I19" s="333">
        <v>13</v>
      </c>
      <c r="J19" s="334" t="s">
        <v>819</v>
      </c>
      <c r="K19" s="335">
        <v>98</v>
      </c>
      <c r="L19" s="336">
        <v>33725</v>
      </c>
      <c r="M19" s="337" t="s">
        <v>680</v>
      </c>
      <c r="N19" s="337" t="s">
        <v>631</v>
      </c>
      <c r="O19" s="338">
        <v>21106</v>
      </c>
      <c r="P19" s="339">
        <v>4</v>
      </c>
      <c r="T19" s="252"/>
      <c r="U19" s="250"/>
    </row>
    <row r="20" spans="1:21" ht="25.5" customHeight="1" x14ac:dyDescent="0.2">
      <c r="A20" s="32"/>
      <c r="B20" s="32"/>
      <c r="C20" s="33"/>
      <c r="D20" s="53"/>
      <c r="E20" s="34"/>
      <c r="F20" s="183"/>
      <c r="G20" s="36"/>
      <c r="I20" s="37"/>
      <c r="J20" s="38"/>
      <c r="K20" s="39"/>
      <c r="L20" s="40"/>
      <c r="M20" s="49"/>
      <c r="N20" s="49"/>
      <c r="O20" s="178"/>
      <c r="P20" s="39"/>
      <c r="T20" s="252">
        <v>23754</v>
      </c>
      <c r="U20" s="250">
        <v>39</v>
      </c>
    </row>
    <row r="21" spans="1:21" ht="25.5" customHeight="1" x14ac:dyDescent="0.2">
      <c r="A21" s="26" t="s">
        <v>19</v>
      </c>
      <c r="B21" s="26"/>
      <c r="C21" s="26"/>
      <c r="D21" s="54"/>
      <c r="E21" s="47" t="s">
        <v>0</v>
      </c>
      <c r="F21" s="184" t="s">
        <v>1</v>
      </c>
      <c r="G21" s="23"/>
      <c r="H21" s="27" t="s">
        <v>2</v>
      </c>
      <c r="I21" s="27"/>
      <c r="J21" s="27"/>
      <c r="K21" s="27"/>
      <c r="M21" s="50" t="s">
        <v>3</v>
      </c>
      <c r="N21" s="51" t="s">
        <v>3</v>
      </c>
      <c r="O21" s="179" t="s">
        <v>3</v>
      </c>
      <c r="P21" s="26"/>
      <c r="Q21" s="28"/>
      <c r="T21" s="252">
        <v>23874</v>
      </c>
      <c r="U21" s="250">
        <v>38</v>
      </c>
    </row>
    <row r="22" spans="1:21" x14ac:dyDescent="0.2">
      <c r="T22" s="252">
        <v>23994</v>
      </c>
      <c r="U22" s="250">
        <v>37</v>
      </c>
    </row>
    <row r="23" spans="1:21" x14ac:dyDescent="0.2">
      <c r="T23" s="252">
        <v>24114</v>
      </c>
      <c r="U23" s="250">
        <v>36</v>
      </c>
    </row>
    <row r="24" spans="1:21" x14ac:dyDescent="0.2">
      <c r="T24" s="252">
        <v>24234</v>
      </c>
      <c r="U24" s="250">
        <v>35</v>
      </c>
    </row>
    <row r="25" spans="1:21" x14ac:dyDescent="0.2">
      <c r="T25" s="252">
        <v>24354</v>
      </c>
      <c r="U25" s="250">
        <v>34</v>
      </c>
    </row>
    <row r="26" spans="1:21" x14ac:dyDescent="0.2">
      <c r="T26" s="252">
        <v>24474</v>
      </c>
      <c r="U26" s="250">
        <v>33</v>
      </c>
    </row>
    <row r="27" spans="1:21" x14ac:dyDescent="0.2">
      <c r="T27" s="252">
        <v>24594</v>
      </c>
      <c r="U27" s="250">
        <v>32</v>
      </c>
    </row>
    <row r="28" spans="1:21" x14ac:dyDescent="0.2">
      <c r="T28" s="252">
        <v>24714</v>
      </c>
      <c r="U28" s="250">
        <v>31</v>
      </c>
    </row>
    <row r="29" spans="1:21" x14ac:dyDescent="0.2">
      <c r="T29" s="252">
        <v>24864</v>
      </c>
      <c r="U29" s="250">
        <v>30</v>
      </c>
    </row>
    <row r="30" spans="1:21" x14ac:dyDescent="0.2">
      <c r="T30" s="252">
        <v>25014</v>
      </c>
      <c r="U30" s="250">
        <v>29</v>
      </c>
    </row>
    <row r="31" spans="1:21" x14ac:dyDescent="0.2">
      <c r="T31" s="252">
        <v>25164</v>
      </c>
      <c r="U31" s="250">
        <v>28</v>
      </c>
    </row>
    <row r="32" spans="1:21" x14ac:dyDescent="0.2">
      <c r="T32" s="252">
        <v>25314</v>
      </c>
      <c r="U32" s="250">
        <v>27</v>
      </c>
    </row>
    <row r="33" spans="20:21" x14ac:dyDescent="0.2">
      <c r="T33" s="252">
        <v>25464</v>
      </c>
      <c r="U33" s="250">
        <v>26</v>
      </c>
    </row>
    <row r="34" spans="20:21" x14ac:dyDescent="0.2">
      <c r="T34" s="252">
        <v>25614</v>
      </c>
      <c r="U34" s="250">
        <v>25</v>
      </c>
    </row>
    <row r="35" spans="20:21" x14ac:dyDescent="0.2">
      <c r="T35" s="252">
        <v>25814</v>
      </c>
      <c r="U35" s="250">
        <v>24</v>
      </c>
    </row>
    <row r="36" spans="20:21" x14ac:dyDescent="0.2">
      <c r="T36" s="252">
        <v>30014</v>
      </c>
      <c r="U36" s="250">
        <v>23</v>
      </c>
    </row>
    <row r="37" spans="20:21" x14ac:dyDescent="0.2">
      <c r="T37" s="252">
        <v>30214</v>
      </c>
      <c r="U37" s="250">
        <v>22</v>
      </c>
    </row>
    <row r="38" spans="20:21" x14ac:dyDescent="0.2">
      <c r="T38" s="252">
        <v>30414</v>
      </c>
      <c r="U38" s="250">
        <v>21</v>
      </c>
    </row>
    <row r="39" spans="20:21" x14ac:dyDescent="0.2">
      <c r="T39" s="252">
        <v>30614</v>
      </c>
      <c r="U39" s="250">
        <v>20</v>
      </c>
    </row>
    <row r="40" spans="20:21" x14ac:dyDescent="0.2">
      <c r="T40" s="252">
        <v>30814</v>
      </c>
      <c r="U40" s="250">
        <v>19</v>
      </c>
    </row>
    <row r="41" spans="20:21" x14ac:dyDescent="0.2">
      <c r="T41" s="252">
        <v>31014</v>
      </c>
      <c r="U41" s="250">
        <v>18</v>
      </c>
    </row>
    <row r="42" spans="20:21" x14ac:dyDescent="0.2">
      <c r="T42" s="252">
        <v>31214</v>
      </c>
      <c r="U42" s="250">
        <v>17</v>
      </c>
    </row>
    <row r="43" spans="20:21" x14ac:dyDescent="0.2">
      <c r="T43" s="252">
        <v>31414</v>
      </c>
      <c r="U43" s="250">
        <v>16</v>
      </c>
    </row>
    <row r="44" spans="20:21" x14ac:dyDescent="0.2">
      <c r="T44" s="252">
        <v>31614</v>
      </c>
      <c r="U44" s="250">
        <v>15</v>
      </c>
    </row>
    <row r="45" spans="20:21" x14ac:dyDescent="0.2">
      <c r="T45" s="252">
        <v>31814</v>
      </c>
      <c r="U45" s="250">
        <v>14</v>
      </c>
    </row>
    <row r="46" spans="20:21" x14ac:dyDescent="0.2">
      <c r="T46" s="252">
        <v>32014</v>
      </c>
      <c r="U46" s="250">
        <v>13</v>
      </c>
    </row>
    <row r="47" spans="20:21" x14ac:dyDescent="0.2">
      <c r="T47" s="252">
        <v>32214</v>
      </c>
      <c r="U47" s="250">
        <v>12</v>
      </c>
    </row>
    <row r="48" spans="20:21" x14ac:dyDescent="0.2">
      <c r="T48" s="252">
        <v>32414</v>
      </c>
      <c r="U48" s="250">
        <v>11</v>
      </c>
    </row>
    <row r="49" spans="20:21" x14ac:dyDescent="0.2">
      <c r="T49" s="252">
        <v>32614</v>
      </c>
      <c r="U49" s="250">
        <v>10</v>
      </c>
    </row>
    <row r="50" spans="20:21" x14ac:dyDescent="0.2">
      <c r="T50" s="252">
        <v>32914</v>
      </c>
      <c r="U50" s="250">
        <v>9</v>
      </c>
    </row>
    <row r="51" spans="20:21" x14ac:dyDescent="0.2">
      <c r="T51" s="252">
        <v>33214</v>
      </c>
      <c r="U51" s="250">
        <v>8</v>
      </c>
    </row>
    <row r="52" spans="20:21" x14ac:dyDescent="0.2">
      <c r="T52" s="252">
        <v>33514</v>
      </c>
      <c r="U52" s="250">
        <v>7</v>
      </c>
    </row>
    <row r="53" spans="20:21" x14ac:dyDescent="0.2">
      <c r="T53" s="252">
        <v>33814</v>
      </c>
      <c r="U53" s="250">
        <v>6</v>
      </c>
    </row>
    <row r="54" spans="20:21" x14ac:dyDescent="0.2">
      <c r="T54" s="252">
        <v>34214</v>
      </c>
      <c r="U54" s="250">
        <v>5</v>
      </c>
    </row>
    <row r="55" spans="20:21" x14ac:dyDescent="0.2">
      <c r="T55" s="252">
        <v>34614</v>
      </c>
      <c r="U55" s="250">
        <v>4</v>
      </c>
    </row>
    <row r="56" spans="20:21" x14ac:dyDescent="0.2">
      <c r="T56" s="252">
        <v>35014</v>
      </c>
      <c r="U56" s="250">
        <v>3</v>
      </c>
    </row>
    <row r="57" spans="20:21" x14ac:dyDescent="0.2">
      <c r="T57" s="252">
        <v>35514</v>
      </c>
      <c r="U57" s="250">
        <v>2</v>
      </c>
    </row>
    <row r="58" spans="20:21" x14ac:dyDescent="0.2">
      <c r="T58" s="252">
        <v>40014</v>
      </c>
      <c r="U58" s="250">
        <v>1</v>
      </c>
    </row>
  </sheetData>
  <autoFilter ref="B6:G7">
    <sortState ref="B9:G19">
      <sortCondition ref="F6:F7"/>
    </sortState>
  </autoFilter>
  <mergeCells count="18">
    <mergeCell ref="A4:C4"/>
    <mergeCell ref="D4:E4"/>
    <mergeCell ref="A1:P1"/>
    <mergeCell ref="A2:P2"/>
    <mergeCell ref="A3:C3"/>
    <mergeCell ref="D3:E3"/>
    <mergeCell ref="F3:G3"/>
    <mergeCell ref="N5:P5"/>
    <mergeCell ref="G6:G7"/>
    <mergeCell ref="N4:P4"/>
    <mergeCell ref="I3:L3"/>
    <mergeCell ref="N3:P3"/>
    <mergeCell ref="A6:A7"/>
    <mergeCell ref="B6:B7"/>
    <mergeCell ref="E6:E7"/>
    <mergeCell ref="F6:F7"/>
    <mergeCell ref="C6:C7"/>
    <mergeCell ref="D6:D7"/>
  </mergeCells>
  <conditionalFormatting sqref="G8:G19">
    <cfRule type="containsText" dxfId="33" priority="1" stopIfTrue="1" operator="containsText" text="1395">
      <formula>NOT(ISERROR(SEARCH("1395",G8)))</formula>
    </cfRule>
    <cfRule type="containsText" dxfId="32" priority="2" stopIfTrue="1" operator="containsText" text="1399">
      <formula>NOT(ISERROR(SEARCH("1399",G8)))</formula>
    </cfRule>
    <cfRule type="containsText" dxfId="31" priority="3" stopIfTrue="1" operator="containsText" text="1399">
      <formula>NOT(ISERROR(SEARCH("1399",G8)))</formula>
    </cfRule>
    <cfRule type="containsText" dxfId="3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1"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72"/>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16.42578125" style="180" customWidth="1"/>
    <col min="7" max="7" width="11"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6.28515625" style="52" bestFit="1" customWidth="1"/>
    <col min="14" max="14" width="27.42578125" style="52" customWidth="1"/>
    <col min="15" max="15" width="24.7109375" style="180" customWidth="1"/>
    <col min="16" max="16" width="7.7109375" style="21" customWidth="1"/>
    <col min="17" max="17" width="5.7109375" style="21" customWidth="1"/>
    <col min="18" max="19" width="9.140625" style="21"/>
    <col min="20" max="20" width="9.140625" style="252" hidden="1" customWidth="1"/>
    <col min="21" max="21" width="9.140625" style="250" hidden="1" customWidth="1"/>
    <col min="22" max="16384" width="9.140625" style="21"/>
  </cols>
  <sheetData>
    <row r="1" spans="1:21" s="10" customFormat="1" ht="50.25" customHeight="1" x14ac:dyDescent="0.2">
      <c r="A1" s="624" t="s">
        <v>534</v>
      </c>
      <c r="B1" s="624"/>
      <c r="C1" s="624"/>
      <c r="D1" s="624"/>
      <c r="E1" s="624"/>
      <c r="F1" s="624"/>
      <c r="G1" s="624"/>
      <c r="H1" s="624"/>
      <c r="I1" s="624"/>
      <c r="J1" s="624"/>
      <c r="K1" s="624"/>
      <c r="L1" s="624"/>
      <c r="M1" s="624"/>
      <c r="N1" s="624"/>
      <c r="O1" s="624"/>
      <c r="P1" s="624"/>
      <c r="T1" s="251">
        <v>41514</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51">
        <v>41564</v>
      </c>
      <c r="U2" s="247">
        <v>99</v>
      </c>
    </row>
    <row r="3" spans="1:21" s="12" customFormat="1" ht="29.25" customHeight="1" x14ac:dyDescent="0.2">
      <c r="A3" s="629" t="s">
        <v>94</v>
      </c>
      <c r="B3" s="629"/>
      <c r="C3" s="629"/>
      <c r="D3" s="630" t="s">
        <v>370</v>
      </c>
      <c r="E3" s="630"/>
      <c r="F3" s="631" t="s">
        <v>572</v>
      </c>
      <c r="G3" s="631"/>
      <c r="H3" s="11"/>
      <c r="I3" s="632" t="s">
        <v>577</v>
      </c>
      <c r="J3" s="633"/>
      <c r="K3" s="633"/>
      <c r="L3" s="633"/>
      <c r="M3" s="242" t="s">
        <v>371</v>
      </c>
      <c r="N3" s="634" t="s">
        <v>510</v>
      </c>
      <c r="O3" s="634"/>
      <c r="P3" s="634"/>
      <c r="T3" s="251">
        <v>41614</v>
      </c>
      <c r="U3" s="247">
        <v>98</v>
      </c>
    </row>
    <row r="4" spans="1:21" s="12" customFormat="1" ht="17.25" customHeight="1" x14ac:dyDescent="0.2">
      <c r="A4" s="627" t="s">
        <v>84</v>
      </c>
      <c r="B4" s="627"/>
      <c r="C4" s="627"/>
      <c r="D4" s="635" t="s">
        <v>363</v>
      </c>
      <c r="E4" s="635"/>
      <c r="F4" s="181"/>
      <c r="G4" s="29"/>
      <c r="H4" s="29"/>
      <c r="I4" s="29"/>
      <c r="J4" s="29"/>
      <c r="K4" s="29"/>
      <c r="L4" s="30"/>
      <c r="M4" s="76" t="s">
        <v>5</v>
      </c>
      <c r="N4" s="636" t="s">
        <v>796</v>
      </c>
      <c r="O4" s="636"/>
      <c r="P4" s="636"/>
      <c r="T4" s="251">
        <v>41664</v>
      </c>
      <c r="U4" s="247">
        <v>97</v>
      </c>
    </row>
    <row r="5" spans="1:21" s="10" customFormat="1" ht="15" customHeight="1" x14ac:dyDescent="0.2">
      <c r="A5" s="13"/>
      <c r="B5" s="13"/>
      <c r="C5" s="14"/>
      <c r="D5" s="15"/>
      <c r="E5" s="16"/>
      <c r="F5" s="182"/>
      <c r="G5" s="16"/>
      <c r="H5" s="16"/>
      <c r="I5" s="13"/>
      <c r="J5" s="13"/>
      <c r="K5" s="13"/>
      <c r="L5" s="17"/>
      <c r="M5" s="18"/>
      <c r="N5" s="637">
        <v>42165.959128819442</v>
      </c>
      <c r="O5" s="637"/>
      <c r="P5" s="637"/>
      <c r="T5" s="251">
        <v>41714</v>
      </c>
      <c r="U5" s="247">
        <v>96</v>
      </c>
    </row>
    <row r="6" spans="1:21" s="19" customFormat="1" ht="18.75" customHeight="1" x14ac:dyDescent="0.2">
      <c r="A6" s="638" t="s">
        <v>12</v>
      </c>
      <c r="B6" s="639" t="s">
        <v>79</v>
      </c>
      <c r="C6" s="641" t="s">
        <v>91</v>
      </c>
      <c r="D6" s="642" t="s">
        <v>14</v>
      </c>
      <c r="E6" s="642" t="s">
        <v>513</v>
      </c>
      <c r="F6" s="643" t="s">
        <v>15</v>
      </c>
      <c r="G6" s="644" t="s">
        <v>203</v>
      </c>
      <c r="I6" s="264" t="s">
        <v>16</v>
      </c>
      <c r="J6" s="265"/>
      <c r="K6" s="265"/>
      <c r="L6" s="265"/>
      <c r="M6" s="265"/>
      <c r="N6" s="265"/>
      <c r="O6" s="265"/>
      <c r="P6" s="266"/>
      <c r="T6" s="252">
        <v>41774</v>
      </c>
      <c r="U6" s="250">
        <v>95</v>
      </c>
    </row>
    <row r="7" spans="1:21" ht="26.25" customHeight="1" x14ac:dyDescent="0.2">
      <c r="A7" s="638"/>
      <c r="B7" s="640"/>
      <c r="C7" s="641"/>
      <c r="D7" s="642"/>
      <c r="E7" s="642"/>
      <c r="F7" s="643"/>
      <c r="G7" s="645"/>
      <c r="H7" s="20"/>
      <c r="I7" s="46" t="s">
        <v>521</v>
      </c>
      <c r="J7" s="46" t="s">
        <v>80</v>
      </c>
      <c r="K7" s="46" t="s">
        <v>79</v>
      </c>
      <c r="L7" s="119" t="s">
        <v>13</v>
      </c>
      <c r="M7" s="120" t="s">
        <v>14</v>
      </c>
      <c r="N7" s="120" t="s">
        <v>513</v>
      </c>
      <c r="O7" s="177" t="s">
        <v>15</v>
      </c>
      <c r="P7" s="46" t="s">
        <v>28</v>
      </c>
      <c r="T7" s="252">
        <v>41834</v>
      </c>
      <c r="U7" s="250">
        <v>94</v>
      </c>
    </row>
    <row r="8" spans="1:21" s="19" customFormat="1" ht="57" customHeight="1" x14ac:dyDescent="0.2">
      <c r="A8" s="333">
        <v>1</v>
      </c>
      <c r="B8" s="340">
        <v>30</v>
      </c>
      <c r="C8" s="336">
        <v>33285</v>
      </c>
      <c r="D8" s="341" t="s">
        <v>648</v>
      </c>
      <c r="E8" s="342" t="s">
        <v>649</v>
      </c>
      <c r="F8" s="338">
        <v>164284</v>
      </c>
      <c r="G8" s="424">
        <v>1</v>
      </c>
      <c r="H8" s="22"/>
      <c r="I8" s="333">
        <v>1</v>
      </c>
      <c r="J8" s="334" t="s">
        <v>450</v>
      </c>
      <c r="K8" s="335">
        <v>95</v>
      </c>
      <c r="L8" s="336">
        <v>35354</v>
      </c>
      <c r="M8" s="337" t="s">
        <v>690</v>
      </c>
      <c r="N8" s="337" t="s">
        <v>629</v>
      </c>
      <c r="O8" s="338" t="s">
        <v>550</v>
      </c>
      <c r="P8" s="339" t="s">
        <v>536</v>
      </c>
      <c r="T8" s="252">
        <v>41894</v>
      </c>
      <c r="U8" s="250">
        <v>93</v>
      </c>
    </row>
    <row r="9" spans="1:21" s="19" customFormat="1" ht="57" customHeight="1" thickBot="1" x14ac:dyDescent="0.25">
      <c r="A9" s="521">
        <v>2</v>
      </c>
      <c r="B9" s="522">
        <v>74</v>
      </c>
      <c r="C9" s="523">
        <v>35980</v>
      </c>
      <c r="D9" s="524" t="s">
        <v>654</v>
      </c>
      <c r="E9" s="525" t="s">
        <v>655</v>
      </c>
      <c r="F9" s="526">
        <v>165484</v>
      </c>
      <c r="G9" s="527">
        <v>2</v>
      </c>
      <c r="H9" s="22"/>
      <c r="I9" s="333">
        <v>2</v>
      </c>
      <c r="J9" s="334" t="s">
        <v>451</v>
      </c>
      <c r="K9" s="335">
        <v>52</v>
      </c>
      <c r="L9" s="336">
        <v>31011</v>
      </c>
      <c r="M9" s="337" t="s">
        <v>610</v>
      </c>
      <c r="N9" s="337" t="s">
        <v>531</v>
      </c>
      <c r="O9" s="338" t="s">
        <v>550</v>
      </c>
      <c r="P9" s="339" t="s">
        <v>536</v>
      </c>
      <c r="T9" s="252">
        <v>41954</v>
      </c>
      <c r="U9" s="250">
        <v>92</v>
      </c>
    </row>
    <row r="10" spans="1:21" s="19" customFormat="1" ht="57" customHeight="1" x14ac:dyDescent="0.2">
      <c r="A10" s="429" t="s">
        <v>536</v>
      </c>
      <c r="B10" s="430">
        <v>95</v>
      </c>
      <c r="C10" s="431">
        <v>35354</v>
      </c>
      <c r="D10" s="432" t="s">
        <v>690</v>
      </c>
      <c r="E10" s="433" t="s">
        <v>629</v>
      </c>
      <c r="F10" s="471" t="s">
        <v>550</v>
      </c>
      <c r="G10" s="444">
        <v>0</v>
      </c>
      <c r="H10" s="22"/>
      <c r="I10" s="333">
        <v>3</v>
      </c>
      <c r="J10" s="334" t="s">
        <v>452</v>
      </c>
      <c r="K10" s="335">
        <v>39</v>
      </c>
      <c r="L10" s="336">
        <v>35490</v>
      </c>
      <c r="M10" s="337" t="s">
        <v>682</v>
      </c>
      <c r="N10" s="337" t="s">
        <v>683</v>
      </c>
      <c r="O10" s="338" t="s">
        <v>550</v>
      </c>
      <c r="P10" s="339" t="s">
        <v>536</v>
      </c>
      <c r="T10" s="252">
        <v>42014</v>
      </c>
      <c r="U10" s="250">
        <v>91</v>
      </c>
    </row>
    <row r="11" spans="1:21" s="19" customFormat="1" ht="57" customHeight="1" x14ac:dyDescent="0.2">
      <c r="A11" s="333" t="s">
        <v>536</v>
      </c>
      <c r="B11" s="340">
        <v>52</v>
      </c>
      <c r="C11" s="336">
        <v>31011</v>
      </c>
      <c r="D11" s="341" t="s">
        <v>610</v>
      </c>
      <c r="E11" s="342" t="s">
        <v>531</v>
      </c>
      <c r="F11" s="338" t="s">
        <v>550</v>
      </c>
      <c r="G11" s="424">
        <v>0</v>
      </c>
      <c r="H11" s="22"/>
      <c r="I11" s="333">
        <v>4</v>
      </c>
      <c r="J11" s="334" t="s">
        <v>453</v>
      </c>
      <c r="K11" s="335">
        <v>74</v>
      </c>
      <c r="L11" s="336">
        <v>35980</v>
      </c>
      <c r="M11" s="337" t="s">
        <v>654</v>
      </c>
      <c r="N11" s="337" t="s">
        <v>655</v>
      </c>
      <c r="O11" s="338">
        <v>165484</v>
      </c>
      <c r="P11" s="339">
        <v>2</v>
      </c>
      <c r="T11" s="252">
        <v>42084</v>
      </c>
      <c r="U11" s="250">
        <v>90</v>
      </c>
    </row>
    <row r="12" spans="1:21" s="19" customFormat="1" ht="57" customHeight="1" x14ac:dyDescent="0.2">
      <c r="A12" s="333" t="s">
        <v>536</v>
      </c>
      <c r="B12" s="340">
        <v>39</v>
      </c>
      <c r="C12" s="336">
        <v>35490</v>
      </c>
      <c r="D12" s="341" t="s">
        <v>682</v>
      </c>
      <c r="E12" s="342" t="s">
        <v>683</v>
      </c>
      <c r="F12" s="338" t="s">
        <v>550</v>
      </c>
      <c r="G12" s="424">
        <v>0</v>
      </c>
      <c r="H12" s="22"/>
      <c r="I12" s="333">
        <v>5</v>
      </c>
      <c r="J12" s="334" t="s">
        <v>454</v>
      </c>
      <c r="K12" s="335">
        <v>30</v>
      </c>
      <c r="L12" s="336">
        <v>33285</v>
      </c>
      <c r="M12" s="337" t="s">
        <v>648</v>
      </c>
      <c r="N12" s="337" t="s">
        <v>649</v>
      </c>
      <c r="O12" s="338">
        <v>164284</v>
      </c>
      <c r="P12" s="339">
        <v>1</v>
      </c>
      <c r="T12" s="252">
        <v>42154</v>
      </c>
      <c r="U12" s="250">
        <v>89</v>
      </c>
    </row>
    <row r="13" spans="1:21" s="19" customFormat="1" ht="57" customHeight="1" x14ac:dyDescent="0.2">
      <c r="A13" s="333" t="s">
        <v>536</v>
      </c>
      <c r="B13" s="340">
        <v>15</v>
      </c>
      <c r="C13" s="336">
        <v>33604</v>
      </c>
      <c r="D13" s="341" t="s">
        <v>642</v>
      </c>
      <c r="E13" s="342" t="s">
        <v>615</v>
      </c>
      <c r="F13" s="338" t="s">
        <v>550</v>
      </c>
      <c r="G13" s="424">
        <v>0</v>
      </c>
      <c r="H13" s="22"/>
      <c r="I13" s="333">
        <v>6</v>
      </c>
      <c r="J13" s="334" t="s">
        <v>455</v>
      </c>
      <c r="K13" s="335">
        <v>15</v>
      </c>
      <c r="L13" s="336">
        <v>33604</v>
      </c>
      <c r="M13" s="337" t="s">
        <v>642</v>
      </c>
      <c r="N13" s="337" t="s">
        <v>615</v>
      </c>
      <c r="O13" s="338" t="s">
        <v>550</v>
      </c>
      <c r="P13" s="339" t="s">
        <v>536</v>
      </c>
      <c r="T13" s="252">
        <v>42224</v>
      </c>
      <c r="U13" s="250">
        <v>88</v>
      </c>
    </row>
    <row r="14" spans="1:21" s="19" customFormat="1" ht="57" customHeight="1" x14ac:dyDescent="0.2">
      <c r="A14" s="333"/>
      <c r="B14" s="340"/>
      <c r="C14" s="336"/>
      <c r="D14" s="341"/>
      <c r="E14" s="342"/>
      <c r="F14" s="338"/>
      <c r="G14" s="424" t="s">
        <v>813</v>
      </c>
      <c r="H14" s="22"/>
      <c r="I14" s="333">
        <v>7</v>
      </c>
      <c r="J14" s="334" t="s">
        <v>456</v>
      </c>
      <c r="K14" s="335" t="s">
        <v>827</v>
      </c>
      <c r="L14" s="336" t="s">
        <v>827</v>
      </c>
      <c r="M14" s="337" t="s">
        <v>827</v>
      </c>
      <c r="N14" s="337" t="s">
        <v>827</v>
      </c>
      <c r="O14" s="338"/>
      <c r="P14" s="339"/>
      <c r="T14" s="252">
        <v>42294</v>
      </c>
      <c r="U14" s="250">
        <v>87</v>
      </c>
    </row>
    <row r="15" spans="1:21" s="19" customFormat="1" ht="57" customHeight="1" x14ac:dyDescent="0.2">
      <c r="A15" s="333"/>
      <c r="B15" s="340"/>
      <c r="C15" s="336"/>
      <c r="D15" s="341"/>
      <c r="E15" s="342"/>
      <c r="F15" s="338"/>
      <c r="G15" s="424" t="s">
        <v>813</v>
      </c>
      <c r="H15" s="22"/>
      <c r="I15" s="333">
        <v>8</v>
      </c>
      <c r="J15" s="334" t="s">
        <v>457</v>
      </c>
      <c r="K15" s="335" t="s">
        <v>827</v>
      </c>
      <c r="L15" s="336" t="s">
        <v>827</v>
      </c>
      <c r="M15" s="337" t="s">
        <v>827</v>
      </c>
      <c r="N15" s="337" t="s">
        <v>827</v>
      </c>
      <c r="O15" s="338"/>
      <c r="P15" s="339"/>
      <c r="T15" s="252">
        <v>42364</v>
      </c>
      <c r="U15" s="250">
        <v>86</v>
      </c>
    </row>
    <row r="16" spans="1:21" s="19" customFormat="1" ht="57" customHeight="1" x14ac:dyDescent="0.2">
      <c r="A16" s="333"/>
      <c r="B16" s="340"/>
      <c r="C16" s="336"/>
      <c r="D16" s="341"/>
      <c r="E16" s="342"/>
      <c r="F16" s="338"/>
      <c r="G16" s="424" t="s">
        <v>813</v>
      </c>
      <c r="H16" s="22"/>
      <c r="I16" s="333">
        <v>9</v>
      </c>
      <c r="J16" s="334" t="s">
        <v>458</v>
      </c>
      <c r="K16" s="335" t="s">
        <v>827</v>
      </c>
      <c r="L16" s="336" t="s">
        <v>827</v>
      </c>
      <c r="M16" s="337" t="s">
        <v>827</v>
      </c>
      <c r="N16" s="337" t="s">
        <v>827</v>
      </c>
      <c r="O16" s="338"/>
      <c r="P16" s="339"/>
      <c r="T16" s="252">
        <v>42434</v>
      </c>
      <c r="U16" s="250">
        <v>85</v>
      </c>
    </row>
    <row r="17" spans="1:21" s="19" customFormat="1" ht="57" customHeight="1" x14ac:dyDescent="0.2">
      <c r="A17" s="333"/>
      <c r="B17" s="340"/>
      <c r="C17" s="336"/>
      <c r="D17" s="341"/>
      <c r="E17" s="342"/>
      <c r="F17" s="338"/>
      <c r="G17" s="424" t="s">
        <v>813</v>
      </c>
      <c r="H17" s="22"/>
      <c r="I17" s="333">
        <v>10</v>
      </c>
      <c r="J17" s="334" t="s">
        <v>459</v>
      </c>
      <c r="K17" s="335" t="s">
        <v>827</v>
      </c>
      <c r="L17" s="336" t="s">
        <v>827</v>
      </c>
      <c r="M17" s="337" t="s">
        <v>827</v>
      </c>
      <c r="N17" s="337" t="s">
        <v>827</v>
      </c>
      <c r="O17" s="338"/>
      <c r="P17" s="339"/>
      <c r="T17" s="252">
        <v>42504</v>
      </c>
      <c r="U17" s="250">
        <v>84</v>
      </c>
    </row>
    <row r="18" spans="1:21" s="19" customFormat="1" ht="57" customHeight="1" x14ac:dyDescent="0.2">
      <c r="A18" s="333"/>
      <c r="B18" s="340"/>
      <c r="C18" s="336"/>
      <c r="D18" s="341"/>
      <c r="E18" s="342"/>
      <c r="F18" s="338"/>
      <c r="G18" s="424" t="s">
        <v>813</v>
      </c>
      <c r="H18" s="22"/>
      <c r="I18" s="333">
        <v>11</v>
      </c>
      <c r="J18" s="334" t="s">
        <v>460</v>
      </c>
      <c r="K18" s="335" t="s">
        <v>827</v>
      </c>
      <c r="L18" s="336" t="s">
        <v>827</v>
      </c>
      <c r="M18" s="337" t="s">
        <v>827</v>
      </c>
      <c r="N18" s="337" t="s">
        <v>827</v>
      </c>
      <c r="O18" s="338"/>
      <c r="P18" s="339"/>
      <c r="T18" s="252">
        <v>42574</v>
      </c>
      <c r="U18" s="250">
        <v>83</v>
      </c>
    </row>
    <row r="19" spans="1:21" s="19" customFormat="1" ht="57" customHeight="1" x14ac:dyDescent="0.2">
      <c r="A19" s="333"/>
      <c r="B19" s="340"/>
      <c r="C19" s="336"/>
      <c r="D19" s="341"/>
      <c r="E19" s="342"/>
      <c r="F19" s="338"/>
      <c r="G19" s="424" t="s">
        <v>813</v>
      </c>
      <c r="H19" s="22"/>
      <c r="I19" s="333">
        <v>12</v>
      </c>
      <c r="J19" s="334" t="s">
        <v>461</v>
      </c>
      <c r="K19" s="335" t="s">
        <v>827</v>
      </c>
      <c r="L19" s="336" t="s">
        <v>827</v>
      </c>
      <c r="M19" s="337" t="s">
        <v>827</v>
      </c>
      <c r="N19" s="337" t="s">
        <v>827</v>
      </c>
      <c r="O19" s="338"/>
      <c r="P19" s="339"/>
      <c r="T19" s="252">
        <v>42654</v>
      </c>
      <c r="U19" s="250">
        <v>82</v>
      </c>
    </row>
    <row r="20" spans="1:21" s="19" customFormat="1" ht="57" customHeight="1" x14ac:dyDescent="0.2">
      <c r="A20" s="333"/>
      <c r="B20" s="340"/>
      <c r="C20" s="336"/>
      <c r="D20" s="341"/>
      <c r="E20" s="342"/>
      <c r="F20" s="338"/>
      <c r="G20" s="424" t="s">
        <v>813</v>
      </c>
      <c r="H20" s="22"/>
      <c r="I20" s="264" t="s">
        <v>17</v>
      </c>
      <c r="J20" s="265"/>
      <c r="K20" s="265"/>
      <c r="L20" s="265"/>
      <c r="M20" s="265"/>
      <c r="N20" s="265"/>
      <c r="O20" s="265"/>
      <c r="P20" s="266"/>
      <c r="T20" s="252">
        <v>42734</v>
      </c>
      <c r="U20" s="250">
        <v>81</v>
      </c>
    </row>
    <row r="21" spans="1:21" s="19" customFormat="1" ht="57" customHeight="1" x14ac:dyDescent="0.2">
      <c r="A21" s="333"/>
      <c r="B21" s="340"/>
      <c r="C21" s="336"/>
      <c r="D21" s="341"/>
      <c r="E21" s="342"/>
      <c r="F21" s="338"/>
      <c r="G21" s="424" t="s">
        <v>813</v>
      </c>
      <c r="H21" s="22"/>
      <c r="I21" s="46" t="s">
        <v>521</v>
      </c>
      <c r="J21" s="46" t="s">
        <v>80</v>
      </c>
      <c r="K21" s="46" t="s">
        <v>79</v>
      </c>
      <c r="L21" s="119" t="s">
        <v>13</v>
      </c>
      <c r="M21" s="120" t="s">
        <v>14</v>
      </c>
      <c r="N21" s="120" t="s">
        <v>513</v>
      </c>
      <c r="O21" s="177" t="s">
        <v>15</v>
      </c>
      <c r="P21" s="46" t="s">
        <v>28</v>
      </c>
      <c r="T21" s="252">
        <v>42814</v>
      </c>
      <c r="U21" s="250">
        <v>80</v>
      </c>
    </row>
    <row r="22" spans="1:21" s="19" customFormat="1" ht="57" customHeight="1" x14ac:dyDescent="0.2">
      <c r="A22" s="333"/>
      <c r="B22" s="340"/>
      <c r="C22" s="336"/>
      <c r="D22" s="341"/>
      <c r="E22" s="342"/>
      <c r="F22" s="338"/>
      <c r="G22" s="424" t="s">
        <v>813</v>
      </c>
      <c r="H22" s="22"/>
      <c r="I22" s="333">
        <v>1</v>
      </c>
      <c r="J22" s="334" t="s">
        <v>462</v>
      </c>
      <c r="K22" s="335" t="s">
        <v>827</v>
      </c>
      <c r="L22" s="336" t="s">
        <v>827</v>
      </c>
      <c r="M22" s="337" t="s">
        <v>827</v>
      </c>
      <c r="N22" s="337" t="s">
        <v>827</v>
      </c>
      <c r="O22" s="338"/>
      <c r="P22" s="339"/>
      <c r="T22" s="252">
        <v>42894</v>
      </c>
      <c r="U22" s="250">
        <v>79</v>
      </c>
    </row>
    <row r="23" spans="1:21" s="19" customFormat="1" ht="57" customHeight="1" x14ac:dyDescent="0.2">
      <c r="A23" s="333"/>
      <c r="B23" s="340"/>
      <c r="C23" s="336"/>
      <c r="D23" s="341"/>
      <c r="E23" s="342"/>
      <c r="F23" s="338"/>
      <c r="G23" s="424" t="s">
        <v>813</v>
      </c>
      <c r="H23" s="22"/>
      <c r="I23" s="333">
        <v>2</v>
      </c>
      <c r="J23" s="334" t="s">
        <v>463</v>
      </c>
      <c r="K23" s="335" t="s">
        <v>827</v>
      </c>
      <c r="L23" s="336" t="s">
        <v>827</v>
      </c>
      <c r="M23" s="337" t="s">
        <v>827</v>
      </c>
      <c r="N23" s="337" t="s">
        <v>827</v>
      </c>
      <c r="O23" s="338"/>
      <c r="P23" s="339"/>
      <c r="T23" s="252">
        <v>42974</v>
      </c>
      <c r="U23" s="250">
        <v>78</v>
      </c>
    </row>
    <row r="24" spans="1:21" s="19" customFormat="1" ht="57" customHeight="1" x14ac:dyDescent="0.2">
      <c r="A24" s="333"/>
      <c r="B24" s="340"/>
      <c r="C24" s="336"/>
      <c r="D24" s="341"/>
      <c r="E24" s="342"/>
      <c r="F24" s="338"/>
      <c r="G24" s="424" t="s">
        <v>813</v>
      </c>
      <c r="H24" s="22"/>
      <c r="I24" s="333">
        <v>3</v>
      </c>
      <c r="J24" s="334" t="s">
        <v>464</v>
      </c>
      <c r="K24" s="335" t="s">
        <v>827</v>
      </c>
      <c r="L24" s="336" t="s">
        <v>827</v>
      </c>
      <c r="M24" s="337" t="s">
        <v>827</v>
      </c>
      <c r="N24" s="337" t="s">
        <v>827</v>
      </c>
      <c r="O24" s="338"/>
      <c r="P24" s="339"/>
      <c r="T24" s="252">
        <v>43054</v>
      </c>
      <c r="U24" s="250">
        <v>77</v>
      </c>
    </row>
    <row r="25" spans="1:21" s="19" customFormat="1" ht="57" customHeight="1" x14ac:dyDescent="0.2">
      <c r="A25" s="333"/>
      <c r="B25" s="340"/>
      <c r="C25" s="336"/>
      <c r="D25" s="341"/>
      <c r="E25" s="342"/>
      <c r="F25" s="338"/>
      <c r="G25" s="424" t="s">
        <v>813</v>
      </c>
      <c r="H25" s="22"/>
      <c r="I25" s="333">
        <v>4</v>
      </c>
      <c r="J25" s="334" t="s">
        <v>465</v>
      </c>
      <c r="K25" s="335" t="s">
        <v>827</v>
      </c>
      <c r="L25" s="336" t="s">
        <v>827</v>
      </c>
      <c r="M25" s="337" t="s">
        <v>827</v>
      </c>
      <c r="N25" s="337" t="s">
        <v>827</v>
      </c>
      <c r="O25" s="338"/>
      <c r="P25" s="339"/>
      <c r="T25" s="252">
        <v>43134</v>
      </c>
      <c r="U25" s="250">
        <v>76</v>
      </c>
    </row>
    <row r="26" spans="1:21" s="19" customFormat="1" ht="57" customHeight="1" x14ac:dyDescent="0.2">
      <c r="A26" s="333"/>
      <c r="B26" s="340"/>
      <c r="C26" s="336"/>
      <c r="D26" s="341"/>
      <c r="E26" s="342"/>
      <c r="F26" s="338"/>
      <c r="G26" s="424" t="s">
        <v>813</v>
      </c>
      <c r="H26" s="22"/>
      <c r="I26" s="333">
        <v>5</v>
      </c>
      <c r="J26" s="334" t="s">
        <v>466</v>
      </c>
      <c r="K26" s="335" t="s">
        <v>827</v>
      </c>
      <c r="L26" s="336" t="s">
        <v>827</v>
      </c>
      <c r="M26" s="337" t="s">
        <v>827</v>
      </c>
      <c r="N26" s="337" t="s">
        <v>827</v>
      </c>
      <c r="O26" s="338"/>
      <c r="P26" s="339"/>
      <c r="T26" s="252">
        <v>43214</v>
      </c>
      <c r="U26" s="250">
        <v>75</v>
      </c>
    </row>
    <row r="27" spans="1:21" s="19" customFormat="1" ht="57" customHeight="1" x14ac:dyDescent="0.2">
      <c r="A27" s="333"/>
      <c r="B27" s="340"/>
      <c r="C27" s="336"/>
      <c r="D27" s="341"/>
      <c r="E27" s="342"/>
      <c r="F27" s="338"/>
      <c r="G27" s="424" t="s">
        <v>813</v>
      </c>
      <c r="H27" s="22"/>
      <c r="I27" s="333">
        <v>6</v>
      </c>
      <c r="J27" s="334" t="s">
        <v>467</v>
      </c>
      <c r="K27" s="335" t="s">
        <v>827</v>
      </c>
      <c r="L27" s="336" t="s">
        <v>827</v>
      </c>
      <c r="M27" s="337" t="s">
        <v>827</v>
      </c>
      <c r="N27" s="337" t="s">
        <v>827</v>
      </c>
      <c r="O27" s="338"/>
      <c r="P27" s="339"/>
      <c r="T27" s="252">
        <v>43314</v>
      </c>
      <c r="U27" s="250">
        <v>74</v>
      </c>
    </row>
    <row r="28" spans="1:21" s="19" customFormat="1" ht="57" customHeight="1" x14ac:dyDescent="0.2">
      <c r="A28" s="333"/>
      <c r="B28" s="340"/>
      <c r="C28" s="336"/>
      <c r="D28" s="341"/>
      <c r="E28" s="342"/>
      <c r="F28" s="338"/>
      <c r="G28" s="424" t="s">
        <v>813</v>
      </c>
      <c r="H28" s="22"/>
      <c r="I28" s="333">
        <v>7</v>
      </c>
      <c r="J28" s="334" t="s">
        <v>468</v>
      </c>
      <c r="K28" s="335" t="s">
        <v>827</v>
      </c>
      <c r="L28" s="336" t="s">
        <v>827</v>
      </c>
      <c r="M28" s="337" t="s">
        <v>827</v>
      </c>
      <c r="N28" s="337" t="s">
        <v>827</v>
      </c>
      <c r="O28" s="338"/>
      <c r="P28" s="339"/>
      <c r="T28" s="252">
        <v>43414</v>
      </c>
      <c r="U28" s="250">
        <v>73</v>
      </c>
    </row>
    <row r="29" spans="1:21" s="19" customFormat="1" ht="57" customHeight="1" x14ac:dyDescent="0.2">
      <c r="A29" s="333"/>
      <c r="B29" s="340"/>
      <c r="C29" s="336"/>
      <c r="D29" s="341"/>
      <c r="E29" s="342"/>
      <c r="F29" s="338"/>
      <c r="G29" s="424" t="s">
        <v>813</v>
      </c>
      <c r="H29" s="22"/>
      <c r="I29" s="333">
        <v>8</v>
      </c>
      <c r="J29" s="334" t="s">
        <v>469</v>
      </c>
      <c r="K29" s="335" t="s">
        <v>827</v>
      </c>
      <c r="L29" s="336" t="s">
        <v>827</v>
      </c>
      <c r="M29" s="337" t="s">
        <v>827</v>
      </c>
      <c r="N29" s="337" t="s">
        <v>827</v>
      </c>
      <c r="O29" s="338"/>
      <c r="P29" s="339"/>
      <c r="T29" s="252">
        <v>43514</v>
      </c>
      <c r="U29" s="250">
        <v>72</v>
      </c>
    </row>
    <row r="30" spans="1:21" s="19" customFormat="1" ht="57" customHeight="1" x14ac:dyDescent="0.2">
      <c r="A30" s="333"/>
      <c r="B30" s="340"/>
      <c r="C30" s="336"/>
      <c r="D30" s="341"/>
      <c r="E30" s="342"/>
      <c r="F30" s="338"/>
      <c r="G30" s="424" t="s">
        <v>813</v>
      </c>
      <c r="H30" s="22"/>
      <c r="I30" s="333">
        <v>9</v>
      </c>
      <c r="J30" s="334" t="s">
        <v>470</v>
      </c>
      <c r="K30" s="335" t="s">
        <v>827</v>
      </c>
      <c r="L30" s="336" t="s">
        <v>827</v>
      </c>
      <c r="M30" s="337" t="s">
        <v>827</v>
      </c>
      <c r="N30" s="337" t="s">
        <v>827</v>
      </c>
      <c r="O30" s="338"/>
      <c r="P30" s="339"/>
      <c r="T30" s="252">
        <v>43614</v>
      </c>
      <c r="U30" s="250">
        <v>71</v>
      </c>
    </row>
    <row r="31" spans="1:21" s="19" customFormat="1" ht="57" customHeight="1" x14ac:dyDescent="0.2">
      <c r="A31" s="333"/>
      <c r="B31" s="340"/>
      <c r="C31" s="336"/>
      <c r="D31" s="341"/>
      <c r="E31" s="342"/>
      <c r="F31" s="338"/>
      <c r="G31" s="424" t="s">
        <v>813</v>
      </c>
      <c r="H31" s="22"/>
      <c r="I31" s="333">
        <v>10</v>
      </c>
      <c r="J31" s="334" t="s">
        <v>471</v>
      </c>
      <c r="K31" s="335" t="s">
        <v>827</v>
      </c>
      <c r="L31" s="336" t="s">
        <v>827</v>
      </c>
      <c r="M31" s="337" t="s">
        <v>827</v>
      </c>
      <c r="N31" s="337" t="s">
        <v>827</v>
      </c>
      <c r="O31" s="338"/>
      <c r="P31" s="339"/>
      <c r="T31" s="252">
        <v>43714</v>
      </c>
      <c r="U31" s="250">
        <v>70</v>
      </c>
    </row>
    <row r="32" spans="1:21" s="19" customFormat="1" ht="57" customHeight="1" x14ac:dyDescent="0.2">
      <c r="A32" s="333"/>
      <c r="B32" s="340"/>
      <c r="C32" s="336"/>
      <c r="D32" s="341"/>
      <c r="E32" s="342"/>
      <c r="F32" s="338"/>
      <c r="G32" s="424" t="s">
        <v>813</v>
      </c>
      <c r="H32" s="22"/>
      <c r="I32" s="333">
        <v>11</v>
      </c>
      <c r="J32" s="334" t="s">
        <v>472</v>
      </c>
      <c r="K32" s="335" t="s">
        <v>827</v>
      </c>
      <c r="L32" s="336" t="s">
        <v>827</v>
      </c>
      <c r="M32" s="337" t="s">
        <v>827</v>
      </c>
      <c r="N32" s="337" t="s">
        <v>827</v>
      </c>
      <c r="O32" s="338"/>
      <c r="P32" s="339"/>
      <c r="T32" s="252">
        <v>43834</v>
      </c>
      <c r="U32" s="250">
        <v>69</v>
      </c>
    </row>
    <row r="33" spans="1:21" s="19" customFormat="1" ht="57" customHeight="1" x14ac:dyDescent="0.2">
      <c r="A33" s="333"/>
      <c r="B33" s="340"/>
      <c r="C33" s="336"/>
      <c r="D33" s="341"/>
      <c r="E33" s="342"/>
      <c r="F33" s="338"/>
      <c r="G33" s="424" t="s">
        <v>813</v>
      </c>
      <c r="H33" s="22"/>
      <c r="I33" s="333">
        <v>12</v>
      </c>
      <c r="J33" s="334" t="s">
        <v>473</v>
      </c>
      <c r="K33" s="335" t="s">
        <v>827</v>
      </c>
      <c r="L33" s="336" t="s">
        <v>827</v>
      </c>
      <c r="M33" s="337" t="s">
        <v>827</v>
      </c>
      <c r="N33" s="337" t="s">
        <v>827</v>
      </c>
      <c r="O33" s="338"/>
      <c r="P33" s="339"/>
      <c r="T33" s="252">
        <v>43954</v>
      </c>
      <c r="U33" s="250">
        <v>68</v>
      </c>
    </row>
    <row r="34" spans="1:21" ht="7.5" customHeight="1" x14ac:dyDescent="0.2">
      <c r="A34" s="32"/>
      <c r="B34" s="32"/>
      <c r="C34" s="33"/>
      <c r="D34" s="53"/>
      <c r="E34" s="34"/>
      <c r="F34" s="183"/>
      <c r="G34" s="36"/>
      <c r="I34" s="37"/>
      <c r="J34" s="38"/>
      <c r="K34" s="39"/>
      <c r="L34" s="40"/>
      <c r="M34" s="49"/>
      <c r="N34" s="49"/>
      <c r="O34" s="178"/>
      <c r="P34" s="39"/>
      <c r="T34" s="252">
        <v>52614</v>
      </c>
      <c r="U34" s="250">
        <v>39</v>
      </c>
    </row>
    <row r="35" spans="1:21" ht="14.25" customHeight="1" x14ac:dyDescent="0.2">
      <c r="A35" s="26" t="s">
        <v>19</v>
      </c>
      <c r="B35" s="26"/>
      <c r="C35" s="26"/>
      <c r="D35" s="54"/>
      <c r="E35" s="47" t="s">
        <v>0</v>
      </c>
      <c r="F35" s="184" t="s">
        <v>1</v>
      </c>
      <c r="G35" s="23"/>
      <c r="H35" s="27" t="s">
        <v>2</v>
      </c>
      <c r="I35" s="27"/>
      <c r="J35" s="27"/>
      <c r="K35" s="27"/>
      <c r="M35" s="50" t="s">
        <v>3</v>
      </c>
      <c r="N35" s="51" t="s">
        <v>3</v>
      </c>
      <c r="O35" s="179" t="s">
        <v>3</v>
      </c>
      <c r="P35" s="26"/>
      <c r="Q35" s="28"/>
      <c r="T35" s="252">
        <v>52814</v>
      </c>
      <c r="U35" s="250">
        <v>38</v>
      </c>
    </row>
    <row r="36" spans="1:21" x14ac:dyDescent="0.2">
      <c r="T36" s="252">
        <v>53014</v>
      </c>
      <c r="U36" s="250">
        <v>37</v>
      </c>
    </row>
    <row r="37" spans="1:21" x14ac:dyDescent="0.2">
      <c r="T37" s="252">
        <v>53214</v>
      </c>
      <c r="U37" s="250">
        <v>36</v>
      </c>
    </row>
    <row r="38" spans="1:21" x14ac:dyDescent="0.2">
      <c r="T38" s="252">
        <v>53514</v>
      </c>
      <c r="U38" s="250">
        <v>35</v>
      </c>
    </row>
    <row r="39" spans="1:21" x14ac:dyDescent="0.2">
      <c r="T39" s="252">
        <v>53814</v>
      </c>
      <c r="U39" s="250">
        <v>34</v>
      </c>
    </row>
    <row r="40" spans="1:21" x14ac:dyDescent="0.2">
      <c r="T40" s="252">
        <v>54114</v>
      </c>
      <c r="U40" s="250">
        <v>33</v>
      </c>
    </row>
    <row r="41" spans="1:21" x14ac:dyDescent="0.2">
      <c r="T41" s="252">
        <v>54414</v>
      </c>
      <c r="U41" s="250">
        <v>32</v>
      </c>
    </row>
    <row r="42" spans="1:21" x14ac:dyDescent="0.2">
      <c r="T42" s="252">
        <v>54814</v>
      </c>
      <c r="U42" s="250">
        <v>31</v>
      </c>
    </row>
    <row r="43" spans="1:21" x14ac:dyDescent="0.2">
      <c r="T43" s="252">
        <v>55214</v>
      </c>
      <c r="U43" s="250">
        <v>30</v>
      </c>
    </row>
    <row r="44" spans="1:21" x14ac:dyDescent="0.2">
      <c r="T44" s="252">
        <v>55614</v>
      </c>
      <c r="U44" s="250">
        <v>29</v>
      </c>
    </row>
    <row r="45" spans="1:21" x14ac:dyDescent="0.2">
      <c r="T45" s="252">
        <v>60014</v>
      </c>
      <c r="U45" s="250">
        <v>28</v>
      </c>
    </row>
    <row r="46" spans="1:21" x14ac:dyDescent="0.2">
      <c r="T46" s="252">
        <v>60414</v>
      </c>
      <c r="U46" s="250">
        <v>27</v>
      </c>
    </row>
    <row r="47" spans="1:21" x14ac:dyDescent="0.2">
      <c r="T47" s="252">
        <v>60814</v>
      </c>
      <c r="U47" s="250">
        <v>26</v>
      </c>
    </row>
    <row r="48" spans="1:21" x14ac:dyDescent="0.2">
      <c r="T48" s="252">
        <v>61214</v>
      </c>
      <c r="U48" s="250">
        <v>25</v>
      </c>
    </row>
    <row r="49" spans="20:21" x14ac:dyDescent="0.2">
      <c r="T49" s="252">
        <v>61614</v>
      </c>
      <c r="U49" s="250">
        <v>24</v>
      </c>
    </row>
    <row r="50" spans="20:21" x14ac:dyDescent="0.2">
      <c r="T50" s="252">
        <v>62014</v>
      </c>
      <c r="U50" s="250">
        <v>23</v>
      </c>
    </row>
    <row r="51" spans="20:21" x14ac:dyDescent="0.2">
      <c r="T51" s="252">
        <v>62414</v>
      </c>
      <c r="U51" s="250">
        <v>22</v>
      </c>
    </row>
    <row r="52" spans="20:21" x14ac:dyDescent="0.2">
      <c r="T52" s="252">
        <v>62814</v>
      </c>
      <c r="U52" s="250">
        <v>21</v>
      </c>
    </row>
    <row r="53" spans="20:21" x14ac:dyDescent="0.2">
      <c r="T53" s="252">
        <v>63214</v>
      </c>
      <c r="U53" s="250">
        <v>20</v>
      </c>
    </row>
    <row r="54" spans="20:21" x14ac:dyDescent="0.2">
      <c r="T54" s="252">
        <v>63614</v>
      </c>
      <c r="U54" s="250">
        <v>19</v>
      </c>
    </row>
    <row r="55" spans="20:21" x14ac:dyDescent="0.2">
      <c r="T55" s="252">
        <v>64014</v>
      </c>
      <c r="U55" s="250">
        <v>18</v>
      </c>
    </row>
    <row r="56" spans="20:21" x14ac:dyDescent="0.2">
      <c r="T56" s="252">
        <v>64414</v>
      </c>
      <c r="U56" s="250">
        <v>17</v>
      </c>
    </row>
    <row r="57" spans="20:21" x14ac:dyDescent="0.2">
      <c r="T57" s="252">
        <v>64814</v>
      </c>
      <c r="U57" s="250">
        <v>16</v>
      </c>
    </row>
    <row r="58" spans="20:21" x14ac:dyDescent="0.2">
      <c r="T58" s="252">
        <v>65214</v>
      </c>
      <c r="U58" s="250">
        <v>15</v>
      </c>
    </row>
    <row r="59" spans="20:21" x14ac:dyDescent="0.2">
      <c r="T59" s="252">
        <v>65614</v>
      </c>
      <c r="U59" s="250">
        <v>14</v>
      </c>
    </row>
    <row r="60" spans="20:21" x14ac:dyDescent="0.2">
      <c r="T60" s="252">
        <v>70014</v>
      </c>
      <c r="U60" s="250">
        <v>13</v>
      </c>
    </row>
    <row r="61" spans="20:21" x14ac:dyDescent="0.2">
      <c r="T61" s="252">
        <v>70414</v>
      </c>
      <c r="U61" s="250">
        <v>12</v>
      </c>
    </row>
    <row r="62" spans="20:21" x14ac:dyDescent="0.2">
      <c r="T62" s="252">
        <v>70914</v>
      </c>
      <c r="U62" s="250">
        <v>11</v>
      </c>
    </row>
    <row r="63" spans="20:21" x14ac:dyDescent="0.2">
      <c r="T63" s="252">
        <v>71414</v>
      </c>
      <c r="U63" s="250">
        <v>10</v>
      </c>
    </row>
    <row r="64" spans="20:21" x14ac:dyDescent="0.2">
      <c r="T64" s="252">
        <v>71914</v>
      </c>
      <c r="U64" s="250">
        <v>9</v>
      </c>
    </row>
    <row r="65" spans="20:21" x14ac:dyDescent="0.2">
      <c r="T65" s="252">
        <v>72414</v>
      </c>
      <c r="U65" s="250">
        <v>8</v>
      </c>
    </row>
    <row r="66" spans="20:21" x14ac:dyDescent="0.2">
      <c r="T66" s="252">
        <v>72914</v>
      </c>
      <c r="U66" s="250">
        <v>7</v>
      </c>
    </row>
    <row r="67" spans="20:21" x14ac:dyDescent="0.2">
      <c r="T67" s="252">
        <v>73414</v>
      </c>
      <c r="U67" s="250">
        <v>6</v>
      </c>
    </row>
    <row r="68" spans="20:21" x14ac:dyDescent="0.2">
      <c r="T68" s="252">
        <v>73914</v>
      </c>
      <c r="U68" s="250">
        <v>5</v>
      </c>
    </row>
    <row r="69" spans="20:21" x14ac:dyDescent="0.2">
      <c r="T69" s="252">
        <v>74414</v>
      </c>
      <c r="U69" s="250">
        <v>4</v>
      </c>
    </row>
    <row r="70" spans="20:21" x14ac:dyDescent="0.2">
      <c r="T70" s="252">
        <v>74914</v>
      </c>
      <c r="U70" s="250">
        <v>3</v>
      </c>
    </row>
    <row r="71" spans="20:21" x14ac:dyDescent="0.2">
      <c r="T71" s="252">
        <v>75414</v>
      </c>
      <c r="U71" s="250">
        <v>2</v>
      </c>
    </row>
    <row r="72" spans="20:21" x14ac:dyDescent="0.2">
      <c r="T72" s="252">
        <v>80014</v>
      </c>
      <c r="U72" s="250">
        <v>1</v>
      </c>
    </row>
  </sheetData>
  <autoFilter ref="B6:G7">
    <sortState ref="B9:G33">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33">
    <cfRule type="containsText" dxfId="29" priority="1" stopIfTrue="1" operator="containsText" text="1395">
      <formula>NOT(ISERROR(SEARCH("1395",G8)))</formula>
    </cfRule>
    <cfRule type="containsText" dxfId="28" priority="2" stopIfTrue="1" operator="containsText" text="1399">
      <formula>NOT(ISERROR(SEARCH("1399",G8)))</formula>
    </cfRule>
    <cfRule type="containsText" dxfId="27" priority="3" stopIfTrue="1" operator="containsText" text="1399">
      <formula>NOT(ISERROR(SEARCH("1399",G8)))</formula>
    </cfRule>
    <cfRule type="containsText" dxfId="26"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76"/>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2.5703125" style="180" customWidth="1"/>
    <col min="7" max="7" width="8.7109375" style="24" customWidth="1"/>
    <col min="8" max="8" width="2.140625" style="21" customWidth="1"/>
    <col min="9" max="9" width="6.7109375" style="23" customWidth="1"/>
    <col min="10" max="10" width="14.28515625" style="23" hidden="1" customWidth="1"/>
    <col min="11" max="11" width="8" style="23" bestFit="1" customWidth="1"/>
    <col min="12" max="12" width="15.140625" style="25" bestFit="1" customWidth="1"/>
    <col min="13" max="13" width="23.42578125" style="52" customWidth="1"/>
    <col min="14" max="14" width="30.5703125" style="52" customWidth="1"/>
    <col min="15" max="15" width="16.140625" style="180" customWidth="1"/>
    <col min="16" max="16" width="7.7109375" style="21" customWidth="1"/>
    <col min="17" max="17" width="5.7109375" style="21" customWidth="1"/>
    <col min="18" max="19" width="9.140625" style="21"/>
    <col min="20" max="20" width="9.140625" style="249"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48">
        <v>4149</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48">
        <v>4154</v>
      </c>
      <c r="U2" s="247">
        <v>99</v>
      </c>
    </row>
    <row r="3" spans="1:21" s="12" customFormat="1" ht="21.75" customHeight="1" x14ac:dyDescent="0.2">
      <c r="A3" s="629" t="s">
        <v>94</v>
      </c>
      <c r="B3" s="629"/>
      <c r="C3" s="629"/>
      <c r="D3" s="630" t="s">
        <v>474</v>
      </c>
      <c r="E3" s="630"/>
      <c r="F3" s="631" t="s">
        <v>572</v>
      </c>
      <c r="G3" s="631"/>
      <c r="H3" s="11"/>
      <c r="I3" s="632" t="s">
        <v>579</v>
      </c>
      <c r="J3" s="633"/>
      <c r="K3" s="633"/>
      <c r="L3" s="633"/>
      <c r="M3" s="242" t="s">
        <v>371</v>
      </c>
      <c r="N3" s="634" t="s">
        <v>505</v>
      </c>
      <c r="O3" s="634"/>
      <c r="P3" s="634"/>
      <c r="T3" s="248">
        <v>4159</v>
      </c>
      <c r="U3" s="247">
        <v>98</v>
      </c>
    </row>
    <row r="4" spans="1:21" s="12" customFormat="1" ht="17.25" customHeight="1" x14ac:dyDescent="0.2">
      <c r="A4" s="627" t="s">
        <v>84</v>
      </c>
      <c r="B4" s="627"/>
      <c r="C4" s="627"/>
      <c r="D4" s="635" t="s">
        <v>363</v>
      </c>
      <c r="E4" s="635"/>
      <c r="F4" s="181"/>
      <c r="G4" s="29"/>
      <c r="H4" s="29"/>
      <c r="I4" s="29"/>
      <c r="J4" s="29"/>
      <c r="K4" s="29"/>
      <c r="L4" s="30"/>
      <c r="M4" s="76" t="s">
        <v>92</v>
      </c>
      <c r="N4" s="636" t="s">
        <v>593</v>
      </c>
      <c r="O4" s="636"/>
      <c r="P4" s="636"/>
      <c r="T4" s="248">
        <v>4164</v>
      </c>
      <c r="U4" s="247">
        <v>97</v>
      </c>
    </row>
    <row r="5" spans="1:21" s="10" customFormat="1" ht="19.5" customHeight="1" x14ac:dyDescent="0.2">
      <c r="A5" s="13"/>
      <c r="B5" s="13"/>
      <c r="C5" s="14"/>
      <c r="D5" s="15"/>
      <c r="E5" s="16"/>
      <c r="F5" s="182"/>
      <c r="G5" s="16"/>
      <c r="H5" s="16"/>
      <c r="I5" s="13"/>
      <c r="J5" s="13"/>
      <c r="K5" s="13"/>
      <c r="L5" s="17"/>
      <c r="M5" s="18"/>
      <c r="N5" s="646">
        <v>42165.959128819442</v>
      </c>
      <c r="O5" s="646"/>
      <c r="P5" s="646"/>
      <c r="T5" s="248">
        <v>4169</v>
      </c>
      <c r="U5" s="247">
        <v>96</v>
      </c>
    </row>
    <row r="6" spans="1:21" s="19" customFormat="1" ht="24.95" customHeight="1" x14ac:dyDescent="0.2">
      <c r="A6" s="638" t="s">
        <v>12</v>
      </c>
      <c r="B6" s="639" t="s">
        <v>79</v>
      </c>
      <c r="C6" s="641" t="s">
        <v>91</v>
      </c>
      <c r="D6" s="642" t="s">
        <v>14</v>
      </c>
      <c r="E6" s="642" t="s">
        <v>513</v>
      </c>
      <c r="F6" s="643" t="s">
        <v>15</v>
      </c>
      <c r="G6" s="644" t="s">
        <v>203</v>
      </c>
      <c r="I6" s="264" t="s">
        <v>16</v>
      </c>
      <c r="J6" s="265"/>
      <c r="K6" s="265"/>
      <c r="L6" s="265"/>
      <c r="M6" s="265"/>
      <c r="N6" s="265"/>
      <c r="O6" s="293"/>
      <c r="P6" s="266"/>
      <c r="T6" s="249">
        <v>4174</v>
      </c>
      <c r="U6" s="250">
        <v>95</v>
      </c>
    </row>
    <row r="7" spans="1:21" ht="26.25" customHeight="1" x14ac:dyDescent="0.2">
      <c r="A7" s="638"/>
      <c r="B7" s="640"/>
      <c r="C7" s="641"/>
      <c r="D7" s="642"/>
      <c r="E7" s="642"/>
      <c r="F7" s="643"/>
      <c r="G7" s="645"/>
      <c r="H7" s="20"/>
      <c r="I7" s="46" t="s">
        <v>521</v>
      </c>
      <c r="J7" s="43" t="s">
        <v>80</v>
      </c>
      <c r="K7" s="43" t="s">
        <v>79</v>
      </c>
      <c r="L7" s="44" t="s">
        <v>13</v>
      </c>
      <c r="M7" s="45" t="s">
        <v>14</v>
      </c>
      <c r="N7" s="45" t="s">
        <v>513</v>
      </c>
      <c r="O7" s="294" t="s">
        <v>15</v>
      </c>
      <c r="P7" s="43" t="s">
        <v>28</v>
      </c>
      <c r="T7" s="249">
        <v>4179</v>
      </c>
      <c r="U7" s="250">
        <v>94</v>
      </c>
    </row>
    <row r="8" spans="1:21" s="19" customFormat="1" ht="60.75" customHeight="1" x14ac:dyDescent="0.2">
      <c r="A8" s="333">
        <v>1</v>
      </c>
      <c r="B8" s="340">
        <v>68</v>
      </c>
      <c r="C8" s="336">
        <v>34157</v>
      </c>
      <c r="D8" s="341" t="s">
        <v>674</v>
      </c>
      <c r="E8" s="342" t="s">
        <v>672</v>
      </c>
      <c r="F8" s="338">
        <v>5968</v>
      </c>
      <c r="G8" s="424">
        <v>1031</v>
      </c>
      <c r="H8" s="22"/>
      <c r="I8" s="333">
        <v>1</v>
      </c>
      <c r="J8" s="334" t="s">
        <v>428</v>
      </c>
      <c r="K8" s="335" t="s">
        <v>827</v>
      </c>
      <c r="L8" s="336" t="s">
        <v>827</v>
      </c>
      <c r="M8" s="337" t="s">
        <v>827</v>
      </c>
      <c r="N8" s="337" t="s">
        <v>827</v>
      </c>
      <c r="O8" s="338"/>
      <c r="P8" s="339"/>
      <c r="T8" s="249">
        <v>4184</v>
      </c>
      <c r="U8" s="250">
        <v>93</v>
      </c>
    </row>
    <row r="9" spans="1:21" s="19" customFormat="1" ht="60.75" customHeight="1" x14ac:dyDescent="0.2">
      <c r="A9" s="333">
        <v>2</v>
      </c>
      <c r="B9" s="340">
        <v>66</v>
      </c>
      <c r="C9" s="336">
        <v>34647</v>
      </c>
      <c r="D9" s="341" t="s">
        <v>673</v>
      </c>
      <c r="E9" s="342" t="s">
        <v>672</v>
      </c>
      <c r="F9" s="338">
        <v>10098</v>
      </c>
      <c r="G9" s="424">
        <v>993</v>
      </c>
      <c r="H9" s="22"/>
      <c r="I9" s="333">
        <v>2</v>
      </c>
      <c r="J9" s="334" t="s">
        <v>429</v>
      </c>
      <c r="K9" s="335">
        <v>92</v>
      </c>
      <c r="L9" s="336">
        <v>36003</v>
      </c>
      <c r="M9" s="337" t="s">
        <v>657</v>
      </c>
      <c r="N9" s="337" t="s">
        <v>627</v>
      </c>
      <c r="O9" s="338">
        <v>11172</v>
      </c>
      <c r="P9" s="339">
        <v>3</v>
      </c>
      <c r="T9" s="249">
        <v>4194</v>
      </c>
      <c r="U9" s="250">
        <v>92</v>
      </c>
    </row>
    <row r="10" spans="1:21" s="19" customFormat="1" ht="60.75" customHeight="1" x14ac:dyDescent="0.2">
      <c r="A10" s="333">
        <v>3</v>
      </c>
      <c r="B10" s="340">
        <v>71</v>
      </c>
      <c r="C10" s="336">
        <v>31215</v>
      </c>
      <c r="D10" s="341" t="s">
        <v>675</v>
      </c>
      <c r="E10" s="342" t="s">
        <v>672</v>
      </c>
      <c r="F10" s="338">
        <v>10159</v>
      </c>
      <c r="G10" s="424">
        <v>976</v>
      </c>
      <c r="H10" s="22"/>
      <c r="I10" s="333">
        <v>3</v>
      </c>
      <c r="J10" s="334" t="s">
        <v>430</v>
      </c>
      <c r="K10" s="335">
        <v>55</v>
      </c>
      <c r="L10" s="336">
        <v>35511</v>
      </c>
      <c r="M10" s="337" t="s">
        <v>669</v>
      </c>
      <c r="N10" s="337" t="s">
        <v>531</v>
      </c>
      <c r="O10" s="338" t="s">
        <v>550</v>
      </c>
      <c r="P10" s="339" t="s">
        <v>536</v>
      </c>
      <c r="T10" s="249">
        <v>4204</v>
      </c>
      <c r="U10" s="250">
        <v>91</v>
      </c>
    </row>
    <row r="11" spans="1:21" s="19" customFormat="1" ht="60.75" customHeight="1" x14ac:dyDescent="0.2">
      <c r="A11" s="333">
        <v>4</v>
      </c>
      <c r="B11" s="340">
        <v>65</v>
      </c>
      <c r="C11" s="336">
        <v>34428</v>
      </c>
      <c r="D11" s="341" t="s">
        <v>671</v>
      </c>
      <c r="E11" s="342" t="s">
        <v>672</v>
      </c>
      <c r="F11" s="338">
        <v>10199</v>
      </c>
      <c r="G11" s="424">
        <v>964</v>
      </c>
      <c r="H11" s="22"/>
      <c r="I11" s="333">
        <v>4</v>
      </c>
      <c r="J11" s="334" t="s">
        <v>431</v>
      </c>
      <c r="K11" s="335">
        <v>91</v>
      </c>
      <c r="L11" s="336">
        <v>35121</v>
      </c>
      <c r="M11" s="337" t="s">
        <v>692</v>
      </c>
      <c r="N11" s="337" t="s">
        <v>627</v>
      </c>
      <c r="O11" s="338">
        <v>10270</v>
      </c>
      <c r="P11" s="339">
        <v>2</v>
      </c>
      <c r="T11" s="249">
        <v>4214</v>
      </c>
      <c r="U11" s="250">
        <v>90</v>
      </c>
    </row>
    <row r="12" spans="1:21" s="19" customFormat="1" ht="60.75" customHeight="1" thickBot="1" x14ac:dyDescent="0.25">
      <c r="A12" s="521">
        <v>5</v>
      </c>
      <c r="B12" s="522">
        <v>25</v>
      </c>
      <c r="C12" s="523">
        <v>35552</v>
      </c>
      <c r="D12" s="524" t="s">
        <v>691</v>
      </c>
      <c r="E12" s="525" t="s">
        <v>617</v>
      </c>
      <c r="F12" s="526">
        <v>10228</v>
      </c>
      <c r="G12" s="527">
        <v>956</v>
      </c>
      <c r="H12" s="22"/>
      <c r="I12" s="333">
        <v>5</v>
      </c>
      <c r="J12" s="334" t="s">
        <v>432</v>
      </c>
      <c r="K12" s="335">
        <v>25</v>
      </c>
      <c r="L12" s="336">
        <v>35552</v>
      </c>
      <c r="M12" s="337" t="s">
        <v>691</v>
      </c>
      <c r="N12" s="337" t="s">
        <v>617</v>
      </c>
      <c r="O12" s="338">
        <v>10228</v>
      </c>
      <c r="P12" s="339">
        <v>1</v>
      </c>
      <c r="T12" s="249">
        <v>4224</v>
      </c>
      <c r="U12" s="250">
        <v>89</v>
      </c>
    </row>
    <row r="13" spans="1:21" s="19" customFormat="1" ht="60.75" customHeight="1" x14ac:dyDescent="0.2">
      <c r="A13" s="429">
        <v>6</v>
      </c>
      <c r="B13" s="430">
        <v>91</v>
      </c>
      <c r="C13" s="431">
        <v>35121</v>
      </c>
      <c r="D13" s="432" t="s">
        <v>692</v>
      </c>
      <c r="E13" s="433" t="s">
        <v>627</v>
      </c>
      <c r="F13" s="471">
        <v>10270</v>
      </c>
      <c r="G13" s="444">
        <v>944</v>
      </c>
      <c r="H13" s="22"/>
      <c r="I13" s="333">
        <v>6</v>
      </c>
      <c r="J13" s="334" t="s">
        <v>433</v>
      </c>
      <c r="K13" s="335">
        <v>43</v>
      </c>
      <c r="L13" s="336">
        <v>35104</v>
      </c>
      <c r="M13" s="337" t="s">
        <v>668</v>
      </c>
      <c r="N13" s="337" t="s">
        <v>531</v>
      </c>
      <c r="O13" s="338">
        <v>12038</v>
      </c>
      <c r="P13" s="339">
        <v>4</v>
      </c>
      <c r="T13" s="249">
        <v>4234</v>
      </c>
      <c r="U13" s="250">
        <v>88</v>
      </c>
    </row>
    <row r="14" spans="1:21" s="19" customFormat="1" ht="60.75" customHeight="1" x14ac:dyDescent="0.2">
      <c r="A14" s="333">
        <v>7</v>
      </c>
      <c r="B14" s="340">
        <v>92</v>
      </c>
      <c r="C14" s="336">
        <v>36003</v>
      </c>
      <c r="D14" s="341" t="s">
        <v>657</v>
      </c>
      <c r="E14" s="342" t="s">
        <v>627</v>
      </c>
      <c r="F14" s="338">
        <v>11172</v>
      </c>
      <c r="G14" s="424">
        <v>708</v>
      </c>
      <c r="H14" s="22"/>
      <c r="I14" s="264" t="s">
        <v>17</v>
      </c>
      <c r="J14" s="265"/>
      <c r="K14" s="265"/>
      <c r="L14" s="265"/>
      <c r="M14" s="265"/>
      <c r="N14" s="265"/>
      <c r="O14" s="293"/>
      <c r="P14" s="266"/>
      <c r="T14" s="249">
        <v>4264</v>
      </c>
      <c r="U14" s="250">
        <v>85</v>
      </c>
    </row>
    <row r="15" spans="1:21" s="19" customFormat="1" ht="60.75" customHeight="1" x14ac:dyDescent="0.2">
      <c r="A15" s="333">
        <v>8</v>
      </c>
      <c r="B15" s="340">
        <v>43</v>
      </c>
      <c r="C15" s="336">
        <v>35104</v>
      </c>
      <c r="D15" s="341" t="s">
        <v>668</v>
      </c>
      <c r="E15" s="342" t="s">
        <v>531</v>
      </c>
      <c r="F15" s="338">
        <v>12038</v>
      </c>
      <c r="G15" s="424">
        <v>513</v>
      </c>
      <c r="H15" s="22"/>
      <c r="I15" s="46" t="s">
        <v>521</v>
      </c>
      <c r="J15" s="43" t="s">
        <v>80</v>
      </c>
      <c r="K15" s="43" t="s">
        <v>79</v>
      </c>
      <c r="L15" s="44" t="s">
        <v>13</v>
      </c>
      <c r="M15" s="45" t="s">
        <v>14</v>
      </c>
      <c r="N15" s="45" t="s">
        <v>513</v>
      </c>
      <c r="O15" s="294" t="s">
        <v>15</v>
      </c>
      <c r="P15" s="43" t="s">
        <v>28</v>
      </c>
      <c r="T15" s="249">
        <v>4274</v>
      </c>
      <c r="U15" s="250">
        <v>84</v>
      </c>
    </row>
    <row r="16" spans="1:21" s="19" customFormat="1" ht="60.75" customHeight="1" x14ac:dyDescent="0.2">
      <c r="A16" s="333" t="s">
        <v>536</v>
      </c>
      <c r="B16" s="340">
        <v>55</v>
      </c>
      <c r="C16" s="336">
        <v>35511</v>
      </c>
      <c r="D16" s="341" t="s">
        <v>669</v>
      </c>
      <c r="E16" s="342" t="s">
        <v>531</v>
      </c>
      <c r="F16" s="338" t="s">
        <v>550</v>
      </c>
      <c r="G16" s="424">
        <v>0</v>
      </c>
      <c r="H16" s="22"/>
      <c r="I16" s="333">
        <v>1</v>
      </c>
      <c r="J16" s="334" t="s">
        <v>436</v>
      </c>
      <c r="K16" s="335" t="s">
        <v>827</v>
      </c>
      <c r="L16" s="336" t="s">
        <v>827</v>
      </c>
      <c r="M16" s="337" t="s">
        <v>827</v>
      </c>
      <c r="N16" s="337" t="s">
        <v>827</v>
      </c>
      <c r="O16" s="338"/>
      <c r="P16" s="339"/>
      <c r="T16" s="249">
        <v>4284</v>
      </c>
      <c r="U16" s="250">
        <v>83</v>
      </c>
    </row>
    <row r="17" spans="1:21" s="19" customFormat="1" ht="60.75" customHeight="1" x14ac:dyDescent="0.2">
      <c r="A17" s="333" t="s">
        <v>536</v>
      </c>
      <c r="B17" s="340">
        <v>82</v>
      </c>
      <c r="C17" s="336">
        <v>35195</v>
      </c>
      <c r="D17" s="341" t="s">
        <v>677</v>
      </c>
      <c r="E17" s="342" t="s">
        <v>678</v>
      </c>
      <c r="F17" s="338" t="s">
        <v>550</v>
      </c>
      <c r="G17" s="424">
        <v>0</v>
      </c>
      <c r="H17" s="22"/>
      <c r="I17" s="333">
        <v>2</v>
      </c>
      <c r="J17" s="334" t="s">
        <v>437</v>
      </c>
      <c r="K17" s="335">
        <v>66</v>
      </c>
      <c r="L17" s="336">
        <v>34647</v>
      </c>
      <c r="M17" s="337" t="s">
        <v>673</v>
      </c>
      <c r="N17" s="337" t="s">
        <v>672</v>
      </c>
      <c r="O17" s="338">
        <v>10098</v>
      </c>
      <c r="P17" s="339">
        <v>2</v>
      </c>
      <c r="T17" s="249">
        <v>4294</v>
      </c>
      <c r="U17" s="250">
        <v>82</v>
      </c>
    </row>
    <row r="18" spans="1:21" s="19" customFormat="1" ht="60.75" customHeight="1" x14ac:dyDescent="0.2">
      <c r="A18" s="333"/>
      <c r="B18" s="340"/>
      <c r="C18" s="336"/>
      <c r="D18" s="341"/>
      <c r="E18" s="342"/>
      <c r="F18" s="338"/>
      <c r="G18" s="424" t="s">
        <v>813</v>
      </c>
      <c r="H18" s="22"/>
      <c r="I18" s="333">
        <v>3</v>
      </c>
      <c r="J18" s="334" t="s">
        <v>438</v>
      </c>
      <c r="K18" s="335">
        <v>68</v>
      </c>
      <c r="L18" s="336">
        <v>34157</v>
      </c>
      <c r="M18" s="337" t="s">
        <v>674</v>
      </c>
      <c r="N18" s="337" t="s">
        <v>672</v>
      </c>
      <c r="O18" s="67">
        <v>5968</v>
      </c>
      <c r="P18" s="339">
        <v>1</v>
      </c>
      <c r="T18" s="249">
        <v>4304</v>
      </c>
      <c r="U18" s="250">
        <v>81</v>
      </c>
    </row>
    <row r="19" spans="1:21" s="19" customFormat="1" ht="60.75" customHeight="1" x14ac:dyDescent="0.2">
      <c r="A19" s="333"/>
      <c r="B19" s="340"/>
      <c r="C19" s="336"/>
      <c r="D19" s="341"/>
      <c r="E19" s="342"/>
      <c r="F19" s="338"/>
      <c r="G19" s="424" t="s">
        <v>813</v>
      </c>
      <c r="H19" s="22"/>
      <c r="I19" s="333">
        <v>4</v>
      </c>
      <c r="J19" s="334" t="s">
        <v>439</v>
      </c>
      <c r="K19" s="335">
        <v>82</v>
      </c>
      <c r="L19" s="336">
        <v>35195</v>
      </c>
      <c r="M19" s="337" t="s">
        <v>677</v>
      </c>
      <c r="N19" s="337" t="s">
        <v>678</v>
      </c>
      <c r="O19" s="338" t="s">
        <v>550</v>
      </c>
      <c r="P19" s="339" t="s">
        <v>536</v>
      </c>
      <c r="T19" s="249">
        <v>4314</v>
      </c>
      <c r="U19" s="250">
        <v>80</v>
      </c>
    </row>
    <row r="20" spans="1:21" s="19" customFormat="1" ht="60.75" customHeight="1" x14ac:dyDescent="0.2">
      <c r="A20" s="333"/>
      <c r="B20" s="340"/>
      <c r="C20" s="336"/>
      <c r="D20" s="341"/>
      <c r="E20" s="342"/>
      <c r="F20" s="338"/>
      <c r="G20" s="424" t="s">
        <v>813</v>
      </c>
      <c r="H20" s="22"/>
      <c r="I20" s="333">
        <v>5</v>
      </c>
      <c r="J20" s="334" t="s">
        <v>440</v>
      </c>
      <c r="K20" s="335">
        <v>65</v>
      </c>
      <c r="L20" s="336">
        <v>34428</v>
      </c>
      <c r="M20" s="337" t="s">
        <v>671</v>
      </c>
      <c r="N20" s="337" t="s">
        <v>672</v>
      </c>
      <c r="O20" s="338">
        <v>10199</v>
      </c>
      <c r="P20" s="339">
        <v>4</v>
      </c>
      <c r="T20" s="249">
        <v>4324</v>
      </c>
      <c r="U20" s="250">
        <v>79</v>
      </c>
    </row>
    <row r="21" spans="1:21" s="19" customFormat="1" ht="60.75" customHeight="1" x14ac:dyDescent="0.2">
      <c r="A21" s="333"/>
      <c r="B21" s="340"/>
      <c r="C21" s="336"/>
      <c r="D21" s="341"/>
      <c r="E21" s="342"/>
      <c r="F21" s="338"/>
      <c r="G21" s="424" t="s">
        <v>813</v>
      </c>
      <c r="H21" s="22"/>
      <c r="I21" s="333">
        <v>6</v>
      </c>
      <c r="J21" s="334" t="s">
        <v>441</v>
      </c>
      <c r="K21" s="335">
        <v>71</v>
      </c>
      <c r="L21" s="336">
        <v>31215</v>
      </c>
      <c r="M21" s="337" t="s">
        <v>675</v>
      </c>
      <c r="N21" s="337" t="s">
        <v>672</v>
      </c>
      <c r="O21" s="338">
        <v>10159</v>
      </c>
      <c r="P21" s="339">
        <v>3</v>
      </c>
      <c r="T21" s="249">
        <v>4334</v>
      </c>
      <c r="U21" s="250">
        <v>78</v>
      </c>
    </row>
    <row r="22" spans="1:21" ht="13.5" customHeight="1" x14ac:dyDescent="0.2">
      <c r="A22" s="32"/>
      <c r="B22" s="32"/>
      <c r="C22" s="33"/>
      <c r="D22" s="53"/>
      <c r="E22" s="34"/>
      <c r="F22" s="183"/>
      <c r="G22" s="36"/>
      <c r="I22" s="37"/>
      <c r="J22" s="38"/>
      <c r="K22" s="39"/>
      <c r="L22" s="40"/>
      <c r="M22" s="49"/>
      <c r="N22" s="49"/>
      <c r="O22" s="178"/>
      <c r="P22" s="39"/>
      <c r="T22" s="249">
        <v>4624</v>
      </c>
      <c r="U22" s="250">
        <v>55</v>
      </c>
    </row>
    <row r="23" spans="1:21" ht="14.25" customHeight="1" x14ac:dyDescent="0.2">
      <c r="A23" s="26" t="s">
        <v>19</v>
      </c>
      <c r="B23" s="26"/>
      <c r="C23" s="26"/>
      <c r="D23" s="54"/>
      <c r="E23" s="47" t="s">
        <v>0</v>
      </c>
      <c r="F23" s="184" t="s">
        <v>1</v>
      </c>
      <c r="G23" s="23"/>
      <c r="H23" s="27" t="s">
        <v>2</v>
      </c>
      <c r="I23" s="27"/>
      <c r="J23" s="27"/>
      <c r="K23" s="27"/>
      <c r="M23" s="50" t="s">
        <v>3</v>
      </c>
      <c r="N23" s="51" t="s">
        <v>3</v>
      </c>
      <c r="O23" s="179" t="s">
        <v>3</v>
      </c>
      <c r="P23" s="26"/>
      <c r="Q23" s="28"/>
      <c r="T23" s="249">
        <v>4644</v>
      </c>
      <c r="U23" s="250">
        <v>54</v>
      </c>
    </row>
    <row r="24" spans="1:21" x14ac:dyDescent="0.2">
      <c r="T24" s="249">
        <v>4664</v>
      </c>
      <c r="U24" s="250">
        <v>53</v>
      </c>
    </row>
    <row r="25" spans="1:21" x14ac:dyDescent="0.2">
      <c r="T25" s="249">
        <v>4684</v>
      </c>
      <c r="U25" s="250">
        <v>52</v>
      </c>
    </row>
    <row r="26" spans="1:21" x14ac:dyDescent="0.2">
      <c r="T26" s="249">
        <v>4704</v>
      </c>
      <c r="U26" s="250">
        <v>51</v>
      </c>
    </row>
    <row r="27" spans="1:21" x14ac:dyDescent="0.2">
      <c r="T27" s="249">
        <v>4724</v>
      </c>
      <c r="U27" s="250">
        <v>50</v>
      </c>
    </row>
    <row r="28" spans="1:21" x14ac:dyDescent="0.2">
      <c r="T28" s="249">
        <v>4744</v>
      </c>
      <c r="U28" s="250">
        <v>49</v>
      </c>
    </row>
    <row r="29" spans="1:21" x14ac:dyDescent="0.2">
      <c r="T29" s="249">
        <v>4764</v>
      </c>
      <c r="U29" s="250">
        <v>48</v>
      </c>
    </row>
    <row r="30" spans="1:21" x14ac:dyDescent="0.2">
      <c r="T30" s="249">
        <v>4784</v>
      </c>
      <c r="U30" s="250">
        <v>47</v>
      </c>
    </row>
    <row r="31" spans="1:21" x14ac:dyDescent="0.2">
      <c r="T31" s="249">
        <v>4804</v>
      </c>
      <c r="U31" s="250">
        <v>46</v>
      </c>
    </row>
    <row r="32" spans="1:21" x14ac:dyDescent="0.2">
      <c r="T32" s="249">
        <v>4824</v>
      </c>
      <c r="U32" s="250">
        <v>45</v>
      </c>
    </row>
    <row r="33" spans="20:21" x14ac:dyDescent="0.2">
      <c r="T33" s="249">
        <v>4844</v>
      </c>
      <c r="U33" s="250">
        <v>44</v>
      </c>
    </row>
    <row r="34" spans="20:21" x14ac:dyDescent="0.2">
      <c r="T34" s="249">
        <v>4874</v>
      </c>
      <c r="U34" s="250">
        <v>43</v>
      </c>
    </row>
    <row r="35" spans="20:21" x14ac:dyDescent="0.2">
      <c r="T35" s="249">
        <v>4904</v>
      </c>
      <c r="U35" s="250">
        <v>42</v>
      </c>
    </row>
    <row r="36" spans="20:21" x14ac:dyDescent="0.2">
      <c r="T36" s="249">
        <v>4934</v>
      </c>
      <c r="U36" s="250">
        <v>41</v>
      </c>
    </row>
    <row r="37" spans="20:21" x14ac:dyDescent="0.2">
      <c r="T37" s="249">
        <v>4964</v>
      </c>
      <c r="U37" s="250">
        <v>40</v>
      </c>
    </row>
    <row r="38" spans="20:21" x14ac:dyDescent="0.2">
      <c r="T38" s="249">
        <v>4994</v>
      </c>
      <c r="U38" s="250">
        <v>39</v>
      </c>
    </row>
    <row r="39" spans="20:21" x14ac:dyDescent="0.2">
      <c r="T39" s="249">
        <v>5024</v>
      </c>
      <c r="U39" s="250">
        <v>38</v>
      </c>
    </row>
    <row r="40" spans="20:21" x14ac:dyDescent="0.2">
      <c r="T40" s="249">
        <v>5054</v>
      </c>
      <c r="U40" s="250">
        <v>37</v>
      </c>
    </row>
    <row r="41" spans="20:21" x14ac:dyDescent="0.2">
      <c r="T41" s="249">
        <v>5084</v>
      </c>
      <c r="U41" s="250">
        <v>36</v>
      </c>
    </row>
    <row r="42" spans="20:21" x14ac:dyDescent="0.2">
      <c r="T42" s="249">
        <v>5114</v>
      </c>
      <c r="U42" s="250">
        <v>35</v>
      </c>
    </row>
    <row r="43" spans="20:21" x14ac:dyDescent="0.2">
      <c r="T43" s="249">
        <v>5144</v>
      </c>
      <c r="U43" s="250">
        <v>34</v>
      </c>
    </row>
    <row r="44" spans="20:21" x14ac:dyDescent="0.2">
      <c r="T44" s="249">
        <v>5174</v>
      </c>
      <c r="U44" s="250">
        <v>33</v>
      </c>
    </row>
    <row r="45" spans="20:21" x14ac:dyDescent="0.2">
      <c r="T45" s="249">
        <v>5204</v>
      </c>
      <c r="U45" s="250">
        <v>32</v>
      </c>
    </row>
    <row r="46" spans="20:21" x14ac:dyDescent="0.2">
      <c r="T46" s="249">
        <v>5234</v>
      </c>
      <c r="U46" s="250">
        <v>31</v>
      </c>
    </row>
    <row r="47" spans="20:21" x14ac:dyDescent="0.2">
      <c r="T47" s="249">
        <v>5264</v>
      </c>
      <c r="U47" s="250">
        <v>30</v>
      </c>
    </row>
    <row r="48" spans="20:21" x14ac:dyDescent="0.2">
      <c r="T48" s="249">
        <v>5294</v>
      </c>
      <c r="U48" s="250">
        <v>29</v>
      </c>
    </row>
    <row r="49" spans="20:21" x14ac:dyDescent="0.2">
      <c r="T49" s="249">
        <v>5324</v>
      </c>
      <c r="U49" s="250">
        <v>28</v>
      </c>
    </row>
    <row r="50" spans="20:21" x14ac:dyDescent="0.2">
      <c r="T50" s="249">
        <v>5364</v>
      </c>
      <c r="U50" s="250">
        <v>27</v>
      </c>
    </row>
    <row r="51" spans="20:21" x14ac:dyDescent="0.2">
      <c r="T51" s="249">
        <v>5404</v>
      </c>
      <c r="U51" s="250">
        <v>26</v>
      </c>
    </row>
    <row r="52" spans="20:21" x14ac:dyDescent="0.2">
      <c r="T52" s="249">
        <v>5444</v>
      </c>
      <c r="U52" s="250">
        <v>25</v>
      </c>
    </row>
    <row r="53" spans="20:21" x14ac:dyDescent="0.2">
      <c r="T53" s="249">
        <v>5484</v>
      </c>
      <c r="U53" s="250">
        <v>24</v>
      </c>
    </row>
    <row r="54" spans="20:21" x14ac:dyDescent="0.2">
      <c r="T54" s="249">
        <v>5524</v>
      </c>
      <c r="U54" s="250">
        <v>23</v>
      </c>
    </row>
    <row r="55" spans="20:21" x14ac:dyDescent="0.2">
      <c r="T55" s="249">
        <v>5564</v>
      </c>
      <c r="U55" s="250">
        <v>22</v>
      </c>
    </row>
    <row r="56" spans="20:21" x14ac:dyDescent="0.2">
      <c r="T56" s="249">
        <v>5604</v>
      </c>
      <c r="U56" s="250">
        <v>21</v>
      </c>
    </row>
    <row r="57" spans="20:21" x14ac:dyDescent="0.2">
      <c r="T57" s="249">
        <v>5644</v>
      </c>
      <c r="U57" s="250">
        <v>20</v>
      </c>
    </row>
    <row r="58" spans="20:21" x14ac:dyDescent="0.2">
      <c r="T58" s="249">
        <v>5684</v>
      </c>
      <c r="U58" s="250">
        <v>19</v>
      </c>
    </row>
    <row r="59" spans="20:21" x14ac:dyDescent="0.2">
      <c r="T59" s="249">
        <v>5724</v>
      </c>
      <c r="U59" s="250">
        <v>18</v>
      </c>
    </row>
    <row r="60" spans="20:21" x14ac:dyDescent="0.2">
      <c r="T60" s="249">
        <v>5774</v>
      </c>
      <c r="U60" s="250">
        <v>17</v>
      </c>
    </row>
    <row r="61" spans="20:21" x14ac:dyDescent="0.2">
      <c r="T61" s="249">
        <v>5824</v>
      </c>
      <c r="U61" s="250">
        <v>16</v>
      </c>
    </row>
    <row r="62" spans="20:21" x14ac:dyDescent="0.2">
      <c r="T62" s="249">
        <v>5874</v>
      </c>
      <c r="U62" s="250">
        <v>15</v>
      </c>
    </row>
    <row r="63" spans="20:21" x14ac:dyDescent="0.2">
      <c r="T63" s="249">
        <v>5924</v>
      </c>
      <c r="U63" s="250">
        <v>14</v>
      </c>
    </row>
    <row r="64" spans="20:21" x14ac:dyDescent="0.2">
      <c r="T64" s="249">
        <v>5974</v>
      </c>
      <c r="U64" s="250">
        <v>13</v>
      </c>
    </row>
    <row r="65" spans="20:21" x14ac:dyDescent="0.2">
      <c r="T65" s="249">
        <v>10024</v>
      </c>
      <c r="U65" s="250">
        <v>12</v>
      </c>
    </row>
    <row r="66" spans="20:21" x14ac:dyDescent="0.2">
      <c r="T66" s="249">
        <v>10074</v>
      </c>
      <c r="U66" s="250">
        <v>11</v>
      </c>
    </row>
    <row r="67" spans="20:21" x14ac:dyDescent="0.2">
      <c r="T67" s="249">
        <v>10124</v>
      </c>
      <c r="U67" s="250">
        <v>10</v>
      </c>
    </row>
    <row r="68" spans="20:21" x14ac:dyDescent="0.2">
      <c r="T68" s="249">
        <v>10194</v>
      </c>
      <c r="U68" s="250">
        <v>9</v>
      </c>
    </row>
    <row r="69" spans="20:21" x14ac:dyDescent="0.2">
      <c r="T69" s="249">
        <v>10264</v>
      </c>
      <c r="U69" s="250">
        <v>8</v>
      </c>
    </row>
    <row r="70" spans="20:21" x14ac:dyDescent="0.2">
      <c r="T70" s="249">
        <v>10334</v>
      </c>
      <c r="U70" s="250">
        <v>7</v>
      </c>
    </row>
    <row r="71" spans="20:21" x14ac:dyDescent="0.2">
      <c r="T71" s="249">
        <v>10404</v>
      </c>
      <c r="U71" s="250">
        <v>6</v>
      </c>
    </row>
    <row r="72" spans="20:21" x14ac:dyDescent="0.2">
      <c r="T72" s="249">
        <v>10474</v>
      </c>
      <c r="U72" s="250">
        <v>5</v>
      </c>
    </row>
    <row r="73" spans="20:21" x14ac:dyDescent="0.2">
      <c r="T73" s="249">
        <v>10554</v>
      </c>
      <c r="U73" s="250">
        <v>4</v>
      </c>
    </row>
    <row r="74" spans="20:21" x14ac:dyDescent="0.2">
      <c r="T74" s="249">
        <v>10654</v>
      </c>
      <c r="U74" s="250">
        <v>3</v>
      </c>
    </row>
    <row r="75" spans="20:21" x14ac:dyDescent="0.2">
      <c r="T75" s="249">
        <v>10754</v>
      </c>
      <c r="U75" s="250">
        <v>2</v>
      </c>
    </row>
    <row r="76" spans="20:21" x14ac:dyDescent="0.2">
      <c r="T76" s="249">
        <v>10854</v>
      </c>
      <c r="U76" s="250">
        <v>1</v>
      </c>
    </row>
  </sheetData>
  <autoFilter ref="B6:G7">
    <sortState ref="B9:G21">
      <sortCondition ref="F6:F7"/>
    </sortState>
  </autoFilter>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21">
    <cfRule type="containsText" dxfId="25" priority="1" stopIfTrue="1" operator="containsText" text="1395">
      <formula>NOT(ISERROR(SEARCH("1395",G8)))</formula>
    </cfRule>
    <cfRule type="containsText" dxfId="24" priority="2" stopIfTrue="1" operator="containsText" text="1399">
      <formula>NOT(ISERROR(SEARCH("1399",G8)))</formula>
    </cfRule>
    <cfRule type="containsText" dxfId="23" priority="3" stopIfTrue="1" operator="containsText" text="1399">
      <formula>NOT(ISERROR(SEARCH("1399",G8)))</formula>
    </cfRule>
    <cfRule type="containsText" dxfId="22"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88"/>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6" style="299" customWidth="1"/>
    <col min="7" max="7" width="9.140625" style="24" customWidth="1"/>
    <col min="8" max="8" width="2.140625" style="21" customWidth="1"/>
    <col min="9" max="9" width="6.85546875" style="23" customWidth="1"/>
    <col min="10" max="10" width="14.28515625" style="23" hidden="1" customWidth="1"/>
    <col min="11" max="11" width="9.140625" style="23" bestFit="1" customWidth="1"/>
    <col min="12" max="12" width="15.140625" style="25" bestFit="1" customWidth="1"/>
    <col min="13" max="13" width="28.5703125" style="52" customWidth="1"/>
    <col min="14" max="14" width="24" style="52" customWidth="1"/>
    <col min="15" max="15" width="23.5703125" style="299" customWidth="1"/>
    <col min="16" max="16" width="7.7109375" style="21" customWidth="1"/>
    <col min="17" max="17" width="5.7109375" style="21" customWidth="1"/>
    <col min="18" max="19" width="9.140625" style="21"/>
    <col min="20" max="20" width="9.140625" style="249"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48">
        <v>1370</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48">
        <v>1374</v>
      </c>
      <c r="U2" s="247">
        <v>99</v>
      </c>
    </row>
    <row r="3" spans="1:21" s="12" customFormat="1" ht="21.75" customHeight="1" x14ac:dyDescent="0.2">
      <c r="A3" s="629" t="s">
        <v>94</v>
      </c>
      <c r="B3" s="629"/>
      <c r="C3" s="629"/>
      <c r="D3" s="630" t="s">
        <v>366</v>
      </c>
      <c r="E3" s="630"/>
      <c r="F3" s="631" t="s">
        <v>572</v>
      </c>
      <c r="G3" s="631"/>
      <c r="H3" s="11"/>
      <c r="I3" s="632" t="s">
        <v>580</v>
      </c>
      <c r="J3" s="632"/>
      <c r="K3" s="632"/>
      <c r="L3" s="632"/>
      <c r="M3" s="242" t="s">
        <v>371</v>
      </c>
      <c r="N3" s="634" t="s">
        <v>500</v>
      </c>
      <c r="O3" s="634"/>
      <c r="P3" s="634"/>
      <c r="T3" s="248">
        <v>1378</v>
      </c>
      <c r="U3" s="247">
        <v>98</v>
      </c>
    </row>
    <row r="4" spans="1:21" s="12" customFormat="1" ht="17.25" customHeight="1" x14ac:dyDescent="0.2">
      <c r="A4" s="627" t="s">
        <v>84</v>
      </c>
      <c r="B4" s="627"/>
      <c r="C4" s="627"/>
      <c r="D4" s="635" t="s">
        <v>363</v>
      </c>
      <c r="E4" s="635"/>
      <c r="F4" s="300"/>
      <c r="G4" s="29"/>
      <c r="H4" s="29"/>
      <c r="I4" s="29"/>
      <c r="J4" s="29"/>
      <c r="K4" s="29"/>
      <c r="L4" s="30"/>
      <c r="M4" s="76" t="s">
        <v>92</v>
      </c>
      <c r="N4" s="636" t="s">
        <v>794</v>
      </c>
      <c r="O4" s="636"/>
      <c r="P4" s="636"/>
      <c r="T4" s="248">
        <v>1382</v>
      </c>
      <c r="U4" s="247">
        <v>97</v>
      </c>
    </row>
    <row r="5" spans="1:21" s="10" customFormat="1" ht="19.5" customHeight="1" x14ac:dyDescent="0.2">
      <c r="A5" s="13"/>
      <c r="B5" s="13"/>
      <c r="C5" s="14"/>
      <c r="D5" s="15"/>
      <c r="E5" s="16"/>
      <c r="F5" s="301"/>
      <c r="G5" s="16"/>
      <c r="H5" s="16"/>
      <c r="I5" s="13"/>
      <c r="J5" s="13"/>
      <c r="K5" s="13"/>
      <c r="L5" s="17"/>
      <c r="M5" s="18"/>
      <c r="N5" s="646">
        <v>42165.959128819442</v>
      </c>
      <c r="O5" s="646"/>
      <c r="P5" s="646"/>
      <c r="T5" s="248">
        <v>1386</v>
      </c>
      <c r="U5" s="247">
        <v>96</v>
      </c>
    </row>
    <row r="6" spans="1:21" s="19" customFormat="1" ht="24.95" customHeight="1" x14ac:dyDescent="0.2">
      <c r="A6" s="638" t="s">
        <v>12</v>
      </c>
      <c r="B6" s="639" t="s">
        <v>79</v>
      </c>
      <c r="C6" s="641" t="s">
        <v>91</v>
      </c>
      <c r="D6" s="642" t="s">
        <v>14</v>
      </c>
      <c r="E6" s="642" t="s">
        <v>513</v>
      </c>
      <c r="F6" s="703" t="s">
        <v>15</v>
      </c>
      <c r="G6" s="644" t="s">
        <v>203</v>
      </c>
      <c r="I6" s="264" t="s">
        <v>16</v>
      </c>
      <c r="J6" s="265"/>
      <c r="K6" s="265"/>
      <c r="L6" s="265"/>
      <c r="M6" s="268" t="s">
        <v>360</v>
      </c>
      <c r="N6" s="269"/>
      <c r="O6" s="295"/>
      <c r="P6" s="266"/>
      <c r="T6" s="249">
        <v>1390</v>
      </c>
      <c r="U6" s="250">
        <v>95</v>
      </c>
    </row>
    <row r="7" spans="1:21" ht="26.25" customHeight="1" x14ac:dyDescent="0.2">
      <c r="A7" s="638"/>
      <c r="B7" s="640"/>
      <c r="C7" s="641"/>
      <c r="D7" s="642"/>
      <c r="E7" s="642"/>
      <c r="F7" s="703"/>
      <c r="G7" s="645"/>
      <c r="H7" s="20"/>
      <c r="I7" s="46" t="s">
        <v>521</v>
      </c>
      <c r="J7" s="43" t="s">
        <v>80</v>
      </c>
      <c r="K7" s="43" t="s">
        <v>79</v>
      </c>
      <c r="L7" s="44" t="s">
        <v>13</v>
      </c>
      <c r="M7" s="45" t="s">
        <v>14</v>
      </c>
      <c r="N7" s="45" t="s">
        <v>513</v>
      </c>
      <c r="O7" s="296" t="s">
        <v>15</v>
      </c>
      <c r="P7" s="43" t="s">
        <v>28</v>
      </c>
      <c r="T7" s="249">
        <v>1394</v>
      </c>
      <c r="U7" s="250">
        <v>94</v>
      </c>
    </row>
    <row r="8" spans="1:21" s="19" customFormat="1" ht="48" customHeight="1" x14ac:dyDescent="0.2">
      <c r="A8" s="333">
        <v>1</v>
      </c>
      <c r="B8" s="340">
        <v>62</v>
      </c>
      <c r="C8" s="336">
        <v>34524</v>
      </c>
      <c r="D8" s="341" t="s">
        <v>689</v>
      </c>
      <c r="E8" s="342" t="s">
        <v>531</v>
      </c>
      <c r="F8" s="338">
        <v>95102</v>
      </c>
      <c r="G8" s="424">
        <v>1117</v>
      </c>
      <c r="H8" s="22"/>
      <c r="I8" s="333">
        <v>1</v>
      </c>
      <c r="J8" s="334" t="s">
        <v>379</v>
      </c>
      <c r="K8" s="335">
        <v>27</v>
      </c>
      <c r="L8" s="336">
        <v>34700</v>
      </c>
      <c r="M8" s="337" t="s">
        <v>644</v>
      </c>
      <c r="N8" s="337" t="s">
        <v>645</v>
      </c>
      <c r="O8" s="344">
        <v>111426</v>
      </c>
      <c r="P8" s="339">
        <v>6</v>
      </c>
      <c r="T8" s="249">
        <v>1398</v>
      </c>
      <c r="U8" s="250">
        <v>93</v>
      </c>
    </row>
    <row r="9" spans="1:21" s="19" customFormat="1" ht="48" customHeight="1" x14ac:dyDescent="0.2">
      <c r="A9" s="333">
        <v>2</v>
      </c>
      <c r="B9" s="340">
        <v>59</v>
      </c>
      <c r="C9" s="336">
        <v>32983</v>
      </c>
      <c r="D9" s="341" t="s">
        <v>688</v>
      </c>
      <c r="E9" s="342" t="s">
        <v>531</v>
      </c>
      <c r="F9" s="338">
        <v>95672</v>
      </c>
      <c r="G9" s="424">
        <v>1103</v>
      </c>
      <c r="H9" s="22"/>
      <c r="I9" s="333">
        <v>2</v>
      </c>
      <c r="J9" s="334" t="s">
        <v>380</v>
      </c>
      <c r="K9" s="335">
        <v>12</v>
      </c>
      <c r="L9" s="336">
        <v>30686</v>
      </c>
      <c r="M9" s="337" t="s">
        <v>686</v>
      </c>
      <c r="N9" s="337" t="s">
        <v>612</v>
      </c>
      <c r="O9" s="344" t="s">
        <v>550</v>
      </c>
      <c r="P9" s="339" t="s">
        <v>536</v>
      </c>
      <c r="T9" s="249">
        <v>1402</v>
      </c>
      <c r="U9" s="250">
        <v>92</v>
      </c>
    </row>
    <row r="10" spans="1:21" s="19" customFormat="1" ht="48" customHeight="1" x14ac:dyDescent="0.2">
      <c r="A10" s="333">
        <v>3</v>
      </c>
      <c r="B10" s="340">
        <v>17</v>
      </c>
      <c r="C10" s="336">
        <v>35596</v>
      </c>
      <c r="D10" s="341" t="s">
        <v>687</v>
      </c>
      <c r="E10" s="342" t="s">
        <v>615</v>
      </c>
      <c r="F10" s="344">
        <v>103403</v>
      </c>
      <c r="G10" s="424">
        <v>1015</v>
      </c>
      <c r="H10" s="22"/>
      <c r="I10" s="333">
        <v>3</v>
      </c>
      <c r="J10" s="334" t="s">
        <v>381</v>
      </c>
      <c r="K10" s="335">
        <v>4</v>
      </c>
      <c r="L10" s="336">
        <v>34060</v>
      </c>
      <c r="M10" s="337" t="s">
        <v>685</v>
      </c>
      <c r="N10" s="337" t="s">
        <v>612</v>
      </c>
      <c r="O10" s="344">
        <v>110828</v>
      </c>
      <c r="P10" s="339">
        <v>5</v>
      </c>
      <c r="T10" s="249">
        <v>1406</v>
      </c>
      <c r="U10" s="250">
        <v>91</v>
      </c>
    </row>
    <row r="11" spans="1:21" s="19" customFormat="1" ht="48" customHeight="1" x14ac:dyDescent="0.2">
      <c r="A11" s="333">
        <v>4</v>
      </c>
      <c r="B11" s="340">
        <v>3</v>
      </c>
      <c r="C11" s="336">
        <v>35289</v>
      </c>
      <c r="D11" s="341" t="s">
        <v>684</v>
      </c>
      <c r="E11" s="342" t="s">
        <v>612</v>
      </c>
      <c r="F11" s="344">
        <v>104775</v>
      </c>
      <c r="G11" s="424">
        <v>983</v>
      </c>
      <c r="H11" s="22"/>
      <c r="I11" s="333">
        <v>4</v>
      </c>
      <c r="J11" s="334" t="s">
        <v>382</v>
      </c>
      <c r="K11" s="335">
        <v>3</v>
      </c>
      <c r="L11" s="336">
        <v>35289</v>
      </c>
      <c r="M11" s="337" t="s">
        <v>684</v>
      </c>
      <c r="N11" s="337" t="s">
        <v>612</v>
      </c>
      <c r="O11" s="344">
        <v>104775</v>
      </c>
      <c r="P11" s="339">
        <v>4</v>
      </c>
      <c r="T11" s="249">
        <v>1410</v>
      </c>
      <c r="U11" s="250">
        <v>90</v>
      </c>
    </row>
    <row r="12" spans="1:21" s="19" customFormat="1" ht="48" customHeight="1" x14ac:dyDescent="0.2">
      <c r="A12" s="333">
        <v>5</v>
      </c>
      <c r="B12" s="340">
        <v>4</v>
      </c>
      <c r="C12" s="336">
        <v>34060</v>
      </c>
      <c r="D12" s="341" t="s">
        <v>685</v>
      </c>
      <c r="E12" s="342" t="s">
        <v>612</v>
      </c>
      <c r="F12" s="344">
        <v>110828</v>
      </c>
      <c r="G12" s="424">
        <v>937</v>
      </c>
      <c r="H12" s="22"/>
      <c r="I12" s="333">
        <v>5</v>
      </c>
      <c r="J12" s="334" t="s">
        <v>383</v>
      </c>
      <c r="K12" s="335">
        <v>62</v>
      </c>
      <c r="L12" s="336">
        <v>34524</v>
      </c>
      <c r="M12" s="337" t="s">
        <v>689</v>
      </c>
      <c r="N12" s="337" t="s">
        <v>531</v>
      </c>
      <c r="O12" s="338">
        <v>95102</v>
      </c>
      <c r="P12" s="339">
        <v>1</v>
      </c>
      <c r="T12" s="249">
        <v>1414</v>
      </c>
      <c r="U12" s="250">
        <v>89</v>
      </c>
    </row>
    <row r="13" spans="1:21" s="19" customFormat="1" ht="48" customHeight="1" thickBot="1" x14ac:dyDescent="0.25">
      <c r="A13" s="521">
        <v>6</v>
      </c>
      <c r="B13" s="522">
        <v>27</v>
      </c>
      <c r="C13" s="523">
        <v>34700</v>
      </c>
      <c r="D13" s="524" t="s">
        <v>644</v>
      </c>
      <c r="E13" s="525" t="s">
        <v>645</v>
      </c>
      <c r="F13" s="528">
        <v>111426</v>
      </c>
      <c r="G13" s="527">
        <v>924</v>
      </c>
      <c r="H13" s="22"/>
      <c r="I13" s="333">
        <v>6</v>
      </c>
      <c r="J13" s="334" t="s">
        <v>384</v>
      </c>
      <c r="K13" s="335">
        <v>17</v>
      </c>
      <c r="L13" s="336">
        <v>35596</v>
      </c>
      <c r="M13" s="337" t="s">
        <v>687</v>
      </c>
      <c r="N13" s="337" t="s">
        <v>615</v>
      </c>
      <c r="O13" s="344">
        <v>103403</v>
      </c>
      <c r="P13" s="339">
        <v>3</v>
      </c>
      <c r="T13" s="249">
        <v>1418</v>
      </c>
      <c r="U13" s="250">
        <v>88</v>
      </c>
    </row>
    <row r="14" spans="1:21" s="19" customFormat="1" ht="48" customHeight="1" x14ac:dyDescent="0.2">
      <c r="A14" s="429" t="s">
        <v>536</v>
      </c>
      <c r="B14" s="430">
        <v>12</v>
      </c>
      <c r="C14" s="431">
        <v>30686</v>
      </c>
      <c r="D14" s="432" t="s">
        <v>686</v>
      </c>
      <c r="E14" s="433" t="s">
        <v>612</v>
      </c>
      <c r="F14" s="434" t="s">
        <v>550</v>
      </c>
      <c r="G14" s="444">
        <v>0</v>
      </c>
      <c r="H14" s="22"/>
      <c r="I14" s="333">
        <v>7</v>
      </c>
      <c r="J14" s="334" t="s">
        <v>385</v>
      </c>
      <c r="K14" s="335">
        <v>39</v>
      </c>
      <c r="L14" s="336">
        <v>35490</v>
      </c>
      <c r="M14" s="337" t="s">
        <v>682</v>
      </c>
      <c r="N14" s="337" t="s">
        <v>683</v>
      </c>
      <c r="O14" s="344" t="s">
        <v>550</v>
      </c>
      <c r="P14" s="339" t="s">
        <v>536</v>
      </c>
      <c r="T14" s="249">
        <v>1422</v>
      </c>
      <c r="U14" s="250">
        <v>87</v>
      </c>
    </row>
    <row r="15" spans="1:21" s="19" customFormat="1" ht="48" customHeight="1" x14ac:dyDescent="0.2">
      <c r="A15" s="333" t="s">
        <v>536</v>
      </c>
      <c r="B15" s="340">
        <v>39</v>
      </c>
      <c r="C15" s="336">
        <v>35490</v>
      </c>
      <c r="D15" s="341" t="s">
        <v>682</v>
      </c>
      <c r="E15" s="342" t="s">
        <v>683</v>
      </c>
      <c r="F15" s="344" t="s">
        <v>550</v>
      </c>
      <c r="G15" s="424">
        <v>0</v>
      </c>
      <c r="H15" s="22"/>
      <c r="I15" s="333">
        <v>8</v>
      </c>
      <c r="J15" s="334" t="s">
        <v>386</v>
      </c>
      <c r="K15" s="335">
        <v>59</v>
      </c>
      <c r="L15" s="336">
        <v>32983</v>
      </c>
      <c r="M15" s="337" t="s">
        <v>688</v>
      </c>
      <c r="N15" s="337" t="s">
        <v>531</v>
      </c>
      <c r="O15" s="338">
        <v>95672</v>
      </c>
      <c r="P15" s="339">
        <v>2</v>
      </c>
      <c r="T15" s="249">
        <v>1426</v>
      </c>
      <c r="U15" s="250">
        <v>86</v>
      </c>
    </row>
    <row r="16" spans="1:21" s="19" customFormat="1" ht="48" customHeight="1" x14ac:dyDescent="0.2">
      <c r="A16" s="333"/>
      <c r="B16" s="340"/>
      <c r="C16" s="336"/>
      <c r="D16" s="341"/>
      <c r="E16" s="342"/>
      <c r="F16" s="344"/>
      <c r="G16" s="424" t="s">
        <v>813</v>
      </c>
      <c r="H16" s="22"/>
      <c r="I16" s="333">
        <v>9</v>
      </c>
      <c r="J16" s="334" t="s">
        <v>387</v>
      </c>
      <c r="K16" s="335" t="s">
        <v>827</v>
      </c>
      <c r="L16" s="336" t="s">
        <v>827</v>
      </c>
      <c r="M16" s="337" t="s">
        <v>827</v>
      </c>
      <c r="N16" s="337" t="s">
        <v>827</v>
      </c>
      <c r="O16" s="344"/>
      <c r="P16" s="339"/>
      <c r="T16" s="249">
        <v>1430</v>
      </c>
      <c r="U16" s="250">
        <v>85</v>
      </c>
    </row>
    <row r="17" spans="1:21" s="19" customFormat="1" ht="48" customHeight="1" x14ac:dyDescent="0.2">
      <c r="A17" s="333"/>
      <c r="B17" s="340"/>
      <c r="C17" s="336"/>
      <c r="D17" s="341"/>
      <c r="E17" s="342"/>
      <c r="F17" s="344"/>
      <c r="G17" s="424" t="s">
        <v>813</v>
      </c>
      <c r="H17" s="22"/>
      <c r="I17" s="333">
        <v>10</v>
      </c>
      <c r="J17" s="334" t="s">
        <v>388</v>
      </c>
      <c r="K17" s="335" t="s">
        <v>827</v>
      </c>
      <c r="L17" s="336" t="s">
        <v>827</v>
      </c>
      <c r="M17" s="337" t="s">
        <v>827</v>
      </c>
      <c r="N17" s="337" t="s">
        <v>827</v>
      </c>
      <c r="O17" s="344"/>
      <c r="P17" s="339"/>
      <c r="T17" s="249">
        <v>1435</v>
      </c>
      <c r="U17" s="250">
        <v>84</v>
      </c>
    </row>
    <row r="18" spans="1:21" s="19" customFormat="1" ht="48" customHeight="1" x14ac:dyDescent="0.2">
      <c r="A18" s="333"/>
      <c r="B18" s="340"/>
      <c r="C18" s="336"/>
      <c r="D18" s="341"/>
      <c r="E18" s="342"/>
      <c r="F18" s="344"/>
      <c r="G18" s="424" t="s">
        <v>813</v>
      </c>
      <c r="H18" s="22"/>
      <c r="I18" s="333">
        <v>11</v>
      </c>
      <c r="J18" s="334" t="s">
        <v>389</v>
      </c>
      <c r="K18" s="335" t="s">
        <v>827</v>
      </c>
      <c r="L18" s="336" t="s">
        <v>827</v>
      </c>
      <c r="M18" s="337" t="s">
        <v>827</v>
      </c>
      <c r="N18" s="337" t="s">
        <v>827</v>
      </c>
      <c r="O18" s="344"/>
      <c r="P18" s="339"/>
      <c r="T18" s="249">
        <v>1440</v>
      </c>
      <c r="U18" s="250">
        <v>83</v>
      </c>
    </row>
    <row r="19" spans="1:21" s="19" customFormat="1" ht="48" customHeight="1" x14ac:dyDescent="0.2">
      <c r="A19" s="333"/>
      <c r="B19" s="340"/>
      <c r="C19" s="336"/>
      <c r="D19" s="341"/>
      <c r="E19" s="342"/>
      <c r="F19" s="344"/>
      <c r="G19" s="424" t="s">
        <v>813</v>
      </c>
      <c r="H19" s="22"/>
      <c r="I19" s="333">
        <v>12</v>
      </c>
      <c r="J19" s="334" t="s">
        <v>390</v>
      </c>
      <c r="K19" s="335" t="s">
        <v>827</v>
      </c>
      <c r="L19" s="336" t="s">
        <v>827</v>
      </c>
      <c r="M19" s="337" t="s">
        <v>827</v>
      </c>
      <c r="N19" s="337" t="s">
        <v>827</v>
      </c>
      <c r="O19" s="344"/>
      <c r="P19" s="339"/>
      <c r="T19" s="249">
        <v>1445</v>
      </c>
      <c r="U19" s="250">
        <v>82</v>
      </c>
    </row>
    <row r="20" spans="1:21" s="19" customFormat="1" ht="48" customHeight="1" x14ac:dyDescent="0.2">
      <c r="A20" s="333"/>
      <c r="B20" s="340"/>
      <c r="C20" s="336"/>
      <c r="D20" s="341"/>
      <c r="E20" s="342"/>
      <c r="F20" s="344"/>
      <c r="G20" s="424" t="s">
        <v>813</v>
      </c>
      <c r="H20" s="22"/>
      <c r="I20" s="264" t="s">
        <v>17</v>
      </c>
      <c r="J20" s="265"/>
      <c r="K20" s="265"/>
      <c r="L20" s="265"/>
      <c r="M20" s="268" t="s">
        <v>360</v>
      </c>
      <c r="N20" s="269"/>
      <c r="O20" s="295"/>
      <c r="P20" s="266"/>
      <c r="T20" s="249">
        <v>1450</v>
      </c>
      <c r="U20" s="250">
        <v>81</v>
      </c>
    </row>
    <row r="21" spans="1:21" s="19" customFormat="1" ht="48" customHeight="1" x14ac:dyDescent="0.2">
      <c r="A21" s="333"/>
      <c r="B21" s="340"/>
      <c r="C21" s="336"/>
      <c r="D21" s="341"/>
      <c r="E21" s="342"/>
      <c r="F21" s="344"/>
      <c r="G21" s="424" t="s">
        <v>813</v>
      </c>
      <c r="H21" s="22"/>
      <c r="I21" s="46" t="s">
        <v>521</v>
      </c>
      <c r="J21" s="43" t="s">
        <v>80</v>
      </c>
      <c r="K21" s="43" t="s">
        <v>79</v>
      </c>
      <c r="L21" s="44" t="s">
        <v>13</v>
      </c>
      <c r="M21" s="45" t="s">
        <v>14</v>
      </c>
      <c r="N21" s="45" t="s">
        <v>513</v>
      </c>
      <c r="O21" s="296" t="s">
        <v>15</v>
      </c>
      <c r="P21" s="43" t="s">
        <v>28</v>
      </c>
      <c r="T21" s="249">
        <v>1455</v>
      </c>
      <c r="U21" s="250">
        <v>80</v>
      </c>
    </row>
    <row r="22" spans="1:21" s="19" customFormat="1" ht="48" customHeight="1" x14ac:dyDescent="0.2">
      <c r="A22" s="333"/>
      <c r="B22" s="340"/>
      <c r="C22" s="336"/>
      <c r="D22" s="341"/>
      <c r="E22" s="342"/>
      <c r="F22" s="344"/>
      <c r="G22" s="424" t="s">
        <v>813</v>
      </c>
      <c r="H22" s="22"/>
      <c r="I22" s="333">
        <v>1</v>
      </c>
      <c r="J22" s="334" t="s">
        <v>391</v>
      </c>
      <c r="K22" s="335" t="s">
        <v>827</v>
      </c>
      <c r="L22" s="336" t="s">
        <v>827</v>
      </c>
      <c r="M22" s="337" t="s">
        <v>827</v>
      </c>
      <c r="N22" s="337" t="s">
        <v>827</v>
      </c>
      <c r="O22" s="344"/>
      <c r="P22" s="339"/>
      <c r="T22" s="249">
        <v>1460</v>
      </c>
      <c r="U22" s="250">
        <v>79</v>
      </c>
    </row>
    <row r="23" spans="1:21" s="19" customFormat="1" ht="48" customHeight="1" x14ac:dyDescent="0.2">
      <c r="A23" s="333"/>
      <c r="B23" s="340"/>
      <c r="C23" s="336"/>
      <c r="D23" s="341"/>
      <c r="E23" s="342"/>
      <c r="F23" s="344"/>
      <c r="G23" s="424" t="s">
        <v>813</v>
      </c>
      <c r="H23" s="22"/>
      <c r="I23" s="333">
        <v>2</v>
      </c>
      <c r="J23" s="334" t="s">
        <v>392</v>
      </c>
      <c r="K23" s="335" t="s">
        <v>827</v>
      </c>
      <c r="L23" s="336" t="s">
        <v>827</v>
      </c>
      <c r="M23" s="337" t="s">
        <v>827</v>
      </c>
      <c r="N23" s="337" t="s">
        <v>827</v>
      </c>
      <c r="O23" s="344"/>
      <c r="P23" s="339"/>
      <c r="T23" s="249">
        <v>1465</v>
      </c>
      <c r="U23" s="250">
        <v>78</v>
      </c>
    </row>
    <row r="24" spans="1:21" s="19" customFormat="1" ht="48" customHeight="1" x14ac:dyDescent="0.2">
      <c r="A24" s="333"/>
      <c r="B24" s="340"/>
      <c r="C24" s="336"/>
      <c r="D24" s="341"/>
      <c r="E24" s="342"/>
      <c r="F24" s="344"/>
      <c r="G24" s="424" t="s">
        <v>813</v>
      </c>
      <c r="H24" s="22"/>
      <c r="I24" s="333">
        <v>3</v>
      </c>
      <c r="J24" s="334" t="s">
        <v>393</v>
      </c>
      <c r="K24" s="335" t="s">
        <v>827</v>
      </c>
      <c r="L24" s="336" t="s">
        <v>827</v>
      </c>
      <c r="M24" s="337" t="s">
        <v>827</v>
      </c>
      <c r="N24" s="337" t="s">
        <v>827</v>
      </c>
      <c r="O24" s="344"/>
      <c r="P24" s="339"/>
      <c r="T24" s="249">
        <v>1470</v>
      </c>
      <c r="U24" s="250">
        <v>77</v>
      </c>
    </row>
    <row r="25" spans="1:21" s="19" customFormat="1" ht="48" customHeight="1" x14ac:dyDescent="0.2">
      <c r="A25" s="333"/>
      <c r="B25" s="340"/>
      <c r="C25" s="336"/>
      <c r="D25" s="341"/>
      <c r="E25" s="342"/>
      <c r="F25" s="344"/>
      <c r="G25" s="424" t="s">
        <v>813</v>
      </c>
      <c r="H25" s="22"/>
      <c r="I25" s="333">
        <v>4</v>
      </c>
      <c r="J25" s="334" t="s">
        <v>394</v>
      </c>
      <c r="K25" s="335" t="s">
        <v>827</v>
      </c>
      <c r="L25" s="336" t="s">
        <v>827</v>
      </c>
      <c r="M25" s="337" t="s">
        <v>827</v>
      </c>
      <c r="N25" s="337" t="s">
        <v>827</v>
      </c>
      <c r="O25" s="344"/>
      <c r="P25" s="339"/>
      <c r="T25" s="249">
        <v>1475</v>
      </c>
      <c r="U25" s="250">
        <v>76</v>
      </c>
    </row>
    <row r="26" spans="1:21" s="19" customFormat="1" ht="48" customHeight="1" x14ac:dyDescent="0.2">
      <c r="A26" s="333"/>
      <c r="B26" s="340"/>
      <c r="C26" s="336"/>
      <c r="D26" s="341"/>
      <c r="E26" s="342"/>
      <c r="F26" s="344"/>
      <c r="G26" s="424" t="s">
        <v>813</v>
      </c>
      <c r="H26" s="22"/>
      <c r="I26" s="333">
        <v>5</v>
      </c>
      <c r="J26" s="334" t="s">
        <v>395</v>
      </c>
      <c r="K26" s="335" t="s">
        <v>827</v>
      </c>
      <c r="L26" s="336" t="s">
        <v>827</v>
      </c>
      <c r="M26" s="337" t="s">
        <v>827</v>
      </c>
      <c r="N26" s="337" t="s">
        <v>827</v>
      </c>
      <c r="O26" s="344"/>
      <c r="P26" s="339"/>
      <c r="T26" s="249">
        <v>1480</v>
      </c>
      <c r="U26" s="250">
        <v>75</v>
      </c>
    </row>
    <row r="27" spans="1:21" s="19" customFormat="1" ht="48" customHeight="1" x14ac:dyDescent="0.2">
      <c r="A27" s="333"/>
      <c r="B27" s="340"/>
      <c r="C27" s="336"/>
      <c r="D27" s="341"/>
      <c r="E27" s="342"/>
      <c r="F27" s="344"/>
      <c r="G27" s="424" t="s">
        <v>813</v>
      </c>
      <c r="H27" s="22"/>
      <c r="I27" s="333">
        <v>6</v>
      </c>
      <c r="J27" s="334" t="s">
        <v>396</v>
      </c>
      <c r="K27" s="335" t="s">
        <v>827</v>
      </c>
      <c r="L27" s="336" t="s">
        <v>827</v>
      </c>
      <c r="M27" s="337" t="s">
        <v>827</v>
      </c>
      <c r="N27" s="337" t="s">
        <v>827</v>
      </c>
      <c r="O27" s="344"/>
      <c r="P27" s="339"/>
      <c r="T27" s="249">
        <v>1485</v>
      </c>
      <c r="U27" s="250">
        <v>74</v>
      </c>
    </row>
    <row r="28" spans="1:21" s="19" customFormat="1" ht="48" customHeight="1" x14ac:dyDescent="0.2">
      <c r="A28" s="333"/>
      <c r="B28" s="340"/>
      <c r="C28" s="336"/>
      <c r="D28" s="341"/>
      <c r="E28" s="342"/>
      <c r="F28" s="344"/>
      <c r="G28" s="424" t="s">
        <v>813</v>
      </c>
      <c r="H28" s="22"/>
      <c r="I28" s="333">
        <v>7</v>
      </c>
      <c r="J28" s="334" t="s">
        <v>397</v>
      </c>
      <c r="K28" s="335" t="s">
        <v>827</v>
      </c>
      <c r="L28" s="336" t="s">
        <v>827</v>
      </c>
      <c r="M28" s="337" t="s">
        <v>827</v>
      </c>
      <c r="N28" s="337" t="s">
        <v>827</v>
      </c>
      <c r="O28" s="344"/>
      <c r="P28" s="339"/>
      <c r="T28" s="249">
        <v>1490</v>
      </c>
      <c r="U28" s="250">
        <v>73</v>
      </c>
    </row>
    <row r="29" spans="1:21" s="19" customFormat="1" ht="48" customHeight="1" x14ac:dyDescent="0.2">
      <c r="A29" s="333"/>
      <c r="B29" s="340"/>
      <c r="C29" s="336"/>
      <c r="D29" s="341"/>
      <c r="E29" s="342"/>
      <c r="F29" s="344"/>
      <c r="G29" s="424" t="s">
        <v>813</v>
      </c>
      <c r="H29" s="22"/>
      <c r="I29" s="333">
        <v>8</v>
      </c>
      <c r="J29" s="334" t="s">
        <v>398</v>
      </c>
      <c r="K29" s="335" t="s">
        <v>827</v>
      </c>
      <c r="L29" s="336" t="s">
        <v>827</v>
      </c>
      <c r="M29" s="337" t="s">
        <v>827</v>
      </c>
      <c r="N29" s="337" t="s">
        <v>827</v>
      </c>
      <c r="O29" s="344"/>
      <c r="P29" s="339"/>
      <c r="T29" s="249">
        <v>1495</v>
      </c>
      <c r="U29" s="250">
        <v>72</v>
      </c>
    </row>
    <row r="30" spans="1:21" s="19" customFormat="1" ht="48" customHeight="1" x14ac:dyDescent="0.2">
      <c r="A30" s="333"/>
      <c r="B30" s="340"/>
      <c r="C30" s="336"/>
      <c r="D30" s="341"/>
      <c r="E30" s="342"/>
      <c r="F30" s="344"/>
      <c r="G30" s="424" t="s">
        <v>813</v>
      </c>
      <c r="H30" s="22"/>
      <c r="I30" s="333">
        <v>9</v>
      </c>
      <c r="J30" s="334" t="s">
        <v>399</v>
      </c>
      <c r="K30" s="335" t="s">
        <v>827</v>
      </c>
      <c r="L30" s="336" t="s">
        <v>827</v>
      </c>
      <c r="M30" s="337" t="s">
        <v>827</v>
      </c>
      <c r="N30" s="337" t="s">
        <v>827</v>
      </c>
      <c r="O30" s="344"/>
      <c r="P30" s="339"/>
      <c r="T30" s="249">
        <v>1500</v>
      </c>
      <c r="U30" s="250">
        <v>71</v>
      </c>
    </row>
    <row r="31" spans="1:21" s="19" customFormat="1" ht="48" customHeight="1" x14ac:dyDescent="0.2">
      <c r="A31" s="333"/>
      <c r="B31" s="340"/>
      <c r="C31" s="336"/>
      <c r="D31" s="341"/>
      <c r="E31" s="342"/>
      <c r="F31" s="344"/>
      <c r="G31" s="424" t="s">
        <v>813</v>
      </c>
      <c r="H31" s="22"/>
      <c r="I31" s="333">
        <v>10</v>
      </c>
      <c r="J31" s="334" t="s">
        <v>400</v>
      </c>
      <c r="K31" s="335" t="s">
        <v>827</v>
      </c>
      <c r="L31" s="336" t="s">
        <v>827</v>
      </c>
      <c r="M31" s="337" t="s">
        <v>827</v>
      </c>
      <c r="N31" s="337" t="s">
        <v>827</v>
      </c>
      <c r="O31" s="344"/>
      <c r="P31" s="339"/>
      <c r="T31" s="249">
        <v>1505</v>
      </c>
      <c r="U31" s="250">
        <v>70</v>
      </c>
    </row>
    <row r="32" spans="1:21" s="19" customFormat="1" ht="48" customHeight="1" x14ac:dyDescent="0.2">
      <c r="A32" s="333"/>
      <c r="B32" s="340"/>
      <c r="C32" s="336"/>
      <c r="D32" s="341"/>
      <c r="E32" s="342"/>
      <c r="F32" s="344"/>
      <c r="G32" s="424" t="s">
        <v>813</v>
      </c>
      <c r="H32" s="22"/>
      <c r="I32" s="333">
        <v>11</v>
      </c>
      <c r="J32" s="334" t="s">
        <v>401</v>
      </c>
      <c r="K32" s="335" t="s">
        <v>827</v>
      </c>
      <c r="L32" s="336" t="s">
        <v>827</v>
      </c>
      <c r="M32" s="337" t="s">
        <v>827</v>
      </c>
      <c r="N32" s="337" t="s">
        <v>827</v>
      </c>
      <c r="O32" s="344"/>
      <c r="P32" s="339"/>
      <c r="T32" s="249">
        <v>1510</v>
      </c>
      <c r="U32" s="250">
        <v>69</v>
      </c>
    </row>
    <row r="33" spans="1:21" s="19" customFormat="1" ht="48" customHeight="1" x14ac:dyDescent="0.2">
      <c r="A33" s="333"/>
      <c r="B33" s="340"/>
      <c r="C33" s="336"/>
      <c r="D33" s="341"/>
      <c r="E33" s="342"/>
      <c r="F33" s="344"/>
      <c r="G33" s="424" t="s">
        <v>813</v>
      </c>
      <c r="H33" s="22"/>
      <c r="I33" s="333">
        <v>12</v>
      </c>
      <c r="J33" s="334" t="s">
        <v>402</v>
      </c>
      <c r="K33" s="335" t="s">
        <v>827</v>
      </c>
      <c r="L33" s="336" t="s">
        <v>827</v>
      </c>
      <c r="M33" s="337" t="s">
        <v>827</v>
      </c>
      <c r="N33" s="337" t="s">
        <v>827</v>
      </c>
      <c r="O33" s="344"/>
      <c r="P33" s="339"/>
      <c r="T33" s="249">
        <v>1515</v>
      </c>
      <c r="U33" s="250">
        <v>68</v>
      </c>
    </row>
    <row r="34" spans="1:21" ht="13.5" customHeight="1" x14ac:dyDescent="0.2">
      <c r="A34" s="32"/>
      <c r="B34" s="32"/>
      <c r="C34" s="33"/>
      <c r="D34" s="53"/>
      <c r="E34" s="34"/>
      <c r="F34" s="302"/>
      <c r="G34" s="332"/>
      <c r="I34" s="37"/>
      <c r="J34" s="38"/>
      <c r="K34" s="39"/>
      <c r="L34" s="40"/>
      <c r="M34" s="49"/>
      <c r="N34" s="49"/>
      <c r="O34" s="297"/>
      <c r="P34" s="39"/>
      <c r="T34" s="249">
        <v>1620</v>
      </c>
      <c r="U34" s="250">
        <v>55</v>
      </c>
    </row>
    <row r="35" spans="1:21" ht="14.25" customHeight="1" x14ac:dyDescent="0.2">
      <c r="A35" s="26" t="s">
        <v>19</v>
      </c>
      <c r="B35" s="26"/>
      <c r="C35" s="26"/>
      <c r="D35" s="54"/>
      <c r="E35" s="47" t="s">
        <v>0</v>
      </c>
      <c r="F35" s="303" t="s">
        <v>1</v>
      </c>
      <c r="G35" s="332"/>
      <c r="H35" s="27" t="s">
        <v>2</v>
      </c>
      <c r="I35" s="27"/>
      <c r="J35" s="27"/>
      <c r="K35" s="27"/>
      <c r="M35" s="50" t="s">
        <v>3</v>
      </c>
      <c r="N35" s="51" t="s">
        <v>3</v>
      </c>
      <c r="O35" s="298" t="s">
        <v>3</v>
      </c>
      <c r="P35" s="26"/>
      <c r="Q35" s="28"/>
      <c r="T35" s="249">
        <v>1630</v>
      </c>
      <c r="U35" s="250">
        <v>54</v>
      </c>
    </row>
    <row r="36" spans="1:21" x14ac:dyDescent="0.2">
      <c r="T36" s="249">
        <v>1640</v>
      </c>
      <c r="U36" s="250">
        <v>53</v>
      </c>
    </row>
    <row r="37" spans="1:21" x14ac:dyDescent="0.2">
      <c r="T37" s="249">
        <v>1650</v>
      </c>
      <c r="U37" s="250">
        <v>52</v>
      </c>
    </row>
    <row r="38" spans="1:21" x14ac:dyDescent="0.2">
      <c r="T38" s="249">
        <v>1660</v>
      </c>
      <c r="U38" s="250">
        <v>51</v>
      </c>
    </row>
    <row r="39" spans="1:21" x14ac:dyDescent="0.2">
      <c r="T39" s="249">
        <v>1670</v>
      </c>
      <c r="U39" s="250">
        <v>50</v>
      </c>
    </row>
    <row r="40" spans="1:21" x14ac:dyDescent="0.2">
      <c r="T40" s="249">
        <v>1680</v>
      </c>
      <c r="U40" s="250">
        <v>49</v>
      </c>
    </row>
    <row r="41" spans="1:21" x14ac:dyDescent="0.2">
      <c r="T41" s="249">
        <v>1690</v>
      </c>
      <c r="U41" s="250">
        <v>48</v>
      </c>
    </row>
    <row r="42" spans="1:21" x14ac:dyDescent="0.2">
      <c r="T42" s="249">
        <v>1700</v>
      </c>
      <c r="U42" s="250">
        <v>47</v>
      </c>
    </row>
    <row r="43" spans="1:21" x14ac:dyDescent="0.2">
      <c r="T43" s="249">
        <v>1710</v>
      </c>
      <c r="U43" s="250">
        <v>46</v>
      </c>
    </row>
    <row r="44" spans="1:21" x14ac:dyDescent="0.2">
      <c r="T44" s="249">
        <v>1720</v>
      </c>
      <c r="U44" s="250">
        <v>45</v>
      </c>
    </row>
    <row r="45" spans="1:21" x14ac:dyDescent="0.2">
      <c r="T45" s="249">
        <v>1730</v>
      </c>
      <c r="U45" s="250">
        <v>44</v>
      </c>
    </row>
    <row r="46" spans="1:21" x14ac:dyDescent="0.2">
      <c r="T46" s="249">
        <v>1740</v>
      </c>
      <c r="U46" s="250">
        <v>43</v>
      </c>
    </row>
    <row r="47" spans="1:21" x14ac:dyDescent="0.2">
      <c r="T47" s="249">
        <v>1750</v>
      </c>
      <c r="U47" s="250">
        <v>42</v>
      </c>
    </row>
    <row r="48" spans="1:21" x14ac:dyDescent="0.2">
      <c r="T48" s="249">
        <v>1760</v>
      </c>
      <c r="U48" s="250">
        <v>41</v>
      </c>
    </row>
    <row r="49" spans="20:21" x14ac:dyDescent="0.2">
      <c r="T49" s="249">
        <v>1770</v>
      </c>
      <c r="U49" s="250">
        <v>40</v>
      </c>
    </row>
    <row r="50" spans="20:21" x14ac:dyDescent="0.2">
      <c r="T50" s="249">
        <v>1780</v>
      </c>
      <c r="U50" s="250">
        <v>39</v>
      </c>
    </row>
    <row r="51" spans="20:21" x14ac:dyDescent="0.2">
      <c r="T51" s="249">
        <v>1790</v>
      </c>
      <c r="U51" s="250">
        <v>38</v>
      </c>
    </row>
    <row r="52" spans="20:21" x14ac:dyDescent="0.2">
      <c r="T52" s="249">
        <v>1800</v>
      </c>
      <c r="U52" s="250">
        <v>37</v>
      </c>
    </row>
    <row r="53" spans="20:21" x14ac:dyDescent="0.2">
      <c r="T53" s="249">
        <v>1810</v>
      </c>
      <c r="U53" s="250">
        <v>36</v>
      </c>
    </row>
    <row r="54" spans="20:21" x14ac:dyDescent="0.2">
      <c r="T54" s="249">
        <v>1830</v>
      </c>
      <c r="U54" s="250">
        <v>35</v>
      </c>
    </row>
    <row r="55" spans="20:21" x14ac:dyDescent="0.2">
      <c r="T55" s="249">
        <v>1850</v>
      </c>
      <c r="U55" s="250">
        <v>34</v>
      </c>
    </row>
    <row r="56" spans="20:21" x14ac:dyDescent="0.2">
      <c r="T56" s="249">
        <v>1870</v>
      </c>
      <c r="U56" s="250">
        <v>33</v>
      </c>
    </row>
    <row r="57" spans="20:21" x14ac:dyDescent="0.2">
      <c r="T57" s="249">
        <v>1890</v>
      </c>
      <c r="U57" s="250">
        <v>32</v>
      </c>
    </row>
    <row r="58" spans="20:21" x14ac:dyDescent="0.2">
      <c r="T58" s="249">
        <v>1910</v>
      </c>
      <c r="U58" s="250">
        <v>31</v>
      </c>
    </row>
    <row r="59" spans="20:21" x14ac:dyDescent="0.2">
      <c r="T59" s="249">
        <v>1930</v>
      </c>
      <c r="U59" s="250">
        <v>30</v>
      </c>
    </row>
    <row r="60" spans="20:21" x14ac:dyDescent="0.2">
      <c r="T60" s="249">
        <v>1950</v>
      </c>
      <c r="U60" s="250">
        <v>29</v>
      </c>
    </row>
    <row r="61" spans="20:21" x14ac:dyDescent="0.2">
      <c r="T61" s="249">
        <v>1970</v>
      </c>
      <c r="U61" s="250">
        <v>28</v>
      </c>
    </row>
    <row r="62" spans="20:21" x14ac:dyDescent="0.2">
      <c r="T62" s="249">
        <v>1990</v>
      </c>
      <c r="U62" s="250">
        <v>27</v>
      </c>
    </row>
    <row r="63" spans="20:21" x14ac:dyDescent="0.2">
      <c r="T63" s="249">
        <v>2010</v>
      </c>
      <c r="U63" s="250">
        <v>26</v>
      </c>
    </row>
    <row r="64" spans="20:21" x14ac:dyDescent="0.2">
      <c r="T64" s="249">
        <v>2030</v>
      </c>
      <c r="U64" s="250">
        <v>25</v>
      </c>
    </row>
    <row r="65" spans="20:21" x14ac:dyDescent="0.2">
      <c r="T65" s="249">
        <v>2050</v>
      </c>
      <c r="U65" s="250">
        <v>24</v>
      </c>
    </row>
    <row r="66" spans="20:21" x14ac:dyDescent="0.2">
      <c r="T66" s="249">
        <v>2070</v>
      </c>
      <c r="U66" s="250">
        <v>23</v>
      </c>
    </row>
    <row r="67" spans="20:21" x14ac:dyDescent="0.2">
      <c r="T67" s="249">
        <v>2090</v>
      </c>
      <c r="U67" s="250">
        <v>22</v>
      </c>
    </row>
    <row r="68" spans="20:21" x14ac:dyDescent="0.2">
      <c r="T68" s="249">
        <v>2110</v>
      </c>
      <c r="U68" s="250">
        <v>21</v>
      </c>
    </row>
    <row r="69" spans="20:21" x14ac:dyDescent="0.2">
      <c r="T69" s="249">
        <v>2130</v>
      </c>
      <c r="U69" s="250">
        <v>20</v>
      </c>
    </row>
    <row r="70" spans="20:21" x14ac:dyDescent="0.2">
      <c r="T70" s="249">
        <v>2150</v>
      </c>
      <c r="U70" s="250">
        <v>19</v>
      </c>
    </row>
    <row r="71" spans="20:21" x14ac:dyDescent="0.2">
      <c r="T71" s="249">
        <v>2170</v>
      </c>
      <c r="U71" s="250">
        <v>18</v>
      </c>
    </row>
    <row r="72" spans="20:21" x14ac:dyDescent="0.2">
      <c r="T72" s="249">
        <v>2190</v>
      </c>
      <c r="U72" s="250">
        <v>17</v>
      </c>
    </row>
    <row r="73" spans="20:21" x14ac:dyDescent="0.2">
      <c r="T73" s="249">
        <v>2210</v>
      </c>
      <c r="U73" s="250">
        <v>16</v>
      </c>
    </row>
    <row r="74" spans="20:21" x14ac:dyDescent="0.2">
      <c r="T74" s="249">
        <v>2240</v>
      </c>
      <c r="U74" s="250">
        <v>15</v>
      </c>
    </row>
    <row r="75" spans="20:21" x14ac:dyDescent="0.2">
      <c r="T75" s="249">
        <v>2260</v>
      </c>
      <c r="U75" s="250">
        <v>14</v>
      </c>
    </row>
    <row r="76" spans="20:21" x14ac:dyDescent="0.2">
      <c r="T76" s="249">
        <v>2280</v>
      </c>
      <c r="U76" s="250">
        <v>13</v>
      </c>
    </row>
    <row r="77" spans="20:21" x14ac:dyDescent="0.2">
      <c r="T77" s="249">
        <v>2300</v>
      </c>
      <c r="U77" s="250">
        <v>12</v>
      </c>
    </row>
    <row r="78" spans="20:21" x14ac:dyDescent="0.2">
      <c r="T78" s="249">
        <v>2320</v>
      </c>
      <c r="U78" s="250">
        <v>11</v>
      </c>
    </row>
    <row r="79" spans="20:21" x14ac:dyDescent="0.2">
      <c r="T79" s="249">
        <v>2350</v>
      </c>
      <c r="U79" s="250">
        <v>10</v>
      </c>
    </row>
    <row r="80" spans="20:21" x14ac:dyDescent="0.2">
      <c r="T80" s="249">
        <v>2380</v>
      </c>
      <c r="U80" s="250">
        <v>9</v>
      </c>
    </row>
    <row r="81" spans="20:21" x14ac:dyDescent="0.2">
      <c r="T81" s="249">
        <v>2410</v>
      </c>
      <c r="U81" s="250">
        <v>8</v>
      </c>
    </row>
    <row r="82" spans="20:21" x14ac:dyDescent="0.2">
      <c r="T82" s="249">
        <v>2440</v>
      </c>
      <c r="U82" s="250">
        <v>7</v>
      </c>
    </row>
    <row r="83" spans="20:21" x14ac:dyDescent="0.2">
      <c r="T83" s="249">
        <v>2470</v>
      </c>
      <c r="U83" s="250">
        <v>6</v>
      </c>
    </row>
    <row r="84" spans="20:21" x14ac:dyDescent="0.2">
      <c r="T84" s="249">
        <v>2500</v>
      </c>
      <c r="U84" s="250">
        <v>5</v>
      </c>
    </row>
    <row r="85" spans="20:21" x14ac:dyDescent="0.2">
      <c r="T85" s="249">
        <v>2540</v>
      </c>
      <c r="U85" s="250">
        <v>4</v>
      </c>
    </row>
    <row r="86" spans="20:21" x14ac:dyDescent="0.2">
      <c r="T86" s="249">
        <v>2580</v>
      </c>
      <c r="U86" s="250">
        <v>3</v>
      </c>
    </row>
    <row r="87" spans="20:21" x14ac:dyDescent="0.2">
      <c r="T87" s="249">
        <v>2620</v>
      </c>
      <c r="U87" s="250">
        <v>2</v>
      </c>
    </row>
    <row r="88" spans="20:21" x14ac:dyDescent="0.2">
      <c r="T88" s="249">
        <v>2660</v>
      </c>
      <c r="U88" s="250">
        <v>1</v>
      </c>
    </row>
  </sheetData>
  <autoFilter ref="B6:G7">
    <sortState ref="B9:G33">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33">
    <cfRule type="containsText" dxfId="21" priority="1" stopIfTrue="1" operator="containsText" text="1395">
      <formula>NOT(ISERROR(SEARCH("1395",G8)))</formula>
    </cfRule>
    <cfRule type="containsText" dxfId="20" priority="2" stopIfTrue="1" operator="containsText" text="1399">
      <formula>NOT(ISERROR(SEARCH("1399",G8)))</formula>
    </cfRule>
    <cfRule type="containsText" dxfId="19" priority="3" stopIfTrue="1" operator="containsText" text="1399">
      <formula>NOT(ISERROR(SEARCH("1399",G8)))</formula>
    </cfRule>
    <cfRule type="containsText" dxfId="18"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74"/>
  <sheetViews>
    <sheetView view="pageBreakPreview" zoomScale="80" zoomScaleNormal="100" zoomScaleSheetLayoutView="80" workbookViewId="0">
      <selection sqref="A1:P1"/>
    </sheetView>
  </sheetViews>
  <sheetFormatPr defaultRowHeight="12.75" x14ac:dyDescent="0.2"/>
  <cols>
    <col min="1" max="1" width="6" style="85" customWidth="1"/>
    <col min="2" max="2" width="12" style="85" hidden="1" customWidth="1"/>
    <col min="3" max="3" width="7.85546875" style="85" customWidth="1"/>
    <col min="4" max="4" width="13.5703125" style="86" customWidth="1"/>
    <col min="5" max="5" width="29.140625" style="85" customWidth="1"/>
    <col min="6" max="6" width="27" style="3" customWidth="1"/>
    <col min="7" max="7" width="10.85546875" style="3" customWidth="1"/>
    <col min="8" max="12" width="10.7109375" style="3" customWidth="1"/>
    <col min="13" max="13" width="10.85546875" style="3" customWidth="1"/>
    <col min="14" max="14" width="18.7109375" style="87" customWidth="1"/>
    <col min="15" max="15" width="9.5703125" style="85" bestFit="1" customWidth="1"/>
    <col min="16" max="16" width="9.5703125" style="85" customWidth="1"/>
    <col min="17" max="17" width="9.140625" style="260" hidden="1" customWidth="1"/>
    <col min="18" max="18" width="9.140625" style="257" hidden="1" customWidth="1"/>
    <col min="19" max="16384" width="9.140625" style="3"/>
  </cols>
  <sheetData>
    <row r="1" spans="1:18" ht="48.75" customHeight="1" x14ac:dyDescent="0.2">
      <c r="A1" s="658" t="s">
        <v>534</v>
      </c>
      <c r="B1" s="658"/>
      <c r="C1" s="658"/>
      <c r="D1" s="658"/>
      <c r="E1" s="658"/>
      <c r="F1" s="658"/>
      <c r="G1" s="658"/>
      <c r="H1" s="658"/>
      <c r="I1" s="658"/>
      <c r="J1" s="658"/>
      <c r="K1" s="658"/>
      <c r="L1" s="658"/>
      <c r="M1" s="658"/>
      <c r="N1" s="658"/>
      <c r="O1" s="658"/>
      <c r="P1" s="658"/>
      <c r="Q1" s="260">
        <v>159</v>
      </c>
      <c r="R1" s="257">
        <v>1</v>
      </c>
    </row>
    <row r="2" spans="1:18" ht="25.5" customHeight="1" x14ac:dyDescent="0.2">
      <c r="A2" s="661" t="s">
        <v>775</v>
      </c>
      <c r="B2" s="661"/>
      <c r="C2" s="661"/>
      <c r="D2" s="661"/>
      <c r="E2" s="661"/>
      <c r="F2" s="661"/>
      <c r="G2" s="661"/>
      <c r="H2" s="661"/>
      <c r="I2" s="661"/>
      <c r="J2" s="661"/>
      <c r="K2" s="661"/>
      <c r="L2" s="661"/>
      <c r="M2" s="661"/>
      <c r="N2" s="661"/>
      <c r="O2" s="661"/>
      <c r="P2" s="661"/>
      <c r="Q2" s="260">
        <v>169</v>
      </c>
      <c r="R2" s="257">
        <v>2</v>
      </c>
    </row>
    <row r="3" spans="1:18" s="4" customFormat="1" ht="27" customHeight="1" x14ac:dyDescent="0.2">
      <c r="A3" s="659" t="s">
        <v>94</v>
      </c>
      <c r="B3" s="659"/>
      <c r="C3" s="659"/>
      <c r="D3" s="660" t="s">
        <v>154</v>
      </c>
      <c r="E3" s="660"/>
      <c r="F3" s="242" t="s">
        <v>572</v>
      </c>
      <c r="G3" s="223" t="s">
        <v>584</v>
      </c>
      <c r="H3" s="212"/>
      <c r="I3" s="188"/>
      <c r="J3" s="188"/>
      <c r="K3" s="188"/>
      <c r="L3" s="188" t="s">
        <v>371</v>
      </c>
      <c r="M3" s="662" t="s">
        <v>506</v>
      </c>
      <c r="N3" s="662"/>
      <c r="O3" s="662"/>
      <c r="P3" s="662"/>
      <c r="Q3" s="260">
        <v>179</v>
      </c>
      <c r="R3" s="257">
        <v>3</v>
      </c>
    </row>
    <row r="4" spans="1:18" s="4" customFormat="1" ht="17.25" customHeight="1" x14ac:dyDescent="0.2">
      <c r="A4" s="655" t="s">
        <v>95</v>
      </c>
      <c r="B4" s="655"/>
      <c r="C4" s="655"/>
      <c r="D4" s="650" t="s">
        <v>363</v>
      </c>
      <c r="E4" s="650"/>
      <c r="F4" s="88"/>
      <c r="G4" s="213"/>
      <c r="H4" s="213"/>
      <c r="I4" s="190"/>
      <c r="J4" s="190"/>
      <c r="K4" s="656" t="s">
        <v>93</v>
      </c>
      <c r="L4" s="656"/>
      <c r="M4" s="651" t="s">
        <v>602</v>
      </c>
      <c r="N4" s="651"/>
      <c r="O4" s="651"/>
      <c r="P4" s="263"/>
      <c r="Q4" s="260">
        <v>187</v>
      </c>
      <c r="R4" s="257">
        <v>4</v>
      </c>
    </row>
    <row r="5" spans="1:18" ht="21" customHeight="1" x14ac:dyDescent="0.2">
      <c r="A5" s="5"/>
      <c r="B5" s="5"/>
      <c r="C5" s="5"/>
      <c r="D5" s="9"/>
      <c r="E5" s="6"/>
      <c r="F5" s="7"/>
      <c r="G5" s="8"/>
      <c r="H5" s="8"/>
      <c r="I5" s="8"/>
      <c r="J5" s="8"/>
      <c r="K5" s="8"/>
      <c r="L5" s="8"/>
      <c r="M5" s="8"/>
      <c r="N5" s="637">
        <v>42165.959128819442</v>
      </c>
      <c r="O5" s="637"/>
      <c r="P5" s="267"/>
      <c r="Q5" s="260">
        <v>195</v>
      </c>
      <c r="R5" s="257">
        <v>5</v>
      </c>
    </row>
    <row r="6" spans="1:18" ht="15.75" x14ac:dyDescent="0.2">
      <c r="A6" s="648" t="s">
        <v>6</v>
      </c>
      <c r="B6" s="648"/>
      <c r="C6" s="649" t="s">
        <v>78</v>
      </c>
      <c r="D6" s="649" t="s">
        <v>97</v>
      </c>
      <c r="E6" s="648" t="s">
        <v>7</v>
      </c>
      <c r="F6" s="648" t="s">
        <v>513</v>
      </c>
      <c r="G6" s="654" t="s">
        <v>36</v>
      </c>
      <c r="H6" s="654"/>
      <c r="I6" s="654"/>
      <c r="J6" s="654"/>
      <c r="K6" s="654"/>
      <c r="L6" s="654"/>
      <c r="M6" s="654"/>
      <c r="N6" s="647" t="s">
        <v>8</v>
      </c>
      <c r="O6" s="647" t="s">
        <v>133</v>
      </c>
      <c r="P6" s="647" t="s">
        <v>361</v>
      </c>
      <c r="Q6" s="260">
        <v>203</v>
      </c>
      <c r="R6" s="257">
        <v>6</v>
      </c>
    </row>
    <row r="7" spans="1:18" ht="24.75" customHeight="1" x14ac:dyDescent="0.2">
      <c r="A7" s="648"/>
      <c r="B7" s="648"/>
      <c r="C7" s="649"/>
      <c r="D7" s="649"/>
      <c r="E7" s="648"/>
      <c r="F7" s="648"/>
      <c r="G7" s="89">
        <v>1</v>
      </c>
      <c r="H7" s="89">
        <v>2</v>
      </c>
      <c r="I7" s="89">
        <v>3</v>
      </c>
      <c r="J7" s="245" t="s">
        <v>359</v>
      </c>
      <c r="K7" s="244">
        <v>4</v>
      </c>
      <c r="L7" s="244">
        <v>5</v>
      </c>
      <c r="M7" s="244">
        <v>6</v>
      </c>
      <c r="N7" s="647"/>
      <c r="O7" s="647"/>
      <c r="P7" s="647"/>
      <c r="Q7" s="260">
        <v>211</v>
      </c>
      <c r="R7" s="257">
        <v>7</v>
      </c>
    </row>
    <row r="8" spans="1:18" s="79" customFormat="1" ht="53.25" customHeight="1" x14ac:dyDescent="0.2">
      <c r="A8" s="345">
        <v>1</v>
      </c>
      <c r="B8" s="346" t="s">
        <v>190</v>
      </c>
      <c r="C8" s="347">
        <v>45</v>
      </c>
      <c r="D8" s="348">
        <v>32911</v>
      </c>
      <c r="E8" s="349" t="s">
        <v>716</v>
      </c>
      <c r="F8" s="349" t="s">
        <v>531</v>
      </c>
      <c r="G8" s="378">
        <v>547</v>
      </c>
      <c r="H8" s="378">
        <v>572</v>
      </c>
      <c r="I8" s="378">
        <v>586</v>
      </c>
      <c r="J8" s="323">
        <v>586</v>
      </c>
      <c r="K8" s="379" t="s">
        <v>800</v>
      </c>
      <c r="L8" s="379">
        <v>574</v>
      </c>
      <c r="M8" s="379" t="s">
        <v>800</v>
      </c>
      <c r="N8" s="323">
        <v>586</v>
      </c>
      <c r="O8" s="367">
        <v>957</v>
      </c>
      <c r="P8" s="545" t="s">
        <v>820</v>
      </c>
      <c r="Q8" s="260">
        <v>219</v>
      </c>
      <c r="R8" s="257">
        <v>8</v>
      </c>
    </row>
    <row r="9" spans="1:18" s="79" customFormat="1" ht="53.25" customHeight="1" x14ac:dyDescent="0.2">
      <c r="A9" s="345">
        <v>2</v>
      </c>
      <c r="B9" s="346" t="s">
        <v>188</v>
      </c>
      <c r="C9" s="347">
        <v>37</v>
      </c>
      <c r="D9" s="348">
        <v>34020</v>
      </c>
      <c r="E9" s="349" t="s">
        <v>715</v>
      </c>
      <c r="F9" s="349" t="s">
        <v>619</v>
      </c>
      <c r="G9" s="378">
        <v>567</v>
      </c>
      <c r="H9" s="378">
        <v>585</v>
      </c>
      <c r="I9" s="378">
        <v>584</v>
      </c>
      <c r="J9" s="324">
        <v>585</v>
      </c>
      <c r="K9" s="380">
        <v>585</v>
      </c>
      <c r="L9" s="380">
        <v>554</v>
      </c>
      <c r="M9" s="380">
        <v>584</v>
      </c>
      <c r="N9" s="325">
        <v>585</v>
      </c>
      <c r="O9" s="367">
        <v>955</v>
      </c>
      <c r="P9" s="545" t="s">
        <v>808</v>
      </c>
      <c r="Q9" s="260">
        <v>227</v>
      </c>
      <c r="R9" s="257">
        <v>9</v>
      </c>
    </row>
    <row r="10" spans="1:18" s="79" customFormat="1" ht="53.25" customHeight="1" thickBot="1" x14ac:dyDescent="0.25">
      <c r="A10" s="529">
        <v>3</v>
      </c>
      <c r="B10" s="530" t="s">
        <v>189</v>
      </c>
      <c r="C10" s="531">
        <v>67</v>
      </c>
      <c r="D10" s="532">
        <v>35813</v>
      </c>
      <c r="E10" s="533" t="s">
        <v>718</v>
      </c>
      <c r="F10" s="533" t="s">
        <v>672</v>
      </c>
      <c r="G10" s="534" t="s">
        <v>800</v>
      </c>
      <c r="H10" s="534" t="s">
        <v>800</v>
      </c>
      <c r="I10" s="534">
        <v>516</v>
      </c>
      <c r="J10" s="535">
        <v>516</v>
      </c>
      <c r="K10" s="536">
        <v>506</v>
      </c>
      <c r="L10" s="536">
        <v>570</v>
      </c>
      <c r="M10" s="536">
        <v>563</v>
      </c>
      <c r="N10" s="537">
        <v>570</v>
      </c>
      <c r="O10" s="538">
        <v>923</v>
      </c>
      <c r="P10" s="546" t="s">
        <v>805</v>
      </c>
      <c r="Q10" s="260">
        <v>235</v>
      </c>
      <c r="R10" s="257">
        <v>10</v>
      </c>
    </row>
    <row r="11" spans="1:18" s="79" customFormat="1" ht="53.25" customHeight="1" x14ac:dyDescent="0.2">
      <c r="A11" s="447">
        <v>4</v>
      </c>
      <c r="B11" s="448" t="s">
        <v>184</v>
      </c>
      <c r="C11" s="449">
        <v>77</v>
      </c>
      <c r="D11" s="450">
        <v>34844</v>
      </c>
      <c r="E11" s="451" t="s">
        <v>719</v>
      </c>
      <c r="F11" s="451" t="s">
        <v>720</v>
      </c>
      <c r="G11" s="452">
        <v>561</v>
      </c>
      <c r="H11" s="452" t="s">
        <v>800</v>
      </c>
      <c r="I11" s="452">
        <v>495</v>
      </c>
      <c r="J11" s="453">
        <v>561</v>
      </c>
      <c r="K11" s="454">
        <v>555</v>
      </c>
      <c r="L11" s="454">
        <v>529</v>
      </c>
      <c r="M11" s="454">
        <v>526</v>
      </c>
      <c r="N11" s="455">
        <v>561</v>
      </c>
      <c r="O11" s="456">
        <v>904</v>
      </c>
      <c r="P11" s="547" t="s">
        <v>821</v>
      </c>
      <c r="Q11" s="260">
        <v>243</v>
      </c>
      <c r="R11" s="257">
        <v>11</v>
      </c>
    </row>
    <row r="12" spans="1:18" s="79" customFormat="1" ht="53.25" customHeight="1" x14ac:dyDescent="0.2">
      <c r="A12" s="345">
        <v>5</v>
      </c>
      <c r="B12" s="346" t="s">
        <v>186</v>
      </c>
      <c r="C12" s="347">
        <v>89</v>
      </c>
      <c r="D12" s="348">
        <v>42103</v>
      </c>
      <c r="E12" s="349" t="s">
        <v>641</v>
      </c>
      <c r="F12" s="349" t="s">
        <v>627</v>
      </c>
      <c r="G12" s="378" t="s">
        <v>800</v>
      </c>
      <c r="H12" s="378" t="s">
        <v>800</v>
      </c>
      <c r="I12" s="378">
        <v>559</v>
      </c>
      <c r="J12" s="324">
        <v>559</v>
      </c>
      <c r="K12" s="380">
        <v>561</v>
      </c>
      <c r="L12" s="380">
        <v>538</v>
      </c>
      <c r="M12" s="380">
        <v>559</v>
      </c>
      <c r="N12" s="325">
        <v>561</v>
      </c>
      <c r="O12" s="367">
        <v>904</v>
      </c>
      <c r="P12" s="545" t="s">
        <v>821</v>
      </c>
      <c r="Q12" s="260">
        <v>251</v>
      </c>
      <c r="R12" s="257">
        <v>12</v>
      </c>
    </row>
    <row r="13" spans="1:18" s="79" customFormat="1" ht="53.25" customHeight="1" x14ac:dyDescent="0.2">
      <c r="A13" s="345">
        <v>6</v>
      </c>
      <c r="B13" s="346" t="s">
        <v>187</v>
      </c>
      <c r="C13" s="347">
        <v>22</v>
      </c>
      <c r="D13" s="348">
        <v>35431</v>
      </c>
      <c r="E13" s="349" t="s">
        <v>635</v>
      </c>
      <c r="F13" s="349" t="s">
        <v>617</v>
      </c>
      <c r="G13" s="378">
        <v>535</v>
      </c>
      <c r="H13" s="378" t="s">
        <v>800</v>
      </c>
      <c r="I13" s="378" t="s">
        <v>800</v>
      </c>
      <c r="J13" s="324">
        <v>535</v>
      </c>
      <c r="K13" s="380">
        <v>406</v>
      </c>
      <c r="L13" s="380">
        <v>559</v>
      </c>
      <c r="M13" s="380">
        <v>554</v>
      </c>
      <c r="N13" s="325">
        <v>559</v>
      </c>
      <c r="O13" s="367">
        <v>899</v>
      </c>
      <c r="P13" s="545" t="s">
        <v>817</v>
      </c>
      <c r="Q13" s="260">
        <v>259</v>
      </c>
      <c r="R13" s="257">
        <v>13</v>
      </c>
    </row>
    <row r="14" spans="1:18" s="79" customFormat="1" ht="53.25" customHeight="1" x14ac:dyDescent="0.2">
      <c r="A14" s="345">
        <v>7</v>
      </c>
      <c r="B14" s="346" t="s">
        <v>185</v>
      </c>
      <c r="C14" s="347">
        <v>85</v>
      </c>
      <c r="D14" s="348">
        <v>34571</v>
      </c>
      <c r="E14" s="349" t="s">
        <v>721</v>
      </c>
      <c r="F14" s="349" t="s">
        <v>678</v>
      </c>
      <c r="G14" s="378">
        <v>512</v>
      </c>
      <c r="H14" s="378" t="s">
        <v>800</v>
      </c>
      <c r="I14" s="378" t="s">
        <v>800</v>
      </c>
      <c r="J14" s="324">
        <v>512</v>
      </c>
      <c r="K14" s="380">
        <v>533</v>
      </c>
      <c r="L14" s="380">
        <v>510</v>
      </c>
      <c r="M14" s="380">
        <v>514</v>
      </c>
      <c r="N14" s="325">
        <v>533</v>
      </c>
      <c r="O14" s="367">
        <v>844</v>
      </c>
      <c r="P14" s="545" t="s">
        <v>822</v>
      </c>
      <c r="Q14" s="260">
        <v>267</v>
      </c>
      <c r="R14" s="257">
        <v>14</v>
      </c>
    </row>
    <row r="15" spans="1:18" s="79" customFormat="1" ht="53.25" customHeight="1" x14ac:dyDescent="0.2">
      <c r="A15" s="345" t="s">
        <v>536</v>
      </c>
      <c r="B15" s="346" t="s">
        <v>180</v>
      </c>
      <c r="C15" s="347">
        <v>58</v>
      </c>
      <c r="D15" s="348">
        <v>30317</v>
      </c>
      <c r="E15" s="349" t="s">
        <v>638</v>
      </c>
      <c r="F15" s="349" t="s">
        <v>531</v>
      </c>
      <c r="G15" s="378"/>
      <c r="H15" s="378"/>
      <c r="I15" s="378"/>
      <c r="J15" s="324">
        <v>0</v>
      </c>
      <c r="K15" s="380"/>
      <c r="L15" s="380"/>
      <c r="M15" s="380"/>
      <c r="N15" s="325" t="s">
        <v>550</v>
      </c>
      <c r="O15" s="367">
        <v>0</v>
      </c>
      <c r="P15" s="545"/>
      <c r="Q15" s="260">
        <v>275</v>
      </c>
      <c r="R15" s="257">
        <v>15</v>
      </c>
    </row>
    <row r="16" spans="1:18" s="79" customFormat="1" ht="53.25" customHeight="1" x14ac:dyDescent="0.2">
      <c r="A16" s="345" t="s">
        <v>536</v>
      </c>
      <c r="B16" s="346" t="s">
        <v>181</v>
      </c>
      <c r="C16" s="347">
        <v>56</v>
      </c>
      <c r="D16" s="348">
        <v>33378</v>
      </c>
      <c r="E16" s="349" t="s">
        <v>624</v>
      </c>
      <c r="F16" s="349" t="s">
        <v>531</v>
      </c>
      <c r="G16" s="378"/>
      <c r="H16" s="378"/>
      <c r="I16" s="378"/>
      <c r="J16" s="324">
        <v>0</v>
      </c>
      <c r="K16" s="380"/>
      <c r="L16" s="380"/>
      <c r="M16" s="380"/>
      <c r="N16" s="325" t="s">
        <v>550</v>
      </c>
      <c r="O16" s="367">
        <v>0</v>
      </c>
      <c r="P16" s="545"/>
      <c r="Q16" s="260">
        <v>281</v>
      </c>
      <c r="R16" s="257">
        <v>16</v>
      </c>
    </row>
    <row r="17" spans="1:18" s="79" customFormat="1" ht="53.25" customHeight="1" x14ac:dyDescent="0.2">
      <c r="A17" s="345" t="s">
        <v>536</v>
      </c>
      <c r="B17" s="346" t="s">
        <v>182</v>
      </c>
      <c r="C17" s="347">
        <v>54</v>
      </c>
      <c r="D17" s="348">
        <v>31565</v>
      </c>
      <c r="E17" s="349" t="s">
        <v>717</v>
      </c>
      <c r="F17" s="349" t="s">
        <v>531</v>
      </c>
      <c r="G17" s="378"/>
      <c r="H17" s="378"/>
      <c r="I17" s="378"/>
      <c r="J17" s="324">
        <v>0</v>
      </c>
      <c r="K17" s="380"/>
      <c r="L17" s="380"/>
      <c r="M17" s="380"/>
      <c r="N17" s="325" t="s">
        <v>550</v>
      </c>
      <c r="O17" s="367">
        <v>0</v>
      </c>
      <c r="P17" s="545"/>
      <c r="Q17" s="260">
        <v>287</v>
      </c>
      <c r="R17" s="257">
        <v>17</v>
      </c>
    </row>
    <row r="18" spans="1:18" s="79" customFormat="1" ht="53.25" customHeight="1" x14ac:dyDescent="0.2">
      <c r="A18" s="345" t="s">
        <v>536</v>
      </c>
      <c r="B18" s="346" t="s">
        <v>183</v>
      </c>
      <c r="C18" s="347">
        <v>35</v>
      </c>
      <c r="D18" s="348">
        <v>33923</v>
      </c>
      <c r="E18" s="349" t="s">
        <v>637</v>
      </c>
      <c r="F18" s="349" t="s">
        <v>619</v>
      </c>
      <c r="G18" s="378"/>
      <c r="H18" s="378"/>
      <c r="I18" s="378"/>
      <c r="J18" s="324">
        <v>0</v>
      </c>
      <c r="K18" s="380"/>
      <c r="L18" s="380"/>
      <c r="M18" s="380"/>
      <c r="N18" s="325" t="s">
        <v>550</v>
      </c>
      <c r="O18" s="367">
        <v>0</v>
      </c>
      <c r="P18" s="545"/>
      <c r="Q18" s="260">
        <v>293</v>
      </c>
      <c r="R18" s="257">
        <v>18</v>
      </c>
    </row>
    <row r="19" spans="1:18" s="79" customFormat="1" ht="53.25" customHeight="1" x14ac:dyDescent="0.2">
      <c r="A19" s="345"/>
      <c r="B19" s="346" t="s">
        <v>191</v>
      </c>
      <c r="C19" s="347" t="s">
        <v>827</v>
      </c>
      <c r="D19" s="348" t="s">
        <v>827</v>
      </c>
      <c r="E19" s="349" t="s">
        <v>827</v>
      </c>
      <c r="F19" s="349" t="s">
        <v>827</v>
      </c>
      <c r="G19" s="378"/>
      <c r="H19" s="378"/>
      <c r="I19" s="378"/>
      <c r="J19" s="324">
        <v>0</v>
      </c>
      <c r="K19" s="380"/>
      <c r="L19" s="380"/>
      <c r="M19" s="380"/>
      <c r="N19" s="325">
        <v>0</v>
      </c>
      <c r="O19" s="367" t="e">
        <v>#N/A</v>
      </c>
      <c r="P19" s="545"/>
      <c r="Q19" s="260">
        <v>299</v>
      </c>
      <c r="R19" s="257">
        <v>19</v>
      </c>
    </row>
    <row r="20" spans="1:18" s="79" customFormat="1" ht="53.25" customHeight="1" x14ac:dyDescent="0.2">
      <c r="A20" s="345"/>
      <c r="B20" s="346" t="s">
        <v>192</v>
      </c>
      <c r="C20" s="347" t="s">
        <v>827</v>
      </c>
      <c r="D20" s="348" t="s">
        <v>827</v>
      </c>
      <c r="E20" s="349" t="s">
        <v>827</v>
      </c>
      <c r="F20" s="349" t="s">
        <v>827</v>
      </c>
      <c r="G20" s="378"/>
      <c r="H20" s="378"/>
      <c r="I20" s="378"/>
      <c r="J20" s="324">
        <v>0</v>
      </c>
      <c r="K20" s="380"/>
      <c r="L20" s="380"/>
      <c r="M20" s="380"/>
      <c r="N20" s="325">
        <v>0</v>
      </c>
      <c r="O20" s="367" t="e">
        <v>#N/A</v>
      </c>
      <c r="P20" s="545"/>
      <c r="Q20" s="260">
        <v>305</v>
      </c>
      <c r="R20" s="257">
        <v>20</v>
      </c>
    </row>
    <row r="21" spans="1:18" s="79" customFormat="1" ht="53.25" customHeight="1" x14ac:dyDescent="0.2">
      <c r="A21" s="345"/>
      <c r="B21" s="346" t="s">
        <v>193</v>
      </c>
      <c r="C21" s="347" t="s">
        <v>827</v>
      </c>
      <c r="D21" s="348" t="s">
        <v>827</v>
      </c>
      <c r="E21" s="349" t="s">
        <v>827</v>
      </c>
      <c r="F21" s="349" t="s">
        <v>827</v>
      </c>
      <c r="G21" s="378"/>
      <c r="H21" s="378"/>
      <c r="I21" s="378"/>
      <c r="J21" s="324">
        <v>0</v>
      </c>
      <c r="K21" s="380"/>
      <c r="L21" s="380"/>
      <c r="M21" s="380"/>
      <c r="N21" s="325">
        <v>0</v>
      </c>
      <c r="O21" s="367" t="e">
        <v>#N/A</v>
      </c>
      <c r="P21" s="545"/>
      <c r="Q21" s="260">
        <v>311</v>
      </c>
      <c r="R21" s="257">
        <v>21</v>
      </c>
    </row>
    <row r="22" spans="1:18" s="82" customFormat="1" ht="30.75" customHeight="1" x14ac:dyDescent="0.2"/>
    <row r="23" spans="1:18" s="82" customFormat="1" ht="30.75" customHeight="1" x14ac:dyDescent="0.2">
      <c r="A23" s="652" t="s">
        <v>4</v>
      </c>
      <c r="B23" s="652"/>
      <c r="C23" s="652"/>
      <c r="D23" s="652"/>
      <c r="E23" s="84" t="s">
        <v>0</v>
      </c>
      <c r="F23" s="84" t="s">
        <v>1</v>
      </c>
      <c r="G23" s="653" t="s">
        <v>2</v>
      </c>
      <c r="H23" s="653"/>
      <c r="I23" s="653"/>
      <c r="J23" s="653"/>
      <c r="K23" s="653"/>
      <c r="L23" s="653"/>
      <c r="M23" s="653"/>
      <c r="N23" s="653" t="s">
        <v>3</v>
      </c>
      <c r="O23" s="653"/>
      <c r="P23" s="84"/>
      <c r="Q23" s="260">
        <v>460</v>
      </c>
      <c r="R23" s="257">
        <v>49</v>
      </c>
    </row>
    <row r="24" spans="1:18" x14ac:dyDescent="0.2">
      <c r="Q24" s="260">
        <v>465</v>
      </c>
      <c r="R24" s="257">
        <v>50</v>
      </c>
    </row>
    <row r="25" spans="1:18" x14ac:dyDescent="0.2">
      <c r="Q25" s="260">
        <v>469</v>
      </c>
      <c r="R25" s="257">
        <v>51</v>
      </c>
    </row>
    <row r="26" spans="1:18" x14ac:dyDescent="0.2">
      <c r="Q26" s="261">
        <v>473</v>
      </c>
      <c r="R26" s="84">
        <v>52</v>
      </c>
    </row>
    <row r="27" spans="1:18" x14ac:dyDescent="0.2">
      <c r="Q27" s="261">
        <v>477</v>
      </c>
      <c r="R27" s="84">
        <v>53</v>
      </c>
    </row>
    <row r="28" spans="1:18" x14ac:dyDescent="0.2">
      <c r="Q28" s="261">
        <v>481</v>
      </c>
      <c r="R28" s="84">
        <v>54</v>
      </c>
    </row>
    <row r="29" spans="1:18" x14ac:dyDescent="0.2">
      <c r="Q29" s="261">
        <v>485</v>
      </c>
      <c r="R29" s="84">
        <v>55</v>
      </c>
    </row>
    <row r="30" spans="1:18" x14ac:dyDescent="0.2">
      <c r="Q30" s="261">
        <v>489</v>
      </c>
      <c r="R30" s="84">
        <v>56</v>
      </c>
    </row>
    <row r="31" spans="1:18" x14ac:dyDescent="0.2">
      <c r="Q31" s="261">
        <v>493</v>
      </c>
      <c r="R31" s="84">
        <v>57</v>
      </c>
    </row>
    <row r="32" spans="1:18" x14ac:dyDescent="0.2">
      <c r="Q32" s="261">
        <v>497</v>
      </c>
      <c r="R32" s="84">
        <v>58</v>
      </c>
    </row>
    <row r="33" spans="17:18" x14ac:dyDescent="0.2">
      <c r="Q33" s="261">
        <v>501</v>
      </c>
      <c r="R33" s="84">
        <v>59</v>
      </c>
    </row>
    <row r="34" spans="17:18" x14ac:dyDescent="0.2">
      <c r="Q34" s="261">
        <v>505</v>
      </c>
      <c r="R34" s="84">
        <v>60</v>
      </c>
    </row>
    <row r="35" spans="17:18" x14ac:dyDescent="0.2">
      <c r="Q35" s="261">
        <v>509</v>
      </c>
      <c r="R35" s="84">
        <v>61</v>
      </c>
    </row>
    <row r="36" spans="17:18" x14ac:dyDescent="0.2">
      <c r="Q36" s="261">
        <v>513</v>
      </c>
      <c r="R36" s="84">
        <v>62</v>
      </c>
    </row>
    <row r="37" spans="17:18" x14ac:dyDescent="0.2">
      <c r="Q37" s="261">
        <v>517</v>
      </c>
      <c r="R37" s="84">
        <v>63</v>
      </c>
    </row>
    <row r="38" spans="17:18" x14ac:dyDescent="0.2">
      <c r="Q38" s="261">
        <v>521</v>
      </c>
      <c r="R38" s="84">
        <v>64</v>
      </c>
    </row>
    <row r="39" spans="17:18" x14ac:dyDescent="0.2">
      <c r="Q39" s="261">
        <v>525</v>
      </c>
      <c r="R39" s="84">
        <v>65</v>
      </c>
    </row>
    <row r="40" spans="17:18" x14ac:dyDescent="0.2">
      <c r="Q40" s="261">
        <v>529</v>
      </c>
      <c r="R40" s="84">
        <v>66</v>
      </c>
    </row>
    <row r="41" spans="17:18" x14ac:dyDescent="0.2">
      <c r="Q41" s="261">
        <v>533</v>
      </c>
      <c r="R41" s="84">
        <v>67</v>
      </c>
    </row>
    <row r="42" spans="17:18" x14ac:dyDescent="0.2">
      <c r="Q42" s="261">
        <v>537</v>
      </c>
      <c r="R42" s="84">
        <v>68</v>
      </c>
    </row>
    <row r="43" spans="17:18" x14ac:dyDescent="0.2">
      <c r="Q43" s="261">
        <v>541</v>
      </c>
      <c r="R43" s="84">
        <v>69</v>
      </c>
    </row>
    <row r="44" spans="17:18" x14ac:dyDescent="0.2">
      <c r="Q44" s="261">
        <v>545</v>
      </c>
      <c r="R44" s="84">
        <v>70</v>
      </c>
    </row>
    <row r="45" spans="17:18" x14ac:dyDescent="0.2">
      <c r="Q45" s="261">
        <v>549</v>
      </c>
      <c r="R45" s="84">
        <v>71</v>
      </c>
    </row>
    <row r="46" spans="17:18" x14ac:dyDescent="0.2">
      <c r="Q46" s="261">
        <v>553</v>
      </c>
      <c r="R46" s="84">
        <v>72</v>
      </c>
    </row>
    <row r="47" spans="17:18" x14ac:dyDescent="0.2">
      <c r="Q47" s="261">
        <v>557</v>
      </c>
      <c r="R47" s="84">
        <v>73</v>
      </c>
    </row>
    <row r="48" spans="17:18" x14ac:dyDescent="0.2">
      <c r="Q48" s="261">
        <v>561</v>
      </c>
      <c r="R48" s="84">
        <v>74</v>
      </c>
    </row>
    <row r="49" spans="17:18" x14ac:dyDescent="0.2">
      <c r="Q49" s="261">
        <v>565</v>
      </c>
      <c r="R49" s="84">
        <v>75</v>
      </c>
    </row>
    <row r="50" spans="17:18" x14ac:dyDescent="0.2">
      <c r="Q50" s="261">
        <v>569</v>
      </c>
      <c r="R50" s="84">
        <v>76</v>
      </c>
    </row>
    <row r="51" spans="17:18" x14ac:dyDescent="0.2">
      <c r="Q51" s="261">
        <v>573</v>
      </c>
      <c r="R51" s="84">
        <v>77</v>
      </c>
    </row>
    <row r="52" spans="17:18" x14ac:dyDescent="0.2">
      <c r="Q52" s="261">
        <v>577</v>
      </c>
      <c r="R52" s="84">
        <v>78</v>
      </c>
    </row>
    <row r="53" spans="17:18" x14ac:dyDescent="0.2">
      <c r="Q53" s="261">
        <v>581</v>
      </c>
      <c r="R53" s="84">
        <v>79</v>
      </c>
    </row>
    <row r="54" spans="17:18" x14ac:dyDescent="0.2">
      <c r="Q54" s="261">
        <v>585</v>
      </c>
      <c r="R54" s="84">
        <v>80</v>
      </c>
    </row>
    <row r="55" spans="17:18" x14ac:dyDescent="0.2">
      <c r="Q55" s="261">
        <v>589</v>
      </c>
      <c r="R55" s="84">
        <v>81</v>
      </c>
    </row>
    <row r="56" spans="17:18" x14ac:dyDescent="0.2">
      <c r="Q56" s="261">
        <v>593</v>
      </c>
      <c r="R56" s="84">
        <v>82</v>
      </c>
    </row>
    <row r="57" spans="17:18" x14ac:dyDescent="0.2">
      <c r="Q57" s="261">
        <v>597</v>
      </c>
      <c r="R57" s="84">
        <v>83</v>
      </c>
    </row>
    <row r="58" spans="17:18" x14ac:dyDescent="0.2">
      <c r="Q58" s="261">
        <v>601</v>
      </c>
      <c r="R58" s="84">
        <v>84</v>
      </c>
    </row>
    <row r="59" spans="17:18" x14ac:dyDescent="0.2">
      <c r="Q59" s="261">
        <v>605</v>
      </c>
      <c r="R59" s="84">
        <v>85</v>
      </c>
    </row>
    <row r="60" spans="17:18" x14ac:dyDescent="0.2">
      <c r="Q60" s="261">
        <v>608</v>
      </c>
      <c r="R60" s="84">
        <v>86</v>
      </c>
    </row>
    <row r="61" spans="17:18" x14ac:dyDescent="0.2">
      <c r="Q61" s="261">
        <v>611</v>
      </c>
      <c r="R61" s="84">
        <v>87</v>
      </c>
    </row>
    <row r="62" spans="17:18" x14ac:dyDescent="0.2">
      <c r="Q62" s="261">
        <v>614</v>
      </c>
      <c r="R62" s="84">
        <v>88</v>
      </c>
    </row>
    <row r="63" spans="17:18" x14ac:dyDescent="0.2">
      <c r="Q63" s="261">
        <v>617</v>
      </c>
      <c r="R63" s="84">
        <v>89</v>
      </c>
    </row>
    <row r="64" spans="17:18" x14ac:dyDescent="0.2">
      <c r="Q64" s="261">
        <v>620</v>
      </c>
      <c r="R64" s="84">
        <v>90</v>
      </c>
    </row>
    <row r="65" spans="17:18" x14ac:dyDescent="0.2">
      <c r="Q65" s="261">
        <v>623</v>
      </c>
      <c r="R65" s="84">
        <v>91</v>
      </c>
    </row>
    <row r="66" spans="17:18" x14ac:dyDescent="0.2">
      <c r="Q66" s="261">
        <v>626</v>
      </c>
      <c r="R66" s="84">
        <v>92</v>
      </c>
    </row>
    <row r="67" spans="17:18" x14ac:dyDescent="0.2">
      <c r="Q67" s="261">
        <v>629</v>
      </c>
      <c r="R67" s="84">
        <v>93</v>
      </c>
    </row>
    <row r="68" spans="17:18" x14ac:dyDescent="0.2">
      <c r="Q68" s="260">
        <v>632</v>
      </c>
      <c r="R68" s="257">
        <v>94</v>
      </c>
    </row>
    <row r="69" spans="17:18" x14ac:dyDescent="0.2">
      <c r="Q69" s="260">
        <v>635</v>
      </c>
      <c r="R69" s="257">
        <v>95</v>
      </c>
    </row>
    <row r="70" spans="17:18" x14ac:dyDescent="0.2">
      <c r="Q70" s="260">
        <v>637</v>
      </c>
      <c r="R70" s="257">
        <v>96</v>
      </c>
    </row>
    <row r="71" spans="17:18" x14ac:dyDescent="0.2">
      <c r="Q71" s="260">
        <v>639</v>
      </c>
      <c r="R71" s="257">
        <v>97</v>
      </c>
    </row>
    <row r="72" spans="17:18" x14ac:dyDescent="0.2">
      <c r="Q72" s="260">
        <v>641</v>
      </c>
      <c r="R72" s="257">
        <v>98</v>
      </c>
    </row>
    <row r="73" spans="17:18" x14ac:dyDescent="0.2">
      <c r="Q73" s="260">
        <v>643</v>
      </c>
      <c r="R73" s="257">
        <v>99</v>
      </c>
    </row>
    <row r="74" spans="17:18" x14ac:dyDescent="0.2">
      <c r="Q74" s="260">
        <v>645</v>
      </c>
      <c r="R74" s="257">
        <v>100</v>
      </c>
    </row>
  </sheetData>
  <autoFilter ref="B6:P7">
    <filterColumn colId="5" showButton="0"/>
    <filterColumn colId="6" showButton="0"/>
    <filterColumn colId="7" showButton="0"/>
    <filterColumn colId="8" showButton="0"/>
    <filterColumn colId="9" showButton="0"/>
    <filterColumn colId="10" showButton="0"/>
    <sortState ref="B9:P21">
      <sortCondition descending="1" ref="N6:N7"/>
    </sortState>
  </autoFilter>
  <mergeCells count="23">
    <mergeCell ref="A23:D23"/>
    <mergeCell ref="G23:M23"/>
    <mergeCell ref="N23:O23"/>
    <mergeCell ref="K4:L4"/>
    <mergeCell ref="A4:C4"/>
    <mergeCell ref="D6:D7"/>
    <mergeCell ref="M4:O4"/>
    <mergeCell ref="O6:O7"/>
    <mergeCell ref="A1:P1"/>
    <mergeCell ref="A2:P2"/>
    <mergeCell ref="N5:O5"/>
    <mergeCell ref="G6:M6"/>
    <mergeCell ref="N6:N7"/>
    <mergeCell ref="D3:E3"/>
    <mergeCell ref="C6:C7"/>
    <mergeCell ref="A3:C3"/>
    <mergeCell ref="M3:P3"/>
    <mergeCell ref="P6:P7"/>
    <mergeCell ref="A6:A7"/>
    <mergeCell ref="D4:E4"/>
    <mergeCell ref="B6:B7"/>
    <mergeCell ref="E6:E7"/>
    <mergeCell ref="F6:F7"/>
  </mergeCells>
  <conditionalFormatting sqref="J8:J21">
    <cfRule type="cellIs" dxfId="17" priority="3" operator="equal">
      <formula>0</formula>
    </cfRule>
  </conditionalFormatting>
  <conditionalFormatting sqref="N8:N21">
    <cfRule type="cellIs" dxfId="16" priority="2" operator="equal">
      <formula>0</formula>
    </cfRule>
  </conditionalFormatting>
  <conditionalFormatting sqref="O8:O21">
    <cfRule type="containsErrors" dxfId="15"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W89"/>
  <sheetViews>
    <sheetView view="pageBreakPreview" zoomScale="37" zoomScaleNormal="50" zoomScaleSheetLayoutView="37" workbookViewId="0">
      <selection sqref="A1:BQ1"/>
    </sheetView>
  </sheetViews>
  <sheetFormatPr defaultRowHeight="20.25" x14ac:dyDescent="0.2"/>
  <cols>
    <col min="1" max="1" width="8.42578125" style="24" customWidth="1"/>
    <col min="2" max="2" width="24.42578125" style="24" hidden="1" customWidth="1"/>
    <col min="3" max="3" width="18" style="24" bestFit="1" customWidth="1"/>
    <col min="4" max="4" width="26.28515625" style="56" bestFit="1" customWidth="1"/>
    <col min="5" max="5" width="48" style="24" bestFit="1" customWidth="1"/>
    <col min="6" max="6" width="64.85546875" style="24" bestFit="1" customWidth="1"/>
    <col min="7" max="7" width="5.5703125" style="55" bestFit="1" customWidth="1"/>
    <col min="8" max="66" width="4.7109375" style="55" customWidth="1"/>
    <col min="67" max="67" width="23" style="57" customWidth="1"/>
    <col min="68" max="68" width="21.28515625" style="58" customWidth="1"/>
    <col min="69" max="69" width="17" style="24" customWidth="1"/>
    <col min="70" max="73" width="9.140625" style="55"/>
    <col min="74" max="74" width="9.140625" style="256" hidden="1" customWidth="1"/>
    <col min="75" max="75" width="9.140625" style="254" hidden="1" customWidth="1"/>
    <col min="76" max="16384" width="9.140625" style="55"/>
  </cols>
  <sheetData>
    <row r="1" spans="1:75" s="10" customFormat="1" ht="69.75" customHeight="1" x14ac:dyDescent="0.2">
      <c r="A1" s="704" t="s">
        <v>534</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c r="AW1" s="704"/>
      <c r="AX1" s="704"/>
      <c r="AY1" s="704"/>
      <c r="AZ1" s="704"/>
      <c r="BA1" s="704"/>
      <c r="BB1" s="704"/>
      <c r="BC1" s="704"/>
      <c r="BD1" s="704"/>
      <c r="BE1" s="704"/>
      <c r="BF1" s="704"/>
      <c r="BG1" s="704"/>
      <c r="BH1" s="704"/>
      <c r="BI1" s="704"/>
      <c r="BJ1" s="704"/>
      <c r="BK1" s="704"/>
      <c r="BL1" s="704"/>
      <c r="BM1" s="704"/>
      <c r="BN1" s="704"/>
      <c r="BO1" s="704"/>
      <c r="BP1" s="704"/>
      <c r="BQ1" s="704"/>
      <c r="BV1" s="256">
        <v>60</v>
      </c>
      <c r="BW1" s="254">
        <v>1</v>
      </c>
    </row>
    <row r="2" spans="1:75" s="10" customFormat="1" ht="36.75" customHeight="1" x14ac:dyDescent="0.2">
      <c r="A2" s="705" t="s">
        <v>775</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c r="AW2" s="705"/>
      <c r="AX2" s="705"/>
      <c r="AY2" s="705"/>
      <c r="AZ2" s="705"/>
      <c r="BA2" s="705"/>
      <c r="BB2" s="705"/>
      <c r="BC2" s="705"/>
      <c r="BD2" s="705"/>
      <c r="BE2" s="705"/>
      <c r="BF2" s="705"/>
      <c r="BG2" s="705"/>
      <c r="BH2" s="705"/>
      <c r="BI2" s="705"/>
      <c r="BJ2" s="705"/>
      <c r="BK2" s="705"/>
      <c r="BL2" s="705"/>
      <c r="BM2" s="705"/>
      <c r="BN2" s="705"/>
      <c r="BO2" s="705"/>
      <c r="BP2" s="705"/>
      <c r="BQ2" s="705"/>
      <c r="BV2" s="256">
        <v>62</v>
      </c>
      <c r="BW2" s="254">
        <v>2</v>
      </c>
    </row>
    <row r="3" spans="1:75" s="65" customFormat="1" ht="23.25" customHeight="1" x14ac:dyDescent="0.2">
      <c r="A3" s="665" t="s">
        <v>94</v>
      </c>
      <c r="B3" s="665"/>
      <c r="C3" s="665"/>
      <c r="D3" s="665"/>
      <c r="E3" s="666" t="s">
        <v>324</v>
      </c>
      <c r="F3" s="666"/>
      <c r="G3" s="404"/>
      <c r="H3" s="404"/>
      <c r="I3" s="404"/>
      <c r="J3" s="404"/>
      <c r="K3" s="404"/>
      <c r="L3" s="404"/>
      <c r="M3" s="404"/>
      <c r="N3" s="404"/>
      <c r="O3" s="404"/>
      <c r="P3" s="404"/>
      <c r="Q3" s="404"/>
      <c r="R3" s="404"/>
      <c r="S3" s="404"/>
      <c r="T3" s="404"/>
      <c r="U3" s="708" t="s">
        <v>572</v>
      </c>
      <c r="V3" s="708"/>
      <c r="W3" s="708"/>
      <c r="X3" s="708"/>
      <c r="Y3" s="708"/>
      <c r="Z3" s="708"/>
      <c r="AA3" s="706" t="s">
        <v>582</v>
      </c>
      <c r="AB3" s="707"/>
      <c r="AC3" s="707"/>
      <c r="AD3" s="707"/>
      <c r="AE3" s="707"/>
      <c r="AF3" s="667"/>
      <c r="AG3" s="667"/>
      <c r="AH3" s="667"/>
      <c r="AI3" s="667"/>
      <c r="AJ3" s="667"/>
      <c r="AK3" s="404"/>
      <c r="AL3" s="404"/>
      <c r="AM3" s="404"/>
      <c r="AN3" s="404"/>
      <c r="AO3" s="404"/>
      <c r="AP3" s="404"/>
      <c r="AQ3" s="404"/>
      <c r="AR3" s="405"/>
      <c r="AS3" s="405"/>
      <c r="AT3" s="405"/>
      <c r="AU3" s="405"/>
      <c r="AV3" s="405"/>
      <c r="AW3" s="665" t="s">
        <v>371</v>
      </c>
      <c r="AX3" s="665"/>
      <c r="AY3" s="665"/>
      <c r="AZ3" s="665"/>
      <c r="BA3" s="665"/>
      <c r="BB3" s="665"/>
      <c r="BC3" s="668" t="s">
        <v>507</v>
      </c>
      <c r="BD3" s="668"/>
      <c r="BE3" s="668"/>
      <c r="BF3" s="668"/>
      <c r="BG3" s="668"/>
      <c r="BH3" s="668"/>
      <c r="BI3" s="668"/>
      <c r="BJ3" s="668"/>
      <c r="BK3" s="668"/>
      <c r="BL3" s="668"/>
      <c r="BM3" s="668"/>
      <c r="BN3" s="668"/>
      <c r="BO3" s="668"/>
      <c r="BP3" s="668"/>
      <c r="BQ3" s="668"/>
      <c r="BV3" s="256">
        <v>64</v>
      </c>
      <c r="BW3" s="254">
        <v>3</v>
      </c>
    </row>
    <row r="4" spans="1:75" s="65" customFormat="1" ht="23.25" customHeight="1" x14ac:dyDescent="0.2">
      <c r="A4" s="672" t="s">
        <v>96</v>
      </c>
      <c r="B4" s="672"/>
      <c r="C4" s="672"/>
      <c r="D4" s="672"/>
      <c r="E4" s="673" t="s">
        <v>363</v>
      </c>
      <c r="F4" s="673"/>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672" t="s">
        <v>92</v>
      </c>
      <c r="AX4" s="672"/>
      <c r="AY4" s="672"/>
      <c r="AZ4" s="672"/>
      <c r="BA4" s="672"/>
      <c r="BB4" s="672"/>
      <c r="BC4" s="674" t="s">
        <v>594</v>
      </c>
      <c r="BD4" s="674"/>
      <c r="BE4" s="674"/>
      <c r="BF4" s="674"/>
      <c r="BG4" s="674"/>
      <c r="BH4" s="674"/>
      <c r="BI4" s="674"/>
      <c r="BJ4" s="674"/>
      <c r="BK4" s="674"/>
      <c r="BL4" s="674"/>
      <c r="BM4" s="674"/>
      <c r="BN4" s="674"/>
      <c r="BO4" s="674"/>
      <c r="BP4" s="674"/>
      <c r="BQ4" s="674"/>
      <c r="BV4" s="256">
        <v>66</v>
      </c>
      <c r="BW4" s="254">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75">
        <v>42165.959128819442</v>
      </c>
      <c r="BP5" s="675"/>
      <c r="BQ5" s="675"/>
      <c r="BV5" s="256">
        <v>68</v>
      </c>
      <c r="BW5" s="254">
        <v>5</v>
      </c>
    </row>
    <row r="6" spans="1:75" ht="22.5" customHeight="1" x14ac:dyDescent="0.2">
      <c r="A6" s="676" t="s">
        <v>6</v>
      </c>
      <c r="B6" s="678"/>
      <c r="C6" s="676" t="s">
        <v>78</v>
      </c>
      <c r="D6" s="676" t="s">
        <v>21</v>
      </c>
      <c r="E6" s="676" t="s">
        <v>7</v>
      </c>
      <c r="F6" s="676" t="s">
        <v>513</v>
      </c>
      <c r="G6" s="679" t="s">
        <v>22</v>
      </c>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c r="AM6" s="679"/>
      <c r="AN6" s="679"/>
      <c r="AO6" s="679"/>
      <c r="AP6" s="679"/>
      <c r="AQ6" s="679"/>
      <c r="AR6" s="679"/>
      <c r="AS6" s="679"/>
      <c r="AT6" s="679"/>
      <c r="AU6" s="679"/>
      <c r="AV6" s="679"/>
      <c r="AW6" s="679"/>
      <c r="AX6" s="679"/>
      <c r="AY6" s="679"/>
      <c r="AZ6" s="679"/>
      <c r="BA6" s="679"/>
      <c r="BB6" s="679"/>
      <c r="BC6" s="679"/>
      <c r="BD6" s="679"/>
      <c r="BE6" s="679"/>
      <c r="BF6" s="679"/>
      <c r="BG6" s="679"/>
      <c r="BH6" s="679"/>
      <c r="BI6" s="679"/>
      <c r="BJ6" s="679"/>
      <c r="BK6" s="679"/>
      <c r="BL6" s="679"/>
      <c r="BM6" s="679"/>
      <c r="BN6" s="679"/>
      <c r="BO6" s="680" t="s">
        <v>8</v>
      </c>
      <c r="BP6" s="681" t="s">
        <v>133</v>
      </c>
      <c r="BQ6" s="682" t="s">
        <v>9</v>
      </c>
      <c r="BV6" s="256">
        <v>70</v>
      </c>
      <c r="BW6" s="254">
        <v>6</v>
      </c>
    </row>
    <row r="7" spans="1:75" ht="70.5" customHeight="1" x14ac:dyDescent="0.2">
      <c r="A7" s="677"/>
      <c r="B7" s="678"/>
      <c r="C7" s="677"/>
      <c r="D7" s="677"/>
      <c r="E7" s="677"/>
      <c r="F7" s="677"/>
      <c r="G7" s="683">
        <v>150</v>
      </c>
      <c r="H7" s="683"/>
      <c r="I7" s="683"/>
      <c r="J7" s="683">
        <v>155</v>
      </c>
      <c r="K7" s="683"/>
      <c r="L7" s="683"/>
      <c r="M7" s="683">
        <v>160</v>
      </c>
      <c r="N7" s="683"/>
      <c r="O7" s="683"/>
      <c r="P7" s="683">
        <v>165</v>
      </c>
      <c r="Q7" s="683"/>
      <c r="R7" s="683"/>
      <c r="S7" s="683">
        <v>170</v>
      </c>
      <c r="T7" s="683"/>
      <c r="U7" s="683"/>
      <c r="V7" s="683">
        <v>173</v>
      </c>
      <c r="W7" s="683"/>
      <c r="X7" s="683"/>
      <c r="Y7" s="683">
        <v>176</v>
      </c>
      <c r="Z7" s="683"/>
      <c r="AA7" s="683"/>
      <c r="AB7" s="683">
        <v>178</v>
      </c>
      <c r="AC7" s="683"/>
      <c r="AD7" s="683"/>
      <c r="AE7" s="683">
        <v>180</v>
      </c>
      <c r="AF7" s="683"/>
      <c r="AG7" s="683"/>
      <c r="AH7" s="683">
        <v>182</v>
      </c>
      <c r="AI7" s="683"/>
      <c r="AJ7" s="683"/>
      <c r="AK7" s="683">
        <v>186</v>
      </c>
      <c r="AL7" s="683"/>
      <c r="AM7" s="683"/>
      <c r="AN7" s="683">
        <v>188</v>
      </c>
      <c r="AO7" s="683"/>
      <c r="AP7" s="683"/>
      <c r="AQ7" s="683"/>
      <c r="AR7" s="683"/>
      <c r="AS7" s="683"/>
      <c r="AT7" s="683"/>
      <c r="AU7" s="683"/>
      <c r="AV7" s="683"/>
      <c r="AW7" s="683"/>
      <c r="AX7" s="683"/>
      <c r="AY7" s="683"/>
      <c r="AZ7" s="683"/>
      <c r="BA7" s="683"/>
      <c r="BB7" s="683"/>
      <c r="BC7" s="683"/>
      <c r="BD7" s="683"/>
      <c r="BE7" s="683"/>
      <c r="BF7" s="683"/>
      <c r="BG7" s="683"/>
      <c r="BH7" s="683"/>
      <c r="BI7" s="683"/>
      <c r="BJ7" s="683"/>
      <c r="BK7" s="683"/>
      <c r="BL7" s="683"/>
      <c r="BM7" s="683"/>
      <c r="BN7" s="683"/>
      <c r="BO7" s="680"/>
      <c r="BP7" s="681"/>
      <c r="BQ7" s="682"/>
      <c r="BV7" s="256">
        <v>72</v>
      </c>
      <c r="BW7" s="254">
        <v>7</v>
      </c>
    </row>
    <row r="8" spans="1:75" s="19" customFormat="1" ht="105" customHeight="1" x14ac:dyDescent="0.2">
      <c r="A8" s="326">
        <v>1</v>
      </c>
      <c r="B8" s="327" t="s">
        <v>123</v>
      </c>
      <c r="C8" s="328">
        <v>310</v>
      </c>
      <c r="D8" s="329">
        <v>32996</v>
      </c>
      <c r="E8" s="330" t="s">
        <v>728</v>
      </c>
      <c r="F8" s="330" t="s">
        <v>678</v>
      </c>
      <c r="G8" s="308" t="s">
        <v>536</v>
      </c>
      <c r="H8" s="308"/>
      <c r="I8" s="308"/>
      <c r="J8" s="309" t="s">
        <v>536</v>
      </c>
      <c r="K8" s="310"/>
      <c r="L8" s="310"/>
      <c r="M8" s="308" t="s">
        <v>536</v>
      </c>
      <c r="N8" s="311"/>
      <c r="O8" s="308"/>
      <c r="P8" s="310" t="s">
        <v>536</v>
      </c>
      <c r="Q8" s="310"/>
      <c r="R8" s="310"/>
      <c r="S8" s="308" t="s">
        <v>536</v>
      </c>
      <c r="T8" s="308"/>
      <c r="U8" s="308"/>
      <c r="V8" s="310" t="s">
        <v>536</v>
      </c>
      <c r="W8" s="310"/>
      <c r="X8" s="310"/>
      <c r="Y8" s="308" t="s">
        <v>536</v>
      </c>
      <c r="Z8" s="308"/>
      <c r="AA8" s="308"/>
      <c r="AB8" s="310" t="s">
        <v>803</v>
      </c>
      <c r="AC8" s="310"/>
      <c r="AD8" s="310"/>
      <c r="AE8" s="308" t="s">
        <v>536</v>
      </c>
      <c r="AF8" s="308"/>
      <c r="AG8" s="308"/>
      <c r="AH8" s="310" t="s">
        <v>800</v>
      </c>
      <c r="AI8" s="310" t="s">
        <v>803</v>
      </c>
      <c r="AJ8" s="310"/>
      <c r="AK8" s="308" t="s">
        <v>800</v>
      </c>
      <c r="AL8" s="308" t="s">
        <v>803</v>
      </c>
      <c r="AM8" s="308"/>
      <c r="AN8" s="310" t="s">
        <v>800</v>
      </c>
      <c r="AO8" s="310" t="s">
        <v>800</v>
      </c>
      <c r="AP8" s="310" t="s">
        <v>800</v>
      </c>
      <c r="AQ8" s="308"/>
      <c r="AR8" s="308"/>
      <c r="AS8" s="308"/>
      <c r="AT8" s="310"/>
      <c r="AU8" s="312"/>
      <c r="AV8" s="312"/>
      <c r="AW8" s="313"/>
      <c r="AX8" s="313"/>
      <c r="AY8" s="313"/>
      <c r="AZ8" s="312"/>
      <c r="BA8" s="312"/>
      <c r="BB8" s="312"/>
      <c r="BC8" s="313"/>
      <c r="BD8" s="313"/>
      <c r="BE8" s="313"/>
      <c r="BF8" s="312"/>
      <c r="BG8" s="312"/>
      <c r="BH8" s="312"/>
      <c r="BI8" s="313"/>
      <c r="BJ8" s="313"/>
      <c r="BK8" s="313"/>
      <c r="BL8" s="312"/>
      <c r="BM8" s="312"/>
      <c r="BN8" s="312"/>
      <c r="BO8" s="331">
        <v>186</v>
      </c>
      <c r="BP8" s="366">
        <v>1067</v>
      </c>
      <c r="BQ8" s="543">
        <v>1</v>
      </c>
      <c r="BV8" s="256">
        <v>74</v>
      </c>
      <c r="BW8" s="254">
        <v>8</v>
      </c>
    </row>
    <row r="9" spans="1:75" s="19" customFormat="1" ht="105" customHeight="1" x14ac:dyDescent="0.2">
      <c r="A9" s="326">
        <v>2</v>
      </c>
      <c r="B9" s="327" t="s">
        <v>119</v>
      </c>
      <c r="C9" s="328">
        <v>97</v>
      </c>
      <c r="D9" s="329">
        <v>35323</v>
      </c>
      <c r="E9" s="330" t="s">
        <v>727</v>
      </c>
      <c r="F9" s="330" t="s">
        <v>631</v>
      </c>
      <c r="G9" s="308" t="s">
        <v>536</v>
      </c>
      <c r="H9" s="308"/>
      <c r="I9" s="308"/>
      <c r="J9" s="309" t="s">
        <v>536</v>
      </c>
      <c r="K9" s="310"/>
      <c r="L9" s="310"/>
      <c r="M9" s="308" t="s">
        <v>536</v>
      </c>
      <c r="N9" s="311"/>
      <c r="O9" s="308"/>
      <c r="P9" s="310" t="s">
        <v>803</v>
      </c>
      <c r="Q9" s="310"/>
      <c r="R9" s="310"/>
      <c r="S9" s="308" t="s">
        <v>803</v>
      </c>
      <c r="T9" s="308"/>
      <c r="U9" s="308"/>
      <c r="V9" s="310" t="s">
        <v>803</v>
      </c>
      <c r="W9" s="310"/>
      <c r="X9" s="310"/>
      <c r="Y9" s="308" t="s">
        <v>800</v>
      </c>
      <c r="Z9" s="308" t="s">
        <v>803</v>
      </c>
      <c r="AA9" s="308"/>
      <c r="AB9" s="310" t="s">
        <v>536</v>
      </c>
      <c r="AC9" s="310"/>
      <c r="AD9" s="310"/>
      <c r="AE9" s="308" t="s">
        <v>800</v>
      </c>
      <c r="AF9" s="308" t="s">
        <v>800</v>
      </c>
      <c r="AG9" s="308" t="s">
        <v>800</v>
      </c>
      <c r="AH9" s="310"/>
      <c r="AI9" s="310"/>
      <c r="AJ9" s="310"/>
      <c r="AK9" s="308"/>
      <c r="AL9" s="308"/>
      <c r="AM9" s="308"/>
      <c r="AN9" s="310"/>
      <c r="AO9" s="310"/>
      <c r="AP9" s="310"/>
      <c r="AQ9" s="308"/>
      <c r="AR9" s="308"/>
      <c r="AS9" s="308"/>
      <c r="AT9" s="310"/>
      <c r="AU9" s="312"/>
      <c r="AV9" s="312"/>
      <c r="AW9" s="313"/>
      <c r="AX9" s="313"/>
      <c r="AY9" s="313"/>
      <c r="AZ9" s="312"/>
      <c r="BA9" s="312"/>
      <c r="BB9" s="312"/>
      <c r="BC9" s="313"/>
      <c r="BD9" s="313"/>
      <c r="BE9" s="313"/>
      <c r="BF9" s="312"/>
      <c r="BG9" s="312"/>
      <c r="BH9" s="312"/>
      <c r="BI9" s="313"/>
      <c r="BJ9" s="313"/>
      <c r="BK9" s="313"/>
      <c r="BL9" s="312"/>
      <c r="BM9" s="312"/>
      <c r="BN9" s="312"/>
      <c r="BO9" s="331">
        <v>176</v>
      </c>
      <c r="BP9" s="366">
        <v>970</v>
      </c>
      <c r="BQ9" s="543">
        <v>2</v>
      </c>
      <c r="BV9" s="256">
        <v>76</v>
      </c>
      <c r="BW9" s="254">
        <v>9</v>
      </c>
    </row>
    <row r="10" spans="1:75" s="19" customFormat="1" ht="105" customHeight="1" x14ac:dyDescent="0.2">
      <c r="A10" s="326">
        <v>2</v>
      </c>
      <c r="B10" s="327" t="s">
        <v>120</v>
      </c>
      <c r="C10" s="328">
        <v>84</v>
      </c>
      <c r="D10" s="329">
        <v>34882</v>
      </c>
      <c r="E10" s="330" t="s">
        <v>726</v>
      </c>
      <c r="F10" s="330" t="s">
        <v>678</v>
      </c>
      <c r="G10" s="308" t="s">
        <v>536</v>
      </c>
      <c r="H10" s="308"/>
      <c r="I10" s="308"/>
      <c r="J10" s="309" t="s">
        <v>536</v>
      </c>
      <c r="K10" s="310"/>
      <c r="L10" s="310"/>
      <c r="M10" s="308" t="s">
        <v>536</v>
      </c>
      <c r="N10" s="311"/>
      <c r="O10" s="308"/>
      <c r="P10" s="310" t="s">
        <v>803</v>
      </c>
      <c r="Q10" s="310"/>
      <c r="R10" s="310"/>
      <c r="S10" s="308" t="s">
        <v>803</v>
      </c>
      <c r="T10" s="308"/>
      <c r="U10" s="308"/>
      <c r="V10" s="310" t="s">
        <v>536</v>
      </c>
      <c r="W10" s="310"/>
      <c r="X10" s="310"/>
      <c r="Y10" s="308" t="s">
        <v>800</v>
      </c>
      <c r="Z10" s="308" t="s">
        <v>803</v>
      </c>
      <c r="AA10" s="308"/>
      <c r="AB10" s="310" t="s">
        <v>536</v>
      </c>
      <c r="AC10" s="310"/>
      <c r="AD10" s="310"/>
      <c r="AE10" s="308" t="s">
        <v>800</v>
      </c>
      <c r="AF10" s="308" t="s">
        <v>800</v>
      </c>
      <c r="AG10" s="308" t="s">
        <v>800</v>
      </c>
      <c r="AH10" s="310"/>
      <c r="AI10" s="310"/>
      <c r="AJ10" s="310"/>
      <c r="AK10" s="308"/>
      <c r="AL10" s="308"/>
      <c r="AM10" s="308"/>
      <c r="AN10" s="310"/>
      <c r="AO10" s="310"/>
      <c r="AP10" s="310"/>
      <c r="AQ10" s="308"/>
      <c r="AR10" s="308"/>
      <c r="AS10" s="308"/>
      <c r="AT10" s="310"/>
      <c r="AU10" s="312"/>
      <c r="AV10" s="312"/>
      <c r="AW10" s="313"/>
      <c r="AX10" s="313"/>
      <c r="AY10" s="313"/>
      <c r="AZ10" s="312"/>
      <c r="BA10" s="312"/>
      <c r="BB10" s="312"/>
      <c r="BC10" s="313"/>
      <c r="BD10" s="313"/>
      <c r="BE10" s="313"/>
      <c r="BF10" s="312"/>
      <c r="BG10" s="312"/>
      <c r="BH10" s="312"/>
      <c r="BI10" s="313"/>
      <c r="BJ10" s="313"/>
      <c r="BK10" s="313"/>
      <c r="BL10" s="312"/>
      <c r="BM10" s="312"/>
      <c r="BN10" s="312"/>
      <c r="BO10" s="331">
        <v>176</v>
      </c>
      <c r="BP10" s="366">
        <v>970</v>
      </c>
      <c r="BQ10" s="543">
        <v>2</v>
      </c>
      <c r="BV10" s="256">
        <v>78</v>
      </c>
      <c r="BW10" s="254">
        <v>10</v>
      </c>
    </row>
    <row r="11" spans="1:75" s="19" customFormat="1" ht="105" customHeight="1" x14ac:dyDescent="0.2">
      <c r="A11" s="326">
        <v>4</v>
      </c>
      <c r="B11" s="327" t="s">
        <v>122</v>
      </c>
      <c r="C11" s="328">
        <v>10</v>
      </c>
      <c r="D11" s="329">
        <v>31793</v>
      </c>
      <c r="E11" s="330" t="s">
        <v>724</v>
      </c>
      <c r="F11" s="330" t="s">
        <v>612</v>
      </c>
      <c r="G11" s="308" t="s">
        <v>536</v>
      </c>
      <c r="H11" s="308"/>
      <c r="I11" s="308"/>
      <c r="J11" s="309" t="s">
        <v>536</v>
      </c>
      <c r="K11" s="310"/>
      <c r="L11" s="310"/>
      <c r="M11" s="308" t="s">
        <v>536</v>
      </c>
      <c r="N11" s="311"/>
      <c r="O11" s="308"/>
      <c r="P11" s="310" t="s">
        <v>803</v>
      </c>
      <c r="Q11" s="310"/>
      <c r="R11" s="310"/>
      <c r="S11" s="308" t="s">
        <v>803</v>
      </c>
      <c r="T11" s="308"/>
      <c r="U11" s="308"/>
      <c r="V11" s="310" t="s">
        <v>800</v>
      </c>
      <c r="W11" s="310" t="s">
        <v>803</v>
      </c>
      <c r="X11" s="310"/>
      <c r="Y11" s="308" t="s">
        <v>800</v>
      </c>
      <c r="Z11" s="308" t="s">
        <v>800</v>
      </c>
      <c r="AA11" s="308" t="s">
        <v>800</v>
      </c>
      <c r="AB11" s="310"/>
      <c r="AC11" s="310"/>
      <c r="AD11" s="310"/>
      <c r="AE11" s="308"/>
      <c r="AF11" s="308"/>
      <c r="AG11" s="308"/>
      <c r="AH11" s="310"/>
      <c r="AI11" s="310"/>
      <c r="AJ11" s="310"/>
      <c r="AK11" s="308"/>
      <c r="AL11" s="308"/>
      <c r="AM11" s="308"/>
      <c r="AN11" s="310"/>
      <c r="AO11" s="310"/>
      <c r="AP11" s="310"/>
      <c r="AQ11" s="308"/>
      <c r="AR11" s="308"/>
      <c r="AS11" s="308"/>
      <c r="AT11" s="310"/>
      <c r="AU11" s="312"/>
      <c r="AV11" s="312"/>
      <c r="AW11" s="313"/>
      <c r="AX11" s="313"/>
      <c r="AY11" s="313"/>
      <c r="AZ11" s="312"/>
      <c r="BA11" s="312"/>
      <c r="BB11" s="312"/>
      <c r="BC11" s="313"/>
      <c r="BD11" s="313"/>
      <c r="BE11" s="313"/>
      <c r="BF11" s="312"/>
      <c r="BG11" s="312"/>
      <c r="BH11" s="312"/>
      <c r="BI11" s="313"/>
      <c r="BJ11" s="313"/>
      <c r="BK11" s="313"/>
      <c r="BL11" s="312"/>
      <c r="BM11" s="312"/>
      <c r="BN11" s="312"/>
      <c r="BO11" s="331">
        <v>173</v>
      </c>
      <c r="BP11" s="366">
        <v>942</v>
      </c>
      <c r="BQ11" s="543">
        <v>4</v>
      </c>
      <c r="BV11" s="256">
        <v>80</v>
      </c>
      <c r="BW11" s="254">
        <v>11</v>
      </c>
    </row>
    <row r="12" spans="1:75" s="19" customFormat="1" ht="105" customHeight="1" thickBot="1" x14ac:dyDescent="0.25">
      <c r="A12" s="549">
        <v>5</v>
      </c>
      <c r="B12" s="550" t="s">
        <v>116</v>
      </c>
      <c r="C12" s="551">
        <v>33</v>
      </c>
      <c r="D12" s="552">
        <v>33825</v>
      </c>
      <c r="E12" s="553" t="s">
        <v>722</v>
      </c>
      <c r="F12" s="553" t="s">
        <v>619</v>
      </c>
      <c r="G12" s="554" t="s">
        <v>536</v>
      </c>
      <c r="H12" s="554"/>
      <c r="I12" s="554"/>
      <c r="J12" s="555" t="s">
        <v>536</v>
      </c>
      <c r="K12" s="556"/>
      <c r="L12" s="556"/>
      <c r="M12" s="554" t="s">
        <v>803</v>
      </c>
      <c r="N12" s="557"/>
      <c r="O12" s="554"/>
      <c r="P12" s="556" t="s">
        <v>803</v>
      </c>
      <c r="Q12" s="556"/>
      <c r="R12" s="556"/>
      <c r="S12" s="554" t="s">
        <v>800</v>
      </c>
      <c r="T12" s="554" t="s">
        <v>800</v>
      </c>
      <c r="U12" s="554" t="s">
        <v>803</v>
      </c>
      <c r="V12" s="556" t="s">
        <v>800</v>
      </c>
      <c r="W12" s="556" t="s">
        <v>800</v>
      </c>
      <c r="X12" s="556" t="s">
        <v>800</v>
      </c>
      <c r="Y12" s="554"/>
      <c r="Z12" s="554"/>
      <c r="AA12" s="554"/>
      <c r="AB12" s="556"/>
      <c r="AC12" s="556"/>
      <c r="AD12" s="556"/>
      <c r="AE12" s="554"/>
      <c r="AF12" s="554"/>
      <c r="AG12" s="554"/>
      <c r="AH12" s="556"/>
      <c r="AI12" s="556"/>
      <c r="AJ12" s="556"/>
      <c r="AK12" s="554"/>
      <c r="AL12" s="554"/>
      <c r="AM12" s="554"/>
      <c r="AN12" s="556"/>
      <c r="AO12" s="556"/>
      <c r="AP12" s="556"/>
      <c r="AQ12" s="554"/>
      <c r="AR12" s="554"/>
      <c r="AS12" s="554"/>
      <c r="AT12" s="556"/>
      <c r="AU12" s="558"/>
      <c r="AV12" s="558"/>
      <c r="AW12" s="554"/>
      <c r="AX12" s="554"/>
      <c r="AY12" s="554"/>
      <c r="AZ12" s="556"/>
      <c r="BA12" s="556"/>
      <c r="BB12" s="556"/>
      <c r="BC12" s="554"/>
      <c r="BD12" s="559"/>
      <c r="BE12" s="559"/>
      <c r="BF12" s="556"/>
      <c r="BG12" s="558"/>
      <c r="BH12" s="558"/>
      <c r="BI12" s="554"/>
      <c r="BJ12" s="559"/>
      <c r="BK12" s="559"/>
      <c r="BL12" s="556"/>
      <c r="BM12" s="558"/>
      <c r="BN12" s="558"/>
      <c r="BO12" s="560">
        <v>170</v>
      </c>
      <c r="BP12" s="561">
        <v>913</v>
      </c>
      <c r="BQ12" s="562">
        <v>5</v>
      </c>
      <c r="BV12" s="256">
        <v>82</v>
      </c>
      <c r="BW12" s="254">
        <v>12</v>
      </c>
    </row>
    <row r="13" spans="1:75" s="19" customFormat="1" ht="105" customHeight="1" x14ac:dyDescent="0.2">
      <c r="A13" s="473">
        <v>6</v>
      </c>
      <c r="B13" s="474" t="s">
        <v>113</v>
      </c>
      <c r="C13" s="475">
        <v>272</v>
      </c>
      <c r="D13" s="476">
        <v>35885</v>
      </c>
      <c r="E13" s="477" t="s">
        <v>797</v>
      </c>
      <c r="F13" s="477" t="s">
        <v>531</v>
      </c>
      <c r="G13" s="478" t="s">
        <v>803</v>
      </c>
      <c r="H13" s="478"/>
      <c r="I13" s="478"/>
      <c r="J13" s="479" t="s">
        <v>800</v>
      </c>
      <c r="K13" s="480" t="s">
        <v>803</v>
      </c>
      <c r="L13" s="480"/>
      <c r="M13" s="478" t="s">
        <v>803</v>
      </c>
      <c r="N13" s="481"/>
      <c r="O13" s="478"/>
      <c r="P13" s="480" t="s">
        <v>803</v>
      </c>
      <c r="Q13" s="480"/>
      <c r="R13" s="480"/>
      <c r="S13" s="478" t="s">
        <v>800</v>
      </c>
      <c r="T13" s="478" t="s">
        <v>800</v>
      </c>
      <c r="U13" s="478" t="s">
        <v>800</v>
      </c>
      <c r="V13" s="480"/>
      <c r="W13" s="480"/>
      <c r="X13" s="480"/>
      <c r="Y13" s="478"/>
      <c r="Z13" s="478"/>
      <c r="AA13" s="478"/>
      <c r="AB13" s="480"/>
      <c r="AC13" s="480"/>
      <c r="AD13" s="480"/>
      <c r="AE13" s="478"/>
      <c r="AF13" s="478"/>
      <c r="AG13" s="478"/>
      <c r="AH13" s="480"/>
      <c r="AI13" s="480"/>
      <c r="AJ13" s="480"/>
      <c r="AK13" s="478"/>
      <c r="AL13" s="478"/>
      <c r="AM13" s="478"/>
      <c r="AN13" s="480"/>
      <c r="AO13" s="480"/>
      <c r="AP13" s="480"/>
      <c r="AQ13" s="478"/>
      <c r="AR13" s="478"/>
      <c r="AS13" s="478"/>
      <c r="AT13" s="480"/>
      <c r="AU13" s="482"/>
      <c r="AV13" s="482"/>
      <c r="AW13" s="478"/>
      <c r="AX13" s="478"/>
      <c r="AY13" s="478"/>
      <c r="AZ13" s="480"/>
      <c r="BA13" s="480"/>
      <c r="BB13" s="480"/>
      <c r="BC13" s="478"/>
      <c r="BD13" s="483"/>
      <c r="BE13" s="483"/>
      <c r="BF13" s="480"/>
      <c r="BG13" s="482"/>
      <c r="BH13" s="482"/>
      <c r="BI13" s="478"/>
      <c r="BJ13" s="483"/>
      <c r="BK13" s="483"/>
      <c r="BL13" s="480"/>
      <c r="BM13" s="482"/>
      <c r="BN13" s="482"/>
      <c r="BO13" s="484">
        <v>165</v>
      </c>
      <c r="BP13" s="485">
        <v>866</v>
      </c>
      <c r="BQ13" s="548">
        <v>6</v>
      </c>
      <c r="BV13" s="256">
        <v>84</v>
      </c>
      <c r="BW13" s="254">
        <v>13</v>
      </c>
    </row>
    <row r="14" spans="1:75" s="19" customFormat="1" ht="105" customHeight="1" x14ac:dyDescent="0.2">
      <c r="A14" s="326">
        <v>7</v>
      </c>
      <c r="B14" s="327" t="s">
        <v>117</v>
      </c>
      <c r="C14" s="328">
        <v>88</v>
      </c>
      <c r="D14" s="329">
        <v>35796</v>
      </c>
      <c r="E14" s="330" t="s">
        <v>640</v>
      </c>
      <c r="F14" s="330" t="s">
        <v>627</v>
      </c>
      <c r="G14" s="308" t="s">
        <v>803</v>
      </c>
      <c r="H14" s="308"/>
      <c r="I14" s="308"/>
      <c r="J14" s="309" t="s">
        <v>803</v>
      </c>
      <c r="K14" s="310"/>
      <c r="L14" s="310"/>
      <c r="M14" s="308" t="s">
        <v>803</v>
      </c>
      <c r="N14" s="311"/>
      <c r="O14" s="308"/>
      <c r="P14" s="310" t="s">
        <v>800</v>
      </c>
      <c r="Q14" s="310" t="s">
        <v>803</v>
      </c>
      <c r="R14" s="310"/>
      <c r="S14" s="308" t="s">
        <v>800</v>
      </c>
      <c r="T14" s="308" t="s">
        <v>800</v>
      </c>
      <c r="U14" s="308" t="s">
        <v>800</v>
      </c>
      <c r="V14" s="310"/>
      <c r="W14" s="310"/>
      <c r="X14" s="310"/>
      <c r="Y14" s="308"/>
      <c r="Z14" s="308"/>
      <c r="AA14" s="308"/>
      <c r="AB14" s="310"/>
      <c r="AC14" s="310"/>
      <c r="AD14" s="310"/>
      <c r="AE14" s="308"/>
      <c r="AF14" s="308"/>
      <c r="AG14" s="308"/>
      <c r="AH14" s="310"/>
      <c r="AI14" s="310"/>
      <c r="AJ14" s="310"/>
      <c r="AK14" s="308"/>
      <c r="AL14" s="308"/>
      <c r="AM14" s="308"/>
      <c r="AN14" s="310"/>
      <c r="AO14" s="310"/>
      <c r="AP14" s="310"/>
      <c r="AQ14" s="308"/>
      <c r="AR14" s="308"/>
      <c r="AS14" s="308"/>
      <c r="AT14" s="310"/>
      <c r="AU14" s="312"/>
      <c r="AV14" s="312"/>
      <c r="AW14" s="313"/>
      <c r="AX14" s="313"/>
      <c r="AY14" s="313"/>
      <c r="AZ14" s="312"/>
      <c r="BA14" s="312"/>
      <c r="BB14" s="312"/>
      <c r="BC14" s="313"/>
      <c r="BD14" s="313"/>
      <c r="BE14" s="313"/>
      <c r="BF14" s="312"/>
      <c r="BG14" s="312"/>
      <c r="BH14" s="312"/>
      <c r="BI14" s="313"/>
      <c r="BJ14" s="313"/>
      <c r="BK14" s="313"/>
      <c r="BL14" s="312"/>
      <c r="BM14" s="312"/>
      <c r="BN14" s="312"/>
      <c r="BO14" s="331">
        <v>165</v>
      </c>
      <c r="BP14" s="366">
        <v>866</v>
      </c>
      <c r="BQ14" s="543">
        <v>7</v>
      </c>
      <c r="BV14" s="256">
        <v>86</v>
      </c>
      <c r="BW14" s="254">
        <v>14</v>
      </c>
    </row>
    <row r="15" spans="1:75" s="19" customFormat="1" ht="105" customHeight="1" x14ac:dyDescent="0.2">
      <c r="A15" s="326">
        <v>8</v>
      </c>
      <c r="B15" s="327" t="s">
        <v>114</v>
      </c>
      <c r="C15" s="328">
        <v>23</v>
      </c>
      <c r="D15" s="329">
        <v>35556</v>
      </c>
      <c r="E15" s="330" t="s">
        <v>725</v>
      </c>
      <c r="F15" s="330" t="s">
        <v>617</v>
      </c>
      <c r="G15" s="308" t="s">
        <v>536</v>
      </c>
      <c r="H15" s="308"/>
      <c r="I15" s="308"/>
      <c r="J15" s="309" t="s">
        <v>803</v>
      </c>
      <c r="K15" s="310"/>
      <c r="L15" s="310"/>
      <c r="M15" s="308" t="s">
        <v>800</v>
      </c>
      <c r="N15" s="311" t="s">
        <v>800</v>
      </c>
      <c r="O15" s="308" t="s">
        <v>800</v>
      </c>
      <c r="P15" s="310"/>
      <c r="Q15" s="310"/>
      <c r="R15" s="310"/>
      <c r="S15" s="308"/>
      <c r="T15" s="308"/>
      <c r="U15" s="308"/>
      <c r="V15" s="310"/>
      <c r="W15" s="310"/>
      <c r="X15" s="310"/>
      <c r="Y15" s="308"/>
      <c r="Z15" s="308"/>
      <c r="AA15" s="308"/>
      <c r="AB15" s="310"/>
      <c r="AC15" s="310"/>
      <c r="AD15" s="310"/>
      <c r="AE15" s="308"/>
      <c r="AF15" s="308"/>
      <c r="AG15" s="308"/>
      <c r="AH15" s="310"/>
      <c r="AI15" s="310"/>
      <c r="AJ15" s="310"/>
      <c r="AK15" s="308"/>
      <c r="AL15" s="308"/>
      <c r="AM15" s="308"/>
      <c r="AN15" s="310"/>
      <c r="AO15" s="310"/>
      <c r="AP15" s="310"/>
      <c r="AQ15" s="308"/>
      <c r="AR15" s="308"/>
      <c r="AS15" s="308"/>
      <c r="AT15" s="310"/>
      <c r="AU15" s="312"/>
      <c r="AV15" s="312"/>
      <c r="AW15" s="308"/>
      <c r="AX15" s="308"/>
      <c r="AY15" s="308"/>
      <c r="AZ15" s="310"/>
      <c r="BA15" s="310"/>
      <c r="BB15" s="310"/>
      <c r="BC15" s="308"/>
      <c r="BD15" s="313"/>
      <c r="BE15" s="313"/>
      <c r="BF15" s="310"/>
      <c r="BG15" s="312"/>
      <c r="BH15" s="312"/>
      <c r="BI15" s="308"/>
      <c r="BJ15" s="313"/>
      <c r="BK15" s="313"/>
      <c r="BL15" s="310"/>
      <c r="BM15" s="312"/>
      <c r="BN15" s="312"/>
      <c r="BO15" s="331">
        <v>155</v>
      </c>
      <c r="BP15" s="366">
        <v>771</v>
      </c>
      <c r="BQ15" s="543">
        <v>8</v>
      </c>
      <c r="BV15" s="256">
        <v>88</v>
      </c>
      <c r="BW15" s="254">
        <v>15</v>
      </c>
    </row>
    <row r="16" spans="1:75" s="19" customFormat="1" ht="105" customHeight="1" x14ac:dyDescent="0.2">
      <c r="A16" s="326" t="s">
        <v>536</v>
      </c>
      <c r="B16" s="327" t="s">
        <v>115</v>
      </c>
      <c r="C16" s="328">
        <v>20</v>
      </c>
      <c r="D16" s="329">
        <v>34396</v>
      </c>
      <c r="E16" s="330" t="s">
        <v>633</v>
      </c>
      <c r="F16" s="330" t="s">
        <v>617</v>
      </c>
      <c r="G16" s="308"/>
      <c r="H16" s="308"/>
      <c r="I16" s="308"/>
      <c r="J16" s="309"/>
      <c r="K16" s="310"/>
      <c r="L16" s="310"/>
      <c r="M16" s="308"/>
      <c r="N16" s="311"/>
      <c r="O16" s="308"/>
      <c r="P16" s="310"/>
      <c r="Q16" s="310"/>
      <c r="R16" s="310"/>
      <c r="S16" s="308"/>
      <c r="T16" s="308"/>
      <c r="U16" s="308"/>
      <c r="V16" s="310"/>
      <c r="W16" s="310"/>
      <c r="X16" s="310"/>
      <c r="Y16" s="308"/>
      <c r="Z16" s="308"/>
      <c r="AA16" s="308"/>
      <c r="AB16" s="310"/>
      <c r="AC16" s="310"/>
      <c r="AD16" s="310"/>
      <c r="AE16" s="308"/>
      <c r="AF16" s="308"/>
      <c r="AG16" s="308"/>
      <c r="AH16" s="310"/>
      <c r="AI16" s="310"/>
      <c r="AJ16" s="310"/>
      <c r="AK16" s="308"/>
      <c r="AL16" s="308"/>
      <c r="AM16" s="308"/>
      <c r="AN16" s="310"/>
      <c r="AO16" s="310"/>
      <c r="AP16" s="310"/>
      <c r="AQ16" s="308"/>
      <c r="AR16" s="308"/>
      <c r="AS16" s="308"/>
      <c r="AT16" s="310"/>
      <c r="AU16" s="312"/>
      <c r="AV16" s="312"/>
      <c r="AW16" s="313"/>
      <c r="AX16" s="313"/>
      <c r="AY16" s="313"/>
      <c r="AZ16" s="312"/>
      <c r="BA16" s="312"/>
      <c r="BB16" s="312"/>
      <c r="BC16" s="313"/>
      <c r="BD16" s="313"/>
      <c r="BE16" s="313"/>
      <c r="BF16" s="312"/>
      <c r="BG16" s="312"/>
      <c r="BH16" s="312"/>
      <c r="BI16" s="313"/>
      <c r="BJ16" s="313"/>
      <c r="BK16" s="313"/>
      <c r="BL16" s="312"/>
      <c r="BM16" s="312"/>
      <c r="BN16" s="312"/>
      <c r="BO16" s="331" t="s">
        <v>550</v>
      </c>
      <c r="BP16" s="366">
        <v>0</v>
      </c>
      <c r="BQ16" s="543" t="s">
        <v>536</v>
      </c>
      <c r="BV16" s="256">
        <v>90</v>
      </c>
      <c r="BW16" s="254">
        <v>16</v>
      </c>
    </row>
    <row r="17" spans="1:75" s="19" customFormat="1" ht="105" customHeight="1" x14ac:dyDescent="0.2">
      <c r="A17" s="326" t="s">
        <v>536</v>
      </c>
      <c r="B17" s="327" t="s">
        <v>118</v>
      </c>
      <c r="C17" s="328">
        <v>38</v>
      </c>
      <c r="D17" s="329">
        <v>31887</v>
      </c>
      <c r="E17" s="330" t="s">
        <v>709</v>
      </c>
      <c r="F17" s="330" t="s">
        <v>619</v>
      </c>
      <c r="G17" s="308"/>
      <c r="H17" s="308"/>
      <c r="I17" s="308"/>
      <c r="J17" s="309"/>
      <c r="K17" s="310"/>
      <c r="L17" s="310"/>
      <c r="M17" s="308"/>
      <c r="N17" s="311"/>
      <c r="O17" s="308"/>
      <c r="P17" s="310"/>
      <c r="Q17" s="310"/>
      <c r="R17" s="310"/>
      <c r="S17" s="308"/>
      <c r="T17" s="308"/>
      <c r="U17" s="308"/>
      <c r="V17" s="310"/>
      <c r="W17" s="310"/>
      <c r="X17" s="310"/>
      <c r="Y17" s="308"/>
      <c r="Z17" s="308"/>
      <c r="AA17" s="308"/>
      <c r="AB17" s="310"/>
      <c r="AC17" s="310"/>
      <c r="AD17" s="310"/>
      <c r="AE17" s="308"/>
      <c r="AF17" s="308"/>
      <c r="AG17" s="308"/>
      <c r="AH17" s="310"/>
      <c r="AI17" s="310"/>
      <c r="AJ17" s="310"/>
      <c r="AK17" s="308"/>
      <c r="AL17" s="308"/>
      <c r="AM17" s="308"/>
      <c r="AN17" s="310"/>
      <c r="AO17" s="310"/>
      <c r="AP17" s="310"/>
      <c r="AQ17" s="308"/>
      <c r="AR17" s="308"/>
      <c r="AS17" s="308"/>
      <c r="AT17" s="310"/>
      <c r="AU17" s="312"/>
      <c r="AV17" s="312"/>
      <c r="AW17" s="313"/>
      <c r="AX17" s="313"/>
      <c r="AY17" s="313"/>
      <c r="AZ17" s="312"/>
      <c r="BA17" s="312"/>
      <c r="BB17" s="312"/>
      <c r="BC17" s="313"/>
      <c r="BD17" s="313"/>
      <c r="BE17" s="313"/>
      <c r="BF17" s="312"/>
      <c r="BG17" s="312"/>
      <c r="BH17" s="312"/>
      <c r="BI17" s="313"/>
      <c r="BJ17" s="313"/>
      <c r="BK17" s="313"/>
      <c r="BL17" s="312"/>
      <c r="BM17" s="312"/>
      <c r="BN17" s="312"/>
      <c r="BO17" s="331" t="s">
        <v>550</v>
      </c>
      <c r="BP17" s="366">
        <v>0</v>
      </c>
      <c r="BQ17" s="543" t="s">
        <v>536</v>
      </c>
      <c r="BV17" s="256">
        <v>92</v>
      </c>
      <c r="BW17" s="254">
        <v>17</v>
      </c>
    </row>
    <row r="18" spans="1:75" s="19" customFormat="1" ht="105" customHeight="1" x14ac:dyDescent="0.2">
      <c r="A18" s="326" t="s">
        <v>536</v>
      </c>
      <c r="B18" s="327" t="s">
        <v>121</v>
      </c>
      <c r="C18" s="328">
        <v>60</v>
      </c>
      <c r="D18" s="329">
        <v>30769</v>
      </c>
      <c r="E18" s="330" t="s">
        <v>639</v>
      </c>
      <c r="F18" s="330" t="s">
        <v>531</v>
      </c>
      <c r="G18" s="308"/>
      <c r="H18" s="308"/>
      <c r="I18" s="308"/>
      <c r="J18" s="309"/>
      <c r="K18" s="310"/>
      <c r="L18" s="310"/>
      <c r="M18" s="308"/>
      <c r="N18" s="311"/>
      <c r="O18" s="308"/>
      <c r="P18" s="310"/>
      <c r="Q18" s="310"/>
      <c r="R18" s="310"/>
      <c r="S18" s="308"/>
      <c r="T18" s="308"/>
      <c r="U18" s="308"/>
      <c r="V18" s="310"/>
      <c r="W18" s="310"/>
      <c r="X18" s="310"/>
      <c r="Y18" s="308"/>
      <c r="Z18" s="308"/>
      <c r="AA18" s="308"/>
      <c r="AB18" s="310"/>
      <c r="AC18" s="310"/>
      <c r="AD18" s="310"/>
      <c r="AE18" s="308"/>
      <c r="AF18" s="308"/>
      <c r="AG18" s="308"/>
      <c r="AH18" s="310"/>
      <c r="AI18" s="310"/>
      <c r="AJ18" s="310"/>
      <c r="AK18" s="308"/>
      <c r="AL18" s="308"/>
      <c r="AM18" s="308"/>
      <c r="AN18" s="310"/>
      <c r="AO18" s="310"/>
      <c r="AP18" s="310"/>
      <c r="AQ18" s="308"/>
      <c r="AR18" s="308"/>
      <c r="AS18" s="308"/>
      <c r="AT18" s="310"/>
      <c r="AU18" s="312"/>
      <c r="AV18" s="312"/>
      <c r="AW18" s="313"/>
      <c r="AX18" s="313"/>
      <c r="AY18" s="313"/>
      <c r="AZ18" s="312"/>
      <c r="BA18" s="312"/>
      <c r="BB18" s="312"/>
      <c r="BC18" s="313"/>
      <c r="BD18" s="313"/>
      <c r="BE18" s="313"/>
      <c r="BF18" s="312"/>
      <c r="BG18" s="312"/>
      <c r="BH18" s="312"/>
      <c r="BI18" s="313"/>
      <c r="BJ18" s="313"/>
      <c r="BK18" s="313"/>
      <c r="BL18" s="312"/>
      <c r="BM18" s="312"/>
      <c r="BN18" s="312"/>
      <c r="BO18" s="331" t="s">
        <v>550</v>
      </c>
      <c r="BP18" s="366">
        <v>0</v>
      </c>
      <c r="BQ18" s="543" t="s">
        <v>536</v>
      </c>
      <c r="BV18" s="256">
        <v>94</v>
      </c>
      <c r="BW18" s="254">
        <v>18</v>
      </c>
    </row>
    <row r="19" spans="1:75" s="19" customFormat="1" ht="105" customHeight="1" x14ac:dyDescent="0.2">
      <c r="A19" s="326"/>
      <c r="B19" s="327" t="s">
        <v>124</v>
      </c>
      <c r="C19" s="328" t="s">
        <v>827</v>
      </c>
      <c r="D19" s="329" t="s">
        <v>827</v>
      </c>
      <c r="E19" s="330" t="s">
        <v>827</v>
      </c>
      <c r="F19" s="330" t="s">
        <v>827</v>
      </c>
      <c r="G19" s="308"/>
      <c r="H19" s="308"/>
      <c r="I19" s="308"/>
      <c r="J19" s="309"/>
      <c r="K19" s="310"/>
      <c r="L19" s="310"/>
      <c r="M19" s="308"/>
      <c r="N19" s="311"/>
      <c r="O19" s="308"/>
      <c r="P19" s="310"/>
      <c r="Q19" s="310"/>
      <c r="R19" s="310"/>
      <c r="S19" s="308"/>
      <c r="T19" s="308"/>
      <c r="U19" s="308"/>
      <c r="V19" s="310"/>
      <c r="W19" s="310"/>
      <c r="X19" s="310"/>
      <c r="Y19" s="308"/>
      <c r="Z19" s="308"/>
      <c r="AA19" s="308"/>
      <c r="AB19" s="310"/>
      <c r="AC19" s="310"/>
      <c r="AD19" s="310"/>
      <c r="AE19" s="308"/>
      <c r="AF19" s="308"/>
      <c r="AG19" s="308"/>
      <c r="AH19" s="310"/>
      <c r="AI19" s="310"/>
      <c r="AJ19" s="310"/>
      <c r="AK19" s="308"/>
      <c r="AL19" s="308"/>
      <c r="AM19" s="308"/>
      <c r="AN19" s="310"/>
      <c r="AO19" s="310"/>
      <c r="AP19" s="310"/>
      <c r="AQ19" s="308"/>
      <c r="AR19" s="308"/>
      <c r="AS19" s="308"/>
      <c r="AT19" s="310"/>
      <c r="AU19" s="312"/>
      <c r="AV19" s="312"/>
      <c r="AW19" s="313"/>
      <c r="AX19" s="313"/>
      <c r="AY19" s="313"/>
      <c r="AZ19" s="312"/>
      <c r="BA19" s="312"/>
      <c r="BB19" s="312"/>
      <c r="BC19" s="313"/>
      <c r="BD19" s="313"/>
      <c r="BE19" s="313"/>
      <c r="BF19" s="312"/>
      <c r="BG19" s="312"/>
      <c r="BH19" s="312"/>
      <c r="BI19" s="313"/>
      <c r="BJ19" s="313"/>
      <c r="BK19" s="313"/>
      <c r="BL19" s="312"/>
      <c r="BM19" s="312"/>
      <c r="BN19" s="312"/>
      <c r="BO19" s="211"/>
      <c r="BP19" s="366" t="s">
        <v>828</v>
      </c>
      <c r="BQ19" s="67"/>
      <c r="BV19" s="256">
        <v>96</v>
      </c>
      <c r="BW19" s="254">
        <v>19</v>
      </c>
    </row>
    <row r="20" spans="1:75" s="19" customFormat="1" ht="105" customHeight="1" x14ac:dyDescent="0.2">
      <c r="A20" s="326"/>
      <c r="B20" s="327" t="s">
        <v>125</v>
      </c>
      <c r="C20" s="328"/>
      <c r="D20" s="329"/>
      <c r="E20" s="330" t="s">
        <v>826</v>
      </c>
      <c r="F20" s="330"/>
      <c r="G20" s="308"/>
      <c r="H20" s="308"/>
      <c r="I20" s="308"/>
      <c r="J20" s="309"/>
      <c r="K20" s="310"/>
      <c r="L20" s="310"/>
      <c r="M20" s="308"/>
      <c r="N20" s="311"/>
      <c r="O20" s="308"/>
      <c r="P20" s="310"/>
      <c r="Q20" s="310"/>
      <c r="R20" s="310"/>
      <c r="S20" s="308"/>
      <c r="T20" s="308"/>
      <c r="U20" s="308"/>
      <c r="V20" s="310"/>
      <c r="W20" s="310"/>
      <c r="X20" s="310"/>
      <c r="Y20" s="308"/>
      <c r="Z20" s="308"/>
      <c r="AA20" s="308"/>
      <c r="AB20" s="310"/>
      <c r="AC20" s="310"/>
      <c r="AD20" s="310"/>
      <c r="AE20" s="308"/>
      <c r="AF20" s="308"/>
      <c r="AG20" s="308"/>
      <c r="AH20" s="310"/>
      <c r="AI20" s="310"/>
      <c r="AJ20" s="310"/>
      <c r="AK20" s="308"/>
      <c r="AL20" s="308"/>
      <c r="AM20" s="308"/>
      <c r="AN20" s="310"/>
      <c r="AO20" s="310"/>
      <c r="AP20" s="310"/>
      <c r="AQ20" s="308"/>
      <c r="AR20" s="308"/>
      <c r="AS20" s="308"/>
      <c r="AT20" s="310"/>
      <c r="AU20" s="312"/>
      <c r="AV20" s="312"/>
      <c r="AW20" s="313"/>
      <c r="AX20" s="313"/>
      <c r="AY20" s="313"/>
      <c r="AZ20" s="312"/>
      <c r="BA20" s="312"/>
      <c r="BB20" s="312"/>
      <c r="BC20" s="313"/>
      <c r="BD20" s="313"/>
      <c r="BE20" s="313"/>
      <c r="BF20" s="312"/>
      <c r="BG20" s="312"/>
      <c r="BH20" s="312"/>
      <c r="BI20" s="313"/>
      <c r="BJ20" s="313"/>
      <c r="BK20" s="313"/>
      <c r="BL20" s="312"/>
      <c r="BM20" s="312"/>
      <c r="BN20" s="312"/>
      <c r="BO20" s="211"/>
      <c r="BP20" s="366" t="s">
        <v>828</v>
      </c>
      <c r="BQ20" s="67"/>
      <c r="BV20" s="256">
        <v>98</v>
      </c>
      <c r="BW20" s="254">
        <v>20</v>
      </c>
    </row>
    <row r="21" spans="1:75" s="19" customFormat="1" ht="105" customHeight="1" x14ac:dyDescent="0.2">
      <c r="A21" s="326"/>
      <c r="B21" s="327" t="s">
        <v>126</v>
      </c>
      <c r="C21" s="328" t="s">
        <v>827</v>
      </c>
      <c r="D21" s="329" t="s">
        <v>827</v>
      </c>
      <c r="E21" s="330" t="s">
        <v>827</v>
      </c>
      <c r="F21" s="330" t="s">
        <v>827</v>
      </c>
      <c r="G21" s="308"/>
      <c r="H21" s="308"/>
      <c r="I21" s="308"/>
      <c r="J21" s="309"/>
      <c r="K21" s="310"/>
      <c r="L21" s="310"/>
      <c r="M21" s="308"/>
      <c r="N21" s="311"/>
      <c r="O21" s="308"/>
      <c r="P21" s="310"/>
      <c r="Q21" s="310"/>
      <c r="R21" s="310"/>
      <c r="S21" s="308"/>
      <c r="T21" s="308"/>
      <c r="U21" s="308"/>
      <c r="V21" s="310"/>
      <c r="W21" s="310"/>
      <c r="X21" s="310"/>
      <c r="Y21" s="308"/>
      <c r="Z21" s="308"/>
      <c r="AA21" s="308"/>
      <c r="AB21" s="310"/>
      <c r="AC21" s="310"/>
      <c r="AD21" s="310"/>
      <c r="AE21" s="308"/>
      <c r="AF21" s="308"/>
      <c r="AG21" s="308"/>
      <c r="AH21" s="310"/>
      <c r="AI21" s="310"/>
      <c r="AJ21" s="310"/>
      <c r="AK21" s="308"/>
      <c r="AL21" s="308"/>
      <c r="AM21" s="308"/>
      <c r="AN21" s="310"/>
      <c r="AO21" s="310"/>
      <c r="AP21" s="310"/>
      <c r="AQ21" s="308"/>
      <c r="AR21" s="308"/>
      <c r="AS21" s="308"/>
      <c r="AT21" s="310"/>
      <c r="AU21" s="312"/>
      <c r="AV21" s="312"/>
      <c r="AW21" s="313"/>
      <c r="AX21" s="313"/>
      <c r="AY21" s="313"/>
      <c r="AZ21" s="312"/>
      <c r="BA21" s="312"/>
      <c r="BB21" s="312"/>
      <c r="BC21" s="313"/>
      <c r="BD21" s="313"/>
      <c r="BE21" s="313"/>
      <c r="BF21" s="312"/>
      <c r="BG21" s="312"/>
      <c r="BH21" s="312"/>
      <c r="BI21" s="313"/>
      <c r="BJ21" s="313"/>
      <c r="BK21" s="313"/>
      <c r="BL21" s="312"/>
      <c r="BM21" s="312"/>
      <c r="BN21" s="312"/>
      <c r="BO21" s="211"/>
      <c r="BP21" s="366" t="s">
        <v>828</v>
      </c>
      <c r="BQ21" s="67"/>
      <c r="BV21" s="256">
        <v>100</v>
      </c>
      <c r="BW21" s="254">
        <v>21</v>
      </c>
    </row>
    <row r="22" spans="1:75" ht="9" customHeight="1" x14ac:dyDescent="0.2">
      <c r="E22" s="53"/>
      <c r="BV22" s="256">
        <v>123</v>
      </c>
      <c r="BW22" s="254">
        <v>33</v>
      </c>
    </row>
    <row r="23" spans="1:75" s="73" customFormat="1" x14ac:dyDescent="0.25">
      <c r="A23" s="69" t="s">
        <v>23</v>
      </c>
      <c r="B23" s="69"/>
      <c r="C23" s="69"/>
      <c r="D23" s="70"/>
      <c r="E23" s="71"/>
      <c r="F23" s="72" t="s">
        <v>0</v>
      </c>
      <c r="J23" s="73" t="s">
        <v>1</v>
      </c>
      <c r="S23" s="73" t="s">
        <v>2</v>
      </c>
      <c r="AA23" s="73" t="s">
        <v>3</v>
      </c>
      <c r="AL23" s="73" t="s">
        <v>3</v>
      </c>
      <c r="BO23" s="74" t="s">
        <v>3</v>
      </c>
      <c r="BP23" s="72"/>
      <c r="BQ23" s="72"/>
      <c r="BV23" s="256">
        <v>124</v>
      </c>
      <c r="BW23" s="254">
        <v>34</v>
      </c>
    </row>
    <row r="24" spans="1:75" x14ac:dyDescent="0.2">
      <c r="E24" s="53"/>
      <c r="BV24" s="256">
        <v>125</v>
      </c>
      <c r="BW24" s="254">
        <v>35</v>
      </c>
    </row>
    <row r="25" spans="1:75" x14ac:dyDescent="0.2">
      <c r="E25" s="53"/>
      <c r="BV25" s="256">
        <v>126</v>
      </c>
      <c r="BW25" s="254">
        <v>36</v>
      </c>
    </row>
    <row r="26" spans="1:75" x14ac:dyDescent="0.2">
      <c r="E26" s="53"/>
      <c r="BV26" s="256">
        <v>127</v>
      </c>
      <c r="BW26" s="254">
        <v>37</v>
      </c>
    </row>
    <row r="27" spans="1:75" x14ac:dyDescent="0.2">
      <c r="BV27" s="256">
        <v>128</v>
      </c>
      <c r="BW27" s="254">
        <v>38</v>
      </c>
    </row>
    <row r="28" spans="1:75" x14ac:dyDescent="0.2">
      <c r="BV28" s="256">
        <v>129</v>
      </c>
      <c r="BW28" s="254">
        <v>39</v>
      </c>
    </row>
    <row r="29" spans="1:75" x14ac:dyDescent="0.2">
      <c r="BV29" s="256">
        <v>130</v>
      </c>
      <c r="BW29" s="254">
        <v>40</v>
      </c>
    </row>
    <row r="30" spans="1:75" x14ac:dyDescent="0.2">
      <c r="BV30" s="256">
        <v>131</v>
      </c>
      <c r="BW30" s="254">
        <v>41</v>
      </c>
    </row>
    <row r="31" spans="1:75" x14ac:dyDescent="0.2">
      <c r="BV31" s="256">
        <v>132</v>
      </c>
      <c r="BW31" s="254">
        <v>42</v>
      </c>
    </row>
    <row r="32" spans="1:75" x14ac:dyDescent="0.2">
      <c r="BV32" s="256">
        <v>133</v>
      </c>
      <c r="BW32" s="254">
        <v>43</v>
      </c>
    </row>
    <row r="33" spans="74:75" x14ac:dyDescent="0.2">
      <c r="BV33" s="256">
        <v>134</v>
      </c>
      <c r="BW33" s="254">
        <v>44</v>
      </c>
    </row>
    <row r="34" spans="74:75" x14ac:dyDescent="0.2">
      <c r="BV34" s="256">
        <v>135</v>
      </c>
      <c r="BW34" s="254">
        <v>45</v>
      </c>
    </row>
    <row r="35" spans="74:75" x14ac:dyDescent="0.2">
      <c r="BV35" s="256">
        <v>136</v>
      </c>
      <c r="BW35" s="254">
        <v>46</v>
      </c>
    </row>
    <row r="36" spans="74:75" x14ac:dyDescent="0.2">
      <c r="BV36" s="256">
        <v>137</v>
      </c>
      <c r="BW36" s="254">
        <v>47</v>
      </c>
    </row>
    <row r="37" spans="74:75" x14ac:dyDescent="0.2">
      <c r="BV37" s="256">
        <v>138</v>
      </c>
      <c r="BW37" s="254">
        <v>48</v>
      </c>
    </row>
    <row r="38" spans="74:75" x14ac:dyDescent="0.2">
      <c r="BV38" s="256">
        <v>139</v>
      </c>
      <c r="BW38" s="254">
        <v>49</v>
      </c>
    </row>
    <row r="39" spans="74:75" x14ac:dyDescent="0.2">
      <c r="BV39" s="256">
        <v>140</v>
      </c>
      <c r="BW39" s="254">
        <v>50</v>
      </c>
    </row>
    <row r="40" spans="74:75" x14ac:dyDescent="0.2">
      <c r="BV40" s="256">
        <v>141</v>
      </c>
      <c r="BW40" s="254">
        <v>51</v>
      </c>
    </row>
    <row r="41" spans="74:75" x14ac:dyDescent="0.2">
      <c r="BV41" s="256">
        <v>142</v>
      </c>
      <c r="BW41" s="254">
        <v>52</v>
      </c>
    </row>
    <row r="42" spans="74:75" x14ac:dyDescent="0.2">
      <c r="BV42" s="256">
        <v>143</v>
      </c>
      <c r="BW42" s="254">
        <v>53</v>
      </c>
    </row>
    <row r="43" spans="74:75" x14ac:dyDescent="0.2">
      <c r="BV43" s="256">
        <v>144</v>
      </c>
      <c r="BW43" s="254">
        <v>54</v>
      </c>
    </row>
    <row r="44" spans="74:75" x14ac:dyDescent="0.2">
      <c r="BV44" s="256">
        <v>145</v>
      </c>
      <c r="BW44" s="254">
        <v>55</v>
      </c>
    </row>
    <row r="45" spans="74:75" x14ac:dyDescent="0.2">
      <c r="BV45" s="256">
        <v>146</v>
      </c>
      <c r="BW45" s="254">
        <v>56</v>
      </c>
    </row>
    <row r="46" spans="74:75" x14ac:dyDescent="0.2">
      <c r="BV46" s="256">
        <v>147</v>
      </c>
      <c r="BW46" s="254">
        <v>57</v>
      </c>
    </row>
    <row r="47" spans="74:75" x14ac:dyDescent="0.2">
      <c r="BV47" s="256">
        <v>148</v>
      </c>
      <c r="BW47" s="254">
        <v>58</v>
      </c>
    </row>
    <row r="48" spans="74:75" x14ac:dyDescent="0.2">
      <c r="BV48" s="256">
        <v>149</v>
      </c>
      <c r="BW48" s="254">
        <v>59</v>
      </c>
    </row>
    <row r="49" spans="74:75" x14ac:dyDescent="0.2">
      <c r="BV49" s="256">
        <v>150</v>
      </c>
      <c r="BW49" s="254">
        <v>60</v>
      </c>
    </row>
    <row r="50" spans="74:75" x14ac:dyDescent="0.2">
      <c r="BV50" s="256">
        <v>151</v>
      </c>
      <c r="BW50" s="254">
        <v>61</v>
      </c>
    </row>
    <row r="51" spans="74:75" x14ac:dyDescent="0.2">
      <c r="BV51" s="256">
        <v>152</v>
      </c>
      <c r="BW51" s="254">
        <v>62</v>
      </c>
    </row>
    <row r="52" spans="74:75" x14ac:dyDescent="0.2">
      <c r="BV52" s="256">
        <v>153</v>
      </c>
      <c r="BW52" s="254">
        <v>63</v>
      </c>
    </row>
    <row r="53" spans="74:75" x14ac:dyDescent="0.2">
      <c r="BV53" s="256">
        <v>154</v>
      </c>
      <c r="BW53" s="254">
        <v>64</v>
      </c>
    </row>
    <row r="54" spans="74:75" x14ac:dyDescent="0.2">
      <c r="BV54" s="256">
        <v>155</v>
      </c>
      <c r="BW54" s="254">
        <v>65</v>
      </c>
    </row>
    <row r="55" spans="74:75" x14ac:dyDescent="0.2">
      <c r="BV55" s="256">
        <v>156</v>
      </c>
      <c r="BW55" s="254">
        <v>66</v>
      </c>
    </row>
    <row r="56" spans="74:75" x14ac:dyDescent="0.2">
      <c r="BV56" s="256">
        <v>157</v>
      </c>
      <c r="BW56" s="254">
        <v>67</v>
      </c>
    </row>
    <row r="57" spans="74:75" x14ac:dyDescent="0.2">
      <c r="BV57" s="256">
        <v>158</v>
      </c>
      <c r="BW57" s="254">
        <v>68</v>
      </c>
    </row>
    <row r="58" spans="74:75" x14ac:dyDescent="0.2">
      <c r="BV58" s="256">
        <v>159</v>
      </c>
      <c r="BW58" s="254">
        <v>69</v>
      </c>
    </row>
    <row r="59" spans="74:75" x14ac:dyDescent="0.2">
      <c r="BV59" s="256">
        <v>160</v>
      </c>
      <c r="BW59" s="254">
        <v>70</v>
      </c>
    </row>
    <row r="60" spans="74:75" x14ac:dyDescent="0.2">
      <c r="BV60" s="256">
        <v>161</v>
      </c>
      <c r="BW60" s="254">
        <v>71</v>
      </c>
    </row>
    <row r="61" spans="74:75" x14ac:dyDescent="0.2">
      <c r="BV61" s="256">
        <v>162</v>
      </c>
      <c r="BW61" s="254">
        <v>72</v>
      </c>
    </row>
    <row r="62" spans="74:75" x14ac:dyDescent="0.2">
      <c r="BV62" s="256">
        <v>163</v>
      </c>
      <c r="BW62" s="254">
        <v>73</v>
      </c>
    </row>
    <row r="63" spans="74:75" x14ac:dyDescent="0.2">
      <c r="BV63" s="256">
        <v>164</v>
      </c>
      <c r="BW63" s="254">
        <v>74</v>
      </c>
    </row>
    <row r="64" spans="74:75" x14ac:dyDescent="0.2">
      <c r="BV64" s="256">
        <v>165</v>
      </c>
      <c r="BW64" s="254">
        <v>75</v>
      </c>
    </row>
    <row r="65" spans="74:75" x14ac:dyDescent="0.2">
      <c r="BV65" s="256">
        <v>166</v>
      </c>
      <c r="BW65" s="254">
        <v>76</v>
      </c>
    </row>
    <row r="66" spans="74:75" x14ac:dyDescent="0.2">
      <c r="BV66" s="256">
        <v>167</v>
      </c>
      <c r="BW66" s="254">
        <v>77</v>
      </c>
    </row>
    <row r="67" spans="74:75" x14ac:dyDescent="0.2">
      <c r="BV67" s="256">
        <v>168</v>
      </c>
      <c r="BW67" s="254">
        <v>78</v>
      </c>
    </row>
    <row r="68" spans="74:75" x14ac:dyDescent="0.2">
      <c r="BV68" s="256">
        <v>169</v>
      </c>
      <c r="BW68" s="254">
        <v>79</v>
      </c>
    </row>
    <row r="69" spans="74:75" x14ac:dyDescent="0.2">
      <c r="BV69" s="256">
        <v>170</v>
      </c>
      <c r="BW69" s="254">
        <v>80</v>
      </c>
    </row>
    <row r="70" spans="74:75" x14ac:dyDescent="0.2">
      <c r="BV70" s="256">
        <v>171</v>
      </c>
      <c r="BW70" s="254">
        <v>81</v>
      </c>
    </row>
    <row r="71" spans="74:75" x14ac:dyDescent="0.2">
      <c r="BV71" s="256">
        <v>172</v>
      </c>
      <c r="BW71" s="254">
        <v>82</v>
      </c>
    </row>
    <row r="72" spans="74:75" x14ac:dyDescent="0.2">
      <c r="BV72" s="256">
        <v>173</v>
      </c>
      <c r="BW72" s="254">
        <v>83</v>
      </c>
    </row>
    <row r="73" spans="74:75" x14ac:dyDescent="0.2">
      <c r="BV73" s="256">
        <v>174</v>
      </c>
      <c r="BW73" s="254">
        <v>84</v>
      </c>
    </row>
    <row r="74" spans="74:75" x14ac:dyDescent="0.2">
      <c r="BV74" s="256">
        <v>175</v>
      </c>
      <c r="BW74" s="254">
        <v>85</v>
      </c>
    </row>
    <row r="75" spans="74:75" x14ac:dyDescent="0.2">
      <c r="BV75" s="256">
        <v>176</v>
      </c>
      <c r="BW75" s="254">
        <v>86</v>
      </c>
    </row>
    <row r="76" spans="74:75" x14ac:dyDescent="0.2">
      <c r="BV76" s="256">
        <v>177</v>
      </c>
      <c r="BW76" s="254">
        <v>87</v>
      </c>
    </row>
    <row r="77" spans="74:75" x14ac:dyDescent="0.2">
      <c r="BV77" s="256">
        <v>178</v>
      </c>
      <c r="BW77" s="254">
        <v>88</v>
      </c>
    </row>
    <row r="78" spans="74:75" x14ac:dyDescent="0.2">
      <c r="BV78" s="256">
        <v>179</v>
      </c>
      <c r="BW78" s="254">
        <v>89</v>
      </c>
    </row>
    <row r="79" spans="74:75" x14ac:dyDescent="0.2">
      <c r="BV79" s="256">
        <v>180</v>
      </c>
      <c r="BW79" s="254">
        <v>90</v>
      </c>
    </row>
    <row r="80" spans="74:75" x14ac:dyDescent="0.2">
      <c r="BW80" s="254">
        <v>91</v>
      </c>
    </row>
    <row r="81" spans="74:75" x14ac:dyDescent="0.2">
      <c r="BV81" s="256">
        <v>181</v>
      </c>
      <c r="BW81" s="254">
        <v>92</v>
      </c>
    </row>
    <row r="82" spans="74:75" x14ac:dyDescent="0.2">
      <c r="BW82" s="254">
        <v>93</v>
      </c>
    </row>
    <row r="83" spans="74:75" x14ac:dyDescent="0.2">
      <c r="BV83" s="256">
        <v>182</v>
      </c>
      <c r="BW83" s="254">
        <v>94</v>
      </c>
    </row>
    <row r="84" spans="74:75" x14ac:dyDescent="0.2">
      <c r="BW84" s="254">
        <v>95</v>
      </c>
    </row>
    <row r="85" spans="74:75" x14ac:dyDescent="0.2">
      <c r="BV85" s="255">
        <v>183</v>
      </c>
      <c r="BW85" s="253">
        <v>96</v>
      </c>
    </row>
    <row r="86" spans="74:75" x14ac:dyDescent="0.2">
      <c r="BV86" s="255"/>
      <c r="BW86" s="253">
        <v>97</v>
      </c>
    </row>
    <row r="87" spans="74:75" x14ac:dyDescent="0.2">
      <c r="BV87" s="255">
        <v>184</v>
      </c>
      <c r="BW87" s="253">
        <v>98</v>
      </c>
    </row>
    <row r="88" spans="74:75" x14ac:dyDescent="0.2">
      <c r="BV88" s="255"/>
      <c r="BW88" s="253">
        <v>99</v>
      </c>
    </row>
    <row r="89" spans="74:75" x14ac:dyDescent="0.2">
      <c r="BV89" s="255">
        <v>185</v>
      </c>
      <c r="BW89" s="253">
        <v>100</v>
      </c>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21">
      <sortCondition ref="BQ6:BQ7"/>
    </sortState>
  </autoFilter>
  <mergeCells count="44">
    <mergeCell ref="A4:D4"/>
    <mergeCell ref="A1:BQ1"/>
    <mergeCell ref="A2:BQ2"/>
    <mergeCell ref="A3:D3"/>
    <mergeCell ref="E3:F3"/>
    <mergeCell ref="AA3:AE3"/>
    <mergeCell ref="AF3:AJ3"/>
    <mergeCell ref="AW3:BB3"/>
    <mergeCell ref="BC3:BQ3"/>
    <mergeCell ref="E4:F4"/>
    <mergeCell ref="AW4:BB4"/>
    <mergeCell ref="BC4:BQ4"/>
    <mergeCell ref="U3:Z3"/>
    <mergeCell ref="BO5:BQ5"/>
    <mergeCell ref="BI7:BK7"/>
    <mergeCell ref="BL7:BN7"/>
    <mergeCell ref="AQ7:AS7"/>
    <mergeCell ref="AT7:AV7"/>
    <mergeCell ref="BQ6:BQ7"/>
    <mergeCell ref="P7:R7"/>
    <mergeCell ref="BP6:BP7"/>
    <mergeCell ref="AH7:AJ7"/>
    <mergeCell ref="AK7:AM7"/>
    <mergeCell ref="AW7:AY7"/>
    <mergeCell ref="AZ7:BB7"/>
    <mergeCell ref="BC7:BE7"/>
    <mergeCell ref="BF7:BH7"/>
    <mergeCell ref="BO6:BO7"/>
    <mergeCell ref="A6:A7"/>
    <mergeCell ref="B6:B7"/>
    <mergeCell ref="C6:C7"/>
    <mergeCell ref="AN7:AP7"/>
    <mergeCell ref="G7:I7"/>
    <mergeCell ref="J7:L7"/>
    <mergeCell ref="D6:D7"/>
    <mergeCell ref="G6:BN6"/>
    <mergeCell ref="AB7:AD7"/>
    <mergeCell ref="AE7:AG7"/>
    <mergeCell ref="S7:U7"/>
    <mergeCell ref="V7:X7"/>
    <mergeCell ref="Y7:AA7"/>
    <mergeCell ref="E6:E7"/>
    <mergeCell ref="F6:F7"/>
    <mergeCell ref="M7:O7"/>
  </mergeCells>
  <conditionalFormatting sqref="BP8:BP21">
    <cfRule type="containsErrors" dxfId="14"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28" orientation="landscape" r:id="rId1"/>
  <headerFooter scaleWithDoc="0"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67"/>
  <sheetViews>
    <sheetView view="pageBreakPreview" zoomScale="80" zoomScaleNormal="100" zoomScaleSheetLayoutView="80" workbookViewId="0">
      <selection sqref="A1:O1"/>
    </sheetView>
  </sheetViews>
  <sheetFormatPr defaultRowHeight="12.75" x14ac:dyDescent="0.2"/>
  <cols>
    <col min="1" max="1" width="6" style="85" customWidth="1"/>
    <col min="2" max="2" width="9.42578125" style="85" hidden="1" customWidth="1"/>
    <col min="3" max="3" width="7.5703125" style="85" customWidth="1"/>
    <col min="4" max="4" width="13.5703125" style="86" customWidth="1"/>
    <col min="5" max="5" width="24.42578125" style="85" bestFit="1" customWidth="1"/>
    <col min="6" max="6" width="43.5703125" style="3" bestFit="1" customWidth="1"/>
    <col min="7" max="9" width="10.85546875" style="3" customWidth="1"/>
    <col min="10" max="10" width="12.85546875" style="3" bestFit="1" customWidth="1"/>
    <col min="11" max="11" width="10.28515625" style="3" customWidth="1"/>
    <col min="12" max="12" width="12" style="3" customWidth="1"/>
    <col min="13" max="13" width="10.7109375" style="3" customWidth="1"/>
    <col min="14" max="14" width="12.42578125" style="87" customWidth="1"/>
    <col min="15" max="15" width="9.5703125" style="85" bestFit="1" customWidth="1"/>
    <col min="16" max="16" width="9.85546875" style="85" bestFit="1" customWidth="1"/>
    <col min="17" max="17" width="9.140625" style="258" hidden="1" customWidth="1"/>
    <col min="18" max="18" width="9.140625" style="257" hidden="1" customWidth="1"/>
    <col min="19" max="16384" width="9.140625" style="3"/>
  </cols>
  <sheetData>
    <row r="1" spans="1:18" ht="48.75" customHeight="1" x14ac:dyDescent="0.2">
      <c r="A1" s="658" t="s">
        <v>534</v>
      </c>
      <c r="B1" s="658"/>
      <c r="C1" s="658"/>
      <c r="D1" s="658"/>
      <c r="E1" s="658"/>
      <c r="F1" s="658"/>
      <c r="G1" s="658"/>
      <c r="H1" s="658"/>
      <c r="I1" s="658"/>
      <c r="J1" s="658"/>
      <c r="K1" s="658"/>
      <c r="L1" s="658"/>
      <c r="M1" s="658"/>
      <c r="N1" s="658"/>
      <c r="O1" s="658"/>
      <c r="P1" s="262"/>
      <c r="Q1" s="258">
        <v>1100</v>
      </c>
      <c r="R1" s="257">
        <v>1</v>
      </c>
    </row>
    <row r="2" spans="1:18" ht="25.5" customHeight="1" x14ac:dyDescent="0.2">
      <c r="A2" s="661" t="s">
        <v>775</v>
      </c>
      <c r="B2" s="661"/>
      <c r="C2" s="661"/>
      <c r="D2" s="661"/>
      <c r="E2" s="661"/>
      <c r="F2" s="661"/>
      <c r="G2" s="661"/>
      <c r="H2" s="661"/>
      <c r="I2" s="661"/>
      <c r="J2" s="661"/>
      <c r="K2" s="661"/>
      <c r="L2" s="661"/>
      <c r="M2" s="661"/>
      <c r="N2" s="661"/>
      <c r="O2" s="661"/>
      <c r="P2" s="661"/>
      <c r="Q2" s="258">
        <v>1150</v>
      </c>
      <c r="R2" s="257">
        <v>2</v>
      </c>
    </row>
    <row r="3" spans="1:18" s="4" customFormat="1" ht="27" customHeight="1" x14ac:dyDescent="0.2">
      <c r="A3" s="659" t="s">
        <v>94</v>
      </c>
      <c r="B3" s="659"/>
      <c r="C3" s="659"/>
      <c r="D3" s="660" t="s">
        <v>261</v>
      </c>
      <c r="E3" s="660"/>
      <c r="F3" s="242" t="s">
        <v>572</v>
      </c>
      <c r="G3" s="657" t="s">
        <v>587</v>
      </c>
      <c r="H3" s="657"/>
      <c r="I3" s="188"/>
      <c r="J3" s="188"/>
      <c r="K3" s="188"/>
      <c r="L3" s="188" t="s">
        <v>371</v>
      </c>
      <c r="M3" s="662" t="s">
        <v>508</v>
      </c>
      <c r="N3" s="662"/>
      <c r="O3" s="662"/>
      <c r="P3" s="662"/>
      <c r="Q3" s="258">
        <v>1200</v>
      </c>
      <c r="R3" s="257">
        <v>3</v>
      </c>
    </row>
    <row r="4" spans="1:18" s="4" customFormat="1" ht="17.25" customHeight="1" x14ac:dyDescent="0.2">
      <c r="A4" s="655" t="s">
        <v>95</v>
      </c>
      <c r="B4" s="655"/>
      <c r="C4" s="655"/>
      <c r="D4" s="650" t="s">
        <v>363</v>
      </c>
      <c r="E4" s="650"/>
      <c r="F4" s="222" t="s">
        <v>280</v>
      </c>
      <c r="G4" s="192" t="s">
        <v>357</v>
      </c>
      <c r="H4" s="192"/>
      <c r="I4" s="190"/>
      <c r="J4" s="190"/>
      <c r="K4" s="190"/>
      <c r="L4" s="190" t="s">
        <v>93</v>
      </c>
      <c r="M4" s="651" t="s">
        <v>794</v>
      </c>
      <c r="N4" s="651"/>
      <c r="O4" s="651"/>
      <c r="P4" s="263"/>
      <c r="Q4" s="258">
        <v>1250</v>
      </c>
      <c r="R4" s="257">
        <v>4</v>
      </c>
    </row>
    <row r="5" spans="1:18" ht="15" customHeight="1" x14ac:dyDescent="0.2">
      <c r="A5" s="5"/>
      <c r="B5" s="5"/>
      <c r="C5" s="5"/>
      <c r="D5" s="9"/>
      <c r="E5" s="6"/>
      <c r="F5" s="7"/>
      <c r="G5" s="8"/>
      <c r="H5" s="8"/>
      <c r="I5" s="8"/>
      <c r="J5" s="8"/>
      <c r="K5" s="8"/>
      <c r="L5" s="8"/>
      <c r="M5" s="8"/>
      <c r="N5" s="637">
        <v>42165.959128819442</v>
      </c>
      <c r="O5" s="637"/>
      <c r="P5" s="267"/>
      <c r="Q5" s="258">
        <v>1300</v>
      </c>
      <c r="R5" s="257">
        <v>5</v>
      </c>
    </row>
    <row r="6" spans="1:18" ht="15.75" x14ac:dyDescent="0.2">
      <c r="A6" s="648" t="s">
        <v>6</v>
      </c>
      <c r="B6" s="648"/>
      <c r="C6" s="649" t="s">
        <v>78</v>
      </c>
      <c r="D6" s="649" t="s">
        <v>97</v>
      </c>
      <c r="E6" s="648" t="s">
        <v>7</v>
      </c>
      <c r="F6" s="648" t="s">
        <v>513</v>
      </c>
      <c r="G6" s="654" t="s">
        <v>362</v>
      </c>
      <c r="H6" s="654"/>
      <c r="I6" s="654"/>
      <c r="J6" s="654"/>
      <c r="K6" s="654"/>
      <c r="L6" s="654"/>
      <c r="M6" s="654"/>
      <c r="N6" s="647" t="s">
        <v>8</v>
      </c>
      <c r="O6" s="647" t="s">
        <v>133</v>
      </c>
      <c r="P6" s="647" t="s">
        <v>9</v>
      </c>
      <c r="Q6" s="258">
        <v>1350</v>
      </c>
      <c r="R6" s="257">
        <v>6</v>
      </c>
    </row>
    <row r="7" spans="1:18" ht="25.5" customHeight="1" x14ac:dyDescent="0.2">
      <c r="A7" s="648"/>
      <c r="B7" s="648"/>
      <c r="C7" s="649"/>
      <c r="D7" s="649"/>
      <c r="E7" s="648"/>
      <c r="F7" s="648"/>
      <c r="G7" s="214">
        <v>1</v>
      </c>
      <c r="H7" s="214">
        <v>2</v>
      </c>
      <c r="I7" s="214">
        <v>3</v>
      </c>
      <c r="J7" s="245" t="s">
        <v>359</v>
      </c>
      <c r="K7" s="244">
        <v>4</v>
      </c>
      <c r="L7" s="244">
        <v>5</v>
      </c>
      <c r="M7" s="244">
        <v>6</v>
      </c>
      <c r="N7" s="647"/>
      <c r="O7" s="647"/>
      <c r="P7" s="647"/>
      <c r="Q7" s="258">
        <v>1400</v>
      </c>
      <c r="R7" s="257">
        <v>7</v>
      </c>
    </row>
    <row r="8" spans="1:18" s="79" customFormat="1" ht="69" customHeight="1" x14ac:dyDescent="0.2">
      <c r="A8" s="345">
        <v>1</v>
      </c>
      <c r="B8" s="346" t="s">
        <v>265</v>
      </c>
      <c r="C8" s="347">
        <v>86</v>
      </c>
      <c r="D8" s="348">
        <v>34198</v>
      </c>
      <c r="E8" s="349" t="s">
        <v>708</v>
      </c>
      <c r="F8" s="349" t="s">
        <v>672</v>
      </c>
      <c r="G8" s="378">
        <v>4892</v>
      </c>
      <c r="H8" s="378">
        <v>4870</v>
      </c>
      <c r="I8" s="378">
        <v>4868</v>
      </c>
      <c r="J8" s="323">
        <v>4892</v>
      </c>
      <c r="K8" s="379">
        <v>1224</v>
      </c>
      <c r="L8" s="379">
        <v>5034</v>
      </c>
      <c r="M8" s="379">
        <v>5061</v>
      </c>
      <c r="N8" s="323">
        <v>5061</v>
      </c>
      <c r="O8" s="367">
        <v>899</v>
      </c>
      <c r="P8" s="270"/>
      <c r="Q8" s="258">
        <v>1450</v>
      </c>
      <c r="R8" s="257">
        <v>8</v>
      </c>
    </row>
    <row r="9" spans="1:18" s="79" customFormat="1" ht="69" customHeight="1" x14ac:dyDescent="0.2">
      <c r="A9" s="345">
        <v>2</v>
      </c>
      <c r="B9" s="346" t="s">
        <v>264</v>
      </c>
      <c r="C9" s="347">
        <v>69</v>
      </c>
      <c r="D9" s="348">
        <v>34606</v>
      </c>
      <c r="E9" s="349" t="s">
        <v>707</v>
      </c>
      <c r="F9" s="349" t="s">
        <v>672</v>
      </c>
      <c r="G9" s="378">
        <v>4080</v>
      </c>
      <c r="H9" s="378">
        <v>4208</v>
      </c>
      <c r="I9" s="378">
        <v>4121</v>
      </c>
      <c r="J9" s="324">
        <v>4208</v>
      </c>
      <c r="K9" s="380" t="s">
        <v>800</v>
      </c>
      <c r="L9" s="380">
        <v>4290</v>
      </c>
      <c r="M9" s="380">
        <v>4215</v>
      </c>
      <c r="N9" s="325">
        <v>4290</v>
      </c>
      <c r="O9" s="367">
        <v>757</v>
      </c>
      <c r="P9" s="270"/>
      <c r="Q9" s="258">
        <v>1500</v>
      </c>
      <c r="R9" s="257">
        <v>9</v>
      </c>
    </row>
    <row r="10" spans="1:18" s="79" customFormat="1" ht="69" customHeight="1" thickBot="1" x14ac:dyDescent="0.25">
      <c r="A10" s="529">
        <v>3</v>
      </c>
      <c r="B10" s="530" t="s">
        <v>263</v>
      </c>
      <c r="C10" s="531">
        <v>8</v>
      </c>
      <c r="D10" s="532">
        <v>34792</v>
      </c>
      <c r="E10" s="533" t="s">
        <v>706</v>
      </c>
      <c r="F10" s="533" t="s">
        <v>612</v>
      </c>
      <c r="G10" s="534">
        <v>3646</v>
      </c>
      <c r="H10" s="534">
        <v>3490</v>
      </c>
      <c r="I10" s="534">
        <v>3165</v>
      </c>
      <c r="J10" s="535">
        <v>3646</v>
      </c>
      <c r="K10" s="536">
        <v>3789</v>
      </c>
      <c r="L10" s="536" t="s">
        <v>800</v>
      </c>
      <c r="M10" s="536">
        <v>3024</v>
      </c>
      <c r="N10" s="537">
        <v>3789</v>
      </c>
      <c r="O10" s="538">
        <v>666</v>
      </c>
      <c r="P10" s="539"/>
      <c r="Q10" s="258">
        <v>1550</v>
      </c>
      <c r="R10" s="257">
        <v>10</v>
      </c>
    </row>
    <row r="11" spans="1:18" s="79" customFormat="1" ht="69" customHeight="1" x14ac:dyDescent="0.2">
      <c r="A11" s="447"/>
      <c r="B11" s="448" t="s">
        <v>266</v>
      </c>
      <c r="C11" s="449" t="s">
        <v>827</v>
      </c>
      <c r="D11" s="450" t="s">
        <v>827</v>
      </c>
      <c r="E11" s="451" t="s">
        <v>827</v>
      </c>
      <c r="F11" s="451" t="s">
        <v>827</v>
      </c>
      <c r="G11" s="452"/>
      <c r="H11" s="452"/>
      <c r="I11" s="452"/>
      <c r="J11" s="453">
        <v>0</v>
      </c>
      <c r="K11" s="454"/>
      <c r="L11" s="454"/>
      <c r="M11" s="454"/>
      <c r="N11" s="455">
        <v>0</v>
      </c>
      <c r="O11" s="456" t="e">
        <v>#N/A</v>
      </c>
      <c r="P11" s="457"/>
      <c r="Q11" s="258">
        <v>1600</v>
      </c>
      <c r="R11" s="257">
        <v>11</v>
      </c>
    </row>
    <row r="12" spans="1:18" s="79" customFormat="1" ht="69" customHeight="1" x14ac:dyDescent="0.2">
      <c r="A12" s="345"/>
      <c r="B12" s="346" t="s">
        <v>267</v>
      </c>
      <c r="C12" s="347" t="s">
        <v>827</v>
      </c>
      <c r="D12" s="348" t="s">
        <v>827</v>
      </c>
      <c r="E12" s="349" t="s">
        <v>827</v>
      </c>
      <c r="F12" s="349" t="s">
        <v>827</v>
      </c>
      <c r="G12" s="378"/>
      <c r="H12" s="378"/>
      <c r="I12" s="378"/>
      <c r="J12" s="324">
        <v>0</v>
      </c>
      <c r="K12" s="380"/>
      <c r="L12" s="380"/>
      <c r="M12" s="380"/>
      <c r="N12" s="325">
        <v>0</v>
      </c>
      <c r="O12" s="367" t="e">
        <v>#N/A</v>
      </c>
      <c r="P12" s="270"/>
      <c r="Q12" s="258">
        <v>1650</v>
      </c>
      <c r="R12" s="257">
        <v>12</v>
      </c>
    </row>
    <row r="13" spans="1:18" s="79" customFormat="1" ht="69" customHeight="1" x14ac:dyDescent="0.2">
      <c r="A13" s="345"/>
      <c r="B13" s="346" t="s">
        <v>268</v>
      </c>
      <c r="C13" s="347" t="s">
        <v>827</v>
      </c>
      <c r="D13" s="348" t="s">
        <v>827</v>
      </c>
      <c r="E13" s="349" t="s">
        <v>827</v>
      </c>
      <c r="F13" s="349" t="s">
        <v>827</v>
      </c>
      <c r="G13" s="378"/>
      <c r="H13" s="378"/>
      <c r="I13" s="378"/>
      <c r="J13" s="324">
        <v>0</v>
      </c>
      <c r="K13" s="380"/>
      <c r="L13" s="380"/>
      <c r="M13" s="380"/>
      <c r="N13" s="325">
        <v>0</v>
      </c>
      <c r="O13" s="367" t="e">
        <v>#N/A</v>
      </c>
      <c r="P13" s="270"/>
      <c r="Q13" s="258">
        <v>1700</v>
      </c>
      <c r="R13" s="257">
        <v>13</v>
      </c>
    </row>
    <row r="14" spans="1:18" s="79" customFormat="1" ht="69" customHeight="1" x14ac:dyDescent="0.2">
      <c r="A14" s="345"/>
      <c r="B14" s="346" t="s">
        <v>269</v>
      </c>
      <c r="C14" s="347" t="s">
        <v>827</v>
      </c>
      <c r="D14" s="348" t="s">
        <v>827</v>
      </c>
      <c r="E14" s="349" t="s">
        <v>827</v>
      </c>
      <c r="F14" s="349" t="s">
        <v>827</v>
      </c>
      <c r="G14" s="378"/>
      <c r="H14" s="378"/>
      <c r="I14" s="378"/>
      <c r="J14" s="324">
        <v>0</v>
      </c>
      <c r="K14" s="380"/>
      <c r="L14" s="380"/>
      <c r="M14" s="380"/>
      <c r="N14" s="325">
        <v>0</v>
      </c>
      <c r="O14" s="367" t="e">
        <v>#N/A</v>
      </c>
      <c r="P14" s="270"/>
      <c r="Q14" s="258">
        <v>1750</v>
      </c>
      <c r="R14" s="257">
        <v>14</v>
      </c>
    </row>
    <row r="15" spans="1:18" s="82" customFormat="1" ht="33" customHeight="1" x14ac:dyDescent="0.2"/>
    <row r="16" spans="1:18" s="82" customFormat="1" ht="33" customHeight="1" x14ac:dyDescent="0.2">
      <c r="A16" s="652" t="s">
        <v>4</v>
      </c>
      <c r="B16" s="652"/>
      <c r="C16" s="652"/>
      <c r="D16" s="652"/>
      <c r="E16" s="84" t="s">
        <v>0</v>
      </c>
      <c r="F16" s="84" t="s">
        <v>1</v>
      </c>
      <c r="G16" s="653" t="s">
        <v>2</v>
      </c>
      <c r="H16" s="653"/>
      <c r="I16" s="653"/>
      <c r="J16" s="653"/>
      <c r="K16" s="653"/>
      <c r="L16" s="653"/>
      <c r="M16" s="653"/>
      <c r="N16" s="653" t="s">
        <v>3</v>
      </c>
      <c r="O16" s="653"/>
      <c r="P16" s="84"/>
      <c r="Q16" s="258">
        <v>3358</v>
      </c>
      <c r="R16" s="257">
        <v>49</v>
      </c>
    </row>
    <row r="17" spans="17:18" x14ac:dyDescent="0.2">
      <c r="Q17" s="258">
        <v>3400</v>
      </c>
      <c r="R17" s="257">
        <v>50</v>
      </c>
    </row>
    <row r="18" spans="17:18" x14ac:dyDescent="0.2">
      <c r="Q18" s="258">
        <v>3442</v>
      </c>
      <c r="R18" s="257">
        <v>51</v>
      </c>
    </row>
    <row r="19" spans="17:18" x14ac:dyDescent="0.2">
      <c r="Q19" s="259">
        <v>3484</v>
      </c>
      <c r="R19" s="84">
        <v>52</v>
      </c>
    </row>
    <row r="20" spans="17:18" x14ac:dyDescent="0.2">
      <c r="Q20" s="259">
        <v>3526</v>
      </c>
      <c r="R20" s="84">
        <v>53</v>
      </c>
    </row>
    <row r="21" spans="17:18" x14ac:dyDescent="0.2">
      <c r="Q21" s="259">
        <v>3568</v>
      </c>
      <c r="R21" s="84">
        <v>54</v>
      </c>
    </row>
    <row r="22" spans="17:18" x14ac:dyDescent="0.2">
      <c r="Q22" s="259">
        <v>3610</v>
      </c>
      <c r="R22" s="84">
        <v>55</v>
      </c>
    </row>
    <row r="23" spans="17:18" x14ac:dyDescent="0.2">
      <c r="Q23" s="259">
        <v>3652</v>
      </c>
      <c r="R23" s="84">
        <v>56</v>
      </c>
    </row>
    <row r="24" spans="17:18" x14ac:dyDescent="0.2">
      <c r="Q24" s="259">
        <v>3694</v>
      </c>
      <c r="R24" s="84">
        <v>57</v>
      </c>
    </row>
    <row r="25" spans="17:18" x14ac:dyDescent="0.2">
      <c r="Q25" s="259">
        <v>3736</v>
      </c>
      <c r="R25" s="84">
        <v>58</v>
      </c>
    </row>
    <row r="26" spans="17:18" x14ac:dyDescent="0.2">
      <c r="Q26" s="259">
        <v>3776</v>
      </c>
      <c r="R26" s="84">
        <v>59</v>
      </c>
    </row>
    <row r="27" spans="17:18" x14ac:dyDescent="0.2">
      <c r="Q27" s="259">
        <v>3816</v>
      </c>
      <c r="R27" s="84">
        <v>60</v>
      </c>
    </row>
    <row r="28" spans="17:18" x14ac:dyDescent="0.2">
      <c r="Q28" s="259">
        <v>3856</v>
      </c>
      <c r="R28" s="84">
        <v>61</v>
      </c>
    </row>
    <row r="29" spans="17:18" x14ac:dyDescent="0.2">
      <c r="Q29" s="259">
        <v>3896</v>
      </c>
      <c r="R29" s="84">
        <v>62</v>
      </c>
    </row>
    <row r="30" spans="17:18" x14ac:dyDescent="0.2">
      <c r="Q30" s="259">
        <v>3936</v>
      </c>
      <c r="R30" s="84">
        <v>63</v>
      </c>
    </row>
    <row r="31" spans="17:18" x14ac:dyDescent="0.2">
      <c r="Q31" s="259">
        <v>3976</v>
      </c>
      <c r="R31" s="84">
        <v>64</v>
      </c>
    </row>
    <row r="32" spans="17:18" x14ac:dyDescent="0.2">
      <c r="Q32" s="259">
        <v>4016</v>
      </c>
      <c r="R32" s="84">
        <v>65</v>
      </c>
    </row>
    <row r="33" spans="17:18" x14ac:dyDescent="0.2">
      <c r="Q33" s="259">
        <v>4056</v>
      </c>
      <c r="R33" s="84">
        <v>66</v>
      </c>
    </row>
    <row r="34" spans="17:18" x14ac:dyDescent="0.2">
      <c r="Q34" s="259">
        <v>4096</v>
      </c>
      <c r="R34" s="84">
        <v>67</v>
      </c>
    </row>
    <row r="35" spans="17:18" x14ac:dyDescent="0.2">
      <c r="Q35" s="259">
        <v>4134</v>
      </c>
      <c r="R35" s="84">
        <v>68</v>
      </c>
    </row>
    <row r="36" spans="17:18" x14ac:dyDescent="0.2">
      <c r="Q36" s="259">
        <v>4172</v>
      </c>
      <c r="R36" s="84">
        <v>69</v>
      </c>
    </row>
    <row r="37" spans="17:18" x14ac:dyDescent="0.2">
      <c r="Q37" s="259">
        <v>4210</v>
      </c>
      <c r="R37" s="84">
        <v>70</v>
      </c>
    </row>
    <row r="38" spans="17:18" x14ac:dyDescent="0.2">
      <c r="Q38" s="259">
        <v>4248</v>
      </c>
      <c r="R38" s="84">
        <v>71</v>
      </c>
    </row>
    <row r="39" spans="17:18" x14ac:dyDescent="0.2">
      <c r="Q39" s="259">
        <v>4286</v>
      </c>
      <c r="R39" s="84">
        <v>72</v>
      </c>
    </row>
    <row r="40" spans="17:18" x14ac:dyDescent="0.2">
      <c r="Q40" s="259">
        <v>4324</v>
      </c>
      <c r="R40" s="84">
        <v>73</v>
      </c>
    </row>
    <row r="41" spans="17:18" x14ac:dyDescent="0.2">
      <c r="Q41" s="259">
        <v>4362</v>
      </c>
      <c r="R41" s="84">
        <v>74</v>
      </c>
    </row>
    <row r="42" spans="17:18" x14ac:dyDescent="0.2">
      <c r="Q42" s="259">
        <v>4400</v>
      </c>
      <c r="R42" s="84">
        <v>75</v>
      </c>
    </row>
    <row r="43" spans="17:18" x14ac:dyDescent="0.2">
      <c r="Q43" s="259">
        <v>4438</v>
      </c>
      <c r="R43" s="84">
        <v>76</v>
      </c>
    </row>
    <row r="44" spans="17:18" x14ac:dyDescent="0.2">
      <c r="Q44" s="259">
        <v>4476</v>
      </c>
      <c r="R44" s="84">
        <v>77</v>
      </c>
    </row>
    <row r="45" spans="17:18" x14ac:dyDescent="0.2">
      <c r="Q45" s="259">
        <v>4514</v>
      </c>
      <c r="R45" s="84">
        <v>78</v>
      </c>
    </row>
    <row r="46" spans="17:18" x14ac:dyDescent="0.2">
      <c r="Q46" s="259">
        <v>4552</v>
      </c>
      <c r="R46" s="84">
        <v>79</v>
      </c>
    </row>
    <row r="47" spans="17:18" x14ac:dyDescent="0.2">
      <c r="Q47" s="259">
        <v>4590</v>
      </c>
      <c r="R47" s="84">
        <v>80</v>
      </c>
    </row>
    <row r="48" spans="17:18" x14ac:dyDescent="0.2">
      <c r="Q48" s="259">
        <v>4628</v>
      </c>
      <c r="R48" s="84">
        <v>81</v>
      </c>
    </row>
    <row r="49" spans="17:18" x14ac:dyDescent="0.2">
      <c r="Q49" s="259">
        <v>4666</v>
      </c>
      <c r="R49" s="84">
        <v>82</v>
      </c>
    </row>
    <row r="50" spans="17:18" x14ac:dyDescent="0.2">
      <c r="Q50" s="259">
        <v>4704</v>
      </c>
      <c r="R50" s="84">
        <v>83</v>
      </c>
    </row>
    <row r="51" spans="17:18" x14ac:dyDescent="0.2">
      <c r="Q51" s="259">
        <v>4740</v>
      </c>
      <c r="R51" s="84">
        <v>84</v>
      </c>
    </row>
    <row r="52" spans="17:18" x14ac:dyDescent="0.2">
      <c r="Q52" s="259">
        <v>4776</v>
      </c>
      <c r="R52" s="84">
        <v>85</v>
      </c>
    </row>
    <row r="53" spans="17:18" x14ac:dyDescent="0.2">
      <c r="Q53" s="259">
        <v>4812</v>
      </c>
      <c r="R53" s="84">
        <v>86</v>
      </c>
    </row>
    <row r="54" spans="17:18" x14ac:dyDescent="0.2">
      <c r="Q54" s="259">
        <v>4848</v>
      </c>
      <c r="R54" s="84">
        <v>87</v>
      </c>
    </row>
    <row r="55" spans="17:18" x14ac:dyDescent="0.2">
      <c r="Q55" s="259">
        <v>4884</v>
      </c>
      <c r="R55" s="84">
        <v>88</v>
      </c>
    </row>
    <row r="56" spans="17:18" x14ac:dyDescent="0.2">
      <c r="Q56" s="259">
        <v>4920</v>
      </c>
      <c r="R56" s="84">
        <v>89</v>
      </c>
    </row>
    <row r="57" spans="17:18" x14ac:dyDescent="0.2">
      <c r="Q57" s="259">
        <v>4956</v>
      </c>
      <c r="R57" s="84">
        <v>90</v>
      </c>
    </row>
    <row r="58" spans="17:18" x14ac:dyDescent="0.2">
      <c r="Q58" s="259">
        <v>4992</v>
      </c>
      <c r="R58" s="84">
        <v>91</v>
      </c>
    </row>
    <row r="59" spans="17:18" x14ac:dyDescent="0.2">
      <c r="Q59" s="259">
        <v>5028</v>
      </c>
      <c r="R59" s="84">
        <v>92</v>
      </c>
    </row>
    <row r="60" spans="17:18" x14ac:dyDescent="0.2">
      <c r="Q60" s="259">
        <v>5062</v>
      </c>
      <c r="R60" s="84">
        <v>93</v>
      </c>
    </row>
    <row r="61" spans="17:18" x14ac:dyDescent="0.2">
      <c r="Q61" s="258">
        <v>5096</v>
      </c>
      <c r="R61" s="257">
        <v>94</v>
      </c>
    </row>
    <row r="62" spans="17:18" x14ac:dyDescent="0.2">
      <c r="Q62" s="258">
        <v>5130</v>
      </c>
      <c r="R62" s="257">
        <v>95</v>
      </c>
    </row>
    <row r="63" spans="17:18" x14ac:dyDescent="0.2">
      <c r="Q63" s="258">
        <v>5164</v>
      </c>
      <c r="R63" s="257">
        <v>96</v>
      </c>
    </row>
    <row r="64" spans="17:18" x14ac:dyDescent="0.2">
      <c r="Q64" s="258">
        <v>5198</v>
      </c>
      <c r="R64" s="257">
        <v>97</v>
      </c>
    </row>
    <row r="65" spans="17:18" x14ac:dyDescent="0.2">
      <c r="Q65" s="258">
        <v>5232</v>
      </c>
      <c r="R65" s="257">
        <v>98</v>
      </c>
    </row>
    <row r="66" spans="17:18" x14ac:dyDescent="0.2">
      <c r="Q66" s="258">
        <v>5266</v>
      </c>
      <c r="R66" s="257">
        <v>99</v>
      </c>
    </row>
    <row r="67" spans="17:18" x14ac:dyDescent="0.2">
      <c r="Q67" s="258">
        <v>5300</v>
      </c>
      <c r="R67" s="257">
        <v>100</v>
      </c>
    </row>
  </sheetData>
  <autoFilter ref="B6:P7">
    <filterColumn colId="5" showButton="0"/>
    <filterColumn colId="6" showButton="0"/>
    <filterColumn colId="7" showButton="0"/>
    <filterColumn colId="8" showButton="0"/>
    <filterColumn colId="9" showButton="0"/>
    <filterColumn colId="10" showButton="0"/>
  </autoFilter>
  <sortState ref="A8:P10">
    <sortCondition ref="A8:A10"/>
  </sortState>
  <mergeCells count="23">
    <mergeCell ref="A16:D16"/>
    <mergeCell ref="G16:M16"/>
    <mergeCell ref="N16:O16"/>
    <mergeCell ref="N5:O5"/>
    <mergeCell ref="A6:A7"/>
    <mergeCell ref="B6:B7"/>
    <mergeCell ref="C6:C7"/>
    <mergeCell ref="D6:D7"/>
    <mergeCell ref="E6:E7"/>
    <mergeCell ref="F6:F7"/>
    <mergeCell ref="G6:M6"/>
    <mergeCell ref="N6:N7"/>
    <mergeCell ref="O6:O7"/>
    <mergeCell ref="P6:P7"/>
    <mergeCell ref="A1:O1"/>
    <mergeCell ref="A3:C3"/>
    <mergeCell ref="D3:E3"/>
    <mergeCell ref="G3:H3"/>
    <mergeCell ref="A4:C4"/>
    <mergeCell ref="D4:E4"/>
    <mergeCell ref="M4:O4"/>
    <mergeCell ref="M3:P3"/>
    <mergeCell ref="A2:P2"/>
  </mergeCells>
  <conditionalFormatting sqref="J8:J14">
    <cfRule type="cellIs" dxfId="13" priority="3" operator="equal">
      <formula>0</formula>
    </cfRule>
  </conditionalFormatting>
  <conditionalFormatting sqref="N8:N14">
    <cfRule type="cellIs" dxfId="12" priority="2" operator="equal">
      <formula>0</formula>
    </cfRule>
  </conditionalFormatting>
  <conditionalFormatting sqref="O8:O14">
    <cfRule type="containsErrors" dxfId="11"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625"/>
  <sheetViews>
    <sheetView view="pageBreakPreview" zoomScale="70" zoomScaleNormal="100" zoomScaleSheetLayoutView="70" workbookViewId="0">
      <pane ySplit="3" topLeftCell="A588" activePane="bottomLeft" state="frozen"/>
      <selection pane="bottomLeft"/>
    </sheetView>
  </sheetViews>
  <sheetFormatPr defaultColWidth="6.140625" defaultRowHeight="15.75" x14ac:dyDescent="0.25"/>
  <cols>
    <col min="1" max="1" width="6.140625" style="124" customWidth="1"/>
    <col min="2" max="2" width="16" style="193" customWidth="1"/>
    <col min="3" max="3" width="8.7109375" style="174" customWidth="1"/>
    <col min="4" max="4" width="16.85546875" style="126" hidden="1" customWidth="1"/>
    <col min="5" max="5" width="11.7109375" style="124" customWidth="1"/>
    <col min="6" max="6" width="28.85546875" style="121" customWidth="1"/>
    <col min="7" max="7" width="40.85546875" style="202" customWidth="1"/>
    <col min="8" max="8" width="12.42578125" style="173" customWidth="1"/>
    <col min="9" max="9" width="13.7109375" style="127" bestFit="1" customWidth="1"/>
    <col min="10" max="11" width="8.5703125" style="128" customWidth="1"/>
    <col min="12" max="12" width="8.5703125" style="126" customWidth="1"/>
    <col min="13" max="16384" width="6.140625" style="121"/>
  </cols>
  <sheetData>
    <row r="1" spans="1:12" ht="44.25" customHeight="1" x14ac:dyDescent="0.25">
      <c r="A1" s="617" t="s">
        <v>775</v>
      </c>
      <c r="B1" s="617"/>
      <c r="C1" s="617"/>
      <c r="D1" s="617"/>
      <c r="E1" s="617"/>
      <c r="F1" s="618"/>
      <c r="G1" s="618"/>
      <c r="H1" s="618"/>
      <c r="I1" s="618"/>
      <c r="J1" s="617"/>
      <c r="K1" s="617"/>
      <c r="L1" s="617"/>
    </row>
    <row r="2" spans="1:12" ht="44.25" customHeight="1" x14ac:dyDescent="0.25">
      <c r="A2" s="619" t="s">
        <v>363</v>
      </c>
      <c r="B2" s="619"/>
      <c r="C2" s="619"/>
      <c r="D2" s="619"/>
      <c r="E2" s="619"/>
      <c r="F2" s="619"/>
      <c r="G2" s="191" t="s">
        <v>88</v>
      </c>
      <c r="H2" s="176"/>
      <c r="I2" s="620">
        <v>42165.959626736112</v>
      </c>
      <c r="J2" s="620"/>
      <c r="K2" s="620"/>
      <c r="L2" s="620"/>
    </row>
    <row r="3" spans="1:12" s="124" customFormat="1" ht="45" customHeight="1" x14ac:dyDescent="0.25">
      <c r="A3" s="122" t="s">
        <v>25</v>
      </c>
      <c r="B3" s="123" t="s">
        <v>29</v>
      </c>
      <c r="C3" s="123" t="s">
        <v>78</v>
      </c>
      <c r="D3" s="123" t="s">
        <v>112</v>
      </c>
      <c r="E3" s="122" t="s">
        <v>21</v>
      </c>
      <c r="F3" s="122" t="s">
        <v>7</v>
      </c>
      <c r="G3" s="122" t="s">
        <v>515</v>
      </c>
      <c r="H3" s="172" t="s">
        <v>132</v>
      </c>
      <c r="I3" s="169" t="s">
        <v>45</v>
      </c>
      <c r="J3" s="170" t="s">
        <v>129</v>
      </c>
      <c r="K3" s="170" t="s">
        <v>130</v>
      </c>
      <c r="L3" s="171" t="s">
        <v>131</v>
      </c>
    </row>
    <row r="4" spans="1:12" s="125" customFormat="1" ht="28.5" customHeight="1" x14ac:dyDescent="0.2">
      <c r="A4" s="78">
        <v>1</v>
      </c>
      <c r="B4" s="215" t="s">
        <v>167</v>
      </c>
      <c r="C4" s="194">
        <v>16</v>
      </c>
      <c r="D4" s="359"/>
      <c r="E4" s="195">
        <v>33992</v>
      </c>
      <c r="F4" s="196" t="s">
        <v>614</v>
      </c>
      <c r="G4" s="201" t="s">
        <v>615</v>
      </c>
      <c r="H4" s="197" t="s">
        <v>155</v>
      </c>
      <c r="I4" s="198">
        <v>1133</v>
      </c>
      <c r="J4" s="199" t="s">
        <v>548</v>
      </c>
      <c r="K4" s="199" t="s">
        <v>546</v>
      </c>
      <c r="L4" s="200"/>
    </row>
    <row r="5" spans="1:12" s="125" customFormat="1" ht="28.5" customHeight="1" x14ac:dyDescent="0.2">
      <c r="A5" s="78">
        <v>2</v>
      </c>
      <c r="B5" s="215" t="s">
        <v>159</v>
      </c>
      <c r="C5" s="194">
        <v>63</v>
      </c>
      <c r="D5" s="359"/>
      <c r="E5" s="195">
        <v>35483</v>
      </c>
      <c r="F5" s="196" t="s">
        <v>625</v>
      </c>
      <c r="G5" s="201" t="s">
        <v>531</v>
      </c>
      <c r="H5" s="197" t="s">
        <v>155</v>
      </c>
      <c r="I5" s="198">
        <v>1213</v>
      </c>
      <c r="J5" s="199" t="s">
        <v>549</v>
      </c>
      <c r="K5" s="199" t="s">
        <v>546</v>
      </c>
      <c r="L5" s="200"/>
    </row>
    <row r="6" spans="1:12" s="125" customFormat="1" ht="28.5" customHeight="1" x14ac:dyDescent="0.2">
      <c r="A6" s="78">
        <v>3</v>
      </c>
      <c r="B6" s="215" t="s">
        <v>168</v>
      </c>
      <c r="C6" s="194">
        <v>56</v>
      </c>
      <c r="D6" s="359"/>
      <c r="E6" s="195">
        <v>33378</v>
      </c>
      <c r="F6" s="196" t="s">
        <v>787</v>
      </c>
      <c r="G6" s="201" t="s">
        <v>531</v>
      </c>
      <c r="H6" s="197" t="s">
        <v>155</v>
      </c>
      <c r="I6" s="198">
        <v>1218</v>
      </c>
      <c r="J6" s="199" t="s">
        <v>548</v>
      </c>
      <c r="K6" s="199" t="s">
        <v>545</v>
      </c>
      <c r="L6" s="200"/>
    </row>
    <row r="7" spans="1:12" s="125" customFormat="1" ht="28.5" customHeight="1" x14ac:dyDescent="0.2">
      <c r="A7" s="78">
        <v>4</v>
      </c>
      <c r="B7" s="215" t="s">
        <v>160</v>
      </c>
      <c r="C7" s="194">
        <v>100</v>
      </c>
      <c r="D7" s="359"/>
      <c r="E7" s="195">
        <v>32329</v>
      </c>
      <c r="F7" s="196" t="s">
        <v>632</v>
      </c>
      <c r="G7" s="201" t="s">
        <v>631</v>
      </c>
      <c r="H7" s="197" t="s">
        <v>155</v>
      </c>
      <c r="I7" s="198">
        <v>1220</v>
      </c>
      <c r="J7" s="199" t="s">
        <v>549</v>
      </c>
      <c r="K7" s="199" t="s">
        <v>545</v>
      </c>
      <c r="L7" s="200"/>
    </row>
    <row r="8" spans="1:12" s="125" customFormat="1" ht="28.5" customHeight="1" x14ac:dyDescent="0.2">
      <c r="A8" s="78">
        <v>5</v>
      </c>
      <c r="B8" s="215" t="s">
        <v>166</v>
      </c>
      <c r="C8" s="194">
        <v>7</v>
      </c>
      <c r="D8" s="359"/>
      <c r="E8" s="195">
        <v>33883</v>
      </c>
      <c r="F8" s="196" t="s">
        <v>611</v>
      </c>
      <c r="G8" s="201" t="s">
        <v>612</v>
      </c>
      <c r="H8" s="197" t="s">
        <v>155</v>
      </c>
      <c r="I8" s="198">
        <v>1225</v>
      </c>
      <c r="J8" s="199" t="s">
        <v>548</v>
      </c>
      <c r="K8" s="199" t="s">
        <v>547</v>
      </c>
      <c r="L8" s="200"/>
    </row>
    <row r="9" spans="1:12" s="125" customFormat="1" ht="28.5" customHeight="1" x14ac:dyDescent="0.2">
      <c r="A9" s="78">
        <v>6</v>
      </c>
      <c r="B9" s="215" t="s">
        <v>158</v>
      </c>
      <c r="C9" s="194">
        <v>48</v>
      </c>
      <c r="D9" s="359"/>
      <c r="E9" s="195">
        <v>35466</v>
      </c>
      <c r="F9" s="196" t="s">
        <v>620</v>
      </c>
      <c r="G9" s="201" t="s">
        <v>531</v>
      </c>
      <c r="H9" s="197" t="s">
        <v>155</v>
      </c>
      <c r="I9" s="198">
        <v>1239</v>
      </c>
      <c r="J9" s="199" t="s">
        <v>549</v>
      </c>
      <c r="K9" s="199" t="s">
        <v>547</v>
      </c>
      <c r="L9" s="200"/>
    </row>
    <row r="10" spans="1:12" s="125" customFormat="1" ht="28.5" customHeight="1" x14ac:dyDescent="0.2">
      <c r="A10" s="78">
        <v>7</v>
      </c>
      <c r="B10" s="215" t="s">
        <v>169</v>
      </c>
      <c r="C10" s="194">
        <v>9</v>
      </c>
      <c r="D10" s="359"/>
      <c r="E10" s="195">
        <v>35291</v>
      </c>
      <c r="F10" s="196" t="s">
        <v>613</v>
      </c>
      <c r="G10" s="201" t="s">
        <v>612</v>
      </c>
      <c r="H10" s="197" t="s">
        <v>155</v>
      </c>
      <c r="I10" s="198">
        <v>1245</v>
      </c>
      <c r="J10" s="199" t="s">
        <v>548</v>
      </c>
      <c r="K10" s="199" t="s">
        <v>544</v>
      </c>
      <c r="L10" s="200"/>
    </row>
    <row r="11" spans="1:12" s="125" customFormat="1" ht="28.5" customHeight="1" x14ac:dyDescent="0.2">
      <c r="A11" s="78">
        <v>8</v>
      </c>
      <c r="B11" s="215" t="s">
        <v>161</v>
      </c>
      <c r="C11" s="194">
        <v>94</v>
      </c>
      <c r="D11" s="359"/>
      <c r="E11" s="195">
        <v>34308</v>
      </c>
      <c r="F11" s="196" t="s">
        <v>628</v>
      </c>
      <c r="G11" s="201" t="s">
        <v>629</v>
      </c>
      <c r="H11" s="197" t="s">
        <v>155</v>
      </c>
      <c r="I11" s="198">
        <v>1250</v>
      </c>
      <c r="J11" s="199" t="s">
        <v>549</v>
      </c>
      <c r="K11" s="199" t="s">
        <v>544</v>
      </c>
      <c r="L11" s="200"/>
    </row>
    <row r="12" spans="1:12" s="125" customFormat="1" ht="28.5" customHeight="1" x14ac:dyDescent="0.2">
      <c r="A12" s="78">
        <v>9</v>
      </c>
      <c r="B12" s="215" t="s">
        <v>170</v>
      </c>
      <c r="C12" s="194">
        <v>99</v>
      </c>
      <c r="D12" s="359"/>
      <c r="E12" s="195">
        <v>34455</v>
      </c>
      <c r="F12" s="196" t="s">
        <v>630</v>
      </c>
      <c r="G12" s="201" t="s">
        <v>631</v>
      </c>
      <c r="H12" s="197" t="s">
        <v>155</v>
      </c>
      <c r="I12" s="198">
        <v>1250</v>
      </c>
      <c r="J12" s="199" t="s">
        <v>548</v>
      </c>
      <c r="K12" s="199" t="s">
        <v>543</v>
      </c>
      <c r="L12" s="200"/>
    </row>
    <row r="13" spans="1:12" s="125" customFormat="1" ht="28.5" customHeight="1" x14ac:dyDescent="0.2">
      <c r="A13" s="78">
        <v>10</v>
      </c>
      <c r="B13" s="215" t="s">
        <v>162</v>
      </c>
      <c r="C13" s="194">
        <v>87</v>
      </c>
      <c r="D13" s="359"/>
      <c r="E13" s="195">
        <v>35832</v>
      </c>
      <c r="F13" s="196" t="s">
        <v>626</v>
      </c>
      <c r="G13" s="201" t="s">
        <v>627</v>
      </c>
      <c r="H13" s="197" t="s">
        <v>155</v>
      </c>
      <c r="I13" s="198">
        <v>1268</v>
      </c>
      <c r="J13" s="199" t="s">
        <v>549</v>
      </c>
      <c r="K13" s="199" t="s">
        <v>543</v>
      </c>
      <c r="L13" s="200"/>
    </row>
    <row r="14" spans="1:12" s="125" customFormat="1" ht="28.5" customHeight="1" x14ac:dyDescent="0.2">
      <c r="A14" s="78">
        <v>11</v>
      </c>
      <c r="B14" s="215" t="s">
        <v>171</v>
      </c>
      <c r="C14" s="194">
        <v>19</v>
      </c>
      <c r="D14" s="359"/>
      <c r="E14" s="195">
        <v>35506</v>
      </c>
      <c r="F14" s="196" t="s">
        <v>616</v>
      </c>
      <c r="G14" s="201" t="s">
        <v>617</v>
      </c>
      <c r="H14" s="197" t="s">
        <v>155</v>
      </c>
      <c r="I14" s="198">
        <v>1289</v>
      </c>
      <c r="J14" s="199" t="s">
        <v>548</v>
      </c>
      <c r="K14" s="199" t="s">
        <v>542</v>
      </c>
      <c r="L14" s="200"/>
    </row>
    <row r="15" spans="1:12" s="125" customFormat="1" ht="28.5" customHeight="1" x14ac:dyDescent="0.2">
      <c r="A15" s="78">
        <v>12</v>
      </c>
      <c r="B15" s="215" t="s">
        <v>163</v>
      </c>
      <c r="C15" s="194">
        <v>49</v>
      </c>
      <c r="D15" s="359"/>
      <c r="E15" s="195">
        <v>34525</v>
      </c>
      <c r="F15" s="196" t="s">
        <v>621</v>
      </c>
      <c r="G15" s="201" t="s">
        <v>531</v>
      </c>
      <c r="H15" s="197" t="s">
        <v>155</v>
      </c>
      <c r="I15" s="198">
        <v>1330</v>
      </c>
      <c r="J15" s="199" t="s">
        <v>549</v>
      </c>
      <c r="K15" s="199" t="s">
        <v>542</v>
      </c>
      <c r="L15" s="200"/>
    </row>
    <row r="16" spans="1:12" s="125" customFormat="1" ht="28.5" customHeight="1" x14ac:dyDescent="0.2">
      <c r="A16" s="78">
        <v>13</v>
      </c>
      <c r="B16" s="215" t="s">
        <v>165</v>
      </c>
      <c r="C16" s="194">
        <v>34</v>
      </c>
      <c r="D16" s="359"/>
      <c r="E16" s="195">
        <v>34616</v>
      </c>
      <c r="F16" s="196" t="s">
        <v>618</v>
      </c>
      <c r="G16" s="201" t="s">
        <v>619</v>
      </c>
      <c r="H16" s="197" t="s">
        <v>155</v>
      </c>
      <c r="I16" s="198">
        <v>1390</v>
      </c>
      <c r="J16" s="199" t="s">
        <v>548</v>
      </c>
      <c r="K16" s="199" t="s">
        <v>548</v>
      </c>
      <c r="L16" s="200"/>
    </row>
    <row r="17" spans="1:12" s="125" customFormat="1" ht="28.5" customHeight="1" x14ac:dyDescent="0.2">
      <c r="A17" s="78">
        <v>14</v>
      </c>
      <c r="B17" s="215" t="s">
        <v>157</v>
      </c>
      <c r="C17" s="194">
        <v>51</v>
      </c>
      <c r="D17" s="359"/>
      <c r="E17" s="195">
        <v>33688</v>
      </c>
      <c r="F17" s="196" t="s">
        <v>623</v>
      </c>
      <c r="G17" s="201" t="s">
        <v>531</v>
      </c>
      <c r="H17" s="197" t="s">
        <v>155</v>
      </c>
      <c r="I17" s="198">
        <v>1397</v>
      </c>
      <c r="J17" s="199" t="s">
        <v>549</v>
      </c>
      <c r="K17" s="199" t="s">
        <v>548</v>
      </c>
      <c r="L17" s="200"/>
    </row>
    <row r="18" spans="1:12" s="125" customFormat="1" ht="28.5" customHeight="1" x14ac:dyDescent="0.2">
      <c r="A18" s="78">
        <v>15</v>
      </c>
      <c r="B18" s="215" t="s">
        <v>164</v>
      </c>
      <c r="C18" s="194">
        <v>50</v>
      </c>
      <c r="D18" s="359"/>
      <c r="E18" s="195">
        <v>34885</v>
      </c>
      <c r="F18" s="196" t="s">
        <v>622</v>
      </c>
      <c r="G18" s="201" t="s">
        <v>531</v>
      </c>
      <c r="H18" s="197" t="s">
        <v>155</v>
      </c>
      <c r="I18" s="198"/>
      <c r="J18" s="199" t="s">
        <v>548</v>
      </c>
      <c r="K18" s="199" t="s">
        <v>549</v>
      </c>
      <c r="L18" s="200"/>
    </row>
    <row r="19" spans="1:12" s="125" customFormat="1" ht="28.5" customHeight="1" x14ac:dyDescent="0.2">
      <c r="A19" s="78">
        <v>16</v>
      </c>
      <c r="B19" s="215" t="s">
        <v>156</v>
      </c>
      <c r="C19" s="194">
        <v>313</v>
      </c>
      <c r="D19" s="359"/>
      <c r="E19" s="195">
        <v>35765</v>
      </c>
      <c r="F19" s="196" t="s">
        <v>786</v>
      </c>
      <c r="G19" s="201" t="s">
        <v>720</v>
      </c>
      <c r="H19" s="197" t="s">
        <v>155</v>
      </c>
      <c r="I19" s="198"/>
      <c r="J19" s="199" t="s">
        <v>549</v>
      </c>
      <c r="K19" s="199" t="s">
        <v>549</v>
      </c>
      <c r="L19" s="200"/>
    </row>
    <row r="20" spans="1:12" s="125" customFormat="1" ht="28.5" customHeight="1" x14ac:dyDescent="0.2">
      <c r="A20" s="78">
        <v>17</v>
      </c>
      <c r="B20" s="215" t="s">
        <v>829</v>
      </c>
      <c r="C20" s="194"/>
      <c r="D20" s="359"/>
      <c r="E20" s="195"/>
      <c r="F20" s="196"/>
      <c r="G20" s="201"/>
      <c r="H20" s="197" t="s">
        <v>155</v>
      </c>
      <c r="I20" s="198"/>
      <c r="J20" s="199"/>
      <c r="K20" s="199"/>
      <c r="L20" s="200"/>
    </row>
    <row r="21" spans="1:12" s="125" customFormat="1" ht="28.5" customHeight="1" x14ac:dyDescent="0.2">
      <c r="A21" s="78">
        <v>18</v>
      </c>
      <c r="B21" s="215" t="s">
        <v>829</v>
      </c>
      <c r="C21" s="194"/>
      <c r="D21" s="359"/>
      <c r="E21" s="195"/>
      <c r="F21" s="196"/>
      <c r="G21" s="201"/>
      <c r="H21" s="197" t="s">
        <v>155</v>
      </c>
      <c r="I21" s="198"/>
      <c r="J21" s="199"/>
      <c r="K21" s="199"/>
      <c r="L21" s="200"/>
    </row>
    <row r="22" spans="1:12" s="125" customFormat="1" ht="28.5" customHeight="1" x14ac:dyDescent="0.2">
      <c r="A22" s="78">
        <v>19</v>
      </c>
      <c r="B22" s="215" t="s">
        <v>829</v>
      </c>
      <c r="C22" s="194"/>
      <c r="D22" s="359"/>
      <c r="E22" s="195"/>
      <c r="F22" s="196"/>
      <c r="G22" s="201"/>
      <c r="H22" s="197" t="s">
        <v>155</v>
      </c>
      <c r="I22" s="198"/>
      <c r="J22" s="199"/>
      <c r="K22" s="199"/>
      <c r="L22" s="200"/>
    </row>
    <row r="23" spans="1:12" s="125" customFormat="1" ht="28.5" customHeight="1" x14ac:dyDescent="0.2">
      <c r="A23" s="78">
        <v>20</v>
      </c>
      <c r="B23" s="215" t="s">
        <v>829</v>
      </c>
      <c r="C23" s="194"/>
      <c r="D23" s="359"/>
      <c r="E23" s="195"/>
      <c r="F23" s="196"/>
      <c r="G23" s="201"/>
      <c r="H23" s="197" t="s">
        <v>155</v>
      </c>
      <c r="I23" s="198"/>
      <c r="J23" s="199"/>
      <c r="K23" s="199"/>
      <c r="L23" s="200"/>
    </row>
    <row r="24" spans="1:12" s="125" customFormat="1" ht="28.5" customHeight="1" x14ac:dyDescent="0.2">
      <c r="A24" s="78">
        <v>21</v>
      </c>
      <c r="B24" s="215" t="s">
        <v>829</v>
      </c>
      <c r="C24" s="194"/>
      <c r="D24" s="359"/>
      <c r="E24" s="195"/>
      <c r="F24" s="196"/>
      <c r="G24" s="201"/>
      <c r="H24" s="197" t="s">
        <v>155</v>
      </c>
      <c r="I24" s="198"/>
      <c r="J24" s="199"/>
      <c r="K24" s="199"/>
      <c r="L24" s="200"/>
    </row>
    <row r="25" spans="1:12" s="125" customFormat="1" ht="28.5" customHeight="1" x14ac:dyDescent="0.2">
      <c r="A25" s="78">
        <v>22</v>
      </c>
      <c r="B25" s="215" t="s">
        <v>829</v>
      </c>
      <c r="C25" s="194"/>
      <c r="D25" s="359"/>
      <c r="E25" s="195"/>
      <c r="F25" s="196"/>
      <c r="G25" s="201"/>
      <c r="H25" s="197" t="s">
        <v>155</v>
      </c>
      <c r="I25" s="198"/>
      <c r="J25" s="199"/>
      <c r="K25" s="199"/>
      <c r="L25" s="200"/>
    </row>
    <row r="26" spans="1:12" s="125" customFormat="1" ht="28.5" customHeight="1" x14ac:dyDescent="0.2">
      <c r="A26" s="78">
        <v>23</v>
      </c>
      <c r="B26" s="215" t="s">
        <v>829</v>
      </c>
      <c r="C26" s="194"/>
      <c r="D26" s="359"/>
      <c r="E26" s="195"/>
      <c r="F26" s="196"/>
      <c r="G26" s="201"/>
      <c r="H26" s="197" t="s">
        <v>155</v>
      </c>
      <c r="I26" s="198"/>
      <c r="J26" s="199"/>
      <c r="K26" s="199"/>
      <c r="L26" s="200"/>
    </row>
    <row r="27" spans="1:12" s="125" customFormat="1" ht="28.5" customHeight="1" x14ac:dyDescent="0.2">
      <c r="A27" s="78">
        <v>24</v>
      </c>
      <c r="B27" s="215" t="s">
        <v>829</v>
      </c>
      <c r="C27" s="194"/>
      <c r="D27" s="359"/>
      <c r="E27" s="195"/>
      <c r="F27" s="196"/>
      <c r="G27" s="201"/>
      <c r="H27" s="197" t="s">
        <v>155</v>
      </c>
      <c r="I27" s="198"/>
      <c r="J27" s="199"/>
      <c r="K27" s="199"/>
      <c r="L27" s="200"/>
    </row>
    <row r="28" spans="1:12" s="125" customFormat="1" ht="28.5" customHeight="1" x14ac:dyDescent="0.2">
      <c r="A28" s="78">
        <v>25</v>
      </c>
      <c r="B28" s="215" t="s">
        <v>829</v>
      </c>
      <c r="C28" s="194"/>
      <c r="D28" s="359"/>
      <c r="E28" s="195"/>
      <c r="F28" s="196"/>
      <c r="G28" s="201"/>
      <c r="H28" s="197" t="s">
        <v>155</v>
      </c>
      <c r="I28" s="198"/>
      <c r="J28" s="199"/>
      <c r="K28" s="199"/>
      <c r="L28" s="200"/>
    </row>
    <row r="29" spans="1:12" s="125" customFormat="1" ht="28.5" customHeight="1" x14ac:dyDescent="0.2">
      <c r="A29" s="78">
        <v>26</v>
      </c>
      <c r="B29" s="215" t="s">
        <v>829</v>
      </c>
      <c r="C29" s="194"/>
      <c r="D29" s="359"/>
      <c r="E29" s="195"/>
      <c r="F29" s="196"/>
      <c r="G29" s="201"/>
      <c r="H29" s="197" t="s">
        <v>155</v>
      </c>
      <c r="I29" s="198"/>
      <c r="J29" s="199"/>
      <c r="K29" s="199"/>
      <c r="L29" s="200"/>
    </row>
    <row r="30" spans="1:12" s="125" customFormat="1" ht="28.5" customHeight="1" x14ac:dyDescent="0.2">
      <c r="A30" s="78">
        <v>27</v>
      </c>
      <c r="B30" s="215" t="s">
        <v>829</v>
      </c>
      <c r="C30" s="194"/>
      <c r="D30" s="359"/>
      <c r="E30" s="195"/>
      <c r="F30" s="196"/>
      <c r="G30" s="201"/>
      <c r="H30" s="197" t="s">
        <v>155</v>
      </c>
      <c r="I30" s="198"/>
      <c r="J30" s="199"/>
      <c r="K30" s="199"/>
      <c r="L30" s="200"/>
    </row>
    <row r="31" spans="1:12" s="125" customFormat="1" ht="28.5" customHeight="1" x14ac:dyDescent="0.2">
      <c r="A31" s="78">
        <v>28</v>
      </c>
      <c r="B31" s="215" t="s">
        <v>829</v>
      </c>
      <c r="C31" s="194"/>
      <c r="D31" s="359"/>
      <c r="E31" s="195"/>
      <c r="F31" s="196"/>
      <c r="G31" s="201"/>
      <c r="H31" s="197" t="s">
        <v>155</v>
      </c>
      <c r="I31" s="198"/>
      <c r="J31" s="199"/>
      <c r="K31" s="199"/>
      <c r="L31" s="200"/>
    </row>
    <row r="32" spans="1:12" s="125" customFormat="1" ht="28.5" customHeight="1" x14ac:dyDescent="0.2">
      <c r="A32" s="78">
        <v>29</v>
      </c>
      <c r="B32" s="215" t="s">
        <v>829</v>
      </c>
      <c r="C32" s="194"/>
      <c r="D32" s="359"/>
      <c r="E32" s="195"/>
      <c r="F32" s="196"/>
      <c r="G32" s="201"/>
      <c r="H32" s="197" t="s">
        <v>155</v>
      </c>
      <c r="I32" s="198"/>
      <c r="J32" s="199"/>
      <c r="K32" s="199"/>
      <c r="L32" s="200"/>
    </row>
    <row r="33" spans="1:12" s="125" customFormat="1" ht="28.5" customHeight="1" x14ac:dyDescent="0.2">
      <c r="A33" s="78">
        <v>30</v>
      </c>
      <c r="B33" s="215" t="s">
        <v>829</v>
      </c>
      <c r="C33" s="194"/>
      <c r="D33" s="359"/>
      <c r="E33" s="195"/>
      <c r="F33" s="196"/>
      <c r="G33" s="201"/>
      <c r="H33" s="197" t="s">
        <v>155</v>
      </c>
      <c r="I33" s="198"/>
      <c r="J33" s="199"/>
      <c r="K33" s="199"/>
      <c r="L33" s="200"/>
    </row>
    <row r="34" spans="1:12" s="125" customFormat="1" ht="28.5" customHeight="1" x14ac:dyDescent="0.2">
      <c r="A34" s="78">
        <v>31</v>
      </c>
      <c r="B34" s="215" t="s">
        <v>829</v>
      </c>
      <c r="C34" s="194"/>
      <c r="D34" s="359"/>
      <c r="E34" s="195"/>
      <c r="F34" s="196"/>
      <c r="G34" s="201"/>
      <c r="H34" s="197" t="s">
        <v>155</v>
      </c>
      <c r="I34" s="198"/>
      <c r="J34" s="199"/>
      <c r="K34" s="199"/>
      <c r="L34" s="200"/>
    </row>
    <row r="35" spans="1:12" s="125" customFormat="1" ht="28.5" customHeight="1" x14ac:dyDescent="0.2">
      <c r="A35" s="78">
        <v>32</v>
      </c>
      <c r="B35" s="215" t="s">
        <v>829</v>
      </c>
      <c r="C35" s="194"/>
      <c r="D35" s="359"/>
      <c r="E35" s="195"/>
      <c r="F35" s="196"/>
      <c r="G35" s="201"/>
      <c r="H35" s="197" t="s">
        <v>155</v>
      </c>
      <c r="I35" s="198"/>
      <c r="J35" s="199"/>
      <c r="K35" s="199"/>
      <c r="L35" s="200"/>
    </row>
    <row r="36" spans="1:12" s="125" customFormat="1" ht="28.5" customHeight="1" x14ac:dyDescent="0.2">
      <c r="A36" s="78">
        <v>33</v>
      </c>
      <c r="B36" s="215" t="s">
        <v>829</v>
      </c>
      <c r="C36" s="194"/>
      <c r="D36" s="359"/>
      <c r="E36" s="195"/>
      <c r="F36" s="196"/>
      <c r="G36" s="201"/>
      <c r="H36" s="197" t="s">
        <v>155</v>
      </c>
      <c r="I36" s="198"/>
      <c r="J36" s="199"/>
      <c r="K36" s="199"/>
      <c r="L36" s="200"/>
    </row>
    <row r="37" spans="1:12" s="125" customFormat="1" ht="28.5" customHeight="1" x14ac:dyDescent="0.2">
      <c r="A37" s="78">
        <v>34</v>
      </c>
      <c r="B37" s="215" t="s">
        <v>829</v>
      </c>
      <c r="C37" s="194"/>
      <c r="D37" s="359"/>
      <c r="E37" s="195"/>
      <c r="F37" s="196"/>
      <c r="G37" s="201"/>
      <c r="H37" s="197" t="s">
        <v>155</v>
      </c>
      <c r="I37" s="198"/>
      <c r="J37" s="199"/>
      <c r="K37" s="199"/>
      <c r="L37" s="200"/>
    </row>
    <row r="38" spans="1:12" s="125" customFormat="1" ht="28.5" customHeight="1" x14ac:dyDescent="0.2">
      <c r="A38" s="78">
        <v>35</v>
      </c>
      <c r="B38" s="215" t="s">
        <v>829</v>
      </c>
      <c r="C38" s="194"/>
      <c r="D38" s="359"/>
      <c r="E38" s="195"/>
      <c r="F38" s="196"/>
      <c r="G38" s="201"/>
      <c r="H38" s="197" t="s">
        <v>155</v>
      </c>
      <c r="I38" s="198"/>
      <c r="J38" s="199"/>
      <c r="K38" s="199"/>
      <c r="L38" s="200"/>
    </row>
    <row r="39" spans="1:12" s="125" customFormat="1" ht="28.5" customHeight="1" x14ac:dyDescent="0.2">
      <c r="A39" s="78">
        <v>36</v>
      </c>
      <c r="B39" s="215" t="s">
        <v>829</v>
      </c>
      <c r="C39" s="194"/>
      <c r="D39" s="359"/>
      <c r="E39" s="195"/>
      <c r="F39" s="196"/>
      <c r="G39" s="201"/>
      <c r="H39" s="197" t="s">
        <v>155</v>
      </c>
      <c r="I39" s="198"/>
      <c r="J39" s="199"/>
      <c r="K39" s="199"/>
      <c r="L39" s="200"/>
    </row>
    <row r="40" spans="1:12" s="125" customFormat="1" ht="28.5" customHeight="1" x14ac:dyDescent="0.2">
      <c r="A40" s="78">
        <v>37</v>
      </c>
      <c r="B40" s="215" t="s">
        <v>829</v>
      </c>
      <c r="C40" s="194"/>
      <c r="D40" s="359"/>
      <c r="E40" s="195"/>
      <c r="F40" s="196"/>
      <c r="G40" s="201"/>
      <c r="H40" s="197" t="s">
        <v>155</v>
      </c>
      <c r="I40" s="198"/>
      <c r="J40" s="199"/>
      <c r="K40" s="199"/>
      <c r="L40" s="200"/>
    </row>
    <row r="41" spans="1:12" s="125" customFormat="1" ht="28.5" customHeight="1" x14ac:dyDescent="0.2">
      <c r="A41" s="78">
        <v>38</v>
      </c>
      <c r="B41" s="215" t="s">
        <v>829</v>
      </c>
      <c r="C41" s="194"/>
      <c r="D41" s="359"/>
      <c r="E41" s="195"/>
      <c r="F41" s="196"/>
      <c r="G41" s="201"/>
      <c r="H41" s="197" t="s">
        <v>155</v>
      </c>
      <c r="I41" s="198"/>
      <c r="J41" s="199"/>
      <c r="K41" s="199"/>
      <c r="L41" s="200"/>
    </row>
    <row r="42" spans="1:12" s="125" customFormat="1" ht="28.5" customHeight="1" x14ac:dyDescent="0.2">
      <c r="A42" s="78">
        <v>39</v>
      </c>
      <c r="B42" s="215" t="s">
        <v>829</v>
      </c>
      <c r="C42" s="194"/>
      <c r="D42" s="359"/>
      <c r="E42" s="195"/>
      <c r="F42" s="196"/>
      <c r="G42" s="201"/>
      <c r="H42" s="197" t="s">
        <v>155</v>
      </c>
      <c r="I42" s="198"/>
      <c r="J42" s="199"/>
      <c r="K42" s="199"/>
      <c r="L42" s="200"/>
    </row>
    <row r="43" spans="1:12" s="125" customFormat="1" ht="28.5" customHeight="1" x14ac:dyDescent="0.2">
      <c r="A43" s="78">
        <v>40</v>
      </c>
      <c r="B43" s="215" t="s">
        <v>829</v>
      </c>
      <c r="C43" s="194"/>
      <c r="D43" s="359"/>
      <c r="E43" s="195"/>
      <c r="F43" s="196"/>
      <c r="G43" s="201"/>
      <c r="H43" s="197" t="s">
        <v>155</v>
      </c>
      <c r="I43" s="198"/>
      <c r="J43" s="199"/>
      <c r="K43" s="199"/>
      <c r="L43" s="200"/>
    </row>
    <row r="44" spans="1:12" s="125" customFormat="1" ht="28.5" customHeight="1" x14ac:dyDescent="0.2">
      <c r="A44" s="78">
        <v>41</v>
      </c>
      <c r="B44" s="215" t="s">
        <v>829</v>
      </c>
      <c r="C44" s="194"/>
      <c r="D44" s="359"/>
      <c r="E44" s="195"/>
      <c r="F44" s="196"/>
      <c r="G44" s="201"/>
      <c r="H44" s="197" t="s">
        <v>155</v>
      </c>
      <c r="I44" s="198"/>
      <c r="J44" s="199"/>
      <c r="K44" s="199"/>
      <c r="L44" s="200"/>
    </row>
    <row r="45" spans="1:12" s="125" customFormat="1" ht="28.5" customHeight="1" x14ac:dyDescent="0.2">
      <c r="A45" s="78">
        <v>42</v>
      </c>
      <c r="B45" s="215" t="s">
        <v>771</v>
      </c>
      <c r="C45" s="123">
        <v>16</v>
      </c>
      <c r="D45" s="368"/>
      <c r="E45" s="287">
        <v>33992</v>
      </c>
      <c r="F45" s="288" t="s">
        <v>614</v>
      </c>
      <c r="G45" s="289" t="s">
        <v>615</v>
      </c>
      <c r="H45" s="290" t="s">
        <v>297</v>
      </c>
      <c r="I45" s="169">
        <v>2340</v>
      </c>
      <c r="J45" s="291" t="s">
        <v>546</v>
      </c>
      <c r="K45" s="291" t="s">
        <v>547</v>
      </c>
      <c r="L45" s="292"/>
    </row>
    <row r="46" spans="1:12" s="125" customFormat="1" ht="28.5" customHeight="1" x14ac:dyDescent="0.2">
      <c r="A46" s="78">
        <v>43</v>
      </c>
      <c r="B46" s="215" t="s">
        <v>148</v>
      </c>
      <c r="C46" s="123">
        <v>63</v>
      </c>
      <c r="D46" s="368"/>
      <c r="E46" s="287">
        <v>35483</v>
      </c>
      <c r="F46" s="288" t="s">
        <v>625</v>
      </c>
      <c r="G46" s="289" t="s">
        <v>531</v>
      </c>
      <c r="H46" s="290" t="s">
        <v>297</v>
      </c>
      <c r="I46" s="169">
        <v>2489</v>
      </c>
      <c r="J46" s="291" t="s">
        <v>547</v>
      </c>
      <c r="K46" s="291" t="s">
        <v>547</v>
      </c>
      <c r="L46" s="292"/>
    </row>
    <row r="47" spans="1:12" s="125" customFormat="1" ht="28.5" customHeight="1" x14ac:dyDescent="0.2">
      <c r="A47" s="78">
        <v>44</v>
      </c>
      <c r="B47" s="215" t="s">
        <v>142</v>
      </c>
      <c r="C47" s="123">
        <v>60</v>
      </c>
      <c r="D47" s="368"/>
      <c r="E47" s="287">
        <v>30769</v>
      </c>
      <c r="F47" s="288" t="s">
        <v>639</v>
      </c>
      <c r="G47" s="289" t="s">
        <v>531</v>
      </c>
      <c r="H47" s="290" t="s">
        <v>297</v>
      </c>
      <c r="I47" s="169">
        <v>2500</v>
      </c>
      <c r="J47" s="291" t="s">
        <v>548</v>
      </c>
      <c r="K47" s="291" t="s">
        <v>547</v>
      </c>
      <c r="L47" s="292"/>
    </row>
    <row r="48" spans="1:12" s="125" customFormat="1" ht="28.5" customHeight="1" x14ac:dyDescent="0.2">
      <c r="A48" s="78">
        <v>45</v>
      </c>
      <c r="B48" s="215" t="s">
        <v>136</v>
      </c>
      <c r="C48" s="123">
        <v>64</v>
      </c>
      <c r="D48" s="368"/>
      <c r="E48" s="287">
        <v>35065</v>
      </c>
      <c r="F48" s="288" t="s">
        <v>662</v>
      </c>
      <c r="G48" s="289" t="s">
        <v>531</v>
      </c>
      <c r="H48" s="290" t="s">
        <v>297</v>
      </c>
      <c r="I48" s="169">
        <v>2503</v>
      </c>
      <c r="J48" s="291" t="s">
        <v>549</v>
      </c>
      <c r="K48" s="291" t="s">
        <v>547</v>
      </c>
      <c r="L48" s="292"/>
    </row>
    <row r="49" spans="1:12" s="125" customFormat="1" ht="28.5" customHeight="1" x14ac:dyDescent="0.2">
      <c r="A49" s="78">
        <v>46</v>
      </c>
      <c r="B49" s="215" t="s">
        <v>772</v>
      </c>
      <c r="C49" s="123">
        <v>99</v>
      </c>
      <c r="D49" s="368"/>
      <c r="E49" s="287">
        <v>34455</v>
      </c>
      <c r="F49" s="288" t="s">
        <v>630</v>
      </c>
      <c r="G49" s="289" t="s">
        <v>631</v>
      </c>
      <c r="H49" s="290" t="s">
        <v>297</v>
      </c>
      <c r="I49" s="169">
        <v>2550</v>
      </c>
      <c r="J49" s="291" t="s">
        <v>546</v>
      </c>
      <c r="K49" s="291" t="s">
        <v>546</v>
      </c>
      <c r="L49" s="292"/>
    </row>
    <row r="50" spans="1:12" s="125" customFormat="1" ht="28.5" customHeight="1" x14ac:dyDescent="0.2">
      <c r="A50" s="78">
        <v>47</v>
      </c>
      <c r="B50" s="215" t="s">
        <v>149</v>
      </c>
      <c r="C50" s="123">
        <v>7</v>
      </c>
      <c r="D50" s="368"/>
      <c r="E50" s="287">
        <v>33883</v>
      </c>
      <c r="F50" s="288" t="s">
        <v>611</v>
      </c>
      <c r="G50" s="289" t="s">
        <v>612</v>
      </c>
      <c r="H50" s="290" t="s">
        <v>297</v>
      </c>
      <c r="I50" s="169">
        <v>2564</v>
      </c>
      <c r="J50" s="291" t="s">
        <v>547</v>
      </c>
      <c r="K50" s="291" t="s">
        <v>546</v>
      </c>
      <c r="L50" s="292"/>
    </row>
    <row r="51" spans="1:12" s="125" customFormat="1" ht="28.5" customHeight="1" x14ac:dyDescent="0.2">
      <c r="A51" s="78">
        <v>48</v>
      </c>
      <c r="B51" s="215" t="s">
        <v>143</v>
      </c>
      <c r="C51" s="123">
        <v>100</v>
      </c>
      <c r="D51" s="368"/>
      <c r="E51" s="287">
        <v>32329</v>
      </c>
      <c r="F51" s="288" t="s">
        <v>632</v>
      </c>
      <c r="G51" s="289" t="s">
        <v>631</v>
      </c>
      <c r="H51" s="290" t="s">
        <v>297</v>
      </c>
      <c r="I51" s="169">
        <v>2570</v>
      </c>
      <c r="J51" s="291" t="s">
        <v>548</v>
      </c>
      <c r="K51" s="291" t="s">
        <v>546</v>
      </c>
      <c r="L51" s="292"/>
    </row>
    <row r="52" spans="1:12" s="125" customFormat="1" ht="28.5" customHeight="1" x14ac:dyDescent="0.2">
      <c r="A52" s="78">
        <v>49</v>
      </c>
      <c r="B52" s="215" t="s">
        <v>137</v>
      </c>
      <c r="C52" s="123">
        <v>48</v>
      </c>
      <c r="D52" s="368"/>
      <c r="E52" s="287">
        <v>35466</v>
      </c>
      <c r="F52" s="288" t="s">
        <v>620</v>
      </c>
      <c r="G52" s="289" t="s">
        <v>531</v>
      </c>
      <c r="H52" s="290" t="s">
        <v>297</v>
      </c>
      <c r="I52" s="169">
        <v>2600</v>
      </c>
      <c r="J52" s="291" t="s">
        <v>549</v>
      </c>
      <c r="K52" s="291" t="s">
        <v>546</v>
      </c>
      <c r="L52" s="292"/>
    </row>
    <row r="53" spans="1:12" s="125" customFormat="1" ht="28.5" customHeight="1" x14ac:dyDescent="0.2">
      <c r="A53" s="78">
        <v>50</v>
      </c>
      <c r="B53" s="215" t="s">
        <v>773</v>
      </c>
      <c r="C53" s="123">
        <v>28</v>
      </c>
      <c r="D53" s="368"/>
      <c r="E53" s="287">
        <v>31992</v>
      </c>
      <c r="F53" s="288" t="s">
        <v>659</v>
      </c>
      <c r="G53" s="289" t="s">
        <v>678</v>
      </c>
      <c r="H53" s="290" t="s">
        <v>297</v>
      </c>
      <c r="I53" s="169">
        <v>2620</v>
      </c>
      <c r="J53" s="291" t="s">
        <v>546</v>
      </c>
      <c r="K53" s="291" t="s">
        <v>545</v>
      </c>
      <c r="L53" s="292"/>
    </row>
    <row r="54" spans="1:12" s="125" customFormat="1" ht="28.5" customHeight="1" x14ac:dyDescent="0.2">
      <c r="A54" s="78">
        <v>51</v>
      </c>
      <c r="B54" s="215" t="s">
        <v>150</v>
      </c>
      <c r="C54" s="123">
        <v>87</v>
      </c>
      <c r="D54" s="368"/>
      <c r="E54" s="287">
        <v>35832</v>
      </c>
      <c r="F54" s="288" t="s">
        <v>626</v>
      </c>
      <c r="G54" s="289" t="s">
        <v>627</v>
      </c>
      <c r="H54" s="290" t="s">
        <v>297</v>
      </c>
      <c r="I54" s="169">
        <v>2620</v>
      </c>
      <c r="J54" s="291" t="s">
        <v>547</v>
      </c>
      <c r="K54" s="291" t="s">
        <v>545</v>
      </c>
      <c r="L54" s="292"/>
    </row>
    <row r="55" spans="1:12" s="125" customFormat="1" ht="28.5" customHeight="1" x14ac:dyDescent="0.2">
      <c r="A55" s="78">
        <v>52</v>
      </c>
      <c r="B55" s="215" t="s">
        <v>144</v>
      </c>
      <c r="C55" s="123">
        <v>56</v>
      </c>
      <c r="D55" s="368"/>
      <c r="E55" s="287">
        <v>33378</v>
      </c>
      <c r="F55" s="288" t="s">
        <v>787</v>
      </c>
      <c r="G55" s="289" t="s">
        <v>531</v>
      </c>
      <c r="H55" s="290" t="s">
        <v>297</v>
      </c>
      <c r="I55" s="169">
        <v>2622</v>
      </c>
      <c r="J55" s="291" t="s">
        <v>548</v>
      </c>
      <c r="K55" s="291" t="s">
        <v>545</v>
      </c>
      <c r="L55" s="292"/>
    </row>
    <row r="56" spans="1:12" s="125" customFormat="1" ht="28.5" customHeight="1" x14ac:dyDescent="0.2">
      <c r="A56" s="78">
        <v>53</v>
      </c>
      <c r="B56" s="215" t="s">
        <v>138</v>
      </c>
      <c r="C56" s="123">
        <v>19</v>
      </c>
      <c r="D56" s="368"/>
      <c r="E56" s="287">
        <v>35506</v>
      </c>
      <c r="F56" s="288" t="s">
        <v>616</v>
      </c>
      <c r="G56" s="289" t="s">
        <v>617</v>
      </c>
      <c r="H56" s="290" t="s">
        <v>297</v>
      </c>
      <c r="I56" s="169">
        <v>2641</v>
      </c>
      <c r="J56" s="291" t="s">
        <v>549</v>
      </c>
      <c r="K56" s="291" t="s">
        <v>545</v>
      </c>
      <c r="L56" s="292"/>
    </row>
    <row r="57" spans="1:12" s="125" customFormat="1" ht="28.5" customHeight="1" x14ac:dyDescent="0.2">
      <c r="A57" s="78">
        <v>54</v>
      </c>
      <c r="B57" s="215" t="s">
        <v>774</v>
      </c>
      <c r="C57" s="123">
        <v>94</v>
      </c>
      <c r="D57" s="368"/>
      <c r="E57" s="287">
        <v>34308</v>
      </c>
      <c r="F57" s="288" t="s">
        <v>628</v>
      </c>
      <c r="G57" s="289" t="s">
        <v>629</v>
      </c>
      <c r="H57" s="290" t="s">
        <v>297</v>
      </c>
      <c r="I57" s="169">
        <v>2650</v>
      </c>
      <c r="J57" s="291" t="s">
        <v>546</v>
      </c>
      <c r="K57" s="291" t="s">
        <v>544</v>
      </c>
      <c r="L57" s="292"/>
    </row>
    <row r="58" spans="1:12" s="125" customFormat="1" ht="28.5" customHeight="1" x14ac:dyDescent="0.2">
      <c r="A58" s="78">
        <v>55</v>
      </c>
      <c r="B58" s="215" t="s">
        <v>151</v>
      </c>
      <c r="C58" s="123">
        <v>49</v>
      </c>
      <c r="D58" s="368"/>
      <c r="E58" s="287">
        <v>34525</v>
      </c>
      <c r="F58" s="288" t="s">
        <v>621</v>
      </c>
      <c r="G58" s="289" t="s">
        <v>531</v>
      </c>
      <c r="H58" s="290" t="s">
        <v>297</v>
      </c>
      <c r="I58" s="169">
        <v>2843</v>
      </c>
      <c r="J58" s="291" t="s">
        <v>547</v>
      </c>
      <c r="K58" s="291" t="s">
        <v>544</v>
      </c>
      <c r="L58" s="292"/>
    </row>
    <row r="59" spans="1:12" s="125" customFormat="1" ht="28.5" customHeight="1" x14ac:dyDescent="0.2">
      <c r="A59" s="78">
        <v>56</v>
      </c>
      <c r="B59" s="215" t="s">
        <v>145</v>
      </c>
      <c r="C59" s="123">
        <v>51</v>
      </c>
      <c r="D59" s="368"/>
      <c r="E59" s="287">
        <v>33688</v>
      </c>
      <c r="F59" s="288" t="s">
        <v>623</v>
      </c>
      <c r="G59" s="289" t="s">
        <v>531</v>
      </c>
      <c r="H59" s="290" t="s">
        <v>297</v>
      </c>
      <c r="I59" s="169">
        <v>2885</v>
      </c>
      <c r="J59" s="291" t="s">
        <v>548</v>
      </c>
      <c r="K59" s="291" t="s">
        <v>544</v>
      </c>
      <c r="L59" s="292"/>
    </row>
    <row r="60" spans="1:12" s="125" customFormat="1" ht="28.5" customHeight="1" x14ac:dyDescent="0.2">
      <c r="A60" s="78">
        <v>57</v>
      </c>
      <c r="B60" s="215" t="s">
        <v>139</v>
      </c>
      <c r="C60" s="123">
        <v>5</v>
      </c>
      <c r="D60" s="368"/>
      <c r="E60" s="287">
        <v>35538</v>
      </c>
      <c r="F60" s="288" t="s">
        <v>658</v>
      </c>
      <c r="G60" s="289" t="s">
        <v>612</v>
      </c>
      <c r="H60" s="290" t="s">
        <v>297</v>
      </c>
      <c r="I60" s="169">
        <v>2630</v>
      </c>
      <c r="J60" s="291" t="s">
        <v>549</v>
      </c>
      <c r="K60" s="291" t="s">
        <v>544</v>
      </c>
      <c r="L60" s="292"/>
    </row>
    <row r="61" spans="1:12" s="125" customFormat="1" ht="28.5" customHeight="1" x14ac:dyDescent="0.2">
      <c r="A61" s="78">
        <v>58</v>
      </c>
      <c r="B61" s="215" t="s">
        <v>770</v>
      </c>
      <c r="C61" s="123">
        <v>34</v>
      </c>
      <c r="D61" s="368"/>
      <c r="E61" s="287">
        <v>34616</v>
      </c>
      <c r="F61" s="288" t="s">
        <v>618</v>
      </c>
      <c r="G61" s="289" t="s">
        <v>619</v>
      </c>
      <c r="H61" s="290" t="s">
        <v>297</v>
      </c>
      <c r="I61" s="169">
        <v>2710</v>
      </c>
      <c r="J61" s="291" t="s">
        <v>546</v>
      </c>
      <c r="K61" s="291" t="s">
        <v>548</v>
      </c>
      <c r="L61" s="292"/>
    </row>
    <row r="62" spans="1:12" s="125" customFormat="1" ht="28.5" customHeight="1" x14ac:dyDescent="0.2">
      <c r="A62" s="78">
        <v>59</v>
      </c>
      <c r="B62" s="215" t="s">
        <v>147</v>
      </c>
      <c r="C62" s="123">
        <v>46</v>
      </c>
      <c r="D62" s="368"/>
      <c r="E62" s="287">
        <v>32992</v>
      </c>
      <c r="F62" s="288" t="s">
        <v>661</v>
      </c>
      <c r="G62" s="289" t="s">
        <v>531</v>
      </c>
      <c r="H62" s="290" t="s">
        <v>297</v>
      </c>
      <c r="I62" s="169"/>
      <c r="J62" s="291" t="s">
        <v>547</v>
      </c>
      <c r="K62" s="291" t="s">
        <v>548</v>
      </c>
      <c r="L62" s="292"/>
    </row>
    <row r="63" spans="1:12" s="125" customFormat="1" ht="28.5" customHeight="1" x14ac:dyDescent="0.2">
      <c r="A63" s="78">
        <v>60</v>
      </c>
      <c r="B63" s="215" t="s">
        <v>141</v>
      </c>
      <c r="C63" s="123">
        <v>313</v>
      </c>
      <c r="D63" s="368"/>
      <c r="E63" s="287">
        <v>35765</v>
      </c>
      <c r="F63" s="288" t="s">
        <v>786</v>
      </c>
      <c r="G63" s="289" t="s">
        <v>720</v>
      </c>
      <c r="H63" s="290" t="s">
        <v>297</v>
      </c>
      <c r="I63" s="169"/>
      <c r="J63" s="291" t="s">
        <v>548</v>
      </c>
      <c r="K63" s="291" t="s">
        <v>548</v>
      </c>
      <c r="L63" s="292"/>
    </row>
    <row r="64" spans="1:12" s="125" customFormat="1" ht="28.5" customHeight="1" x14ac:dyDescent="0.2">
      <c r="A64" s="78">
        <v>61</v>
      </c>
      <c r="B64" s="215" t="s">
        <v>135</v>
      </c>
      <c r="C64" s="123">
        <v>44</v>
      </c>
      <c r="D64" s="368"/>
      <c r="E64" s="287">
        <v>29512</v>
      </c>
      <c r="F64" s="288" t="s">
        <v>660</v>
      </c>
      <c r="G64" s="289" t="s">
        <v>531</v>
      </c>
      <c r="H64" s="290" t="s">
        <v>297</v>
      </c>
      <c r="I64" s="169"/>
      <c r="J64" s="291" t="s">
        <v>549</v>
      </c>
      <c r="K64" s="291" t="s">
        <v>548</v>
      </c>
      <c r="L64" s="292"/>
    </row>
    <row r="65" spans="1:12" s="125" customFormat="1" ht="28.5" customHeight="1" x14ac:dyDescent="0.2">
      <c r="A65" s="78">
        <v>62</v>
      </c>
      <c r="B65" s="215" t="s">
        <v>830</v>
      </c>
      <c r="C65" s="123"/>
      <c r="D65" s="368"/>
      <c r="E65" s="287"/>
      <c r="F65" s="288"/>
      <c r="G65" s="289"/>
      <c r="H65" s="290" t="s">
        <v>297</v>
      </c>
      <c r="I65" s="169"/>
      <c r="J65" s="291"/>
      <c r="K65" s="291"/>
      <c r="L65" s="292"/>
    </row>
    <row r="66" spans="1:12" s="125" customFormat="1" ht="28.5" customHeight="1" x14ac:dyDescent="0.2">
      <c r="A66" s="78">
        <v>63</v>
      </c>
      <c r="B66" s="215" t="s">
        <v>830</v>
      </c>
      <c r="C66" s="123"/>
      <c r="D66" s="368"/>
      <c r="E66" s="287"/>
      <c r="F66" s="288"/>
      <c r="G66" s="289"/>
      <c r="H66" s="290" t="s">
        <v>297</v>
      </c>
      <c r="I66" s="169"/>
      <c r="J66" s="291"/>
      <c r="K66" s="291"/>
      <c r="L66" s="292"/>
    </row>
    <row r="67" spans="1:12" s="125" customFormat="1" ht="28.5" customHeight="1" x14ac:dyDescent="0.2">
      <c r="A67" s="78">
        <v>64</v>
      </c>
      <c r="B67" s="215" t="s">
        <v>830</v>
      </c>
      <c r="C67" s="123"/>
      <c r="D67" s="368"/>
      <c r="E67" s="287"/>
      <c r="F67" s="288"/>
      <c r="G67" s="289"/>
      <c r="H67" s="290" t="s">
        <v>297</v>
      </c>
      <c r="I67" s="169"/>
      <c r="J67" s="291"/>
      <c r="K67" s="291"/>
      <c r="L67" s="292"/>
    </row>
    <row r="68" spans="1:12" s="125" customFormat="1" ht="28.5" customHeight="1" x14ac:dyDescent="0.2">
      <c r="A68" s="78">
        <v>65</v>
      </c>
      <c r="B68" s="215" t="s">
        <v>830</v>
      </c>
      <c r="C68" s="123"/>
      <c r="D68" s="368"/>
      <c r="E68" s="287"/>
      <c r="F68" s="288"/>
      <c r="G68" s="289"/>
      <c r="H68" s="290" t="s">
        <v>297</v>
      </c>
      <c r="I68" s="169"/>
      <c r="J68" s="291"/>
      <c r="K68" s="291"/>
      <c r="L68" s="292"/>
    </row>
    <row r="69" spans="1:12" s="125" customFormat="1" ht="28.5" customHeight="1" x14ac:dyDescent="0.2">
      <c r="A69" s="78">
        <v>66</v>
      </c>
      <c r="B69" s="215" t="s">
        <v>830</v>
      </c>
      <c r="C69" s="123"/>
      <c r="D69" s="368"/>
      <c r="E69" s="287"/>
      <c r="F69" s="288"/>
      <c r="G69" s="289"/>
      <c r="H69" s="290" t="s">
        <v>297</v>
      </c>
      <c r="I69" s="169"/>
      <c r="J69" s="291"/>
      <c r="K69" s="291"/>
      <c r="L69" s="292"/>
    </row>
    <row r="70" spans="1:12" s="125" customFormat="1" ht="28.5" customHeight="1" x14ac:dyDescent="0.2">
      <c r="A70" s="78">
        <v>67</v>
      </c>
      <c r="B70" s="215" t="s">
        <v>830</v>
      </c>
      <c r="C70" s="123"/>
      <c r="D70" s="368"/>
      <c r="E70" s="287"/>
      <c r="F70" s="288"/>
      <c r="G70" s="289"/>
      <c r="H70" s="290" t="s">
        <v>297</v>
      </c>
      <c r="I70" s="169"/>
      <c r="J70" s="291"/>
      <c r="K70" s="291"/>
      <c r="L70" s="292"/>
    </row>
    <row r="71" spans="1:12" s="125" customFormat="1" ht="28.5" customHeight="1" x14ac:dyDescent="0.2">
      <c r="A71" s="78">
        <v>68</v>
      </c>
      <c r="B71" s="215" t="s">
        <v>830</v>
      </c>
      <c r="C71" s="123"/>
      <c r="D71" s="368"/>
      <c r="E71" s="287"/>
      <c r="F71" s="288"/>
      <c r="G71" s="289"/>
      <c r="H71" s="290" t="s">
        <v>297</v>
      </c>
      <c r="I71" s="169"/>
      <c r="J71" s="291"/>
      <c r="K71" s="291"/>
      <c r="L71" s="292"/>
    </row>
    <row r="72" spans="1:12" s="125" customFormat="1" ht="28.5" customHeight="1" x14ac:dyDescent="0.2">
      <c r="A72" s="78">
        <v>69</v>
      </c>
      <c r="B72" s="215" t="s">
        <v>830</v>
      </c>
      <c r="C72" s="123"/>
      <c r="D72" s="368"/>
      <c r="E72" s="287"/>
      <c r="F72" s="288"/>
      <c r="G72" s="289"/>
      <c r="H72" s="290" t="s">
        <v>297</v>
      </c>
      <c r="I72" s="169"/>
      <c r="J72" s="291"/>
      <c r="K72" s="291"/>
      <c r="L72" s="292"/>
    </row>
    <row r="73" spans="1:12" s="125" customFormat="1" ht="28.5" customHeight="1" x14ac:dyDescent="0.2">
      <c r="A73" s="78">
        <v>70</v>
      </c>
      <c r="B73" s="215" t="s">
        <v>830</v>
      </c>
      <c r="C73" s="123"/>
      <c r="D73" s="368"/>
      <c r="E73" s="287"/>
      <c r="F73" s="288"/>
      <c r="G73" s="289"/>
      <c r="H73" s="290" t="s">
        <v>297</v>
      </c>
      <c r="I73" s="169"/>
      <c r="J73" s="291"/>
      <c r="K73" s="291"/>
      <c r="L73" s="292"/>
    </row>
    <row r="74" spans="1:12" s="125" customFormat="1" ht="28.5" customHeight="1" x14ac:dyDescent="0.2">
      <c r="A74" s="78">
        <v>71</v>
      </c>
      <c r="B74" s="215" t="s">
        <v>830</v>
      </c>
      <c r="C74" s="123"/>
      <c r="D74" s="368"/>
      <c r="E74" s="287"/>
      <c r="F74" s="288"/>
      <c r="G74" s="289"/>
      <c r="H74" s="290" t="s">
        <v>297</v>
      </c>
      <c r="I74" s="169"/>
      <c r="J74" s="291"/>
      <c r="K74" s="291"/>
      <c r="L74" s="292"/>
    </row>
    <row r="75" spans="1:12" s="125" customFormat="1" ht="28.5" customHeight="1" x14ac:dyDescent="0.2">
      <c r="A75" s="78">
        <v>72</v>
      </c>
      <c r="B75" s="215" t="s">
        <v>830</v>
      </c>
      <c r="C75" s="123"/>
      <c r="D75" s="368"/>
      <c r="E75" s="287"/>
      <c r="F75" s="288"/>
      <c r="G75" s="289"/>
      <c r="H75" s="290" t="s">
        <v>297</v>
      </c>
      <c r="I75" s="169"/>
      <c r="J75" s="291"/>
      <c r="K75" s="291"/>
      <c r="L75" s="292"/>
    </row>
    <row r="76" spans="1:12" s="125" customFormat="1" ht="28.5" customHeight="1" x14ac:dyDescent="0.2">
      <c r="A76" s="78">
        <v>73</v>
      </c>
      <c r="B76" s="215" t="s">
        <v>830</v>
      </c>
      <c r="C76" s="123"/>
      <c r="D76" s="368"/>
      <c r="E76" s="287"/>
      <c r="F76" s="288"/>
      <c r="G76" s="289"/>
      <c r="H76" s="290" t="s">
        <v>297</v>
      </c>
      <c r="I76" s="169"/>
      <c r="J76" s="291"/>
      <c r="K76" s="291"/>
      <c r="L76" s="292"/>
    </row>
    <row r="77" spans="1:12" s="125" customFormat="1" ht="28.5" customHeight="1" x14ac:dyDescent="0.2">
      <c r="A77" s="78">
        <v>74</v>
      </c>
      <c r="B77" s="215" t="s">
        <v>830</v>
      </c>
      <c r="C77" s="123"/>
      <c r="D77" s="368"/>
      <c r="E77" s="287"/>
      <c r="F77" s="288"/>
      <c r="G77" s="289"/>
      <c r="H77" s="290" t="s">
        <v>297</v>
      </c>
      <c r="I77" s="169"/>
      <c r="J77" s="291"/>
      <c r="K77" s="291"/>
      <c r="L77" s="292"/>
    </row>
    <row r="78" spans="1:12" s="125" customFormat="1" ht="28.5" customHeight="1" x14ac:dyDescent="0.2">
      <c r="A78" s="78">
        <v>75</v>
      </c>
      <c r="B78" s="215" t="s">
        <v>830</v>
      </c>
      <c r="C78" s="123"/>
      <c r="D78" s="368"/>
      <c r="E78" s="287"/>
      <c r="F78" s="288"/>
      <c r="G78" s="289"/>
      <c r="H78" s="290" t="s">
        <v>297</v>
      </c>
      <c r="I78" s="169"/>
      <c r="J78" s="291"/>
      <c r="K78" s="291"/>
      <c r="L78" s="292"/>
    </row>
    <row r="79" spans="1:12" s="125" customFormat="1" ht="28.5" customHeight="1" x14ac:dyDescent="0.2">
      <c r="A79" s="78">
        <v>76</v>
      </c>
      <c r="B79" s="215" t="s">
        <v>830</v>
      </c>
      <c r="C79" s="123"/>
      <c r="D79" s="368"/>
      <c r="E79" s="287"/>
      <c r="F79" s="288"/>
      <c r="G79" s="289"/>
      <c r="H79" s="290" t="s">
        <v>297</v>
      </c>
      <c r="I79" s="169"/>
      <c r="J79" s="291"/>
      <c r="K79" s="291"/>
      <c r="L79" s="292"/>
    </row>
    <row r="80" spans="1:12" s="125" customFormat="1" ht="28.5" customHeight="1" x14ac:dyDescent="0.2">
      <c r="A80" s="78">
        <v>77</v>
      </c>
      <c r="B80" s="215" t="s">
        <v>830</v>
      </c>
      <c r="C80" s="123"/>
      <c r="D80" s="368"/>
      <c r="E80" s="287"/>
      <c r="F80" s="288"/>
      <c r="G80" s="289"/>
      <c r="H80" s="290" t="s">
        <v>297</v>
      </c>
      <c r="I80" s="169"/>
      <c r="J80" s="291"/>
      <c r="K80" s="291"/>
      <c r="L80" s="292"/>
    </row>
    <row r="81" spans="1:12" s="125" customFormat="1" ht="28.5" customHeight="1" x14ac:dyDescent="0.2">
      <c r="A81" s="78">
        <v>78</v>
      </c>
      <c r="B81" s="215" t="s">
        <v>830</v>
      </c>
      <c r="C81" s="123"/>
      <c r="D81" s="368"/>
      <c r="E81" s="287"/>
      <c r="F81" s="288"/>
      <c r="G81" s="289"/>
      <c r="H81" s="290" t="s">
        <v>297</v>
      </c>
      <c r="I81" s="169"/>
      <c r="J81" s="291"/>
      <c r="K81" s="291"/>
      <c r="L81" s="292"/>
    </row>
    <row r="82" spans="1:12" s="125" customFormat="1" ht="28.5" customHeight="1" x14ac:dyDescent="0.2">
      <c r="A82" s="78">
        <v>79</v>
      </c>
      <c r="B82" s="215" t="s">
        <v>830</v>
      </c>
      <c r="C82" s="123"/>
      <c r="D82" s="368"/>
      <c r="E82" s="287"/>
      <c r="F82" s="288"/>
      <c r="G82" s="289"/>
      <c r="H82" s="290" t="s">
        <v>297</v>
      </c>
      <c r="I82" s="169"/>
      <c r="J82" s="291"/>
      <c r="K82" s="291"/>
      <c r="L82" s="292"/>
    </row>
    <row r="83" spans="1:12" s="125" customFormat="1" ht="28.5" customHeight="1" x14ac:dyDescent="0.2">
      <c r="A83" s="78">
        <v>80</v>
      </c>
      <c r="B83" s="215" t="s">
        <v>830</v>
      </c>
      <c r="C83" s="123"/>
      <c r="D83" s="368"/>
      <c r="E83" s="287"/>
      <c r="F83" s="288"/>
      <c r="G83" s="289"/>
      <c r="H83" s="290" t="s">
        <v>297</v>
      </c>
      <c r="I83" s="169"/>
      <c r="J83" s="291"/>
      <c r="K83" s="291"/>
      <c r="L83" s="292"/>
    </row>
    <row r="84" spans="1:12" s="125" customFormat="1" ht="28.5" customHeight="1" x14ac:dyDescent="0.2">
      <c r="A84" s="78">
        <v>81</v>
      </c>
      <c r="B84" s="215" t="s">
        <v>830</v>
      </c>
      <c r="C84" s="123"/>
      <c r="D84" s="368"/>
      <c r="E84" s="287"/>
      <c r="F84" s="288"/>
      <c r="G84" s="289"/>
      <c r="H84" s="290" t="s">
        <v>297</v>
      </c>
      <c r="I84" s="169"/>
      <c r="J84" s="291"/>
      <c r="K84" s="291"/>
      <c r="L84" s="292"/>
    </row>
    <row r="85" spans="1:12" s="125" customFormat="1" ht="28.5" customHeight="1" x14ac:dyDescent="0.2">
      <c r="A85" s="78">
        <v>82</v>
      </c>
      <c r="B85" s="215" t="s">
        <v>764</v>
      </c>
      <c r="C85" s="194">
        <v>44</v>
      </c>
      <c r="D85" s="359"/>
      <c r="E85" s="195">
        <v>29512</v>
      </c>
      <c r="F85" s="196" t="s">
        <v>660</v>
      </c>
      <c r="G85" s="201" t="s">
        <v>531</v>
      </c>
      <c r="H85" s="197" t="s">
        <v>298</v>
      </c>
      <c r="I85" s="198">
        <v>5215</v>
      </c>
      <c r="J85" s="199" t="s">
        <v>546</v>
      </c>
      <c r="K85" s="199" t="s">
        <v>545</v>
      </c>
      <c r="L85" s="200"/>
    </row>
    <row r="86" spans="1:12" s="125" customFormat="1" ht="28.5" customHeight="1" x14ac:dyDescent="0.2">
      <c r="A86" s="78">
        <v>83</v>
      </c>
      <c r="B86" s="215" t="s">
        <v>761</v>
      </c>
      <c r="C86" s="194">
        <v>71</v>
      </c>
      <c r="D86" s="359"/>
      <c r="E86" s="195">
        <v>31215</v>
      </c>
      <c r="F86" s="196" t="s">
        <v>675</v>
      </c>
      <c r="G86" s="201" t="s">
        <v>672</v>
      </c>
      <c r="H86" s="197" t="s">
        <v>298</v>
      </c>
      <c r="I86" s="198">
        <v>5311</v>
      </c>
      <c r="J86" s="199" t="s">
        <v>546</v>
      </c>
      <c r="K86" s="199" t="s">
        <v>548</v>
      </c>
      <c r="L86" s="200"/>
    </row>
    <row r="87" spans="1:12" s="125" customFormat="1" ht="28.5" customHeight="1" x14ac:dyDescent="0.2">
      <c r="A87" s="78">
        <v>84</v>
      </c>
      <c r="B87" s="215" t="s">
        <v>765</v>
      </c>
      <c r="C87" s="194">
        <v>66</v>
      </c>
      <c r="D87" s="359"/>
      <c r="E87" s="195">
        <v>34647</v>
      </c>
      <c r="F87" s="196" t="s">
        <v>673</v>
      </c>
      <c r="G87" s="201" t="s">
        <v>672</v>
      </c>
      <c r="H87" s="197" t="s">
        <v>298</v>
      </c>
      <c r="I87" s="198">
        <v>5383</v>
      </c>
      <c r="J87" s="199" t="s">
        <v>546</v>
      </c>
      <c r="K87" s="199" t="s">
        <v>544</v>
      </c>
      <c r="L87" s="200"/>
    </row>
    <row r="88" spans="1:12" s="125" customFormat="1" ht="28.5" customHeight="1" x14ac:dyDescent="0.2">
      <c r="A88" s="78">
        <v>85</v>
      </c>
      <c r="B88" s="215" t="s">
        <v>762</v>
      </c>
      <c r="C88" s="194">
        <v>98</v>
      </c>
      <c r="D88" s="359"/>
      <c r="E88" s="195">
        <v>33725</v>
      </c>
      <c r="F88" s="196" t="s">
        <v>680</v>
      </c>
      <c r="G88" s="201" t="s">
        <v>631</v>
      </c>
      <c r="H88" s="197" t="s">
        <v>298</v>
      </c>
      <c r="I88" s="198">
        <v>5459</v>
      </c>
      <c r="J88" s="199" t="s">
        <v>546</v>
      </c>
      <c r="K88" s="199" t="s">
        <v>547</v>
      </c>
      <c r="L88" s="200"/>
    </row>
    <row r="89" spans="1:12" s="125" customFormat="1" ht="28.5" customHeight="1" x14ac:dyDescent="0.2">
      <c r="A89" s="78">
        <v>86</v>
      </c>
      <c r="B89" s="215" t="s">
        <v>763</v>
      </c>
      <c r="C89" s="194">
        <v>82</v>
      </c>
      <c r="D89" s="359"/>
      <c r="E89" s="195">
        <v>35195</v>
      </c>
      <c r="F89" s="196" t="s">
        <v>677</v>
      </c>
      <c r="G89" s="201" t="s">
        <v>678</v>
      </c>
      <c r="H89" s="197" t="s">
        <v>298</v>
      </c>
      <c r="I89" s="198">
        <v>5590</v>
      </c>
      <c r="J89" s="199" t="s">
        <v>546</v>
      </c>
      <c r="K89" s="199" t="s">
        <v>546</v>
      </c>
      <c r="L89" s="200"/>
    </row>
    <row r="90" spans="1:12" s="125" customFormat="1" ht="28.5" customHeight="1" x14ac:dyDescent="0.2">
      <c r="A90" s="78">
        <v>87</v>
      </c>
      <c r="B90" s="215" t="s">
        <v>760</v>
      </c>
      <c r="C90" s="194">
        <v>18</v>
      </c>
      <c r="D90" s="359"/>
      <c r="E90" s="195">
        <v>34731</v>
      </c>
      <c r="F90" s="196" t="s">
        <v>758</v>
      </c>
      <c r="G90" s="201" t="s">
        <v>617</v>
      </c>
      <c r="H90" s="197" t="s">
        <v>298</v>
      </c>
      <c r="I90" s="198">
        <v>5644</v>
      </c>
      <c r="J90" s="199" t="s">
        <v>546</v>
      </c>
      <c r="K90" s="199" t="s">
        <v>549</v>
      </c>
      <c r="L90" s="200"/>
    </row>
    <row r="91" spans="1:12" s="125" customFormat="1" ht="28.5" customHeight="1" x14ac:dyDescent="0.2">
      <c r="A91" s="78">
        <v>88</v>
      </c>
      <c r="B91" s="215" t="s">
        <v>60</v>
      </c>
      <c r="C91" s="194">
        <v>65</v>
      </c>
      <c r="D91" s="359"/>
      <c r="E91" s="195">
        <v>34428</v>
      </c>
      <c r="F91" s="196" t="s">
        <v>671</v>
      </c>
      <c r="G91" s="201" t="s">
        <v>672</v>
      </c>
      <c r="H91" s="197" t="s">
        <v>298</v>
      </c>
      <c r="I91" s="198">
        <v>5674</v>
      </c>
      <c r="J91" s="199" t="s">
        <v>547</v>
      </c>
      <c r="K91" s="199" t="s">
        <v>547</v>
      </c>
      <c r="L91" s="200"/>
    </row>
    <row r="92" spans="1:12" s="125" customFormat="1" ht="28.5" customHeight="1" x14ac:dyDescent="0.2">
      <c r="A92" s="78">
        <v>89</v>
      </c>
      <c r="B92" s="215" t="s">
        <v>61</v>
      </c>
      <c r="C92" s="194">
        <v>40</v>
      </c>
      <c r="D92" s="359"/>
      <c r="E92" s="195">
        <v>34826</v>
      </c>
      <c r="F92" s="196" t="s">
        <v>665</v>
      </c>
      <c r="G92" s="201" t="s">
        <v>666</v>
      </c>
      <c r="H92" s="197" t="s">
        <v>298</v>
      </c>
      <c r="I92" s="198">
        <v>5722</v>
      </c>
      <c r="J92" s="199" t="s">
        <v>547</v>
      </c>
      <c r="K92" s="199" t="s">
        <v>546</v>
      </c>
      <c r="L92" s="200"/>
    </row>
    <row r="93" spans="1:12" s="125" customFormat="1" ht="28.5" customHeight="1" x14ac:dyDescent="0.2">
      <c r="A93" s="78">
        <v>90</v>
      </c>
      <c r="B93" s="215" t="s">
        <v>62</v>
      </c>
      <c r="C93" s="194">
        <v>28</v>
      </c>
      <c r="D93" s="359"/>
      <c r="E93" s="195">
        <v>31992</v>
      </c>
      <c r="F93" s="196" t="s">
        <v>659</v>
      </c>
      <c r="G93" s="201" t="s">
        <v>678</v>
      </c>
      <c r="H93" s="197" t="s">
        <v>298</v>
      </c>
      <c r="I93" s="198">
        <v>5750</v>
      </c>
      <c r="J93" s="199" t="s">
        <v>547</v>
      </c>
      <c r="K93" s="199" t="s">
        <v>545</v>
      </c>
      <c r="L93" s="200"/>
    </row>
    <row r="94" spans="1:12" s="125" customFormat="1" ht="28.5" customHeight="1" x14ac:dyDescent="0.2">
      <c r="A94" s="78">
        <v>91</v>
      </c>
      <c r="B94" s="215" t="s">
        <v>63</v>
      </c>
      <c r="C94" s="194">
        <v>73</v>
      </c>
      <c r="D94" s="359"/>
      <c r="E94" s="195">
        <v>36071</v>
      </c>
      <c r="F94" s="196" t="s">
        <v>676</v>
      </c>
      <c r="G94" s="201" t="s">
        <v>655</v>
      </c>
      <c r="H94" s="197" t="s">
        <v>298</v>
      </c>
      <c r="I94" s="198" t="s">
        <v>747</v>
      </c>
      <c r="J94" s="199" t="s">
        <v>547</v>
      </c>
      <c r="K94" s="199" t="s">
        <v>544</v>
      </c>
      <c r="L94" s="200"/>
    </row>
    <row r="95" spans="1:12" s="125" customFormat="1" ht="28.5" customHeight="1" x14ac:dyDescent="0.2">
      <c r="A95" s="78">
        <v>92</v>
      </c>
      <c r="B95" s="215" t="s">
        <v>59</v>
      </c>
      <c r="C95" s="194">
        <v>83</v>
      </c>
      <c r="D95" s="359"/>
      <c r="E95" s="195">
        <v>34242</v>
      </c>
      <c r="F95" s="196" t="s">
        <v>679</v>
      </c>
      <c r="G95" s="201" t="s">
        <v>678</v>
      </c>
      <c r="H95" s="197" t="s">
        <v>298</v>
      </c>
      <c r="I95" s="198">
        <v>5812</v>
      </c>
      <c r="J95" s="199" t="s">
        <v>547</v>
      </c>
      <c r="K95" s="199" t="s">
        <v>548</v>
      </c>
      <c r="L95" s="200"/>
    </row>
    <row r="96" spans="1:12" s="125" customFormat="1" ht="28.5" customHeight="1" x14ac:dyDescent="0.2">
      <c r="A96" s="78">
        <v>93</v>
      </c>
      <c r="B96" s="215" t="s">
        <v>58</v>
      </c>
      <c r="C96" s="194">
        <v>5</v>
      </c>
      <c r="D96" s="359"/>
      <c r="E96" s="195">
        <v>35538</v>
      </c>
      <c r="F96" s="196" t="s">
        <v>658</v>
      </c>
      <c r="G96" s="201" t="s">
        <v>612</v>
      </c>
      <c r="H96" s="197" t="s">
        <v>298</v>
      </c>
      <c r="I96" s="198">
        <v>5824</v>
      </c>
      <c r="J96" s="199" t="s">
        <v>547</v>
      </c>
      <c r="K96" s="199" t="s">
        <v>549</v>
      </c>
      <c r="L96" s="200"/>
    </row>
    <row r="97" spans="1:12" s="125" customFormat="1" ht="28.5" customHeight="1" x14ac:dyDescent="0.2">
      <c r="A97" s="78">
        <v>94</v>
      </c>
      <c r="B97" s="215" t="s">
        <v>54</v>
      </c>
      <c r="C97" s="194">
        <v>47</v>
      </c>
      <c r="D97" s="359"/>
      <c r="E97" s="195">
        <v>35606</v>
      </c>
      <c r="F97" s="196" t="s">
        <v>651</v>
      </c>
      <c r="G97" s="201" t="s">
        <v>531</v>
      </c>
      <c r="H97" s="197" t="s">
        <v>298</v>
      </c>
      <c r="I97" s="198">
        <v>5832</v>
      </c>
      <c r="J97" s="199" t="s">
        <v>548</v>
      </c>
      <c r="K97" s="199" t="s">
        <v>547</v>
      </c>
      <c r="L97" s="200"/>
    </row>
    <row r="98" spans="1:12" s="125" customFormat="1" ht="28.5" customHeight="1" x14ac:dyDescent="0.2">
      <c r="A98" s="78">
        <v>95</v>
      </c>
      <c r="B98" s="215" t="s">
        <v>55</v>
      </c>
      <c r="C98" s="194">
        <v>42</v>
      </c>
      <c r="D98" s="359"/>
      <c r="E98" s="195">
        <v>35449</v>
      </c>
      <c r="F98" s="196" t="s">
        <v>667</v>
      </c>
      <c r="G98" s="201" t="s">
        <v>666</v>
      </c>
      <c r="H98" s="197" t="s">
        <v>298</v>
      </c>
      <c r="I98" s="198">
        <v>5915</v>
      </c>
      <c r="J98" s="199" t="s">
        <v>548</v>
      </c>
      <c r="K98" s="199" t="s">
        <v>546</v>
      </c>
      <c r="L98" s="200"/>
    </row>
    <row r="99" spans="1:12" s="125" customFormat="1" ht="28.5" customHeight="1" x14ac:dyDescent="0.2">
      <c r="A99" s="78">
        <v>96</v>
      </c>
      <c r="B99" s="215" t="s">
        <v>56</v>
      </c>
      <c r="C99" s="194">
        <v>36</v>
      </c>
      <c r="D99" s="359"/>
      <c r="E99" s="195">
        <v>34117</v>
      </c>
      <c r="F99" s="196" t="s">
        <v>664</v>
      </c>
      <c r="G99" s="201" t="s">
        <v>619</v>
      </c>
      <c r="H99" s="197" t="s">
        <v>298</v>
      </c>
      <c r="I99" s="198">
        <v>5945</v>
      </c>
      <c r="J99" s="199" t="s">
        <v>548</v>
      </c>
      <c r="K99" s="199" t="s">
        <v>545</v>
      </c>
      <c r="L99" s="200"/>
    </row>
    <row r="100" spans="1:12" s="125" customFormat="1" ht="28.5" customHeight="1" x14ac:dyDescent="0.2">
      <c r="A100" s="78">
        <v>97</v>
      </c>
      <c r="B100" s="215" t="s">
        <v>57</v>
      </c>
      <c r="C100" s="194">
        <v>19</v>
      </c>
      <c r="D100" s="359"/>
      <c r="E100" s="195">
        <v>35506</v>
      </c>
      <c r="F100" s="196" t="s">
        <v>616</v>
      </c>
      <c r="G100" s="201" t="s">
        <v>617</v>
      </c>
      <c r="H100" s="197" t="s">
        <v>298</v>
      </c>
      <c r="I100" s="198">
        <v>6015</v>
      </c>
      <c r="J100" s="199" t="s">
        <v>548</v>
      </c>
      <c r="K100" s="199" t="s">
        <v>544</v>
      </c>
      <c r="L100" s="200"/>
    </row>
    <row r="101" spans="1:12" s="125" customFormat="1" ht="28.5" customHeight="1" x14ac:dyDescent="0.2">
      <c r="A101" s="78">
        <v>98</v>
      </c>
      <c r="B101" s="215" t="s">
        <v>47</v>
      </c>
      <c r="C101" s="194">
        <v>31</v>
      </c>
      <c r="D101" s="359"/>
      <c r="E101" s="195">
        <v>34741</v>
      </c>
      <c r="F101" s="196" t="s">
        <v>663</v>
      </c>
      <c r="G101" s="201" t="s">
        <v>619</v>
      </c>
      <c r="H101" s="197" t="s">
        <v>298</v>
      </c>
      <c r="I101" s="198">
        <v>6048</v>
      </c>
      <c r="J101" s="199" t="s">
        <v>548</v>
      </c>
      <c r="K101" s="199" t="s">
        <v>548</v>
      </c>
      <c r="L101" s="200"/>
    </row>
    <row r="102" spans="1:12" s="125" customFormat="1" ht="28.5" customHeight="1" x14ac:dyDescent="0.2">
      <c r="A102" s="78">
        <v>99</v>
      </c>
      <c r="B102" s="215" t="s">
        <v>49</v>
      </c>
      <c r="C102" s="194">
        <v>43</v>
      </c>
      <c r="D102" s="359"/>
      <c r="E102" s="195">
        <v>35104</v>
      </c>
      <c r="F102" s="196" t="s">
        <v>668</v>
      </c>
      <c r="G102" s="201" t="s">
        <v>531</v>
      </c>
      <c r="H102" s="197" t="s">
        <v>298</v>
      </c>
      <c r="I102" s="198">
        <v>11330</v>
      </c>
      <c r="J102" s="199" t="s">
        <v>549</v>
      </c>
      <c r="K102" s="199" t="s">
        <v>547</v>
      </c>
      <c r="L102" s="200"/>
    </row>
    <row r="103" spans="1:12" s="125" customFormat="1" ht="28.5" customHeight="1" x14ac:dyDescent="0.2">
      <c r="A103" s="78">
        <v>100</v>
      </c>
      <c r="B103" s="215" t="s">
        <v>50</v>
      </c>
      <c r="C103" s="194">
        <v>55</v>
      </c>
      <c r="D103" s="359"/>
      <c r="E103" s="195">
        <v>35511</v>
      </c>
      <c r="F103" s="196" t="s">
        <v>669</v>
      </c>
      <c r="G103" s="201" t="s">
        <v>531</v>
      </c>
      <c r="H103" s="197" t="s">
        <v>298</v>
      </c>
      <c r="I103" s="198" t="s">
        <v>748</v>
      </c>
      <c r="J103" s="199" t="s">
        <v>549</v>
      </c>
      <c r="K103" s="199" t="s">
        <v>546</v>
      </c>
      <c r="L103" s="200"/>
    </row>
    <row r="104" spans="1:12" s="125" customFormat="1" ht="28.5" customHeight="1" x14ac:dyDescent="0.2">
      <c r="A104" s="78">
        <v>101</v>
      </c>
      <c r="B104" s="215" t="s">
        <v>51</v>
      </c>
      <c r="C104" s="194">
        <v>61</v>
      </c>
      <c r="D104" s="359"/>
      <c r="E104" s="195">
        <v>35048</v>
      </c>
      <c r="F104" s="196" t="s">
        <v>670</v>
      </c>
      <c r="G104" s="201" t="s">
        <v>531</v>
      </c>
      <c r="H104" s="197" t="s">
        <v>298</v>
      </c>
      <c r="I104" s="198"/>
      <c r="J104" s="199" t="s">
        <v>549</v>
      </c>
      <c r="K104" s="199" t="s">
        <v>545</v>
      </c>
      <c r="L104" s="200"/>
    </row>
    <row r="105" spans="1:12" s="125" customFormat="1" ht="28.5" customHeight="1" x14ac:dyDescent="0.2">
      <c r="A105" s="78">
        <v>102</v>
      </c>
      <c r="B105" s="215" t="s">
        <v>831</v>
      </c>
      <c r="C105" s="194"/>
      <c r="D105" s="359"/>
      <c r="E105" s="195"/>
      <c r="F105" s="196"/>
      <c r="G105" s="201"/>
      <c r="H105" s="197" t="s">
        <v>298</v>
      </c>
      <c r="I105" s="198"/>
      <c r="J105" s="199"/>
      <c r="K105" s="199"/>
      <c r="L105" s="200"/>
    </row>
    <row r="106" spans="1:12" s="125" customFormat="1" ht="28.5" customHeight="1" x14ac:dyDescent="0.2">
      <c r="A106" s="78">
        <v>103</v>
      </c>
      <c r="B106" s="215" t="s">
        <v>831</v>
      </c>
      <c r="C106" s="194"/>
      <c r="D106" s="359"/>
      <c r="E106" s="195"/>
      <c r="F106" s="196"/>
      <c r="G106" s="201"/>
      <c r="H106" s="197" t="s">
        <v>298</v>
      </c>
      <c r="I106" s="198"/>
      <c r="J106" s="199"/>
      <c r="K106" s="199"/>
      <c r="L106" s="200"/>
    </row>
    <row r="107" spans="1:12" s="125" customFormat="1" ht="28.5" customHeight="1" x14ac:dyDescent="0.2">
      <c r="A107" s="78">
        <v>104</v>
      </c>
      <c r="B107" s="215" t="s">
        <v>831</v>
      </c>
      <c r="C107" s="194"/>
      <c r="D107" s="359"/>
      <c r="E107" s="195"/>
      <c r="F107" s="196"/>
      <c r="G107" s="201"/>
      <c r="H107" s="197" t="s">
        <v>298</v>
      </c>
      <c r="I107" s="198"/>
      <c r="J107" s="199"/>
      <c r="K107" s="199"/>
      <c r="L107" s="200"/>
    </row>
    <row r="108" spans="1:12" s="125" customFormat="1" ht="28.5" customHeight="1" x14ac:dyDescent="0.2">
      <c r="A108" s="78">
        <v>105</v>
      </c>
      <c r="B108" s="215" t="s">
        <v>831</v>
      </c>
      <c r="C108" s="194"/>
      <c r="D108" s="359"/>
      <c r="E108" s="195"/>
      <c r="F108" s="196"/>
      <c r="G108" s="201"/>
      <c r="H108" s="197" t="s">
        <v>298</v>
      </c>
      <c r="I108" s="198"/>
      <c r="J108" s="199"/>
      <c r="K108" s="199"/>
      <c r="L108" s="200"/>
    </row>
    <row r="109" spans="1:12" s="125" customFormat="1" ht="28.5" customHeight="1" x14ac:dyDescent="0.2">
      <c r="A109" s="78">
        <v>106</v>
      </c>
      <c r="B109" s="215" t="s">
        <v>831</v>
      </c>
      <c r="C109" s="194"/>
      <c r="D109" s="359"/>
      <c r="E109" s="195"/>
      <c r="F109" s="196"/>
      <c r="G109" s="201"/>
      <c r="H109" s="197" t="s">
        <v>298</v>
      </c>
      <c r="I109" s="198"/>
      <c r="J109" s="199"/>
      <c r="K109" s="199"/>
      <c r="L109" s="200"/>
    </row>
    <row r="110" spans="1:12" s="125" customFormat="1" ht="28.5" customHeight="1" x14ac:dyDescent="0.2">
      <c r="A110" s="78">
        <v>107</v>
      </c>
      <c r="B110" s="215" t="s">
        <v>831</v>
      </c>
      <c r="C110" s="194"/>
      <c r="D110" s="359"/>
      <c r="E110" s="195"/>
      <c r="F110" s="196"/>
      <c r="G110" s="201"/>
      <c r="H110" s="197" t="s">
        <v>298</v>
      </c>
      <c r="I110" s="198"/>
      <c r="J110" s="199"/>
      <c r="K110" s="199"/>
      <c r="L110" s="200"/>
    </row>
    <row r="111" spans="1:12" s="125" customFormat="1" ht="28.5" customHeight="1" x14ac:dyDescent="0.2">
      <c r="A111" s="78">
        <v>108</v>
      </c>
      <c r="B111" s="215" t="s">
        <v>831</v>
      </c>
      <c r="C111" s="194"/>
      <c r="D111" s="359"/>
      <c r="E111" s="195"/>
      <c r="F111" s="196"/>
      <c r="G111" s="201"/>
      <c r="H111" s="197" t="s">
        <v>298</v>
      </c>
      <c r="I111" s="198"/>
      <c r="J111" s="199"/>
      <c r="K111" s="199"/>
      <c r="L111" s="200"/>
    </row>
    <row r="112" spans="1:12" s="125" customFormat="1" ht="28.5" customHeight="1" x14ac:dyDescent="0.2">
      <c r="A112" s="78">
        <v>109</v>
      </c>
      <c r="B112" s="215" t="s">
        <v>831</v>
      </c>
      <c r="C112" s="194"/>
      <c r="D112" s="359"/>
      <c r="E112" s="195"/>
      <c r="F112" s="196"/>
      <c r="G112" s="201"/>
      <c r="H112" s="197" t="s">
        <v>298</v>
      </c>
      <c r="I112" s="198"/>
      <c r="J112" s="199"/>
      <c r="K112" s="199"/>
      <c r="L112" s="200"/>
    </row>
    <row r="113" spans="1:12" s="125" customFormat="1" ht="28.5" customHeight="1" x14ac:dyDescent="0.2">
      <c r="A113" s="78">
        <v>110</v>
      </c>
      <c r="B113" s="215" t="s">
        <v>831</v>
      </c>
      <c r="C113" s="194"/>
      <c r="D113" s="359"/>
      <c r="E113" s="195"/>
      <c r="F113" s="196"/>
      <c r="G113" s="201"/>
      <c r="H113" s="197" t="s">
        <v>298</v>
      </c>
      <c r="I113" s="198"/>
      <c r="J113" s="199"/>
      <c r="K113" s="199"/>
      <c r="L113" s="200"/>
    </row>
    <row r="114" spans="1:12" s="125" customFormat="1" ht="28.5" customHeight="1" x14ac:dyDescent="0.2">
      <c r="A114" s="78">
        <v>111</v>
      </c>
      <c r="B114" s="215" t="s">
        <v>831</v>
      </c>
      <c r="C114" s="194"/>
      <c r="D114" s="359"/>
      <c r="E114" s="195"/>
      <c r="F114" s="196"/>
      <c r="G114" s="201"/>
      <c r="H114" s="197" t="s">
        <v>298</v>
      </c>
      <c r="I114" s="198"/>
      <c r="J114" s="199"/>
      <c r="K114" s="199"/>
      <c r="L114" s="200"/>
    </row>
    <row r="115" spans="1:12" s="125" customFormat="1" ht="28.5" customHeight="1" x14ac:dyDescent="0.2">
      <c r="A115" s="78">
        <v>112</v>
      </c>
      <c r="B115" s="215" t="s">
        <v>831</v>
      </c>
      <c r="C115" s="194"/>
      <c r="D115" s="359"/>
      <c r="E115" s="195"/>
      <c r="F115" s="196"/>
      <c r="G115" s="201"/>
      <c r="H115" s="197" t="s">
        <v>298</v>
      </c>
      <c r="I115" s="198"/>
      <c r="J115" s="199"/>
      <c r="K115" s="199"/>
      <c r="L115" s="200"/>
    </row>
    <row r="116" spans="1:12" s="125" customFormat="1" ht="28.5" customHeight="1" x14ac:dyDescent="0.2">
      <c r="A116" s="78">
        <v>113</v>
      </c>
      <c r="B116" s="215" t="s">
        <v>831</v>
      </c>
      <c r="C116" s="194"/>
      <c r="D116" s="359"/>
      <c r="E116" s="195"/>
      <c r="F116" s="196"/>
      <c r="G116" s="201"/>
      <c r="H116" s="197" t="s">
        <v>298</v>
      </c>
      <c r="I116" s="198"/>
      <c r="J116" s="199"/>
      <c r="K116" s="199"/>
      <c r="L116" s="200"/>
    </row>
    <row r="117" spans="1:12" s="125" customFormat="1" ht="28.5" customHeight="1" x14ac:dyDescent="0.2">
      <c r="A117" s="78">
        <v>114</v>
      </c>
      <c r="B117" s="215" t="s">
        <v>831</v>
      </c>
      <c r="C117" s="194"/>
      <c r="D117" s="359"/>
      <c r="E117" s="195"/>
      <c r="F117" s="196"/>
      <c r="G117" s="201"/>
      <c r="H117" s="197" t="s">
        <v>298</v>
      </c>
      <c r="I117" s="198"/>
      <c r="J117" s="199"/>
      <c r="K117" s="199"/>
      <c r="L117" s="200"/>
    </row>
    <row r="118" spans="1:12" s="125" customFormat="1" ht="28.5" customHeight="1" x14ac:dyDescent="0.2">
      <c r="A118" s="78">
        <v>115</v>
      </c>
      <c r="B118" s="215" t="s">
        <v>831</v>
      </c>
      <c r="C118" s="194"/>
      <c r="D118" s="359"/>
      <c r="E118" s="195"/>
      <c r="F118" s="196"/>
      <c r="G118" s="201"/>
      <c r="H118" s="197" t="s">
        <v>298</v>
      </c>
      <c r="I118" s="198"/>
      <c r="J118" s="199"/>
      <c r="K118" s="199"/>
      <c r="L118" s="200"/>
    </row>
    <row r="119" spans="1:12" s="125" customFormat="1" ht="28.5" customHeight="1" x14ac:dyDescent="0.2">
      <c r="A119" s="78">
        <v>116</v>
      </c>
      <c r="B119" s="215" t="s">
        <v>831</v>
      </c>
      <c r="C119" s="194"/>
      <c r="D119" s="359"/>
      <c r="E119" s="195"/>
      <c r="F119" s="196"/>
      <c r="G119" s="201"/>
      <c r="H119" s="197" t="s">
        <v>298</v>
      </c>
      <c r="I119" s="198"/>
      <c r="J119" s="199"/>
      <c r="K119" s="199"/>
      <c r="L119" s="200"/>
    </row>
    <row r="120" spans="1:12" s="125" customFormat="1" ht="28.5" customHeight="1" x14ac:dyDescent="0.2">
      <c r="A120" s="78">
        <v>117</v>
      </c>
      <c r="B120" s="215" t="s">
        <v>831</v>
      </c>
      <c r="C120" s="194"/>
      <c r="D120" s="359"/>
      <c r="E120" s="195"/>
      <c r="F120" s="196"/>
      <c r="G120" s="201"/>
      <c r="H120" s="197" t="s">
        <v>298</v>
      </c>
      <c r="I120" s="198"/>
      <c r="J120" s="199"/>
      <c r="K120" s="199"/>
      <c r="L120" s="200"/>
    </row>
    <row r="121" spans="1:12" s="125" customFormat="1" ht="28.5" customHeight="1" x14ac:dyDescent="0.2">
      <c r="A121" s="78">
        <v>118</v>
      </c>
      <c r="B121" s="215" t="s">
        <v>831</v>
      </c>
      <c r="C121" s="194"/>
      <c r="D121" s="359"/>
      <c r="E121" s="195"/>
      <c r="F121" s="196"/>
      <c r="G121" s="201"/>
      <c r="H121" s="197" t="s">
        <v>298</v>
      </c>
      <c r="I121" s="198"/>
      <c r="J121" s="199"/>
      <c r="K121" s="199"/>
      <c r="L121" s="200"/>
    </row>
    <row r="122" spans="1:12" s="125" customFormat="1" ht="28.5" customHeight="1" x14ac:dyDescent="0.2">
      <c r="A122" s="78">
        <v>119</v>
      </c>
      <c r="B122" s="215" t="s">
        <v>831</v>
      </c>
      <c r="C122" s="194"/>
      <c r="D122" s="359"/>
      <c r="E122" s="195"/>
      <c r="F122" s="196"/>
      <c r="G122" s="201"/>
      <c r="H122" s="197" t="s">
        <v>298</v>
      </c>
      <c r="I122" s="198"/>
      <c r="J122" s="199"/>
      <c r="K122" s="199"/>
      <c r="L122" s="200"/>
    </row>
    <row r="123" spans="1:12" s="125" customFormat="1" ht="28.5" customHeight="1" x14ac:dyDescent="0.2">
      <c r="A123" s="78">
        <v>120</v>
      </c>
      <c r="B123" s="215" t="s">
        <v>831</v>
      </c>
      <c r="C123" s="194"/>
      <c r="D123" s="359"/>
      <c r="E123" s="195"/>
      <c r="F123" s="196"/>
      <c r="G123" s="201"/>
      <c r="H123" s="197" t="s">
        <v>298</v>
      </c>
      <c r="I123" s="198"/>
      <c r="J123" s="199"/>
      <c r="K123" s="199"/>
      <c r="L123" s="200"/>
    </row>
    <row r="124" spans="1:12" s="125" customFormat="1" ht="28.5" customHeight="1" x14ac:dyDescent="0.2">
      <c r="A124" s="78">
        <v>121</v>
      </c>
      <c r="B124" s="215" t="s">
        <v>819</v>
      </c>
      <c r="C124" s="123">
        <v>98</v>
      </c>
      <c r="D124" s="368"/>
      <c r="E124" s="287">
        <v>33725</v>
      </c>
      <c r="F124" s="288" t="s">
        <v>680</v>
      </c>
      <c r="G124" s="289" t="s">
        <v>631</v>
      </c>
      <c r="H124" s="290" t="s">
        <v>128</v>
      </c>
      <c r="I124" s="419">
        <v>20500</v>
      </c>
      <c r="J124" s="291" t="s">
        <v>548</v>
      </c>
      <c r="K124" s="291" t="s">
        <v>543</v>
      </c>
      <c r="L124" s="292"/>
    </row>
    <row r="125" spans="1:12" s="125" customFormat="1" ht="28.5" customHeight="1" x14ac:dyDescent="0.2">
      <c r="A125" s="78">
        <v>122</v>
      </c>
      <c r="B125" s="215" t="s">
        <v>77</v>
      </c>
      <c r="C125" s="123">
        <v>18</v>
      </c>
      <c r="D125" s="368"/>
      <c r="E125" s="287">
        <v>34731</v>
      </c>
      <c r="F125" s="288" t="s">
        <v>758</v>
      </c>
      <c r="G125" s="289" t="s">
        <v>617</v>
      </c>
      <c r="H125" s="290" t="s">
        <v>128</v>
      </c>
      <c r="I125" s="419">
        <v>20675</v>
      </c>
      <c r="J125" s="291" t="s">
        <v>548</v>
      </c>
      <c r="K125" s="291" t="s">
        <v>544</v>
      </c>
      <c r="L125" s="292"/>
    </row>
    <row r="126" spans="1:12" s="125" customFormat="1" ht="28.5" customHeight="1" x14ac:dyDescent="0.2">
      <c r="A126" s="78">
        <v>123</v>
      </c>
      <c r="B126" s="215" t="s">
        <v>76</v>
      </c>
      <c r="C126" s="123">
        <v>83</v>
      </c>
      <c r="D126" s="368"/>
      <c r="E126" s="287">
        <v>34242</v>
      </c>
      <c r="F126" s="288" t="s">
        <v>679</v>
      </c>
      <c r="G126" s="289" t="s">
        <v>678</v>
      </c>
      <c r="H126" s="290" t="s">
        <v>128</v>
      </c>
      <c r="I126" s="419">
        <v>20724</v>
      </c>
      <c r="J126" s="291" t="s">
        <v>548</v>
      </c>
      <c r="K126" s="291" t="s">
        <v>545</v>
      </c>
      <c r="L126" s="292"/>
    </row>
    <row r="127" spans="1:12" s="125" customFormat="1" ht="28.5" customHeight="1" x14ac:dyDescent="0.2">
      <c r="A127" s="78">
        <v>124</v>
      </c>
      <c r="B127" s="215" t="s">
        <v>75</v>
      </c>
      <c r="C127" s="123">
        <v>32</v>
      </c>
      <c r="D127" s="368"/>
      <c r="E127" s="287">
        <v>33045</v>
      </c>
      <c r="F127" s="288" t="s">
        <v>650</v>
      </c>
      <c r="G127" s="289" t="s">
        <v>619</v>
      </c>
      <c r="H127" s="290" t="s">
        <v>128</v>
      </c>
      <c r="I127" s="419">
        <v>20803</v>
      </c>
      <c r="J127" s="291" t="s">
        <v>548</v>
      </c>
      <c r="K127" s="291" t="s">
        <v>546</v>
      </c>
      <c r="L127" s="292"/>
    </row>
    <row r="128" spans="1:12" s="125" customFormat="1" ht="28.5" customHeight="1" x14ac:dyDescent="0.2">
      <c r="A128" s="78">
        <v>125</v>
      </c>
      <c r="B128" s="215" t="s">
        <v>74</v>
      </c>
      <c r="C128" s="123">
        <v>40</v>
      </c>
      <c r="D128" s="368"/>
      <c r="E128" s="287">
        <v>34826</v>
      </c>
      <c r="F128" s="288" t="s">
        <v>665</v>
      </c>
      <c r="G128" s="289" t="s">
        <v>666</v>
      </c>
      <c r="H128" s="290" t="s">
        <v>128</v>
      </c>
      <c r="I128" s="419">
        <v>20817</v>
      </c>
      <c r="J128" s="291" t="s">
        <v>548</v>
      </c>
      <c r="K128" s="291" t="s">
        <v>547</v>
      </c>
      <c r="L128" s="292"/>
    </row>
    <row r="129" spans="1:12" s="125" customFormat="1" ht="28.5" customHeight="1" x14ac:dyDescent="0.2">
      <c r="A129" s="78">
        <v>126</v>
      </c>
      <c r="B129" s="215" t="s">
        <v>73</v>
      </c>
      <c r="C129" s="123">
        <v>53</v>
      </c>
      <c r="D129" s="368"/>
      <c r="E129" s="287">
        <v>35683</v>
      </c>
      <c r="F129" s="288" t="s">
        <v>652</v>
      </c>
      <c r="G129" s="289" t="s">
        <v>531</v>
      </c>
      <c r="H129" s="290" t="s">
        <v>128</v>
      </c>
      <c r="I129" s="419">
        <v>20900</v>
      </c>
      <c r="J129" s="291" t="s">
        <v>548</v>
      </c>
      <c r="K129" s="291" t="s">
        <v>548</v>
      </c>
      <c r="L129" s="292"/>
    </row>
    <row r="130" spans="1:12" s="125" customFormat="1" ht="28.5" customHeight="1" x14ac:dyDescent="0.2">
      <c r="A130" s="78">
        <v>127</v>
      </c>
      <c r="B130" s="215" t="s">
        <v>72</v>
      </c>
      <c r="C130" s="123">
        <v>47</v>
      </c>
      <c r="D130" s="368"/>
      <c r="E130" s="287">
        <v>35606</v>
      </c>
      <c r="F130" s="288" t="s">
        <v>651</v>
      </c>
      <c r="G130" s="289" t="s">
        <v>531</v>
      </c>
      <c r="H130" s="290" t="s">
        <v>128</v>
      </c>
      <c r="I130" s="419">
        <v>21480</v>
      </c>
      <c r="J130" s="291" t="s">
        <v>548</v>
      </c>
      <c r="K130" s="291" t="s">
        <v>549</v>
      </c>
      <c r="L130" s="292"/>
    </row>
    <row r="131" spans="1:12" s="125" customFormat="1" ht="28.5" customHeight="1" x14ac:dyDescent="0.2">
      <c r="A131" s="78">
        <v>128</v>
      </c>
      <c r="B131" s="215" t="s">
        <v>70</v>
      </c>
      <c r="C131" s="123">
        <v>70</v>
      </c>
      <c r="D131" s="368"/>
      <c r="E131" s="287">
        <v>30586</v>
      </c>
      <c r="F131" s="288" t="s">
        <v>681</v>
      </c>
      <c r="G131" s="289" t="s">
        <v>672</v>
      </c>
      <c r="H131" s="290" t="s">
        <v>128</v>
      </c>
      <c r="I131" s="419">
        <v>22200</v>
      </c>
      <c r="J131" s="291" t="s">
        <v>549</v>
      </c>
      <c r="K131" s="291" t="s">
        <v>545</v>
      </c>
      <c r="L131" s="292"/>
    </row>
    <row r="132" spans="1:12" s="125" customFormat="1" ht="28.5" customHeight="1" x14ac:dyDescent="0.2">
      <c r="A132" s="78">
        <v>129</v>
      </c>
      <c r="B132" s="215" t="s">
        <v>69</v>
      </c>
      <c r="C132" s="123">
        <v>57</v>
      </c>
      <c r="D132" s="368"/>
      <c r="E132" s="287">
        <v>35562</v>
      </c>
      <c r="F132" s="288" t="s">
        <v>653</v>
      </c>
      <c r="G132" s="289" t="s">
        <v>531</v>
      </c>
      <c r="H132" s="290" t="s">
        <v>128</v>
      </c>
      <c r="I132" s="419">
        <v>22570</v>
      </c>
      <c r="J132" s="291" t="s">
        <v>549</v>
      </c>
      <c r="K132" s="291" t="s">
        <v>546</v>
      </c>
      <c r="L132" s="292"/>
    </row>
    <row r="133" spans="1:12" s="125" customFormat="1" ht="28.5" customHeight="1" x14ac:dyDescent="0.2">
      <c r="A133" s="78">
        <v>130</v>
      </c>
      <c r="B133" s="215" t="s">
        <v>68</v>
      </c>
      <c r="C133" s="123">
        <v>29</v>
      </c>
      <c r="D133" s="368"/>
      <c r="E133" s="287">
        <v>35582</v>
      </c>
      <c r="F133" s="288" t="s">
        <v>646</v>
      </c>
      <c r="G133" s="289" t="s">
        <v>647</v>
      </c>
      <c r="H133" s="290" t="s">
        <v>128</v>
      </c>
      <c r="I133" s="419" t="s">
        <v>753</v>
      </c>
      <c r="J133" s="291" t="s">
        <v>549</v>
      </c>
      <c r="K133" s="291" t="s">
        <v>547</v>
      </c>
      <c r="L133" s="292"/>
    </row>
    <row r="134" spans="1:12" s="125" customFormat="1" ht="28.5" customHeight="1" x14ac:dyDescent="0.2">
      <c r="A134" s="78">
        <v>131</v>
      </c>
      <c r="B134" s="215" t="s">
        <v>67</v>
      </c>
      <c r="C134" s="123">
        <v>61</v>
      </c>
      <c r="D134" s="368"/>
      <c r="E134" s="287">
        <v>35048</v>
      </c>
      <c r="F134" s="288" t="s">
        <v>670</v>
      </c>
      <c r="G134" s="289" t="s">
        <v>531</v>
      </c>
      <c r="H134" s="290" t="s">
        <v>128</v>
      </c>
      <c r="I134" s="419">
        <v>25842</v>
      </c>
      <c r="J134" s="291" t="s">
        <v>549</v>
      </c>
      <c r="K134" s="291" t="s">
        <v>548</v>
      </c>
      <c r="L134" s="292"/>
    </row>
    <row r="135" spans="1:12" s="125" customFormat="1" ht="28.5" customHeight="1" x14ac:dyDescent="0.2">
      <c r="A135" s="78">
        <v>132</v>
      </c>
      <c r="B135" s="215" t="s">
        <v>66</v>
      </c>
      <c r="C135" s="123">
        <v>73</v>
      </c>
      <c r="D135" s="368"/>
      <c r="E135" s="287">
        <v>36071</v>
      </c>
      <c r="F135" s="288" t="s">
        <v>676</v>
      </c>
      <c r="G135" s="289" t="s">
        <v>655</v>
      </c>
      <c r="H135" s="290" t="s">
        <v>128</v>
      </c>
      <c r="I135" s="419"/>
      <c r="J135" s="291" t="s">
        <v>549</v>
      </c>
      <c r="K135" s="291" t="s">
        <v>549</v>
      </c>
      <c r="L135" s="292"/>
    </row>
    <row r="136" spans="1:12" s="125" customFormat="1" ht="28.5" customHeight="1" x14ac:dyDescent="0.2">
      <c r="A136" s="78">
        <v>133</v>
      </c>
      <c r="B136" s="215" t="s">
        <v>832</v>
      </c>
      <c r="C136" s="123"/>
      <c r="D136" s="368"/>
      <c r="E136" s="287"/>
      <c r="F136" s="288"/>
      <c r="G136" s="289"/>
      <c r="H136" s="290" t="s">
        <v>128</v>
      </c>
      <c r="I136" s="419"/>
      <c r="J136" s="291"/>
      <c r="K136" s="291"/>
      <c r="L136" s="292"/>
    </row>
    <row r="137" spans="1:12" s="125" customFormat="1" ht="28.5" customHeight="1" x14ac:dyDescent="0.2">
      <c r="A137" s="78">
        <v>134</v>
      </c>
      <c r="B137" s="215" t="s">
        <v>832</v>
      </c>
      <c r="C137" s="123"/>
      <c r="D137" s="368"/>
      <c r="E137" s="287"/>
      <c r="F137" s="288"/>
      <c r="G137" s="289"/>
      <c r="H137" s="290" t="s">
        <v>128</v>
      </c>
      <c r="I137" s="419"/>
      <c r="J137" s="291"/>
      <c r="K137" s="291"/>
      <c r="L137" s="292"/>
    </row>
    <row r="138" spans="1:12" s="125" customFormat="1" ht="28.5" customHeight="1" x14ac:dyDescent="0.2">
      <c r="A138" s="78">
        <v>135</v>
      </c>
      <c r="B138" s="215" t="s">
        <v>832</v>
      </c>
      <c r="C138" s="123"/>
      <c r="D138" s="368"/>
      <c r="E138" s="287"/>
      <c r="F138" s="288"/>
      <c r="G138" s="289"/>
      <c r="H138" s="290" t="s">
        <v>128</v>
      </c>
      <c r="I138" s="419"/>
      <c r="J138" s="291"/>
      <c r="K138" s="291"/>
      <c r="L138" s="292"/>
    </row>
    <row r="139" spans="1:12" s="125" customFormat="1" ht="28.5" customHeight="1" x14ac:dyDescent="0.2">
      <c r="A139" s="78">
        <v>136</v>
      </c>
      <c r="B139" s="215" t="s">
        <v>832</v>
      </c>
      <c r="C139" s="123"/>
      <c r="D139" s="368"/>
      <c r="E139" s="287"/>
      <c r="F139" s="288"/>
      <c r="G139" s="289"/>
      <c r="H139" s="290" t="s">
        <v>128</v>
      </c>
      <c r="I139" s="419"/>
      <c r="J139" s="291"/>
      <c r="K139" s="291"/>
      <c r="L139" s="292"/>
    </row>
    <row r="140" spans="1:12" s="125" customFormat="1" ht="28.5" customHeight="1" x14ac:dyDescent="0.2">
      <c r="A140" s="78">
        <v>137</v>
      </c>
      <c r="B140" s="215" t="s">
        <v>832</v>
      </c>
      <c r="C140" s="123"/>
      <c r="D140" s="368"/>
      <c r="E140" s="287"/>
      <c r="F140" s="288"/>
      <c r="G140" s="289"/>
      <c r="H140" s="290" t="s">
        <v>128</v>
      </c>
      <c r="I140" s="419"/>
      <c r="J140" s="291"/>
      <c r="K140" s="291"/>
      <c r="L140" s="292"/>
    </row>
    <row r="141" spans="1:12" s="125" customFormat="1" ht="28.5" customHeight="1" x14ac:dyDescent="0.2">
      <c r="A141" s="78">
        <v>138</v>
      </c>
      <c r="B141" s="215" t="s">
        <v>832</v>
      </c>
      <c r="C141" s="123"/>
      <c r="D141" s="368"/>
      <c r="E141" s="287"/>
      <c r="F141" s="288"/>
      <c r="G141" s="289"/>
      <c r="H141" s="290" t="s">
        <v>128</v>
      </c>
      <c r="I141" s="419"/>
      <c r="J141" s="291"/>
      <c r="K141" s="291"/>
      <c r="L141" s="292"/>
    </row>
    <row r="142" spans="1:12" s="125" customFormat="1" ht="28.5" customHeight="1" x14ac:dyDescent="0.2">
      <c r="A142" s="78">
        <v>139</v>
      </c>
      <c r="B142" s="215" t="s">
        <v>832</v>
      </c>
      <c r="C142" s="123"/>
      <c r="D142" s="368"/>
      <c r="E142" s="287"/>
      <c r="F142" s="288"/>
      <c r="G142" s="289"/>
      <c r="H142" s="290" t="s">
        <v>128</v>
      </c>
      <c r="I142" s="419"/>
      <c r="J142" s="291"/>
      <c r="K142" s="291"/>
      <c r="L142" s="292"/>
    </row>
    <row r="143" spans="1:12" s="125" customFormat="1" ht="28.5" customHeight="1" x14ac:dyDescent="0.2">
      <c r="A143" s="78">
        <v>140</v>
      </c>
      <c r="B143" s="215" t="s">
        <v>832</v>
      </c>
      <c r="C143" s="123"/>
      <c r="D143" s="368"/>
      <c r="E143" s="287"/>
      <c r="F143" s="288"/>
      <c r="G143" s="289"/>
      <c r="H143" s="290" t="s">
        <v>128</v>
      </c>
      <c r="I143" s="419"/>
      <c r="J143" s="291"/>
      <c r="K143" s="291"/>
      <c r="L143" s="292"/>
    </row>
    <row r="144" spans="1:12" s="125" customFormat="1" ht="28.5" customHeight="1" x14ac:dyDescent="0.2">
      <c r="A144" s="78">
        <v>141</v>
      </c>
      <c r="B144" s="215" t="s">
        <v>832</v>
      </c>
      <c r="C144" s="123"/>
      <c r="D144" s="368"/>
      <c r="E144" s="287"/>
      <c r="F144" s="288"/>
      <c r="G144" s="289"/>
      <c r="H144" s="290" t="s">
        <v>128</v>
      </c>
      <c r="I144" s="419"/>
      <c r="J144" s="291"/>
      <c r="K144" s="291"/>
      <c r="L144" s="292"/>
    </row>
    <row r="145" spans="1:12" s="125" customFormat="1" ht="28.5" customHeight="1" x14ac:dyDescent="0.2">
      <c r="A145" s="78">
        <v>142</v>
      </c>
      <c r="B145" s="215" t="s">
        <v>832</v>
      </c>
      <c r="C145" s="123"/>
      <c r="D145" s="368"/>
      <c r="E145" s="287"/>
      <c r="F145" s="288"/>
      <c r="G145" s="289"/>
      <c r="H145" s="290" t="s">
        <v>128</v>
      </c>
      <c r="I145" s="419"/>
      <c r="J145" s="291"/>
      <c r="K145" s="291"/>
      <c r="L145" s="292"/>
    </row>
    <row r="146" spans="1:12" s="125" customFormat="1" ht="28.5" customHeight="1" x14ac:dyDescent="0.2">
      <c r="A146" s="78">
        <v>143</v>
      </c>
      <c r="B146" s="215" t="s">
        <v>832</v>
      </c>
      <c r="C146" s="123"/>
      <c r="D146" s="368"/>
      <c r="E146" s="287"/>
      <c r="F146" s="288"/>
      <c r="G146" s="289"/>
      <c r="H146" s="290" t="s">
        <v>128</v>
      </c>
      <c r="I146" s="419"/>
      <c r="J146" s="291"/>
      <c r="K146" s="291"/>
      <c r="L146" s="292"/>
    </row>
    <row r="147" spans="1:12" s="125" customFormat="1" ht="28.5" customHeight="1" x14ac:dyDescent="0.2">
      <c r="A147" s="78">
        <v>144</v>
      </c>
      <c r="B147" s="215" t="s">
        <v>832</v>
      </c>
      <c r="C147" s="123"/>
      <c r="D147" s="368"/>
      <c r="E147" s="287"/>
      <c r="F147" s="288"/>
      <c r="G147" s="289"/>
      <c r="H147" s="290" t="s">
        <v>128</v>
      </c>
      <c r="I147" s="419"/>
      <c r="J147" s="291"/>
      <c r="K147" s="291"/>
      <c r="L147" s="292"/>
    </row>
    <row r="148" spans="1:12" s="125" customFormat="1" ht="28.5" customHeight="1" x14ac:dyDescent="0.2">
      <c r="A148" s="78">
        <v>145</v>
      </c>
      <c r="B148" s="215" t="s">
        <v>832</v>
      </c>
      <c r="C148" s="123"/>
      <c r="D148" s="368"/>
      <c r="E148" s="287"/>
      <c r="F148" s="288"/>
      <c r="G148" s="289"/>
      <c r="H148" s="290" t="s">
        <v>128</v>
      </c>
      <c r="I148" s="419"/>
      <c r="J148" s="291"/>
      <c r="K148" s="291"/>
      <c r="L148" s="292"/>
    </row>
    <row r="149" spans="1:12" s="125" customFormat="1" ht="28.5" customHeight="1" x14ac:dyDescent="0.2">
      <c r="A149" s="78">
        <v>146</v>
      </c>
      <c r="B149" s="215" t="s">
        <v>832</v>
      </c>
      <c r="C149" s="123"/>
      <c r="D149" s="368"/>
      <c r="E149" s="287"/>
      <c r="F149" s="288"/>
      <c r="G149" s="289"/>
      <c r="H149" s="290" t="s">
        <v>128</v>
      </c>
      <c r="I149" s="419"/>
      <c r="J149" s="291"/>
      <c r="K149" s="291"/>
      <c r="L149" s="292"/>
    </row>
    <row r="150" spans="1:12" s="125" customFormat="1" ht="28.5" customHeight="1" x14ac:dyDescent="0.2">
      <c r="A150" s="78">
        <v>147</v>
      </c>
      <c r="B150" s="215" t="s">
        <v>832</v>
      </c>
      <c r="C150" s="123"/>
      <c r="D150" s="368"/>
      <c r="E150" s="287"/>
      <c r="F150" s="288"/>
      <c r="G150" s="289"/>
      <c r="H150" s="290" t="s">
        <v>128</v>
      </c>
      <c r="I150" s="419"/>
      <c r="J150" s="291"/>
      <c r="K150" s="291"/>
      <c r="L150" s="292"/>
    </row>
    <row r="151" spans="1:12" s="125" customFormat="1" ht="28.5" customHeight="1" x14ac:dyDescent="0.2">
      <c r="A151" s="78">
        <v>148</v>
      </c>
      <c r="B151" s="215" t="s">
        <v>832</v>
      </c>
      <c r="C151" s="123"/>
      <c r="D151" s="368"/>
      <c r="E151" s="287"/>
      <c r="F151" s="288"/>
      <c r="G151" s="289"/>
      <c r="H151" s="290" t="s">
        <v>128</v>
      </c>
      <c r="I151" s="419"/>
      <c r="J151" s="291"/>
      <c r="K151" s="291"/>
      <c r="L151" s="292"/>
    </row>
    <row r="152" spans="1:12" s="125" customFormat="1" ht="28.5" customHeight="1" x14ac:dyDescent="0.2">
      <c r="A152" s="78">
        <v>149</v>
      </c>
      <c r="B152" s="215" t="s">
        <v>832</v>
      </c>
      <c r="C152" s="123"/>
      <c r="D152" s="368"/>
      <c r="E152" s="287"/>
      <c r="F152" s="288"/>
      <c r="G152" s="289"/>
      <c r="H152" s="290" t="s">
        <v>128</v>
      </c>
      <c r="I152" s="419"/>
      <c r="J152" s="291"/>
      <c r="K152" s="291"/>
      <c r="L152" s="292"/>
    </row>
    <row r="153" spans="1:12" s="125" customFormat="1" ht="28.5" customHeight="1" x14ac:dyDescent="0.2">
      <c r="A153" s="78">
        <v>150</v>
      </c>
      <c r="B153" s="215" t="s">
        <v>832</v>
      </c>
      <c r="C153" s="123"/>
      <c r="D153" s="368"/>
      <c r="E153" s="287"/>
      <c r="F153" s="288"/>
      <c r="G153" s="289"/>
      <c r="H153" s="290" t="s">
        <v>128</v>
      </c>
      <c r="I153" s="419"/>
      <c r="J153" s="291"/>
      <c r="K153" s="291"/>
      <c r="L153" s="292"/>
    </row>
    <row r="154" spans="1:12" s="125" customFormat="1" ht="28.5" customHeight="1" x14ac:dyDescent="0.2">
      <c r="A154" s="78">
        <v>151</v>
      </c>
      <c r="B154" s="215" t="s">
        <v>832</v>
      </c>
      <c r="C154" s="123"/>
      <c r="D154" s="368"/>
      <c r="E154" s="287"/>
      <c r="F154" s="288"/>
      <c r="G154" s="289"/>
      <c r="H154" s="290" t="s">
        <v>128</v>
      </c>
      <c r="I154" s="419"/>
      <c r="J154" s="291"/>
      <c r="K154" s="291"/>
      <c r="L154" s="292"/>
    </row>
    <row r="155" spans="1:12" s="125" customFormat="1" ht="28.5" customHeight="1" x14ac:dyDescent="0.2">
      <c r="A155" s="78">
        <v>152</v>
      </c>
      <c r="B155" s="215" t="s">
        <v>832</v>
      </c>
      <c r="C155" s="123"/>
      <c r="D155" s="368"/>
      <c r="E155" s="287"/>
      <c r="F155" s="288"/>
      <c r="G155" s="289"/>
      <c r="H155" s="290" t="s">
        <v>128</v>
      </c>
      <c r="I155" s="419"/>
      <c r="J155" s="291"/>
      <c r="K155" s="291"/>
      <c r="L155" s="292"/>
    </row>
    <row r="156" spans="1:12" s="125" customFormat="1" ht="28.5" customHeight="1" x14ac:dyDescent="0.2">
      <c r="A156" s="78">
        <v>153</v>
      </c>
      <c r="B156" s="215" t="s">
        <v>832</v>
      </c>
      <c r="C156" s="123"/>
      <c r="D156" s="368"/>
      <c r="E156" s="287"/>
      <c r="F156" s="288"/>
      <c r="G156" s="289"/>
      <c r="H156" s="290" t="s">
        <v>128</v>
      </c>
      <c r="I156" s="419"/>
      <c r="J156" s="291"/>
      <c r="K156" s="291"/>
      <c r="L156" s="292"/>
    </row>
    <row r="157" spans="1:12" s="125" customFormat="1" ht="28.5" customHeight="1" x14ac:dyDescent="0.2">
      <c r="A157" s="78">
        <v>154</v>
      </c>
      <c r="B157" s="215" t="s">
        <v>832</v>
      </c>
      <c r="C157" s="123"/>
      <c r="D157" s="368"/>
      <c r="E157" s="287"/>
      <c r="F157" s="288"/>
      <c r="G157" s="289"/>
      <c r="H157" s="290" t="s">
        <v>128</v>
      </c>
      <c r="I157" s="419"/>
      <c r="J157" s="291"/>
      <c r="K157" s="291"/>
      <c r="L157" s="292"/>
    </row>
    <row r="158" spans="1:12" s="125" customFormat="1" ht="28.5" customHeight="1" x14ac:dyDescent="0.2">
      <c r="A158" s="78">
        <v>155</v>
      </c>
      <c r="B158" s="215" t="s">
        <v>832</v>
      </c>
      <c r="C158" s="123"/>
      <c r="D158" s="368"/>
      <c r="E158" s="287"/>
      <c r="F158" s="288"/>
      <c r="G158" s="289"/>
      <c r="H158" s="290" t="s">
        <v>128</v>
      </c>
      <c r="I158" s="419"/>
      <c r="J158" s="291"/>
      <c r="K158" s="291"/>
      <c r="L158" s="292"/>
    </row>
    <row r="159" spans="1:12" s="125" customFormat="1" ht="28.5" customHeight="1" x14ac:dyDescent="0.2">
      <c r="A159" s="78">
        <v>156</v>
      </c>
      <c r="B159" s="215" t="s">
        <v>832</v>
      </c>
      <c r="C159" s="123"/>
      <c r="D159" s="368"/>
      <c r="E159" s="287"/>
      <c r="F159" s="288"/>
      <c r="G159" s="289"/>
      <c r="H159" s="290" t="s">
        <v>128</v>
      </c>
      <c r="I159" s="419"/>
      <c r="J159" s="291"/>
      <c r="K159" s="291"/>
      <c r="L159" s="292"/>
    </row>
    <row r="160" spans="1:12" s="125" customFormat="1" ht="28.5" customHeight="1" x14ac:dyDescent="0.2">
      <c r="A160" s="78">
        <v>157</v>
      </c>
      <c r="B160" s="215" t="s">
        <v>832</v>
      </c>
      <c r="C160" s="123"/>
      <c r="D160" s="368"/>
      <c r="E160" s="287"/>
      <c r="F160" s="288"/>
      <c r="G160" s="289"/>
      <c r="H160" s="290" t="s">
        <v>128</v>
      </c>
      <c r="I160" s="419"/>
      <c r="J160" s="291"/>
      <c r="K160" s="291"/>
      <c r="L160" s="292"/>
    </row>
    <row r="161" spans="1:12" s="125" customFormat="1" ht="28.5" customHeight="1" x14ac:dyDescent="0.2">
      <c r="A161" s="78">
        <v>158</v>
      </c>
      <c r="B161" s="215" t="s">
        <v>832</v>
      </c>
      <c r="C161" s="123"/>
      <c r="D161" s="368"/>
      <c r="E161" s="287"/>
      <c r="F161" s="288"/>
      <c r="G161" s="289"/>
      <c r="H161" s="290" t="s">
        <v>128</v>
      </c>
      <c r="I161" s="419"/>
      <c r="J161" s="291"/>
      <c r="K161" s="291"/>
      <c r="L161" s="292"/>
    </row>
    <row r="162" spans="1:12" s="125" customFormat="1" ht="28.5" customHeight="1" x14ac:dyDescent="0.2">
      <c r="A162" s="78">
        <v>159</v>
      </c>
      <c r="B162" s="215" t="s">
        <v>218</v>
      </c>
      <c r="C162" s="194">
        <v>32</v>
      </c>
      <c r="D162" s="359"/>
      <c r="E162" s="195">
        <v>33045</v>
      </c>
      <c r="F162" s="196" t="s">
        <v>650</v>
      </c>
      <c r="G162" s="201" t="s">
        <v>619</v>
      </c>
      <c r="H162" s="197" t="s">
        <v>256</v>
      </c>
      <c r="I162" s="420">
        <v>42806</v>
      </c>
      <c r="J162" s="199" t="s">
        <v>549</v>
      </c>
      <c r="K162" s="199" t="s">
        <v>538</v>
      </c>
      <c r="L162" s="200"/>
    </row>
    <row r="163" spans="1:12" s="125" customFormat="1" ht="28.5" customHeight="1" x14ac:dyDescent="0.2">
      <c r="A163" s="78">
        <v>160</v>
      </c>
      <c r="B163" s="215" t="s">
        <v>217</v>
      </c>
      <c r="C163" s="194">
        <v>47</v>
      </c>
      <c r="D163" s="359"/>
      <c r="E163" s="195">
        <v>35606</v>
      </c>
      <c r="F163" s="196" t="s">
        <v>651</v>
      </c>
      <c r="G163" s="201" t="s">
        <v>531</v>
      </c>
      <c r="H163" s="197" t="s">
        <v>256</v>
      </c>
      <c r="I163" s="420">
        <v>43418</v>
      </c>
      <c r="J163" s="199" t="s">
        <v>549</v>
      </c>
      <c r="K163" s="199" t="s">
        <v>539</v>
      </c>
      <c r="L163" s="200"/>
    </row>
    <row r="164" spans="1:12" s="125" customFormat="1" ht="28.5" customHeight="1" x14ac:dyDescent="0.2">
      <c r="A164" s="78">
        <v>161</v>
      </c>
      <c r="B164" s="215" t="s">
        <v>216</v>
      </c>
      <c r="C164" s="194">
        <v>92</v>
      </c>
      <c r="D164" s="359"/>
      <c r="E164" s="195">
        <v>36003</v>
      </c>
      <c r="F164" s="196" t="s">
        <v>657</v>
      </c>
      <c r="G164" s="201" t="s">
        <v>627</v>
      </c>
      <c r="H164" s="197" t="s">
        <v>256</v>
      </c>
      <c r="I164" s="420">
        <v>44118</v>
      </c>
      <c r="J164" s="199" t="s">
        <v>549</v>
      </c>
      <c r="K164" s="199" t="s">
        <v>540</v>
      </c>
      <c r="L164" s="200"/>
    </row>
    <row r="165" spans="1:12" s="125" customFormat="1" ht="28.5" customHeight="1" x14ac:dyDescent="0.2">
      <c r="A165" s="78">
        <v>162</v>
      </c>
      <c r="B165" s="215" t="s">
        <v>215</v>
      </c>
      <c r="C165" s="194">
        <v>30</v>
      </c>
      <c r="D165" s="359"/>
      <c r="E165" s="195">
        <v>33285</v>
      </c>
      <c r="F165" s="196" t="s">
        <v>648</v>
      </c>
      <c r="G165" s="201" t="s">
        <v>649</v>
      </c>
      <c r="H165" s="197" t="s">
        <v>256</v>
      </c>
      <c r="I165" s="420" t="s">
        <v>734</v>
      </c>
      <c r="J165" s="199" t="s">
        <v>549</v>
      </c>
      <c r="K165" s="199" t="s">
        <v>541</v>
      </c>
      <c r="L165" s="200"/>
    </row>
    <row r="166" spans="1:12" s="125" customFormat="1" ht="28.5" customHeight="1" x14ac:dyDescent="0.2">
      <c r="A166" s="78">
        <v>163</v>
      </c>
      <c r="B166" s="215" t="s">
        <v>214</v>
      </c>
      <c r="C166" s="194">
        <v>15</v>
      </c>
      <c r="D166" s="359"/>
      <c r="E166" s="195">
        <v>33604</v>
      </c>
      <c r="F166" s="196" t="s">
        <v>642</v>
      </c>
      <c r="G166" s="201" t="s">
        <v>615</v>
      </c>
      <c r="H166" s="197" t="s">
        <v>256</v>
      </c>
      <c r="I166" s="420" t="s">
        <v>735</v>
      </c>
      <c r="J166" s="199" t="s">
        <v>549</v>
      </c>
      <c r="K166" s="199" t="s">
        <v>542</v>
      </c>
      <c r="L166" s="200"/>
    </row>
    <row r="167" spans="1:12" s="125" customFormat="1" ht="28.5" customHeight="1" x14ac:dyDescent="0.2">
      <c r="A167" s="78">
        <v>164</v>
      </c>
      <c r="B167" s="215" t="s">
        <v>213</v>
      </c>
      <c r="C167" s="194">
        <v>18</v>
      </c>
      <c r="D167" s="359"/>
      <c r="E167" s="195">
        <v>34731</v>
      </c>
      <c r="F167" s="196" t="s">
        <v>758</v>
      </c>
      <c r="G167" s="201" t="s">
        <v>617</v>
      </c>
      <c r="H167" s="197" t="s">
        <v>256</v>
      </c>
      <c r="I167" s="420" t="s">
        <v>736</v>
      </c>
      <c r="J167" s="199" t="s">
        <v>549</v>
      </c>
      <c r="K167" s="199" t="s">
        <v>543</v>
      </c>
      <c r="L167" s="200"/>
    </row>
    <row r="168" spans="1:12" s="125" customFormat="1" ht="28.5" customHeight="1" x14ac:dyDescent="0.2">
      <c r="A168" s="78">
        <v>165</v>
      </c>
      <c r="B168" s="215" t="s">
        <v>212</v>
      </c>
      <c r="C168" s="194">
        <v>53</v>
      </c>
      <c r="D168" s="359"/>
      <c r="E168" s="195">
        <v>35683</v>
      </c>
      <c r="F168" s="196" t="s">
        <v>652</v>
      </c>
      <c r="G168" s="201" t="s">
        <v>649</v>
      </c>
      <c r="H168" s="197" t="s">
        <v>256</v>
      </c>
      <c r="I168" s="420" t="s">
        <v>737</v>
      </c>
      <c r="J168" s="199" t="s">
        <v>549</v>
      </c>
      <c r="K168" s="199" t="s">
        <v>544</v>
      </c>
      <c r="L168" s="200"/>
    </row>
    <row r="169" spans="1:12" s="125" customFormat="1" ht="28.5" customHeight="1" x14ac:dyDescent="0.2">
      <c r="A169" s="78">
        <v>166</v>
      </c>
      <c r="B169" s="215" t="s">
        <v>211</v>
      </c>
      <c r="C169" s="194">
        <v>74</v>
      </c>
      <c r="D169" s="359"/>
      <c r="E169" s="195">
        <v>35980</v>
      </c>
      <c r="F169" s="196" t="s">
        <v>654</v>
      </c>
      <c r="G169" s="201" t="s">
        <v>655</v>
      </c>
      <c r="H169" s="197" t="s">
        <v>256</v>
      </c>
      <c r="I169" s="420" t="s">
        <v>738</v>
      </c>
      <c r="J169" s="199" t="s">
        <v>549</v>
      </c>
      <c r="K169" s="199" t="s">
        <v>545</v>
      </c>
      <c r="L169" s="200"/>
    </row>
    <row r="170" spans="1:12" s="125" customFormat="1" ht="28.5" customHeight="1" x14ac:dyDescent="0.2">
      <c r="A170" s="78">
        <v>167</v>
      </c>
      <c r="B170" s="215" t="s">
        <v>210</v>
      </c>
      <c r="C170" s="194">
        <v>76</v>
      </c>
      <c r="D170" s="359"/>
      <c r="E170" s="195">
        <v>36165</v>
      </c>
      <c r="F170" s="196" t="s">
        <v>656</v>
      </c>
      <c r="G170" s="201" t="s">
        <v>655</v>
      </c>
      <c r="H170" s="197" t="s">
        <v>256</v>
      </c>
      <c r="I170" s="420" t="s">
        <v>739</v>
      </c>
      <c r="J170" s="199" t="s">
        <v>549</v>
      </c>
      <c r="K170" s="199" t="s">
        <v>546</v>
      </c>
      <c r="L170" s="200"/>
    </row>
    <row r="171" spans="1:12" s="125" customFormat="1" ht="28.5" customHeight="1" x14ac:dyDescent="0.2">
      <c r="A171" s="78">
        <v>168</v>
      </c>
      <c r="B171" s="215" t="s">
        <v>209</v>
      </c>
      <c r="C171" s="194">
        <v>27</v>
      </c>
      <c r="D171" s="359"/>
      <c r="E171" s="195">
        <v>34700</v>
      </c>
      <c r="F171" s="196" t="s">
        <v>644</v>
      </c>
      <c r="G171" s="201" t="s">
        <v>645</v>
      </c>
      <c r="H171" s="197" t="s">
        <v>256</v>
      </c>
      <c r="I171" s="420" t="s">
        <v>740</v>
      </c>
      <c r="J171" s="199" t="s">
        <v>549</v>
      </c>
      <c r="K171" s="199" t="s">
        <v>547</v>
      </c>
      <c r="L171" s="200"/>
    </row>
    <row r="172" spans="1:12" s="125" customFormat="1" ht="28.5" customHeight="1" x14ac:dyDescent="0.2">
      <c r="A172" s="78">
        <v>169</v>
      </c>
      <c r="B172" s="215" t="s">
        <v>208</v>
      </c>
      <c r="C172" s="194">
        <v>29</v>
      </c>
      <c r="D172" s="359"/>
      <c r="E172" s="195">
        <v>35582</v>
      </c>
      <c r="F172" s="196" t="s">
        <v>646</v>
      </c>
      <c r="G172" s="201" t="s">
        <v>647</v>
      </c>
      <c r="H172" s="197" t="s">
        <v>256</v>
      </c>
      <c r="I172" s="420" t="s">
        <v>741</v>
      </c>
      <c r="J172" s="199" t="s">
        <v>549</v>
      </c>
      <c r="K172" s="199" t="s">
        <v>548</v>
      </c>
      <c r="L172" s="200"/>
    </row>
    <row r="173" spans="1:12" s="125" customFormat="1" ht="28.5" customHeight="1" x14ac:dyDescent="0.2">
      <c r="A173" s="78">
        <v>170</v>
      </c>
      <c r="B173" s="215" t="s">
        <v>207</v>
      </c>
      <c r="C173" s="194">
        <v>57</v>
      </c>
      <c r="D173" s="359"/>
      <c r="E173" s="195">
        <v>35562</v>
      </c>
      <c r="F173" s="196" t="s">
        <v>653</v>
      </c>
      <c r="G173" s="201" t="s">
        <v>531</v>
      </c>
      <c r="H173" s="197" t="s">
        <v>256</v>
      </c>
      <c r="I173" s="420" t="s">
        <v>742</v>
      </c>
      <c r="J173" s="199" t="s">
        <v>549</v>
      </c>
      <c r="K173" s="199" t="s">
        <v>549</v>
      </c>
      <c r="L173" s="200"/>
    </row>
    <row r="174" spans="1:12" s="125" customFormat="1" ht="28.5" customHeight="1" x14ac:dyDescent="0.2">
      <c r="A174" s="78">
        <v>171</v>
      </c>
      <c r="B174" s="215" t="s">
        <v>833</v>
      </c>
      <c r="C174" s="194"/>
      <c r="D174" s="359"/>
      <c r="E174" s="195"/>
      <c r="F174" s="196"/>
      <c r="G174" s="201"/>
      <c r="H174" s="197" t="s">
        <v>256</v>
      </c>
      <c r="I174" s="420"/>
      <c r="J174" s="199"/>
      <c r="K174" s="199"/>
      <c r="L174" s="200"/>
    </row>
    <row r="175" spans="1:12" s="125" customFormat="1" ht="28.5" customHeight="1" x14ac:dyDescent="0.2">
      <c r="A175" s="78">
        <v>172</v>
      </c>
      <c r="B175" s="215" t="s">
        <v>833</v>
      </c>
      <c r="C175" s="194"/>
      <c r="D175" s="359"/>
      <c r="E175" s="195"/>
      <c r="F175" s="196"/>
      <c r="G175" s="201"/>
      <c r="H175" s="197" t="s">
        <v>256</v>
      </c>
      <c r="I175" s="420"/>
      <c r="J175" s="199"/>
      <c r="K175" s="199"/>
      <c r="L175" s="200"/>
    </row>
    <row r="176" spans="1:12" s="125" customFormat="1" ht="28.5" customHeight="1" x14ac:dyDescent="0.2">
      <c r="A176" s="78">
        <v>173</v>
      </c>
      <c r="B176" s="215" t="s">
        <v>833</v>
      </c>
      <c r="C176" s="194"/>
      <c r="D176" s="359"/>
      <c r="E176" s="195"/>
      <c r="F176" s="196"/>
      <c r="G176" s="201"/>
      <c r="H176" s="197" t="s">
        <v>256</v>
      </c>
      <c r="I176" s="420"/>
      <c r="J176" s="199"/>
      <c r="K176" s="199"/>
      <c r="L176" s="200"/>
    </row>
    <row r="177" spans="1:12" s="125" customFormat="1" ht="28.5" customHeight="1" x14ac:dyDescent="0.2">
      <c r="A177" s="78">
        <v>174</v>
      </c>
      <c r="B177" s="215" t="s">
        <v>833</v>
      </c>
      <c r="C177" s="194"/>
      <c r="D177" s="359"/>
      <c r="E177" s="195"/>
      <c r="F177" s="196"/>
      <c r="G177" s="201"/>
      <c r="H177" s="197" t="s">
        <v>256</v>
      </c>
      <c r="I177" s="420"/>
      <c r="J177" s="199"/>
      <c r="K177" s="199"/>
      <c r="L177" s="200"/>
    </row>
    <row r="178" spans="1:12" s="125" customFormat="1" ht="28.5" customHeight="1" x14ac:dyDescent="0.2">
      <c r="A178" s="78">
        <v>175</v>
      </c>
      <c r="B178" s="215" t="s">
        <v>833</v>
      </c>
      <c r="C178" s="194"/>
      <c r="D178" s="359"/>
      <c r="E178" s="195"/>
      <c r="F178" s="196"/>
      <c r="G178" s="201"/>
      <c r="H178" s="197" t="s">
        <v>256</v>
      </c>
      <c r="I178" s="420"/>
      <c r="J178" s="199"/>
      <c r="K178" s="199"/>
      <c r="L178" s="200"/>
    </row>
    <row r="179" spans="1:12" s="125" customFormat="1" ht="28.5" customHeight="1" x14ac:dyDescent="0.2">
      <c r="A179" s="78">
        <v>176</v>
      </c>
      <c r="B179" s="215" t="s">
        <v>833</v>
      </c>
      <c r="C179" s="194"/>
      <c r="D179" s="359"/>
      <c r="E179" s="195"/>
      <c r="F179" s="196"/>
      <c r="G179" s="201"/>
      <c r="H179" s="197" t="s">
        <v>256</v>
      </c>
      <c r="I179" s="420"/>
      <c r="J179" s="199"/>
      <c r="K179" s="199"/>
      <c r="L179" s="200"/>
    </row>
    <row r="180" spans="1:12" s="125" customFormat="1" ht="28.5" customHeight="1" x14ac:dyDescent="0.2">
      <c r="A180" s="78">
        <v>177</v>
      </c>
      <c r="B180" s="215" t="s">
        <v>833</v>
      </c>
      <c r="C180" s="194"/>
      <c r="D180" s="359"/>
      <c r="E180" s="195"/>
      <c r="F180" s="196"/>
      <c r="G180" s="201"/>
      <c r="H180" s="197" t="s">
        <v>256</v>
      </c>
      <c r="I180" s="420"/>
      <c r="J180" s="199"/>
      <c r="K180" s="199"/>
      <c r="L180" s="200"/>
    </row>
    <row r="181" spans="1:12" s="125" customFormat="1" ht="28.5" customHeight="1" x14ac:dyDescent="0.2">
      <c r="A181" s="78">
        <v>178</v>
      </c>
      <c r="B181" s="215" t="s">
        <v>833</v>
      </c>
      <c r="C181" s="194"/>
      <c r="D181" s="359"/>
      <c r="E181" s="195"/>
      <c r="F181" s="196"/>
      <c r="G181" s="201"/>
      <c r="H181" s="197" t="s">
        <v>256</v>
      </c>
      <c r="I181" s="420"/>
      <c r="J181" s="199"/>
      <c r="K181" s="199"/>
      <c r="L181" s="200"/>
    </row>
    <row r="182" spans="1:12" s="125" customFormat="1" ht="28.5" customHeight="1" x14ac:dyDescent="0.2">
      <c r="A182" s="78">
        <v>179</v>
      </c>
      <c r="B182" s="215" t="s">
        <v>833</v>
      </c>
      <c r="C182" s="194"/>
      <c r="D182" s="359"/>
      <c r="E182" s="195"/>
      <c r="F182" s="196"/>
      <c r="G182" s="201"/>
      <c r="H182" s="197" t="s">
        <v>256</v>
      </c>
      <c r="I182" s="420"/>
      <c r="J182" s="199"/>
      <c r="K182" s="199"/>
      <c r="L182" s="200"/>
    </row>
    <row r="183" spans="1:12" s="125" customFormat="1" ht="28.5" customHeight="1" x14ac:dyDescent="0.2">
      <c r="A183" s="78">
        <v>180</v>
      </c>
      <c r="B183" s="215" t="s">
        <v>833</v>
      </c>
      <c r="C183" s="194"/>
      <c r="D183" s="359"/>
      <c r="E183" s="195"/>
      <c r="F183" s="196"/>
      <c r="G183" s="201"/>
      <c r="H183" s="197" t="s">
        <v>256</v>
      </c>
      <c r="I183" s="420"/>
      <c r="J183" s="199"/>
      <c r="K183" s="199"/>
      <c r="L183" s="200"/>
    </row>
    <row r="184" spans="1:12" s="125" customFormat="1" ht="28.5" customHeight="1" x14ac:dyDescent="0.2">
      <c r="A184" s="78">
        <v>181</v>
      </c>
      <c r="B184" s="215" t="s">
        <v>833</v>
      </c>
      <c r="C184" s="194"/>
      <c r="D184" s="359"/>
      <c r="E184" s="195"/>
      <c r="F184" s="196"/>
      <c r="G184" s="201"/>
      <c r="H184" s="197" t="s">
        <v>256</v>
      </c>
      <c r="I184" s="420"/>
      <c r="J184" s="199"/>
      <c r="K184" s="199"/>
      <c r="L184" s="200"/>
    </row>
    <row r="185" spans="1:12" s="125" customFormat="1" ht="28.5" customHeight="1" x14ac:dyDescent="0.2">
      <c r="A185" s="78">
        <v>182</v>
      </c>
      <c r="B185" s="215" t="s">
        <v>833</v>
      </c>
      <c r="C185" s="194"/>
      <c r="D185" s="359"/>
      <c r="E185" s="195"/>
      <c r="F185" s="196"/>
      <c r="G185" s="201"/>
      <c r="H185" s="197" t="s">
        <v>256</v>
      </c>
      <c r="I185" s="420"/>
      <c r="J185" s="199"/>
      <c r="K185" s="199"/>
      <c r="L185" s="200"/>
    </row>
    <row r="186" spans="1:12" s="125" customFormat="1" ht="28.5" customHeight="1" x14ac:dyDescent="0.2">
      <c r="A186" s="78">
        <v>183</v>
      </c>
      <c r="B186" s="215" t="s">
        <v>833</v>
      </c>
      <c r="C186" s="194"/>
      <c r="D186" s="359"/>
      <c r="E186" s="195"/>
      <c r="F186" s="196"/>
      <c r="G186" s="201"/>
      <c r="H186" s="197" t="s">
        <v>256</v>
      </c>
      <c r="I186" s="420"/>
      <c r="J186" s="199"/>
      <c r="K186" s="199"/>
      <c r="L186" s="200"/>
    </row>
    <row r="187" spans="1:12" s="125" customFormat="1" ht="28.5" customHeight="1" x14ac:dyDescent="0.2">
      <c r="A187" s="78">
        <v>184</v>
      </c>
      <c r="B187" s="215" t="s">
        <v>833</v>
      </c>
      <c r="C187" s="194"/>
      <c r="D187" s="359"/>
      <c r="E187" s="195"/>
      <c r="F187" s="196"/>
      <c r="G187" s="201"/>
      <c r="H187" s="197" t="s">
        <v>256</v>
      </c>
      <c r="I187" s="420"/>
      <c r="J187" s="199"/>
      <c r="K187" s="199"/>
      <c r="L187" s="200"/>
    </row>
    <row r="188" spans="1:12" s="125" customFormat="1" ht="28.5" customHeight="1" x14ac:dyDescent="0.2">
      <c r="A188" s="78">
        <v>185</v>
      </c>
      <c r="B188" s="215" t="s">
        <v>833</v>
      </c>
      <c r="C188" s="194"/>
      <c r="D188" s="359"/>
      <c r="E188" s="195"/>
      <c r="F188" s="196"/>
      <c r="G188" s="201"/>
      <c r="H188" s="197" t="s">
        <v>256</v>
      </c>
      <c r="I188" s="420"/>
      <c r="J188" s="199"/>
      <c r="K188" s="199"/>
      <c r="L188" s="200"/>
    </row>
    <row r="189" spans="1:12" s="125" customFormat="1" ht="28.5" customHeight="1" x14ac:dyDescent="0.2">
      <c r="A189" s="78">
        <v>186</v>
      </c>
      <c r="B189" s="215" t="s">
        <v>833</v>
      </c>
      <c r="C189" s="194"/>
      <c r="D189" s="359"/>
      <c r="E189" s="195"/>
      <c r="F189" s="196"/>
      <c r="G189" s="201"/>
      <c r="H189" s="197" t="s">
        <v>256</v>
      </c>
      <c r="I189" s="420"/>
      <c r="J189" s="199"/>
      <c r="K189" s="199"/>
      <c r="L189" s="200"/>
    </row>
    <row r="190" spans="1:12" s="125" customFormat="1" ht="28.5" customHeight="1" x14ac:dyDescent="0.2">
      <c r="A190" s="78">
        <v>187</v>
      </c>
      <c r="B190" s="215" t="s">
        <v>833</v>
      </c>
      <c r="C190" s="194"/>
      <c r="D190" s="359"/>
      <c r="E190" s="195"/>
      <c r="F190" s="196"/>
      <c r="G190" s="201"/>
      <c r="H190" s="197" t="s">
        <v>256</v>
      </c>
      <c r="I190" s="420"/>
      <c r="J190" s="199"/>
      <c r="K190" s="199"/>
      <c r="L190" s="200"/>
    </row>
    <row r="191" spans="1:12" s="125" customFormat="1" ht="28.5" customHeight="1" x14ac:dyDescent="0.2">
      <c r="A191" s="78">
        <v>188</v>
      </c>
      <c r="B191" s="215" t="s">
        <v>833</v>
      </c>
      <c r="C191" s="194"/>
      <c r="D191" s="359"/>
      <c r="E191" s="195"/>
      <c r="F191" s="196"/>
      <c r="G191" s="201"/>
      <c r="H191" s="197" t="s">
        <v>256</v>
      </c>
      <c r="I191" s="420"/>
      <c r="J191" s="199"/>
      <c r="K191" s="199"/>
      <c r="L191" s="200"/>
    </row>
    <row r="192" spans="1:12" s="125" customFormat="1" ht="28.5" customHeight="1" x14ac:dyDescent="0.2">
      <c r="A192" s="78">
        <v>189</v>
      </c>
      <c r="B192" s="215" t="s">
        <v>833</v>
      </c>
      <c r="C192" s="194"/>
      <c r="D192" s="359"/>
      <c r="E192" s="195"/>
      <c r="F192" s="196"/>
      <c r="G192" s="201"/>
      <c r="H192" s="197" t="s">
        <v>256</v>
      </c>
      <c r="I192" s="420"/>
      <c r="J192" s="199"/>
      <c r="K192" s="199"/>
      <c r="L192" s="200"/>
    </row>
    <row r="193" spans="1:12" s="125" customFormat="1" ht="28.5" customHeight="1" x14ac:dyDescent="0.2">
      <c r="A193" s="78">
        <v>190</v>
      </c>
      <c r="B193" s="215" t="s">
        <v>833</v>
      </c>
      <c r="C193" s="194"/>
      <c r="D193" s="359"/>
      <c r="E193" s="195"/>
      <c r="F193" s="196"/>
      <c r="G193" s="201"/>
      <c r="H193" s="197" t="s">
        <v>256</v>
      </c>
      <c r="I193" s="420"/>
      <c r="J193" s="199"/>
      <c r="K193" s="199"/>
      <c r="L193" s="200"/>
    </row>
    <row r="194" spans="1:12" s="125" customFormat="1" ht="28.5" customHeight="1" x14ac:dyDescent="0.2">
      <c r="A194" s="78">
        <v>191</v>
      </c>
      <c r="B194" s="215" t="s">
        <v>833</v>
      </c>
      <c r="C194" s="194"/>
      <c r="D194" s="359"/>
      <c r="E194" s="195"/>
      <c r="F194" s="196"/>
      <c r="G194" s="201"/>
      <c r="H194" s="197" t="s">
        <v>256</v>
      </c>
      <c r="I194" s="420"/>
      <c r="J194" s="199"/>
      <c r="K194" s="199"/>
      <c r="L194" s="200"/>
    </row>
    <row r="195" spans="1:12" s="125" customFormat="1" ht="28.5" customHeight="1" x14ac:dyDescent="0.2">
      <c r="A195" s="78">
        <v>192</v>
      </c>
      <c r="B195" s="215" t="s">
        <v>833</v>
      </c>
      <c r="C195" s="194"/>
      <c r="D195" s="359"/>
      <c r="E195" s="195"/>
      <c r="F195" s="196"/>
      <c r="G195" s="201"/>
      <c r="H195" s="197" t="s">
        <v>256</v>
      </c>
      <c r="I195" s="420"/>
      <c r="J195" s="199"/>
      <c r="K195" s="199"/>
      <c r="L195" s="200"/>
    </row>
    <row r="196" spans="1:12" s="125" customFormat="1" ht="28.5" customHeight="1" x14ac:dyDescent="0.2">
      <c r="A196" s="78">
        <v>193</v>
      </c>
      <c r="B196" s="215" t="s">
        <v>833</v>
      </c>
      <c r="C196" s="194"/>
      <c r="D196" s="359"/>
      <c r="E196" s="195"/>
      <c r="F196" s="196"/>
      <c r="G196" s="201"/>
      <c r="H196" s="197" t="s">
        <v>256</v>
      </c>
      <c r="I196" s="420"/>
      <c r="J196" s="199"/>
      <c r="K196" s="199"/>
      <c r="L196" s="200"/>
    </row>
    <row r="197" spans="1:12" s="125" customFormat="1" ht="28.5" customHeight="1" x14ac:dyDescent="0.2">
      <c r="A197" s="78">
        <v>194</v>
      </c>
      <c r="B197" s="215" t="s">
        <v>833</v>
      </c>
      <c r="C197" s="194"/>
      <c r="D197" s="359"/>
      <c r="E197" s="195"/>
      <c r="F197" s="196"/>
      <c r="G197" s="201"/>
      <c r="H197" s="197" t="s">
        <v>256</v>
      </c>
      <c r="I197" s="420"/>
      <c r="J197" s="199"/>
      <c r="K197" s="199"/>
      <c r="L197" s="200"/>
    </row>
    <row r="198" spans="1:12" s="125" customFormat="1" ht="28.5" customHeight="1" x14ac:dyDescent="0.2">
      <c r="A198" s="78">
        <v>195</v>
      </c>
      <c r="B198" s="215" t="s">
        <v>834</v>
      </c>
      <c r="C198" s="123"/>
      <c r="D198" s="368"/>
      <c r="E198" s="287"/>
      <c r="F198" s="288"/>
      <c r="G198" s="289"/>
      <c r="H198" s="290" t="s">
        <v>373</v>
      </c>
      <c r="I198" s="419"/>
      <c r="J198" s="291"/>
      <c r="K198" s="291"/>
      <c r="L198" s="292"/>
    </row>
    <row r="199" spans="1:12" s="125" customFormat="1" ht="28.5" customHeight="1" x14ac:dyDescent="0.2">
      <c r="A199" s="78">
        <v>196</v>
      </c>
      <c r="B199" s="215" t="s">
        <v>834</v>
      </c>
      <c r="C199" s="123"/>
      <c r="D199" s="368"/>
      <c r="E199" s="287"/>
      <c r="F199" s="288"/>
      <c r="G199" s="289"/>
      <c r="H199" s="290" t="s">
        <v>373</v>
      </c>
      <c r="I199" s="419"/>
      <c r="J199" s="291"/>
      <c r="K199" s="291"/>
      <c r="L199" s="292"/>
    </row>
    <row r="200" spans="1:12" s="125" customFormat="1" ht="28.5" customHeight="1" x14ac:dyDescent="0.2">
      <c r="A200" s="78">
        <v>197</v>
      </c>
      <c r="B200" s="215" t="s">
        <v>834</v>
      </c>
      <c r="C200" s="123"/>
      <c r="D200" s="368"/>
      <c r="E200" s="287"/>
      <c r="F200" s="288"/>
      <c r="G200" s="289"/>
      <c r="H200" s="290" t="s">
        <v>373</v>
      </c>
      <c r="I200" s="419"/>
      <c r="J200" s="291"/>
      <c r="K200" s="291"/>
      <c r="L200" s="292"/>
    </row>
    <row r="201" spans="1:12" s="125" customFormat="1" ht="28.5" customHeight="1" x14ac:dyDescent="0.2">
      <c r="A201" s="78">
        <v>198</v>
      </c>
      <c r="B201" s="215" t="s">
        <v>834</v>
      </c>
      <c r="C201" s="123"/>
      <c r="D201" s="368"/>
      <c r="E201" s="287"/>
      <c r="F201" s="288"/>
      <c r="G201" s="289"/>
      <c r="H201" s="290" t="s">
        <v>373</v>
      </c>
      <c r="I201" s="419"/>
      <c r="J201" s="291"/>
      <c r="K201" s="291"/>
      <c r="L201" s="292"/>
    </row>
    <row r="202" spans="1:12" s="125" customFormat="1" ht="28.5" customHeight="1" x14ac:dyDescent="0.2">
      <c r="A202" s="78">
        <v>199</v>
      </c>
      <c r="B202" s="215" t="s">
        <v>834</v>
      </c>
      <c r="C202" s="123"/>
      <c r="D202" s="368"/>
      <c r="E202" s="287"/>
      <c r="F202" s="288"/>
      <c r="G202" s="289"/>
      <c r="H202" s="290" t="s">
        <v>373</v>
      </c>
      <c r="I202" s="419"/>
      <c r="J202" s="291"/>
      <c r="K202" s="291"/>
      <c r="L202" s="292"/>
    </row>
    <row r="203" spans="1:12" s="125" customFormat="1" ht="28.5" customHeight="1" x14ac:dyDescent="0.2">
      <c r="A203" s="78">
        <v>200</v>
      </c>
      <c r="B203" s="215" t="s">
        <v>834</v>
      </c>
      <c r="C203" s="123"/>
      <c r="D203" s="368"/>
      <c r="E203" s="287"/>
      <c r="F203" s="288"/>
      <c r="G203" s="289"/>
      <c r="H203" s="290" t="s">
        <v>373</v>
      </c>
      <c r="I203" s="419"/>
      <c r="J203" s="291"/>
      <c r="K203" s="291"/>
      <c r="L203" s="292"/>
    </row>
    <row r="204" spans="1:12" s="125" customFormat="1" ht="28.5" customHeight="1" x14ac:dyDescent="0.2">
      <c r="A204" s="78">
        <v>201</v>
      </c>
      <c r="B204" s="215" t="s">
        <v>834</v>
      </c>
      <c r="C204" s="123"/>
      <c r="D204" s="368"/>
      <c r="E204" s="287"/>
      <c r="F204" s="288"/>
      <c r="G204" s="289"/>
      <c r="H204" s="290" t="s">
        <v>373</v>
      </c>
      <c r="I204" s="419"/>
      <c r="J204" s="291"/>
      <c r="K204" s="291"/>
      <c r="L204" s="292"/>
    </row>
    <row r="205" spans="1:12" s="125" customFormat="1" ht="28.5" customHeight="1" x14ac:dyDescent="0.2">
      <c r="A205" s="78">
        <v>202</v>
      </c>
      <c r="B205" s="215" t="s">
        <v>834</v>
      </c>
      <c r="C205" s="123"/>
      <c r="D205" s="368"/>
      <c r="E205" s="287"/>
      <c r="F205" s="288"/>
      <c r="G205" s="289"/>
      <c r="H205" s="290" t="s">
        <v>373</v>
      </c>
      <c r="I205" s="419"/>
      <c r="J205" s="291"/>
      <c r="K205" s="291"/>
      <c r="L205" s="292"/>
    </row>
    <row r="206" spans="1:12" s="125" customFormat="1" ht="28.5" customHeight="1" x14ac:dyDescent="0.2">
      <c r="A206" s="78">
        <v>203</v>
      </c>
      <c r="B206" s="215" t="s">
        <v>834</v>
      </c>
      <c r="C206" s="123"/>
      <c r="D206" s="368"/>
      <c r="E206" s="287"/>
      <c r="F206" s="288"/>
      <c r="G206" s="289"/>
      <c r="H206" s="290" t="s">
        <v>373</v>
      </c>
      <c r="I206" s="419"/>
      <c r="J206" s="291"/>
      <c r="K206" s="291"/>
      <c r="L206" s="292"/>
    </row>
    <row r="207" spans="1:12" s="125" customFormat="1" ht="28.5" customHeight="1" x14ac:dyDescent="0.2">
      <c r="A207" s="78">
        <v>204</v>
      </c>
      <c r="B207" s="215" t="s">
        <v>834</v>
      </c>
      <c r="C207" s="123"/>
      <c r="D207" s="368"/>
      <c r="E207" s="287"/>
      <c r="F207" s="288"/>
      <c r="G207" s="289"/>
      <c r="H207" s="290" t="s">
        <v>373</v>
      </c>
      <c r="I207" s="419"/>
      <c r="J207" s="291"/>
      <c r="K207" s="291"/>
      <c r="L207" s="292"/>
    </row>
    <row r="208" spans="1:12" s="125" customFormat="1" ht="28.5" customHeight="1" x14ac:dyDescent="0.2">
      <c r="A208" s="78">
        <v>205</v>
      </c>
      <c r="B208" s="215" t="s">
        <v>834</v>
      </c>
      <c r="C208" s="123"/>
      <c r="D208" s="368"/>
      <c r="E208" s="287"/>
      <c r="F208" s="288"/>
      <c r="G208" s="289"/>
      <c r="H208" s="290" t="s">
        <v>373</v>
      </c>
      <c r="I208" s="419"/>
      <c r="J208" s="291"/>
      <c r="K208" s="291"/>
      <c r="L208" s="292"/>
    </row>
    <row r="209" spans="1:12" s="125" customFormat="1" ht="28.5" customHeight="1" x14ac:dyDescent="0.2">
      <c r="A209" s="78">
        <v>206</v>
      </c>
      <c r="B209" s="215" t="s">
        <v>834</v>
      </c>
      <c r="C209" s="123"/>
      <c r="D209" s="368"/>
      <c r="E209" s="287"/>
      <c r="F209" s="288"/>
      <c r="G209" s="289"/>
      <c r="H209" s="290" t="s">
        <v>373</v>
      </c>
      <c r="I209" s="419"/>
      <c r="J209" s="291"/>
      <c r="K209" s="291"/>
      <c r="L209" s="292"/>
    </row>
    <row r="210" spans="1:12" s="125" customFormat="1" ht="28.5" customHeight="1" x14ac:dyDescent="0.2">
      <c r="A210" s="78">
        <v>207</v>
      </c>
      <c r="B210" s="215" t="s">
        <v>834</v>
      </c>
      <c r="C210" s="123"/>
      <c r="D210" s="368"/>
      <c r="E210" s="287"/>
      <c r="F210" s="288"/>
      <c r="G210" s="289"/>
      <c r="H210" s="290" t="s">
        <v>373</v>
      </c>
      <c r="I210" s="419"/>
      <c r="J210" s="291"/>
      <c r="K210" s="291"/>
      <c r="L210" s="292"/>
    </row>
    <row r="211" spans="1:12" s="125" customFormat="1" ht="28.5" customHeight="1" x14ac:dyDescent="0.2">
      <c r="A211" s="78">
        <v>208</v>
      </c>
      <c r="B211" s="215" t="s">
        <v>834</v>
      </c>
      <c r="C211" s="123"/>
      <c r="D211" s="368"/>
      <c r="E211" s="287"/>
      <c r="F211" s="288"/>
      <c r="G211" s="289"/>
      <c r="H211" s="290" t="s">
        <v>373</v>
      </c>
      <c r="I211" s="419"/>
      <c r="J211" s="291"/>
      <c r="K211" s="291"/>
      <c r="L211" s="292"/>
    </row>
    <row r="212" spans="1:12" s="125" customFormat="1" ht="28.5" customHeight="1" x14ac:dyDescent="0.2">
      <c r="A212" s="78">
        <v>209</v>
      </c>
      <c r="B212" s="215" t="s">
        <v>834</v>
      </c>
      <c r="C212" s="123"/>
      <c r="D212" s="368"/>
      <c r="E212" s="287"/>
      <c r="F212" s="288"/>
      <c r="G212" s="289"/>
      <c r="H212" s="290" t="s">
        <v>373</v>
      </c>
      <c r="I212" s="419"/>
      <c r="J212" s="291"/>
      <c r="K212" s="291"/>
      <c r="L212" s="292"/>
    </row>
    <row r="213" spans="1:12" s="125" customFormat="1" ht="28.5" customHeight="1" x14ac:dyDescent="0.2">
      <c r="A213" s="78">
        <v>210</v>
      </c>
      <c r="B213" s="215" t="s">
        <v>834</v>
      </c>
      <c r="C213" s="123"/>
      <c r="D213" s="368"/>
      <c r="E213" s="287"/>
      <c r="F213" s="288"/>
      <c r="G213" s="289"/>
      <c r="H213" s="290" t="s">
        <v>373</v>
      </c>
      <c r="I213" s="419"/>
      <c r="J213" s="291"/>
      <c r="K213" s="291"/>
      <c r="L213" s="292"/>
    </row>
    <row r="214" spans="1:12" s="125" customFormat="1" ht="28.5" customHeight="1" x14ac:dyDescent="0.2">
      <c r="A214" s="78">
        <v>211</v>
      </c>
      <c r="B214" s="215" t="s">
        <v>834</v>
      </c>
      <c r="C214" s="123"/>
      <c r="D214" s="368"/>
      <c r="E214" s="287"/>
      <c r="F214" s="288"/>
      <c r="G214" s="289"/>
      <c r="H214" s="290" t="s">
        <v>373</v>
      </c>
      <c r="I214" s="419"/>
      <c r="J214" s="291"/>
      <c r="K214" s="291"/>
      <c r="L214" s="292"/>
    </row>
    <row r="215" spans="1:12" s="125" customFormat="1" ht="28.5" customHeight="1" x14ac:dyDescent="0.2">
      <c r="A215" s="78">
        <v>212</v>
      </c>
      <c r="B215" s="215" t="s">
        <v>834</v>
      </c>
      <c r="C215" s="123"/>
      <c r="D215" s="368"/>
      <c r="E215" s="287"/>
      <c r="F215" s="288"/>
      <c r="G215" s="289"/>
      <c r="H215" s="290" t="s">
        <v>373</v>
      </c>
      <c r="I215" s="419"/>
      <c r="J215" s="291"/>
      <c r="K215" s="291"/>
      <c r="L215" s="292"/>
    </row>
    <row r="216" spans="1:12" s="125" customFormat="1" ht="28.5" customHeight="1" x14ac:dyDescent="0.2">
      <c r="A216" s="78">
        <v>213</v>
      </c>
      <c r="B216" s="215" t="s">
        <v>834</v>
      </c>
      <c r="C216" s="123"/>
      <c r="D216" s="368"/>
      <c r="E216" s="287"/>
      <c r="F216" s="288"/>
      <c r="G216" s="289"/>
      <c r="H216" s="290" t="s">
        <v>373</v>
      </c>
      <c r="I216" s="419"/>
      <c r="J216" s="291"/>
      <c r="K216" s="291"/>
      <c r="L216" s="292"/>
    </row>
    <row r="217" spans="1:12" s="125" customFormat="1" ht="28.5" customHeight="1" x14ac:dyDescent="0.2">
      <c r="A217" s="78">
        <v>214</v>
      </c>
      <c r="B217" s="215" t="s">
        <v>834</v>
      </c>
      <c r="C217" s="123"/>
      <c r="D217" s="368"/>
      <c r="E217" s="287"/>
      <c r="F217" s="288"/>
      <c r="G217" s="289"/>
      <c r="H217" s="290" t="s">
        <v>373</v>
      </c>
      <c r="I217" s="419"/>
      <c r="J217" s="291"/>
      <c r="K217" s="291"/>
      <c r="L217" s="292"/>
    </row>
    <row r="218" spans="1:12" s="125" customFormat="1" ht="28.5" customHeight="1" x14ac:dyDescent="0.2">
      <c r="A218" s="78">
        <v>215</v>
      </c>
      <c r="B218" s="215" t="s">
        <v>834</v>
      </c>
      <c r="C218" s="123"/>
      <c r="D218" s="368"/>
      <c r="E218" s="287"/>
      <c r="F218" s="288"/>
      <c r="G218" s="289"/>
      <c r="H218" s="290" t="s">
        <v>373</v>
      </c>
      <c r="I218" s="419"/>
      <c r="J218" s="291"/>
      <c r="K218" s="291"/>
      <c r="L218" s="292"/>
    </row>
    <row r="219" spans="1:12" s="125" customFormat="1" ht="28.5" customHeight="1" x14ac:dyDescent="0.2">
      <c r="A219" s="78">
        <v>216</v>
      </c>
      <c r="B219" s="215" t="s">
        <v>834</v>
      </c>
      <c r="C219" s="123"/>
      <c r="D219" s="368"/>
      <c r="E219" s="287"/>
      <c r="F219" s="288"/>
      <c r="G219" s="289"/>
      <c r="H219" s="290" t="s">
        <v>373</v>
      </c>
      <c r="I219" s="419"/>
      <c r="J219" s="291"/>
      <c r="K219" s="291"/>
      <c r="L219" s="292"/>
    </row>
    <row r="220" spans="1:12" s="125" customFormat="1" ht="28.5" customHeight="1" x14ac:dyDescent="0.2">
      <c r="A220" s="78">
        <v>217</v>
      </c>
      <c r="B220" s="215" t="s">
        <v>834</v>
      </c>
      <c r="C220" s="123"/>
      <c r="D220" s="368"/>
      <c r="E220" s="287"/>
      <c r="F220" s="288"/>
      <c r="G220" s="289"/>
      <c r="H220" s="290" t="s">
        <v>373</v>
      </c>
      <c r="I220" s="419"/>
      <c r="J220" s="291"/>
      <c r="K220" s="291"/>
      <c r="L220" s="292"/>
    </row>
    <row r="221" spans="1:12" s="125" customFormat="1" ht="28.5" customHeight="1" x14ac:dyDescent="0.2">
      <c r="A221" s="78">
        <v>218</v>
      </c>
      <c r="B221" s="215" t="s">
        <v>834</v>
      </c>
      <c r="C221" s="123"/>
      <c r="D221" s="368"/>
      <c r="E221" s="287"/>
      <c r="F221" s="288"/>
      <c r="G221" s="289"/>
      <c r="H221" s="290" t="s">
        <v>373</v>
      </c>
      <c r="I221" s="419"/>
      <c r="J221" s="291"/>
      <c r="K221" s="291"/>
      <c r="L221" s="292"/>
    </row>
    <row r="222" spans="1:12" s="125" customFormat="1" ht="28.5" customHeight="1" x14ac:dyDescent="0.2">
      <c r="A222" s="78">
        <v>219</v>
      </c>
      <c r="B222" s="215" t="s">
        <v>834</v>
      </c>
      <c r="C222" s="123"/>
      <c r="D222" s="368"/>
      <c r="E222" s="287"/>
      <c r="F222" s="288"/>
      <c r="G222" s="289"/>
      <c r="H222" s="290" t="s">
        <v>373</v>
      </c>
      <c r="I222" s="419"/>
      <c r="J222" s="291"/>
      <c r="K222" s="291"/>
      <c r="L222" s="292"/>
    </row>
    <row r="223" spans="1:12" s="125" customFormat="1" ht="28.5" customHeight="1" x14ac:dyDescent="0.2">
      <c r="A223" s="78">
        <v>220</v>
      </c>
      <c r="B223" s="215" t="s">
        <v>834</v>
      </c>
      <c r="C223" s="123"/>
      <c r="D223" s="368"/>
      <c r="E223" s="287"/>
      <c r="F223" s="288"/>
      <c r="G223" s="289"/>
      <c r="H223" s="290" t="s">
        <v>373</v>
      </c>
      <c r="I223" s="419"/>
      <c r="J223" s="291"/>
      <c r="K223" s="291"/>
      <c r="L223" s="292"/>
    </row>
    <row r="224" spans="1:12" s="125" customFormat="1" ht="28.5" customHeight="1" x14ac:dyDescent="0.2">
      <c r="A224" s="78">
        <v>221</v>
      </c>
      <c r="B224" s="215" t="s">
        <v>834</v>
      </c>
      <c r="C224" s="123"/>
      <c r="D224" s="368"/>
      <c r="E224" s="287"/>
      <c r="F224" s="288"/>
      <c r="G224" s="289"/>
      <c r="H224" s="290" t="s">
        <v>373</v>
      </c>
      <c r="I224" s="419"/>
      <c r="J224" s="291"/>
      <c r="K224" s="291"/>
      <c r="L224" s="292"/>
    </row>
    <row r="225" spans="1:12" s="125" customFormat="1" ht="28.5" customHeight="1" x14ac:dyDescent="0.2">
      <c r="A225" s="78">
        <v>222</v>
      </c>
      <c r="B225" s="215" t="s">
        <v>834</v>
      </c>
      <c r="C225" s="123"/>
      <c r="D225" s="368"/>
      <c r="E225" s="287"/>
      <c r="F225" s="288"/>
      <c r="G225" s="289"/>
      <c r="H225" s="290" t="s">
        <v>373</v>
      </c>
      <c r="I225" s="419"/>
      <c r="J225" s="291"/>
      <c r="K225" s="291"/>
      <c r="L225" s="292"/>
    </row>
    <row r="226" spans="1:12" s="125" customFormat="1" ht="28.5" customHeight="1" x14ac:dyDescent="0.2">
      <c r="A226" s="78">
        <v>223</v>
      </c>
      <c r="B226" s="215" t="s">
        <v>834</v>
      </c>
      <c r="C226" s="123"/>
      <c r="D226" s="368"/>
      <c r="E226" s="287"/>
      <c r="F226" s="288"/>
      <c r="G226" s="289"/>
      <c r="H226" s="290" t="s">
        <v>373</v>
      </c>
      <c r="I226" s="419"/>
      <c r="J226" s="291"/>
      <c r="K226" s="291"/>
      <c r="L226" s="292"/>
    </row>
    <row r="227" spans="1:12" s="125" customFormat="1" ht="28.5" customHeight="1" x14ac:dyDescent="0.2">
      <c r="A227" s="78">
        <v>224</v>
      </c>
      <c r="B227" s="215" t="s">
        <v>834</v>
      </c>
      <c r="C227" s="123"/>
      <c r="D227" s="368"/>
      <c r="E227" s="287"/>
      <c r="F227" s="288"/>
      <c r="G227" s="289"/>
      <c r="H227" s="290" t="s">
        <v>373</v>
      </c>
      <c r="I227" s="419"/>
      <c r="J227" s="291"/>
      <c r="K227" s="291"/>
      <c r="L227" s="292"/>
    </row>
    <row r="228" spans="1:12" s="125" customFormat="1" ht="28.5" customHeight="1" x14ac:dyDescent="0.2">
      <c r="A228" s="78">
        <v>225</v>
      </c>
      <c r="B228" s="215" t="s">
        <v>834</v>
      </c>
      <c r="C228" s="123"/>
      <c r="D228" s="368"/>
      <c r="E228" s="287"/>
      <c r="F228" s="288"/>
      <c r="G228" s="289"/>
      <c r="H228" s="290" t="s">
        <v>373</v>
      </c>
      <c r="I228" s="419"/>
      <c r="J228" s="291"/>
      <c r="K228" s="291"/>
      <c r="L228" s="292"/>
    </row>
    <row r="229" spans="1:12" s="125" customFormat="1" ht="28.5" customHeight="1" x14ac:dyDescent="0.2">
      <c r="A229" s="78">
        <v>226</v>
      </c>
      <c r="B229" s="215" t="s">
        <v>834</v>
      </c>
      <c r="C229" s="123"/>
      <c r="D229" s="368"/>
      <c r="E229" s="287"/>
      <c r="F229" s="288"/>
      <c r="G229" s="289"/>
      <c r="H229" s="290" t="s">
        <v>373</v>
      </c>
      <c r="I229" s="419"/>
      <c r="J229" s="291"/>
      <c r="K229" s="291"/>
      <c r="L229" s="292"/>
    </row>
    <row r="230" spans="1:12" s="125" customFormat="1" ht="28.5" customHeight="1" x14ac:dyDescent="0.2">
      <c r="A230" s="78">
        <v>227</v>
      </c>
      <c r="B230" s="215" t="s">
        <v>834</v>
      </c>
      <c r="C230" s="123"/>
      <c r="D230" s="368"/>
      <c r="E230" s="287"/>
      <c r="F230" s="288"/>
      <c r="G230" s="289"/>
      <c r="H230" s="290" t="s">
        <v>373</v>
      </c>
      <c r="I230" s="419"/>
      <c r="J230" s="291"/>
      <c r="K230" s="291"/>
      <c r="L230" s="292"/>
    </row>
    <row r="231" spans="1:12" s="125" customFormat="1" ht="28.5" customHeight="1" x14ac:dyDescent="0.2">
      <c r="A231" s="78">
        <v>228</v>
      </c>
      <c r="B231" s="215" t="s">
        <v>834</v>
      </c>
      <c r="C231" s="123"/>
      <c r="D231" s="368"/>
      <c r="E231" s="287"/>
      <c r="F231" s="288"/>
      <c r="G231" s="289"/>
      <c r="H231" s="290" t="s">
        <v>373</v>
      </c>
      <c r="I231" s="419"/>
      <c r="J231" s="291"/>
      <c r="K231" s="291"/>
      <c r="L231" s="292"/>
    </row>
    <row r="232" spans="1:12" s="125" customFormat="1" ht="28.5" customHeight="1" x14ac:dyDescent="0.2">
      <c r="A232" s="78">
        <v>229</v>
      </c>
      <c r="B232" s="215" t="s">
        <v>834</v>
      </c>
      <c r="C232" s="123"/>
      <c r="D232" s="368"/>
      <c r="E232" s="287"/>
      <c r="F232" s="288"/>
      <c r="G232" s="289"/>
      <c r="H232" s="290" t="s">
        <v>373</v>
      </c>
      <c r="I232" s="419"/>
      <c r="J232" s="291"/>
      <c r="K232" s="291"/>
      <c r="L232" s="292"/>
    </row>
    <row r="233" spans="1:12" s="125" customFormat="1" ht="28.5" customHeight="1" x14ac:dyDescent="0.2">
      <c r="A233" s="78">
        <v>230</v>
      </c>
      <c r="B233" s="215" t="s">
        <v>834</v>
      </c>
      <c r="C233" s="123"/>
      <c r="D233" s="368"/>
      <c r="E233" s="287"/>
      <c r="F233" s="288"/>
      <c r="G233" s="289"/>
      <c r="H233" s="290" t="s">
        <v>373</v>
      </c>
      <c r="I233" s="419"/>
      <c r="J233" s="291"/>
      <c r="K233" s="291"/>
      <c r="L233" s="292"/>
    </row>
    <row r="234" spans="1:12" s="125" customFormat="1" ht="28.5" customHeight="1" x14ac:dyDescent="0.2">
      <c r="A234" s="78">
        <v>231</v>
      </c>
      <c r="B234" s="215" t="s">
        <v>455</v>
      </c>
      <c r="C234" s="194">
        <v>15</v>
      </c>
      <c r="D234" s="359"/>
      <c r="E234" s="195">
        <v>33604</v>
      </c>
      <c r="F234" s="196" t="s">
        <v>642</v>
      </c>
      <c r="G234" s="201" t="s">
        <v>615</v>
      </c>
      <c r="H234" s="197" t="s">
        <v>374</v>
      </c>
      <c r="I234" s="420" t="s">
        <v>749</v>
      </c>
      <c r="J234" s="199" t="s">
        <v>549</v>
      </c>
      <c r="K234" s="199" t="s">
        <v>544</v>
      </c>
      <c r="L234" s="200"/>
    </row>
    <row r="235" spans="1:12" s="125" customFormat="1" ht="28.5" customHeight="1" x14ac:dyDescent="0.2">
      <c r="A235" s="78">
        <v>232</v>
      </c>
      <c r="B235" s="215" t="s">
        <v>454</v>
      </c>
      <c r="C235" s="194">
        <v>30</v>
      </c>
      <c r="D235" s="359"/>
      <c r="E235" s="195">
        <v>33285</v>
      </c>
      <c r="F235" s="196" t="s">
        <v>648</v>
      </c>
      <c r="G235" s="201" t="s">
        <v>649</v>
      </c>
      <c r="H235" s="197" t="s">
        <v>374</v>
      </c>
      <c r="I235" s="420" t="s">
        <v>750</v>
      </c>
      <c r="J235" s="199" t="s">
        <v>549</v>
      </c>
      <c r="K235" s="199" t="s">
        <v>545</v>
      </c>
      <c r="L235" s="200"/>
    </row>
    <row r="236" spans="1:12" s="125" customFormat="1" ht="28.5" customHeight="1" x14ac:dyDescent="0.2">
      <c r="A236" s="78">
        <v>233</v>
      </c>
      <c r="B236" s="215" t="s">
        <v>453</v>
      </c>
      <c r="C236" s="194">
        <v>74</v>
      </c>
      <c r="D236" s="359"/>
      <c r="E236" s="195">
        <v>35980</v>
      </c>
      <c r="F236" s="196" t="s">
        <v>654</v>
      </c>
      <c r="G236" s="201" t="s">
        <v>655</v>
      </c>
      <c r="H236" s="197" t="s">
        <v>374</v>
      </c>
      <c r="I236" s="420" t="s">
        <v>751</v>
      </c>
      <c r="J236" s="199" t="s">
        <v>549</v>
      </c>
      <c r="K236" s="199" t="s">
        <v>546</v>
      </c>
      <c r="L236" s="200"/>
    </row>
    <row r="237" spans="1:12" s="125" customFormat="1" ht="28.5" customHeight="1" x14ac:dyDescent="0.2">
      <c r="A237" s="78">
        <v>234</v>
      </c>
      <c r="B237" s="215" t="s">
        <v>452</v>
      </c>
      <c r="C237" s="194">
        <v>39</v>
      </c>
      <c r="D237" s="359"/>
      <c r="E237" s="195">
        <v>35490</v>
      </c>
      <c r="F237" s="196" t="s">
        <v>682</v>
      </c>
      <c r="G237" s="201" t="s">
        <v>683</v>
      </c>
      <c r="H237" s="197" t="s">
        <v>374</v>
      </c>
      <c r="I237" s="420" t="s">
        <v>752</v>
      </c>
      <c r="J237" s="199" t="s">
        <v>549</v>
      </c>
      <c r="K237" s="199" t="s">
        <v>547</v>
      </c>
      <c r="L237" s="200"/>
    </row>
    <row r="238" spans="1:12" s="125" customFormat="1" ht="28.5" customHeight="1" x14ac:dyDescent="0.2">
      <c r="A238" s="78">
        <v>235</v>
      </c>
      <c r="B238" s="215" t="s">
        <v>451</v>
      </c>
      <c r="C238" s="194">
        <v>52</v>
      </c>
      <c r="D238" s="359"/>
      <c r="E238" s="195">
        <v>31011</v>
      </c>
      <c r="F238" s="196" t="s">
        <v>610</v>
      </c>
      <c r="G238" s="201" t="s">
        <v>531</v>
      </c>
      <c r="H238" s="197" t="s">
        <v>374</v>
      </c>
      <c r="I238" s="420"/>
      <c r="J238" s="199" t="s">
        <v>549</v>
      </c>
      <c r="K238" s="199" t="s">
        <v>548</v>
      </c>
      <c r="L238" s="200"/>
    </row>
    <row r="239" spans="1:12" s="125" customFormat="1" ht="28.5" customHeight="1" x14ac:dyDescent="0.2">
      <c r="A239" s="78">
        <v>236</v>
      </c>
      <c r="B239" s="215" t="s">
        <v>450</v>
      </c>
      <c r="C239" s="194">
        <v>95</v>
      </c>
      <c r="D239" s="359"/>
      <c r="E239" s="195">
        <v>35354</v>
      </c>
      <c r="F239" s="196" t="s">
        <v>690</v>
      </c>
      <c r="G239" s="201" t="s">
        <v>629</v>
      </c>
      <c r="H239" s="197" t="s">
        <v>374</v>
      </c>
      <c r="I239" s="420"/>
      <c r="J239" s="199" t="s">
        <v>549</v>
      </c>
      <c r="K239" s="199" t="s">
        <v>549</v>
      </c>
      <c r="L239" s="200"/>
    </row>
    <row r="240" spans="1:12" s="125" customFormat="1" ht="28.5" customHeight="1" x14ac:dyDescent="0.2">
      <c r="A240" s="78">
        <v>237</v>
      </c>
      <c r="B240" s="215" t="s">
        <v>835</v>
      </c>
      <c r="C240" s="194"/>
      <c r="D240" s="359"/>
      <c r="E240" s="195"/>
      <c r="F240" s="196"/>
      <c r="G240" s="201"/>
      <c r="H240" s="197" t="s">
        <v>374</v>
      </c>
      <c r="I240" s="420"/>
      <c r="J240" s="199"/>
      <c r="K240" s="199"/>
      <c r="L240" s="200"/>
    </row>
    <row r="241" spans="1:12" s="125" customFormat="1" ht="28.5" customHeight="1" x14ac:dyDescent="0.2">
      <c r="A241" s="78">
        <v>238</v>
      </c>
      <c r="B241" s="215" t="s">
        <v>835</v>
      </c>
      <c r="C241" s="194"/>
      <c r="D241" s="359"/>
      <c r="E241" s="195"/>
      <c r="F241" s="196"/>
      <c r="G241" s="201"/>
      <c r="H241" s="197" t="s">
        <v>374</v>
      </c>
      <c r="I241" s="420"/>
      <c r="J241" s="199"/>
      <c r="K241" s="199"/>
      <c r="L241" s="200"/>
    </row>
    <row r="242" spans="1:12" s="125" customFormat="1" ht="28.5" customHeight="1" x14ac:dyDescent="0.2">
      <c r="A242" s="78">
        <v>239</v>
      </c>
      <c r="B242" s="215" t="s">
        <v>835</v>
      </c>
      <c r="C242" s="194"/>
      <c r="D242" s="359"/>
      <c r="E242" s="195"/>
      <c r="F242" s="196"/>
      <c r="G242" s="201"/>
      <c r="H242" s="197" t="s">
        <v>374</v>
      </c>
      <c r="I242" s="420"/>
      <c r="J242" s="199"/>
      <c r="K242" s="199"/>
      <c r="L242" s="200"/>
    </row>
    <row r="243" spans="1:12" s="125" customFormat="1" ht="28.5" customHeight="1" x14ac:dyDescent="0.2">
      <c r="A243" s="78">
        <v>240</v>
      </c>
      <c r="B243" s="215" t="s">
        <v>835</v>
      </c>
      <c r="C243" s="194"/>
      <c r="D243" s="359"/>
      <c r="E243" s="195"/>
      <c r="F243" s="196"/>
      <c r="G243" s="201"/>
      <c r="H243" s="197" t="s">
        <v>374</v>
      </c>
      <c r="I243" s="420"/>
      <c r="J243" s="199"/>
      <c r="K243" s="199"/>
      <c r="L243" s="200"/>
    </row>
    <row r="244" spans="1:12" s="125" customFormat="1" ht="28.5" customHeight="1" x14ac:dyDescent="0.2">
      <c r="A244" s="78">
        <v>241</v>
      </c>
      <c r="B244" s="215" t="s">
        <v>835</v>
      </c>
      <c r="C244" s="194"/>
      <c r="D244" s="359"/>
      <c r="E244" s="195"/>
      <c r="F244" s="196"/>
      <c r="G244" s="201"/>
      <c r="H244" s="197" t="s">
        <v>374</v>
      </c>
      <c r="I244" s="420"/>
      <c r="J244" s="199"/>
      <c r="K244" s="199"/>
      <c r="L244" s="200"/>
    </row>
    <row r="245" spans="1:12" s="125" customFormat="1" ht="28.5" customHeight="1" x14ac:dyDescent="0.2">
      <c r="A245" s="78">
        <v>242</v>
      </c>
      <c r="B245" s="215" t="s">
        <v>835</v>
      </c>
      <c r="C245" s="194"/>
      <c r="D245" s="359"/>
      <c r="E245" s="195"/>
      <c r="F245" s="196"/>
      <c r="G245" s="201"/>
      <c r="H245" s="197" t="s">
        <v>374</v>
      </c>
      <c r="I245" s="420"/>
      <c r="J245" s="199"/>
      <c r="K245" s="199"/>
      <c r="L245" s="200"/>
    </row>
    <row r="246" spans="1:12" s="125" customFormat="1" ht="28.5" customHeight="1" x14ac:dyDescent="0.2">
      <c r="A246" s="78">
        <v>243</v>
      </c>
      <c r="B246" s="215" t="s">
        <v>835</v>
      </c>
      <c r="C246" s="194"/>
      <c r="D246" s="359"/>
      <c r="E246" s="195"/>
      <c r="F246" s="196"/>
      <c r="G246" s="201"/>
      <c r="H246" s="197" t="s">
        <v>374</v>
      </c>
      <c r="I246" s="420"/>
      <c r="J246" s="199"/>
      <c r="K246" s="199"/>
      <c r="L246" s="200"/>
    </row>
    <row r="247" spans="1:12" s="125" customFormat="1" ht="28.5" customHeight="1" x14ac:dyDescent="0.2">
      <c r="A247" s="78">
        <v>244</v>
      </c>
      <c r="B247" s="215" t="s">
        <v>835</v>
      </c>
      <c r="C247" s="194"/>
      <c r="D247" s="359"/>
      <c r="E247" s="195"/>
      <c r="F247" s="196"/>
      <c r="G247" s="201"/>
      <c r="H247" s="197" t="s">
        <v>374</v>
      </c>
      <c r="I247" s="420"/>
      <c r="J247" s="199"/>
      <c r="K247" s="199"/>
      <c r="L247" s="200"/>
    </row>
    <row r="248" spans="1:12" s="125" customFormat="1" ht="28.5" customHeight="1" x14ac:dyDescent="0.2">
      <c r="A248" s="78">
        <v>245</v>
      </c>
      <c r="B248" s="215" t="s">
        <v>835</v>
      </c>
      <c r="C248" s="194"/>
      <c r="D248" s="359"/>
      <c r="E248" s="195"/>
      <c r="F248" s="196"/>
      <c r="G248" s="201"/>
      <c r="H248" s="197" t="s">
        <v>374</v>
      </c>
      <c r="I248" s="420"/>
      <c r="J248" s="199"/>
      <c r="K248" s="199"/>
      <c r="L248" s="200"/>
    </row>
    <row r="249" spans="1:12" s="125" customFormat="1" ht="28.5" customHeight="1" x14ac:dyDescent="0.2">
      <c r="A249" s="78">
        <v>246</v>
      </c>
      <c r="B249" s="215" t="s">
        <v>835</v>
      </c>
      <c r="C249" s="194"/>
      <c r="D249" s="359"/>
      <c r="E249" s="195"/>
      <c r="F249" s="196"/>
      <c r="G249" s="201"/>
      <c r="H249" s="197" t="s">
        <v>374</v>
      </c>
      <c r="I249" s="420"/>
      <c r="J249" s="199"/>
      <c r="K249" s="199"/>
      <c r="L249" s="200"/>
    </row>
    <row r="250" spans="1:12" s="125" customFormat="1" ht="28.5" customHeight="1" x14ac:dyDescent="0.2">
      <c r="A250" s="78">
        <v>247</v>
      </c>
      <c r="B250" s="215" t="s">
        <v>835</v>
      </c>
      <c r="C250" s="194"/>
      <c r="D250" s="359"/>
      <c r="E250" s="195"/>
      <c r="F250" s="196"/>
      <c r="G250" s="201"/>
      <c r="H250" s="197" t="s">
        <v>374</v>
      </c>
      <c r="I250" s="420"/>
      <c r="J250" s="199"/>
      <c r="K250" s="199"/>
      <c r="L250" s="200"/>
    </row>
    <row r="251" spans="1:12" s="125" customFormat="1" ht="28.5" customHeight="1" x14ac:dyDescent="0.2">
      <c r="A251" s="78">
        <v>248</v>
      </c>
      <c r="B251" s="215" t="s">
        <v>835</v>
      </c>
      <c r="C251" s="194"/>
      <c r="D251" s="359"/>
      <c r="E251" s="195"/>
      <c r="F251" s="196"/>
      <c r="G251" s="201"/>
      <c r="H251" s="197" t="s">
        <v>374</v>
      </c>
      <c r="I251" s="420"/>
      <c r="J251" s="199"/>
      <c r="K251" s="199"/>
      <c r="L251" s="200"/>
    </row>
    <row r="252" spans="1:12" s="125" customFormat="1" ht="28.5" customHeight="1" x14ac:dyDescent="0.2">
      <c r="A252" s="78">
        <v>249</v>
      </c>
      <c r="B252" s="215" t="s">
        <v>835</v>
      </c>
      <c r="C252" s="194"/>
      <c r="D252" s="359"/>
      <c r="E252" s="195"/>
      <c r="F252" s="196"/>
      <c r="G252" s="201"/>
      <c r="H252" s="197" t="s">
        <v>374</v>
      </c>
      <c r="I252" s="420"/>
      <c r="J252" s="199"/>
      <c r="K252" s="199"/>
      <c r="L252" s="200"/>
    </row>
    <row r="253" spans="1:12" s="125" customFormat="1" ht="28.5" customHeight="1" x14ac:dyDescent="0.2">
      <c r="A253" s="78">
        <v>250</v>
      </c>
      <c r="B253" s="215" t="s">
        <v>835</v>
      </c>
      <c r="C253" s="194"/>
      <c r="D253" s="359"/>
      <c r="E253" s="195"/>
      <c r="F253" s="196"/>
      <c r="G253" s="201"/>
      <c r="H253" s="197" t="s">
        <v>374</v>
      </c>
      <c r="I253" s="420"/>
      <c r="J253" s="199"/>
      <c r="K253" s="199"/>
      <c r="L253" s="200"/>
    </row>
    <row r="254" spans="1:12" s="125" customFormat="1" ht="28.5" customHeight="1" x14ac:dyDescent="0.2">
      <c r="A254" s="78">
        <v>251</v>
      </c>
      <c r="B254" s="215" t="s">
        <v>835</v>
      </c>
      <c r="C254" s="194"/>
      <c r="D254" s="359"/>
      <c r="E254" s="195"/>
      <c r="F254" s="196"/>
      <c r="G254" s="201"/>
      <c r="H254" s="197" t="s">
        <v>374</v>
      </c>
      <c r="I254" s="420"/>
      <c r="J254" s="199"/>
      <c r="K254" s="199"/>
      <c r="L254" s="200"/>
    </row>
    <row r="255" spans="1:12" s="125" customFormat="1" ht="28.5" customHeight="1" x14ac:dyDescent="0.2">
      <c r="A255" s="78">
        <v>252</v>
      </c>
      <c r="B255" s="215" t="s">
        <v>835</v>
      </c>
      <c r="C255" s="194"/>
      <c r="D255" s="359"/>
      <c r="E255" s="195"/>
      <c r="F255" s="196"/>
      <c r="G255" s="201"/>
      <c r="H255" s="197" t="s">
        <v>374</v>
      </c>
      <c r="I255" s="420"/>
      <c r="J255" s="199"/>
      <c r="K255" s="199"/>
      <c r="L255" s="200"/>
    </row>
    <row r="256" spans="1:12" s="125" customFormat="1" ht="28.5" customHeight="1" x14ac:dyDescent="0.2">
      <c r="A256" s="78">
        <v>253</v>
      </c>
      <c r="B256" s="215" t="s">
        <v>835</v>
      </c>
      <c r="C256" s="194"/>
      <c r="D256" s="359"/>
      <c r="E256" s="195"/>
      <c r="F256" s="196"/>
      <c r="G256" s="201"/>
      <c r="H256" s="197" t="s">
        <v>374</v>
      </c>
      <c r="I256" s="420"/>
      <c r="J256" s="199"/>
      <c r="K256" s="199"/>
      <c r="L256" s="200"/>
    </row>
    <row r="257" spans="1:12" s="125" customFormat="1" ht="28.5" customHeight="1" x14ac:dyDescent="0.2">
      <c r="A257" s="78">
        <v>254</v>
      </c>
      <c r="B257" s="215" t="s">
        <v>835</v>
      </c>
      <c r="C257" s="194"/>
      <c r="D257" s="359"/>
      <c r="E257" s="195"/>
      <c r="F257" s="196"/>
      <c r="G257" s="201"/>
      <c r="H257" s="197" t="s">
        <v>374</v>
      </c>
      <c r="I257" s="420"/>
      <c r="J257" s="199"/>
      <c r="K257" s="199"/>
      <c r="L257" s="200"/>
    </row>
    <row r="258" spans="1:12" s="125" customFormat="1" ht="28.5" customHeight="1" x14ac:dyDescent="0.2">
      <c r="A258" s="78">
        <v>255</v>
      </c>
      <c r="B258" s="215" t="s">
        <v>835</v>
      </c>
      <c r="C258" s="194"/>
      <c r="D258" s="359"/>
      <c r="E258" s="195"/>
      <c r="F258" s="196"/>
      <c r="G258" s="201"/>
      <c r="H258" s="197" t="s">
        <v>374</v>
      </c>
      <c r="I258" s="420"/>
      <c r="J258" s="199"/>
      <c r="K258" s="199"/>
      <c r="L258" s="200"/>
    </row>
    <row r="259" spans="1:12" s="125" customFormat="1" ht="28.5" customHeight="1" x14ac:dyDescent="0.2">
      <c r="A259" s="78">
        <v>256</v>
      </c>
      <c r="B259" s="215" t="s">
        <v>835</v>
      </c>
      <c r="C259" s="194"/>
      <c r="D259" s="359"/>
      <c r="E259" s="195"/>
      <c r="F259" s="196"/>
      <c r="G259" s="201"/>
      <c r="H259" s="197" t="s">
        <v>374</v>
      </c>
      <c r="I259" s="420"/>
      <c r="J259" s="199"/>
      <c r="K259" s="199"/>
      <c r="L259" s="200"/>
    </row>
    <row r="260" spans="1:12" s="125" customFormat="1" ht="28.5" customHeight="1" x14ac:dyDescent="0.2">
      <c r="A260" s="78">
        <v>257</v>
      </c>
      <c r="B260" s="215" t="s">
        <v>835</v>
      </c>
      <c r="C260" s="194"/>
      <c r="D260" s="359"/>
      <c r="E260" s="195"/>
      <c r="F260" s="196"/>
      <c r="G260" s="201"/>
      <c r="H260" s="197" t="s">
        <v>374</v>
      </c>
      <c r="I260" s="420"/>
      <c r="J260" s="199"/>
      <c r="K260" s="199"/>
      <c r="L260" s="200"/>
    </row>
    <row r="261" spans="1:12" s="125" customFormat="1" ht="28.5" customHeight="1" x14ac:dyDescent="0.2">
      <c r="A261" s="78">
        <v>258</v>
      </c>
      <c r="B261" s="215" t="s">
        <v>835</v>
      </c>
      <c r="C261" s="194"/>
      <c r="D261" s="359"/>
      <c r="E261" s="195"/>
      <c r="F261" s="196"/>
      <c r="G261" s="201"/>
      <c r="H261" s="197" t="s">
        <v>374</v>
      </c>
      <c r="I261" s="420"/>
      <c r="J261" s="199"/>
      <c r="K261" s="199"/>
      <c r="L261" s="200"/>
    </row>
    <row r="262" spans="1:12" s="125" customFormat="1" ht="28.5" customHeight="1" x14ac:dyDescent="0.2">
      <c r="A262" s="78">
        <v>259</v>
      </c>
      <c r="B262" s="215" t="s">
        <v>835</v>
      </c>
      <c r="C262" s="194"/>
      <c r="D262" s="359"/>
      <c r="E262" s="195"/>
      <c r="F262" s="196"/>
      <c r="G262" s="201"/>
      <c r="H262" s="197" t="s">
        <v>374</v>
      </c>
      <c r="I262" s="420"/>
      <c r="J262" s="199"/>
      <c r="K262" s="199"/>
      <c r="L262" s="200"/>
    </row>
    <row r="263" spans="1:12" s="125" customFormat="1" ht="28.5" customHeight="1" x14ac:dyDescent="0.2">
      <c r="A263" s="78">
        <v>260</v>
      </c>
      <c r="B263" s="215" t="s">
        <v>835</v>
      </c>
      <c r="C263" s="194"/>
      <c r="D263" s="359"/>
      <c r="E263" s="195"/>
      <c r="F263" s="196"/>
      <c r="G263" s="201"/>
      <c r="H263" s="197" t="s">
        <v>374</v>
      </c>
      <c r="I263" s="420"/>
      <c r="J263" s="199"/>
      <c r="K263" s="199"/>
      <c r="L263" s="200"/>
    </row>
    <row r="264" spans="1:12" s="125" customFormat="1" ht="28.5" customHeight="1" x14ac:dyDescent="0.2">
      <c r="A264" s="78">
        <v>261</v>
      </c>
      <c r="B264" s="215" t="s">
        <v>835</v>
      </c>
      <c r="C264" s="194"/>
      <c r="D264" s="359"/>
      <c r="E264" s="195"/>
      <c r="F264" s="196"/>
      <c r="G264" s="201"/>
      <c r="H264" s="197" t="s">
        <v>374</v>
      </c>
      <c r="I264" s="420"/>
      <c r="J264" s="199"/>
      <c r="K264" s="199"/>
      <c r="L264" s="200"/>
    </row>
    <row r="265" spans="1:12" s="125" customFormat="1" ht="28.5" customHeight="1" x14ac:dyDescent="0.2">
      <c r="A265" s="78">
        <v>262</v>
      </c>
      <c r="B265" s="215" t="s">
        <v>835</v>
      </c>
      <c r="C265" s="194"/>
      <c r="D265" s="359"/>
      <c r="E265" s="195"/>
      <c r="F265" s="196"/>
      <c r="G265" s="201"/>
      <c r="H265" s="197" t="s">
        <v>374</v>
      </c>
      <c r="I265" s="420"/>
      <c r="J265" s="199"/>
      <c r="K265" s="199"/>
      <c r="L265" s="200"/>
    </row>
    <row r="266" spans="1:12" s="125" customFormat="1" ht="28.5" customHeight="1" x14ac:dyDescent="0.2">
      <c r="A266" s="78">
        <v>263</v>
      </c>
      <c r="B266" s="215" t="s">
        <v>835</v>
      </c>
      <c r="C266" s="194"/>
      <c r="D266" s="359"/>
      <c r="E266" s="195"/>
      <c r="F266" s="196"/>
      <c r="G266" s="201"/>
      <c r="H266" s="197" t="s">
        <v>374</v>
      </c>
      <c r="I266" s="420"/>
      <c r="J266" s="199"/>
      <c r="K266" s="199"/>
      <c r="L266" s="200"/>
    </row>
    <row r="267" spans="1:12" s="125" customFormat="1" ht="28.5" customHeight="1" x14ac:dyDescent="0.2">
      <c r="A267" s="78">
        <v>264</v>
      </c>
      <c r="B267" s="215" t="s">
        <v>835</v>
      </c>
      <c r="C267" s="194"/>
      <c r="D267" s="359"/>
      <c r="E267" s="195"/>
      <c r="F267" s="196"/>
      <c r="G267" s="201"/>
      <c r="H267" s="197" t="s">
        <v>374</v>
      </c>
      <c r="I267" s="420"/>
      <c r="J267" s="199"/>
      <c r="K267" s="199"/>
      <c r="L267" s="200"/>
    </row>
    <row r="268" spans="1:12" s="125" customFormat="1" ht="28.5" customHeight="1" x14ac:dyDescent="0.2">
      <c r="A268" s="78">
        <v>265</v>
      </c>
      <c r="B268" s="215" t="s">
        <v>835</v>
      </c>
      <c r="C268" s="194"/>
      <c r="D268" s="359"/>
      <c r="E268" s="195"/>
      <c r="F268" s="196"/>
      <c r="G268" s="201"/>
      <c r="H268" s="197" t="s">
        <v>374</v>
      </c>
      <c r="I268" s="420"/>
      <c r="J268" s="199"/>
      <c r="K268" s="199"/>
      <c r="L268" s="200"/>
    </row>
    <row r="269" spans="1:12" s="125" customFormat="1" ht="28.5" customHeight="1" x14ac:dyDescent="0.2">
      <c r="A269" s="78">
        <v>266</v>
      </c>
      <c r="B269" s="215" t="s">
        <v>234</v>
      </c>
      <c r="C269" s="123">
        <v>24</v>
      </c>
      <c r="D269" s="368"/>
      <c r="E269" s="287">
        <v>34911</v>
      </c>
      <c r="F269" s="288" t="s">
        <v>636</v>
      </c>
      <c r="G269" s="289" t="s">
        <v>617</v>
      </c>
      <c r="H269" s="290" t="s">
        <v>255</v>
      </c>
      <c r="I269" s="169">
        <v>1377</v>
      </c>
      <c r="J269" s="291" t="s">
        <v>549</v>
      </c>
      <c r="K269" s="291" t="s">
        <v>546</v>
      </c>
      <c r="L269" s="292"/>
    </row>
    <row r="270" spans="1:12" s="125" customFormat="1" ht="28.5" customHeight="1" x14ac:dyDescent="0.2">
      <c r="A270" s="78">
        <v>267</v>
      </c>
      <c r="B270" s="215" t="s">
        <v>235</v>
      </c>
      <c r="C270" s="123">
        <v>60</v>
      </c>
      <c r="D270" s="368"/>
      <c r="E270" s="287">
        <v>30769</v>
      </c>
      <c r="F270" s="288" t="s">
        <v>639</v>
      </c>
      <c r="G270" s="289" t="s">
        <v>531</v>
      </c>
      <c r="H270" s="290" t="s">
        <v>255</v>
      </c>
      <c r="I270" s="169">
        <v>1399</v>
      </c>
      <c r="J270" s="291" t="s">
        <v>549</v>
      </c>
      <c r="K270" s="291" t="s">
        <v>545</v>
      </c>
      <c r="L270" s="292"/>
    </row>
    <row r="271" spans="1:12" s="125" customFormat="1" ht="28.5" customHeight="1" x14ac:dyDescent="0.2">
      <c r="A271" s="78">
        <v>268</v>
      </c>
      <c r="B271" s="215" t="s">
        <v>233</v>
      </c>
      <c r="C271" s="123">
        <v>20</v>
      </c>
      <c r="D271" s="368"/>
      <c r="E271" s="287">
        <v>34396</v>
      </c>
      <c r="F271" s="288" t="s">
        <v>633</v>
      </c>
      <c r="G271" s="289" t="s">
        <v>617</v>
      </c>
      <c r="H271" s="290" t="s">
        <v>255</v>
      </c>
      <c r="I271" s="169">
        <v>1408</v>
      </c>
      <c r="J271" s="291" t="s">
        <v>549</v>
      </c>
      <c r="K271" s="291" t="s">
        <v>547</v>
      </c>
      <c r="L271" s="292"/>
    </row>
    <row r="272" spans="1:12" s="125" customFormat="1" ht="28.5" customHeight="1" x14ac:dyDescent="0.2">
      <c r="A272" s="78">
        <v>269</v>
      </c>
      <c r="B272" s="215" t="s">
        <v>236</v>
      </c>
      <c r="C272" s="123">
        <v>35</v>
      </c>
      <c r="D272" s="368"/>
      <c r="E272" s="287">
        <v>33923</v>
      </c>
      <c r="F272" s="288" t="s">
        <v>637</v>
      </c>
      <c r="G272" s="289" t="s">
        <v>619</v>
      </c>
      <c r="H272" s="290" t="s">
        <v>255</v>
      </c>
      <c r="I272" s="169">
        <v>1434</v>
      </c>
      <c r="J272" s="291" t="s">
        <v>549</v>
      </c>
      <c r="K272" s="291" t="s">
        <v>544</v>
      </c>
      <c r="L272" s="292"/>
    </row>
    <row r="273" spans="1:12" s="125" customFormat="1" ht="28.5" customHeight="1" x14ac:dyDescent="0.2">
      <c r="A273" s="78">
        <v>270</v>
      </c>
      <c r="B273" s="215" t="s">
        <v>237</v>
      </c>
      <c r="C273" s="123">
        <v>22</v>
      </c>
      <c r="D273" s="368"/>
      <c r="E273" s="287">
        <v>35431</v>
      </c>
      <c r="F273" s="288" t="s">
        <v>635</v>
      </c>
      <c r="G273" s="289" t="s">
        <v>617</v>
      </c>
      <c r="H273" s="290" t="s">
        <v>255</v>
      </c>
      <c r="I273" s="169">
        <v>1452</v>
      </c>
      <c r="J273" s="291" t="s">
        <v>549</v>
      </c>
      <c r="K273" s="291" t="s">
        <v>543</v>
      </c>
      <c r="L273" s="292"/>
    </row>
    <row r="274" spans="1:12" s="125" customFormat="1" ht="28.5" customHeight="1" x14ac:dyDescent="0.2">
      <c r="A274" s="78">
        <v>273</v>
      </c>
      <c r="B274" s="215" t="s">
        <v>238</v>
      </c>
      <c r="C274" s="123">
        <v>34</v>
      </c>
      <c r="D274" s="368"/>
      <c r="E274" s="287">
        <v>34616</v>
      </c>
      <c r="F274" s="288" t="s">
        <v>618</v>
      </c>
      <c r="G274" s="289" t="s">
        <v>619</v>
      </c>
      <c r="H274" s="290" t="s">
        <v>255</v>
      </c>
      <c r="I274" s="169">
        <v>1768</v>
      </c>
      <c r="J274" s="291" t="s">
        <v>549</v>
      </c>
      <c r="K274" s="291" t="s">
        <v>542</v>
      </c>
      <c r="L274" s="292"/>
    </row>
    <row r="275" spans="1:12" s="125" customFormat="1" ht="28.5" customHeight="1" x14ac:dyDescent="0.2">
      <c r="A275" s="78">
        <v>274</v>
      </c>
      <c r="B275" s="215" t="s">
        <v>232</v>
      </c>
      <c r="C275" s="123">
        <v>21</v>
      </c>
      <c r="D275" s="368"/>
      <c r="E275" s="287">
        <v>35887</v>
      </c>
      <c r="F275" s="288" t="s">
        <v>634</v>
      </c>
      <c r="G275" s="289" t="s">
        <v>617</v>
      </c>
      <c r="H275" s="290" t="s">
        <v>255</v>
      </c>
      <c r="I275" s="169"/>
      <c r="J275" s="291" t="s">
        <v>549</v>
      </c>
      <c r="K275" s="291" t="s">
        <v>548</v>
      </c>
      <c r="L275" s="292"/>
    </row>
    <row r="276" spans="1:12" s="125" customFormat="1" ht="28.5" customHeight="1" x14ac:dyDescent="0.2">
      <c r="A276" s="78">
        <v>275</v>
      </c>
      <c r="B276" s="215" t="s">
        <v>231</v>
      </c>
      <c r="C276" s="123">
        <v>58</v>
      </c>
      <c r="D276" s="368"/>
      <c r="E276" s="287">
        <v>30317</v>
      </c>
      <c r="F276" s="288" t="s">
        <v>638</v>
      </c>
      <c r="G276" s="289" t="s">
        <v>531</v>
      </c>
      <c r="H276" s="290" t="s">
        <v>255</v>
      </c>
      <c r="I276" s="169"/>
      <c r="J276" s="291" t="s">
        <v>549</v>
      </c>
      <c r="K276" s="291" t="s">
        <v>549</v>
      </c>
      <c r="L276" s="292"/>
    </row>
    <row r="277" spans="1:12" s="125" customFormat="1" ht="28.5" customHeight="1" x14ac:dyDescent="0.2">
      <c r="A277" s="78">
        <v>276</v>
      </c>
      <c r="B277" s="215" t="s">
        <v>836</v>
      </c>
      <c r="C277" s="123"/>
      <c r="D277" s="368"/>
      <c r="E277" s="287"/>
      <c r="F277" s="288"/>
      <c r="G277" s="289"/>
      <c r="H277" s="290" t="s">
        <v>255</v>
      </c>
      <c r="I277" s="169"/>
      <c r="J277" s="291"/>
      <c r="K277" s="291"/>
      <c r="L277" s="292"/>
    </row>
    <row r="278" spans="1:12" s="125" customFormat="1" ht="28.5" customHeight="1" x14ac:dyDescent="0.2">
      <c r="A278" s="78">
        <v>277</v>
      </c>
      <c r="B278" s="215" t="s">
        <v>836</v>
      </c>
      <c r="C278" s="123"/>
      <c r="D278" s="368"/>
      <c r="E278" s="287"/>
      <c r="F278" s="288"/>
      <c r="G278" s="289"/>
      <c r="H278" s="290" t="s">
        <v>255</v>
      </c>
      <c r="I278" s="169"/>
      <c r="J278" s="291"/>
      <c r="K278" s="291"/>
      <c r="L278" s="292"/>
    </row>
    <row r="279" spans="1:12" s="125" customFormat="1" ht="28.5" customHeight="1" x14ac:dyDescent="0.2">
      <c r="A279" s="78">
        <v>278</v>
      </c>
      <c r="B279" s="215" t="s">
        <v>836</v>
      </c>
      <c r="C279" s="123"/>
      <c r="D279" s="368"/>
      <c r="E279" s="287"/>
      <c r="F279" s="288"/>
      <c r="G279" s="289"/>
      <c r="H279" s="290" t="s">
        <v>255</v>
      </c>
      <c r="I279" s="169"/>
      <c r="J279" s="291"/>
      <c r="K279" s="291"/>
      <c r="L279" s="292"/>
    </row>
    <row r="280" spans="1:12" s="125" customFormat="1" ht="28.5" customHeight="1" x14ac:dyDescent="0.2">
      <c r="A280" s="78">
        <v>279</v>
      </c>
      <c r="B280" s="215" t="s">
        <v>836</v>
      </c>
      <c r="C280" s="123"/>
      <c r="D280" s="368"/>
      <c r="E280" s="287"/>
      <c r="F280" s="288"/>
      <c r="G280" s="289"/>
      <c r="H280" s="290" t="s">
        <v>255</v>
      </c>
      <c r="I280" s="169"/>
      <c r="J280" s="291"/>
      <c r="K280" s="291"/>
      <c r="L280" s="292"/>
    </row>
    <row r="281" spans="1:12" s="125" customFormat="1" ht="28.5" customHeight="1" x14ac:dyDescent="0.2">
      <c r="A281" s="78">
        <v>280</v>
      </c>
      <c r="B281" s="215" t="s">
        <v>836</v>
      </c>
      <c r="C281" s="123"/>
      <c r="D281" s="368"/>
      <c r="E281" s="287"/>
      <c r="F281" s="288"/>
      <c r="G281" s="289"/>
      <c r="H281" s="290" t="s">
        <v>255</v>
      </c>
      <c r="I281" s="169"/>
      <c r="J281" s="291"/>
      <c r="K281" s="291"/>
      <c r="L281" s="292"/>
    </row>
    <row r="282" spans="1:12" s="125" customFormat="1" ht="28.5" customHeight="1" x14ac:dyDescent="0.2">
      <c r="A282" s="78">
        <v>281</v>
      </c>
      <c r="B282" s="215" t="s">
        <v>836</v>
      </c>
      <c r="C282" s="123"/>
      <c r="D282" s="368"/>
      <c r="E282" s="287"/>
      <c r="F282" s="288"/>
      <c r="G282" s="289"/>
      <c r="H282" s="290" t="s">
        <v>255</v>
      </c>
      <c r="I282" s="169"/>
      <c r="J282" s="291"/>
      <c r="K282" s="291"/>
      <c r="L282" s="292"/>
    </row>
    <row r="283" spans="1:12" s="125" customFormat="1" ht="28.5" customHeight="1" x14ac:dyDescent="0.2">
      <c r="A283" s="78">
        <v>282</v>
      </c>
      <c r="B283" s="215" t="s">
        <v>836</v>
      </c>
      <c r="C283" s="123"/>
      <c r="D283" s="368"/>
      <c r="E283" s="287"/>
      <c r="F283" s="288"/>
      <c r="G283" s="289"/>
      <c r="H283" s="290" t="s">
        <v>255</v>
      </c>
      <c r="I283" s="169"/>
      <c r="J283" s="291"/>
      <c r="K283" s="291"/>
      <c r="L283" s="292"/>
    </row>
    <row r="284" spans="1:12" s="125" customFormat="1" ht="28.5" customHeight="1" x14ac:dyDescent="0.2">
      <c r="A284" s="78">
        <v>283</v>
      </c>
      <c r="B284" s="215" t="s">
        <v>836</v>
      </c>
      <c r="C284" s="123"/>
      <c r="D284" s="368"/>
      <c r="E284" s="287"/>
      <c r="F284" s="288"/>
      <c r="G284" s="289"/>
      <c r="H284" s="290" t="s">
        <v>255</v>
      </c>
      <c r="I284" s="169"/>
      <c r="J284" s="291"/>
      <c r="K284" s="291"/>
      <c r="L284" s="292"/>
    </row>
    <row r="285" spans="1:12" s="125" customFormat="1" ht="28.5" customHeight="1" x14ac:dyDescent="0.2">
      <c r="A285" s="78">
        <v>284</v>
      </c>
      <c r="B285" s="215" t="s">
        <v>836</v>
      </c>
      <c r="C285" s="123"/>
      <c r="D285" s="368"/>
      <c r="E285" s="287"/>
      <c r="F285" s="288"/>
      <c r="G285" s="289"/>
      <c r="H285" s="290" t="s">
        <v>255</v>
      </c>
      <c r="I285" s="169"/>
      <c r="J285" s="291"/>
      <c r="K285" s="291"/>
      <c r="L285" s="292"/>
    </row>
    <row r="286" spans="1:12" s="125" customFormat="1" ht="28.5" customHeight="1" x14ac:dyDescent="0.2">
      <c r="A286" s="78">
        <v>285</v>
      </c>
      <c r="B286" s="215" t="s">
        <v>836</v>
      </c>
      <c r="C286" s="123"/>
      <c r="D286" s="368"/>
      <c r="E286" s="287"/>
      <c r="F286" s="288"/>
      <c r="G286" s="289"/>
      <c r="H286" s="290" t="s">
        <v>255</v>
      </c>
      <c r="I286" s="169"/>
      <c r="J286" s="291"/>
      <c r="K286" s="291"/>
      <c r="L286" s="292"/>
    </row>
    <row r="287" spans="1:12" s="125" customFormat="1" ht="28.5" customHeight="1" x14ac:dyDescent="0.2">
      <c r="A287" s="78">
        <v>286</v>
      </c>
      <c r="B287" s="215" t="s">
        <v>836</v>
      </c>
      <c r="C287" s="123"/>
      <c r="D287" s="368"/>
      <c r="E287" s="287"/>
      <c r="F287" s="288"/>
      <c r="G287" s="289"/>
      <c r="H287" s="290" t="s">
        <v>255</v>
      </c>
      <c r="I287" s="169"/>
      <c r="J287" s="291"/>
      <c r="K287" s="291"/>
      <c r="L287" s="292"/>
    </row>
    <row r="288" spans="1:12" s="125" customFormat="1" ht="28.5" customHeight="1" x14ac:dyDescent="0.2">
      <c r="A288" s="78">
        <v>287</v>
      </c>
      <c r="B288" s="215" t="s">
        <v>836</v>
      </c>
      <c r="C288" s="123"/>
      <c r="D288" s="368"/>
      <c r="E288" s="287"/>
      <c r="F288" s="288"/>
      <c r="G288" s="289"/>
      <c r="H288" s="290" t="s">
        <v>255</v>
      </c>
      <c r="I288" s="169"/>
      <c r="J288" s="291"/>
      <c r="K288" s="291"/>
      <c r="L288" s="292"/>
    </row>
    <row r="289" spans="1:12" s="125" customFormat="1" ht="28.5" customHeight="1" x14ac:dyDescent="0.2">
      <c r="A289" s="78">
        <v>288</v>
      </c>
      <c r="B289" s="215" t="s">
        <v>836</v>
      </c>
      <c r="C289" s="123"/>
      <c r="D289" s="368"/>
      <c r="E289" s="287"/>
      <c r="F289" s="288"/>
      <c r="G289" s="289"/>
      <c r="H289" s="290" t="s">
        <v>255</v>
      </c>
      <c r="I289" s="169"/>
      <c r="J289" s="291"/>
      <c r="K289" s="291"/>
      <c r="L289" s="292"/>
    </row>
    <row r="290" spans="1:12" s="125" customFormat="1" ht="28.5" customHeight="1" x14ac:dyDescent="0.2">
      <c r="A290" s="78">
        <v>289</v>
      </c>
      <c r="B290" s="215" t="s">
        <v>836</v>
      </c>
      <c r="C290" s="123"/>
      <c r="D290" s="368"/>
      <c r="E290" s="287"/>
      <c r="F290" s="288"/>
      <c r="G290" s="289"/>
      <c r="H290" s="290" t="s">
        <v>255</v>
      </c>
      <c r="I290" s="169"/>
      <c r="J290" s="291"/>
      <c r="K290" s="291"/>
      <c r="L290" s="292"/>
    </row>
    <row r="291" spans="1:12" s="125" customFormat="1" ht="28.5" customHeight="1" x14ac:dyDescent="0.2">
      <c r="A291" s="78">
        <v>290</v>
      </c>
      <c r="B291" s="215" t="s">
        <v>836</v>
      </c>
      <c r="C291" s="123"/>
      <c r="D291" s="368"/>
      <c r="E291" s="287"/>
      <c r="F291" s="288"/>
      <c r="G291" s="289"/>
      <c r="H291" s="290" t="s">
        <v>255</v>
      </c>
      <c r="I291" s="169"/>
      <c r="J291" s="291"/>
      <c r="K291" s="291"/>
      <c r="L291" s="292"/>
    </row>
    <row r="292" spans="1:12" s="125" customFormat="1" ht="28.5" customHeight="1" x14ac:dyDescent="0.2">
      <c r="A292" s="78">
        <v>291</v>
      </c>
      <c r="B292" s="215" t="s">
        <v>836</v>
      </c>
      <c r="C292" s="123"/>
      <c r="D292" s="368"/>
      <c r="E292" s="287"/>
      <c r="F292" s="288"/>
      <c r="G292" s="289"/>
      <c r="H292" s="290" t="s">
        <v>255</v>
      </c>
      <c r="I292" s="169"/>
      <c r="J292" s="291"/>
      <c r="K292" s="291"/>
      <c r="L292" s="292"/>
    </row>
    <row r="293" spans="1:12" s="125" customFormat="1" ht="28.5" customHeight="1" x14ac:dyDescent="0.2">
      <c r="A293" s="78">
        <v>292</v>
      </c>
      <c r="B293" s="215" t="s">
        <v>836</v>
      </c>
      <c r="C293" s="123"/>
      <c r="D293" s="368"/>
      <c r="E293" s="287"/>
      <c r="F293" s="288"/>
      <c r="G293" s="289"/>
      <c r="H293" s="290" t="s">
        <v>255</v>
      </c>
      <c r="I293" s="169"/>
      <c r="J293" s="291"/>
      <c r="K293" s="291"/>
      <c r="L293" s="292"/>
    </row>
    <row r="294" spans="1:12" s="125" customFormat="1" ht="28.5" customHeight="1" x14ac:dyDescent="0.2">
      <c r="A294" s="78">
        <v>293</v>
      </c>
      <c r="B294" s="215" t="s">
        <v>836</v>
      </c>
      <c r="C294" s="123"/>
      <c r="D294" s="368"/>
      <c r="E294" s="287"/>
      <c r="F294" s="288"/>
      <c r="G294" s="289"/>
      <c r="H294" s="290" t="s">
        <v>255</v>
      </c>
      <c r="I294" s="169"/>
      <c r="J294" s="291"/>
      <c r="K294" s="291"/>
      <c r="L294" s="292"/>
    </row>
    <row r="295" spans="1:12" s="125" customFormat="1" ht="28.5" customHeight="1" x14ac:dyDescent="0.2">
      <c r="A295" s="78">
        <v>294</v>
      </c>
      <c r="B295" s="215" t="s">
        <v>836</v>
      </c>
      <c r="C295" s="123"/>
      <c r="D295" s="368"/>
      <c r="E295" s="287"/>
      <c r="F295" s="288"/>
      <c r="G295" s="289"/>
      <c r="H295" s="290" t="s">
        <v>255</v>
      </c>
      <c r="I295" s="169"/>
      <c r="J295" s="291"/>
      <c r="K295" s="291"/>
      <c r="L295" s="292"/>
    </row>
    <row r="296" spans="1:12" s="125" customFormat="1" ht="28.5" customHeight="1" x14ac:dyDescent="0.2">
      <c r="A296" s="78">
        <v>295</v>
      </c>
      <c r="B296" s="215" t="s">
        <v>836</v>
      </c>
      <c r="C296" s="123"/>
      <c r="D296" s="368"/>
      <c r="E296" s="287"/>
      <c r="F296" s="288"/>
      <c r="G296" s="289"/>
      <c r="H296" s="290" t="s">
        <v>255</v>
      </c>
      <c r="I296" s="169"/>
      <c r="J296" s="291"/>
      <c r="K296" s="291"/>
      <c r="L296" s="292"/>
    </row>
    <row r="297" spans="1:12" s="125" customFormat="1" ht="28.5" customHeight="1" x14ac:dyDescent="0.2">
      <c r="A297" s="78">
        <v>296</v>
      </c>
      <c r="B297" s="215" t="s">
        <v>836</v>
      </c>
      <c r="C297" s="123"/>
      <c r="D297" s="368"/>
      <c r="E297" s="287"/>
      <c r="F297" s="288"/>
      <c r="G297" s="289"/>
      <c r="H297" s="290" t="s">
        <v>255</v>
      </c>
      <c r="I297" s="169"/>
      <c r="J297" s="291"/>
      <c r="K297" s="291"/>
      <c r="L297" s="292"/>
    </row>
    <row r="298" spans="1:12" s="125" customFormat="1" ht="28.5" customHeight="1" x14ac:dyDescent="0.2">
      <c r="A298" s="78">
        <v>297</v>
      </c>
      <c r="B298" s="215" t="s">
        <v>836</v>
      </c>
      <c r="C298" s="123"/>
      <c r="D298" s="368"/>
      <c r="E298" s="287"/>
      <c r="F298" s="288"/>
      <c r="G298" s="289"/>
      <c r="H298" s="290" t="s">
        <v>255</v>
      </c>
      <c r="I298" s="169"/>
      <c r="J298" s="291"/>
      <c r="K298" s="291"/>
      <c r="L298" s="292"/>
    </row>
    <row r="299" spans="1:12" s="125" customFormat="1" ht="28.5" customHeight="1" x14ac:dyDescent="0.2">
      <c r="A299" s="78">
        <v>298</v>
      </c>
      <c r="B299" s="215" t="s">
        <v>836</v>
      </c>
      <c r="C299" s="123"/>
      <c r="D299" s="368"/>
      <c r="E299" s="287"/>
      <c r="F299" s="288"/>
      <c r="G299" s="289"/>
      <c r="H299" s="290" t="s">
        <v>255</v>
      </c>
      <c r="I299" s="169"/>
      <c r="J299" s="291"/>
      <c r="K299" s="291"/>
      <c r="L299" s="292"/>
    </row>
    <row r="300" spans="1:12" s="125" customFormat="1" ht="28.5" customHeight="1" x14ac:dyDescent="0.2">
      <c r="A300" s="78">
        <v>299</v>
      </c>
      <c r="B300" s="215" t="s">
        <v>836</v>
      </c>
      <c r="C300" s="123"/>
      <c r="D300" s="368"/>
      <c r="E300" s="287"/>
      <c r="F300" s="288"/>
      <c r="G300" s="289"/>
      <c r="H300" s="290" t="s">
        <v>255</v>
      </c>
      <c r="I300" s="169"/>
      <c r="J300" s="291"/>
      <c r="K300" s="291"/>
      <c r="L300" s="292"/>
    </row>
    <row r="301" spans="1:12" s="125" customFormat="1" ht="28.5" customHeight="1" x14ac:dyDescent="0.2">
      <c r="A301" s="78">
        <v>300</v>
      </c>
      <c r="B301" s="215" t="s">
        <v>837</v>
      </c>
      <c r="C301" s="194"/>
      <c r="D301" s="359"/>
      <c r="E301" s="195"/>
      <c r="F301" s="196"/>
      <c r="G301" s="201"/>
      <c r="H301" s="197" t="s">
        <v>372</v>
      </c>
      <c r="I301" s="198"/>
      <c r="J301" s="199"/>
      <c r="K301" s="199"/>
      <c r="L301" s="200"/>
    </row>
    <row r="302" spans="1:12" s="125" customFormat="1" ht="28.5" customHeight="1" x14ac:dyDescent="0.2">
      <c r="A302" s="78">
        <v>301</v>
      </c>
      <c r="B302" s="215" t="s">
        <v>441</v>
      </c>
      <c r="C302" s="194">
        <v>71</v>
      </c>
      <c r="D302" s="359"/>
      <c r="E302" s="195">
        <v>31215</v>
      </c>
      <c r="F302" s="196" t="s">
        <v>675</v>
      </c>
      <c r="G302" s="201" t="s">
        <v>672</v>
      </c>
      <c r="H302" s="197" t="s">
        <v>372</v>
      </c>
      <c r="I302" s="198">
        <v>5633</v>
      </c>
      <c r="J302" s="199" t="s">
        <v>548</v>
      </c>
      <c r="K302" s="199" t="s">
        <v>544</v>
      </c>
      <c r="L302" s="200"/>
    </row>
    <row r="303" spans="1:12" s="125" customFormat="1" ht="28.5" customHeight="1" x14ac:dyDescent="0.2">
      <c r="A303" s="78">
        <v>302</v>
      </c>
      <c r="B303" s="215" t="s">
        <v>438</v>
      </c>
      <c r="C303" s="194">
        <v>68</v>
      </c>
      <c r="D303" s="359"/>
      <c r="E303" s="195">
        <v>34157</v>
      </c>
      <c r="F303" s="196" t="s">
        <v>674</v>
      </c>
      <c r="G303" s="201" t="s">
        <v>672</v>
      </c>
      <c r="H303" s="197" t="s">
        <v>372</v>
      </c>
      <c r="I303" s="198">
        <v>5811</v>
      </c>
      <c r="J303" s="199" t="s">
        <v>548</v>
      </c>
      <c r="K303" s="199" t="s">
        <v>547</v>
      </c>
      <c r="L303" s="200"/>
    </row>
    <row r="304" spans="1:12" s="125" customFormat="1" ht="28.5" customHeight="1" x14ac:dyDescent="0.2">
      <c r="A304" s="78">
        <v>303</v>
      </c>
      <c r="B304" s="215" t="s">
        <v>437</v>
      </c>
      <c r="C304" s="194">
        <v>66</v>
      </c>
      <c r="D304" s="359"/>
      <c r="E304" s="195">
        <v>34647</v>
      </c>
      <c r="F304" s="196" t="s">
        <v>673</v>
      </c>
      <c r="G304" s="201" t="s">
        <v>672</v>
      </c>
      <c r="H304" s="197" t="s">
        <v>372</v>
      </c>
      <c r="I304" s="198">
        <v>5860</v>
      </c>
      <c r="J304" s="199" t="s">
        <v>548</v>
      </c>
      <c r="K304" s="199" t="s">
        <v>548</v>
      </c>
      <c r="L304" s="200"/>
    </row>
    <row r="305" spans="1:12" s="125" customFormat="1" ht="28.5" customHeight="1" x14ac:dyDescent="0.2">
      <c r="A305" s="78">
        <v>304</v>
      </c>
      <c r="B305" s="215" t="s">
        <v>837</v>
      </c>
      <c r="C305" s="194"/>
      <c r="D305" s="359"/>
      <c r="E305" s="195"/>
      <c r="F305" s="196"/>
      <c r="G305" s="201"/>
      <c r="H305" s="197" t="s">
        <v>372</v>
      </c>
      <c r="I305" s="198">
        <v>5870</v>
      </c>
      <c r="J305" s="199"/>
      <c r="K305" s="199"/>
      <c r="L305" s="200"/>
    </row>
    <row r="306" spans="1:12" s="125" customFormat="1" ht="28.5" customHeight="1" x14ac:dyDescent="0.2">
      <c r="A306" s="78">
        <v>305</v>
      </c>
      <c r="B306" s="215" t="s">
        <v>439</v>
      </c>
      <c r="C306" s="194">
        <v>82</v>
      </c>
      <c r="D306" s="359"/>
      <c r="E306" s="195">
        <v>35195</v>
      </c>
      <c r="F306" s="196" t="s">
        <v>677</v>
      </c>
      <c r="G306" s="201" t="s">
        <v>678</v>
      </c>
      <c r="H306" s="197" t="s">
        <v>372</v>
      </c>
      <c r="I306" s="198">
        <v>5945</v>
      </c>
      <c r="J306" s="199" t="s">
        <v>548</v>
      </c>
      <c r="K306" s="199" t="s">
        <v>546</v>
      </c>
      <c r="L306" s="200"/>
    </row>
    <row r="307" spans="1:12" s="125" customFormat="1" ht="28.5" customHeight="1" x14ac:dyDescent="0.2">
      <c r="A307" s="78">
        <v>306</v>
      </c>
      <c r="B307" s="215" t="s">
        <v>440</v>
      </c>
      <c r="C307" s="194">
        <v>65</v>
      </c>
      <c r="D307" s="359"/>
      <c r="E307" s="195">
        <v>34428</v>
      </c>
      <c r="F307" s="196" t="s">
        <v>671</v>
      </c>
      <c r="G307" s="201" t="s">
        <v>672</v>
      </c>
      <c r="H307" s="197" t="s">
        <v>372</v>
      </c>
      <c r="I307" s="198" t="s">
        <v>755</v>
      </c>
      <c r="J307" s="199" t="s">
        <v>548</v>
      </c>
      <c r="K307" s="199" t="s">
        <v>545</v>
      </c>
      <c r="L307" s="200"/>
    </row>
    <row r="308" spans="1:12" s="125" customFormat="1" ht="28.5" customHeight="1" x14ac:dyDescent="0.2">
      <c r="A308" s="78">
        <v>307</v>
      </c>
      <c r="B308" s="215" t="s">
        <v>432</v>
      </c>
      <c r="C308" s="194">
        <v>25</v>
      </c>
      <c r="D308" s="359"/>
      <c r="E308" s="195">
        <v>35552</v>
      </c>
      <c r="F308" s="196" t="s">
        <v>691</v>
      </c>
      <c r="G308" s="201" t="s">
        <v>617</v>
      </c>
      <c r="H308" s="197" t="s">
        <v>372</v>
      </c>
      <c r="I308" s="198" t="s">
        <v>756</v>
      </c>
      <c r="J308" s="199" t="s">
        <v>549</v>
      </c>
      <c r="K308" s="199" t="s">
        <v>545</v>
      </c>
      <c r="L308" s="200"/>
    </row>
    <row r="309" spans="1:12" s="125" customFormat="1" ht="28.5" customHeight="1" x14ac:dyDescent="0.2">
      <c r="A309" s="78">
        <v>308</v>
      </c>
      <c r="B309" s="215" t="s">
        <v>431</v>
      </c>
      <c r="C309" s="194">
        <v>91</v>
      </c>
      <c r="D309" s="359"/>
      <c r="E309" s="195">
        <v>35121</v>
      </c>
      <c r="F309" s="196" t="s">
        <v>692</v>
      </c>
      <c r="G309" s="201" t="s">
        <v>627</v>
      </c>
      <c r="H309" s="197" t="s">
        <v>372</v>
      </c>
      <c r="I309" s="198">
        <v>10243</v>
      </c>
      <c r="J309" s="199" t="s">
        <v>549</v>
      </c>
      <c r="K309" s="199" t="s">
        <v>546</v>
      </c>
      <c r="L309" s="200"/>
    </row>
    <row r="310" spans="1:12" s="125" customFormat="1" ht="28.5" customHeight="1" x14ac:dyDescent="0.2">
      <c r="A310" s="78">
        <v>309</v>
      </c>
      <c r="B310" s="215" t="s">
        <v>433</v>
      </c>
      <c r="C310" s="194">
        <v>43</v>
      </c>
      <c r="D310" s="359"/>
      <c r="E310" s="195">
        <v>35104</v>
      </c>
      <c r="F310" s="196" t="s">
        <v>668</v>
      </c>
      <c r="G310" s="201" t="s">
        <v>531</v>
      </c>
      <c r="H310" s="197" t="s">
        <v>372</v>
      </c>
      <c r="I310" s="198">
        <v>12410</v>
      </c>
      <c r="J310" s="199" t="s">
        <v>549</v>
      </c>
      <c r="K310" s="199" t="s">
        <v>544</v>
      </c>
      <c r="L310" s="200"/>
    </row>
    <row r="311" spans="1:12" s="125" customFormat="1" ht="28.5" customHeight="1" x14ac:dyDescent="0.2">
      <c r="A311" s="78">
        <v>310</v>
      </c>
      <c r="B311" s="215" t="s">
        <v>430</v>
      </c>
      <c r="C311" s="194">
        <v>55</v>
      </c>
      <c r="D311" s="359"/>
      <c r="E311" s="195">
        <v>35511</v>
      </c>
      <c r="F311" s="196" t="s">
        <v>669</v>
      </c>
      <c r="G311" s="201" t="s">
        <v>531</v>
      </c>
      <c r="H311" s="197" t="s">
        <v>372</v>
      </c>
      <c r="I311" s="198" t="s">
        <v>757</v>
      </c>
      <c r="J311" s="199" t="s">
        <v>549</v>
      </c>
      <c r="K311" s="199" t="s">
        <v>547</v>
      </c>
      <c r="L311" s="200"/>
    </row>
    <row r="312" spans="1:12" s="125" customFormat="1" ht="28.5" customHeight="1" x14ac:dyDescent="0.2">
      <c r="A312" s="78">
        <v>311</v>
      </c>
      <c r="B312" s="215" t="s">
        <v>429</v>
      </c>
      <c r="C312" s="194">
        <v>92</v>
      </c>
      <c r="D312" s="359"/>
      <c r="E312" s="195">
        <v>36003</v>
      </c>
      <c r="F312" s="196" t="s">
        <v>657</v>
      </c>
      <c r="G312" s="201" t="s">
        <v>627</v>
      </c>
      <c r="H312" s="197" t="s">
        <v>372</v>
      </c>
      <c r="I312" s="198"/>
      <c r="J312" s="199" t="s">
        <v>549</v>
      </c>
      <c r="K312" s="199" t="s">
        <v>548</v>
      </c>
      <c r="L312" s="200"/>
    </row>
    <row r="313" spans="1:12" s="125" customFormat="1" ht="28.5" customHeight="1" x14ac:dyDescent="0.2">
      <c r="A313" s="78">
        <v>312</v>
      </c>
      <c r="B313" s="215" t="s">
        <v>837</v>
      </c>
      <c r="C313" s="194"/>
      <c r="D313" s="359"/>
      <c r="E313" s="195"/>
      <c r="F313" s="196"/>
      <c r="G313" s="201"/>
      <c r="H313" s="197" t="s">
        <v>372</v>
      </c>
      <c r="I313" s="198"/>
      <c r="J313" s="199"/>
      <c r="K313" s="199"/>
      <c r="L313" s="200"/>
    </row>
    <row r="314" spans="1:12" s="125" customFormat="1" ht="28.5" customHeight="1" x14ac:dyDescent="0.2">
      <c r="A314" s="78">
        <v>313</v>
      </c>
      <c r="B314" s="215" t="s">
        <v>837</v>
      </c>
      <c r="C314" s="194"/>
      <c r="D314" s="359"/>
      <c r="E314" s="195"/>
      <c r="F314" s="196"/>
      <c r="G314" s="201"/>
      <c r="H314" s="197" t="s">
        <v>372</v>
      </c>
      <c r="I314" s="198"/>
      <c r="J314" s="199"/>
      <c r="K314" s="199"/>
      <c r="L314" s="200"/>
    </row>
    <row r="315" spans="1:12" s="125" customFormat="1" ht="28.5" customHeight="1" x14ac:dyDescent="0.2">
      <c r="A315" s="78">
        <v>314</v>
      </c>
      <c r="B315" s="215" t="s">
        <v>837</v>
      </c>
      <c r="C315" s="194"/>
      <c r="D315" s="359"/>
      <c r="E315" s="195"/>
      <c r="F315" s="196"/>
      <c r="G315" s="201"/>
      <c r="H315" s="197" t="s">
        <v>372</v>
      </c>
      <c r="I315" s="198"/>
      <c r="J315" s="199"/>
      <c r="K315" s="199"/>
      <c r="L315" s="200"/>
    </row>
    <row r="316" spans="1:12" s="125" customFormat="1" ht="28.5" customHeight="1" x14ac:dyDescent="0.2">
      <c r="A316" s="78">
        <v>315</v>
      </c>
      <c r="B316" s="215" t="s">
        <v>837</v>
      </c>
      <c r="C316" s="194"/>
      <c r="D316" s="359"/>
      <c r="E316" s="195"/>
      <c r="F316" s="196"/>
      <c r="G316" s="201"/>
      <c r="H316" s="197" t="s">
        <v>372</v>
      </c>
      <c r="I316" s="198"/>
      <c r="J316" s="199"/>
      <c r="K316" s="199"/>
      <c r="L316" s="200"/>
    </row>
    <row r="317" spans="1:12" s="125" customFormat="1" ht="28.5" customHeight="1" x14ac:dyDescent="0.2">
      <c r="A317" s="78">
        <v>316</v>
      </c>
      <c r="B317" s="215" t="s">
        <v>837</v>
      </c>
      <c r="C317" s="194"/>
      <c r="D317" s="359"/>
      <c r="E317" s="195"/>
      <c r="F317" s="196"/>
      <c r="G317" s="201"/>
      <c r="H317" s="197" t="s">
        <v>372</v>
      </c>
      <c r="I317" s="198"/>
      <c r="J317" s="199"/>
      <c r="K317" s="199"/>
      <c r="L317" s="200"/>
    </row>
    <row r="318" spans="1:12" s="125" customFormat="1" ht="28.5" customHeight="1" x14ac:dyDescent="0.2">
      <c r="A318" s="78">
        <v>317</v>
      </c>
      <c r="B318" s="215" t="s">
        <v>837</v>
      </c>
      <c r="C318" s="194"/>
      <c r="D318" s="359"/>
      <c r="E318" s="195"/>
      <c r="F318" s="196"/>
      <c r="G318" s="201"/>
      <c r="H318" s="197" t="s">
        <v>372</v>
      </c>
      <c r="I318" s="198"/>
      <c r="J318" s="199"/>
      <c r="K318" s="199"/>
      <c r="L318" s="200"/>
    </row>
    <row r="319" spans="1:12" s="125" customFormat="1" ht="28.5" customHeight="1" x14ac:dyDescent="0.2">
      <c r="A319" s="78">
        <v>318</v>
      </c>
      <c r="B319" s="215" t="s">
        <v>837</v>
      </c>
      <c r="C319" s="194"/>
      <c r="D319" s="359"/>
      <c r="E319" s="195"/>
      <c r="F319" s="196"/>
      <c r="G319" s="201"/>
      <c r="H319" s="197" t="s">
        <v>372</v>
      </c>
      <c r="I319" s="198"/>
      <c r="J319" s="199"/>
      <c r="K319" s="199"/>
      <c r="L319" s="200"/>
    </row>
    <row r="320" spans="1:12" s="125" customFormat="1" ht="28.5" customHeight="1" x14ac:dyDescent="0.2">
      <c r="A320" s="78">
        <v>319</v>
      </c>
      <c r="B320" s="215" t="s">
        <v>837</v>
      </c>
      <c r="C320" s="194"/>
      <c r="D320" s="359"/>
      <c r="E320" s="195"/>
      <c r="F320" s="196"/>
      <c r="G320" s="201"/>
      <c r="H320" s="197" t="s">
        <v>372</v>
      </c>
      <c r="I320" s="198"/>
      <c r="J320" s="199"/>
      <c r="K320" s="199"/>
      <c r="L320" s="200"/>
    </row>
    <row r="321" spans="1:12" s="125" customFormat="1" ht="28.5" customHeight="1" x14ac:dyDescent="0.2">
      <c r="A321" s="78">
        <v>320</v>
      </c>
      <c r="B321" s="215" t="s">
        <v>837</v>
      </c>
      <c r="C321" s="194"/>
      <c r="D321" s="359"/>
      <c r="E321" s="195"/>
      <c r="F321" s="196"/>
      <c r="G321" s="201"/>
      <c r="H321" s="197" t="s">
        <v>372</v>
      </c>
      <c r="I321" s="198"/>
      <c r="J321" s="199"/>
      <c r="K321" s="199"/>
      <c r="L321" s="200"/>
    </row>
    <row r="322" spans="1:12" s="125" customFormat="1" ht="28.5" customHeight="1" x14ac:dyDescent="0.2">
      <c r="A322" s="78">
        <v>321</v>
      </c>
      <c r="B322" s="215" t="s">
        <v>837</v>
      </c>
      <c r="C322" s="194"/>
      <c r="D322" s="359"/>
      <c r="E322" s="195"/>
      <c r="F322" s="196"/>
      <c r="G322" s="201"/>
      <c r="H322" s="197" t="s">
        <v>372</v>
      </c>
      <c r="I322" s="198"/>
      <c r="J322" s="199"/>
      <c r="K322" s="199"/>
      <c r="L322" s="200"/>
    </row>
    <row r="323" spans="1:12" s="125" customFormat="1" ht="28.5" customHeight="1" x14ac:dyDescent="0.2">
      <c r="A323" s="78">
        <v>322</v>
      </c>
      <c r="B323" s="215" t="s">
        <v>837</v>
      </c>
      <c r="C323" s="194"/>
      <c r="D323" s="359"/>
      <c r="E323" s="195"/>
      <c r="F323" s="196"/>
      <c r="G323" s="201"/>
      <c r="H323" s="197" t="s">
        <v>372</v>
      </c>
      <c r="I323" s="198"/>
      <c r="J323" s="199"/>
      <c r="K323" s="199"/>
      <c r="L323" s="200"/>
    </row>
    <row r="324" spans="1:12" s="125" customFormat="1" ht="28.5" customHeight="1" x14ac:dyDescent="0.2">
      <c r="A324" s="78">
        <v>323</v>
      </c>
      <c r="B324" s="215" t="s">
        <v>837</v>
      </c>
      <c r="C324" s="194"/>
      <c r="D324" s="359"/>
      <c r="E324" s="195"/>
      <c r="F324" s="196"/>
      <c r="G324" s="201"/>
      <c r="H324" s="197" t="s">
        <v>372</v>
      </c>
      <c r="I324" s="198"/>
      <c r="J324" s="199"/>
      <c r="K324" s="199"/>
      <c r="L324" s="200"/>
    </row>
    <row r="325" spans="1:12" s="125" customFormat="1" ht="28.5" customHeight="1" x14ac:dyDescent="0.2">
      <c r="A325" s="78">
        <v>324</v>
      </c>
      <c r="B325" s="215" t="s">
        <v>837</v>
      </c>
      <c r="C325" s="194"/>
      <c r="D325" s="359"/>
      <c r="E325" s="195"/>
      <c r="F325" s="196"/>
      <c r="G325" s="201"/>
      <c r="H325" s="197" t="s">
        <v>372</v>
      </c>
      <c r="I325" s="198"/>
      <c r="J325" s="199"/>
      <c r="K325" s="199"/>
      <c r="L325" s="200"/>
    </row>
    <row r="326" spans="1:12" s="125" customFormat="1" ht="28.5" customHeight="1" x14ac:dyDescent="0.2">
      <c r="A326" s="78">
        <v>325</v>
      </c>
      <c r="B326" s="215" t="s">
        <v>837</v>
      </c>
      <c r="C326" s="194"/>
      <c r="D326" s="359"/>
      <c r="E326" s="195"/>
      <c r="F326" s="196"/>
      <c r="G326" s="201"/>
      <c r="H326" s="197" t="s">
        <v>372</v>
      </c>
      <c r="I326" s="198"/>
      <c r="J326" s="199"/>
      <c r="K326" s="199"/>
      <c r="L326" s="200"/>
    </row>
    <row r="327" spans="1:12" s="125" customFormat="1" ht="28.5" customHeight="1" x14ac:dyDescent="0.2">
      <c r="A327" s="78">
        <v>326</v>
      </c>
      <c r="B327" s="215" t="s">
        <v>837</v>
      </c>
      <c r="C327" s="194"/>
      <c r="D327" s="359"/>
      <c r="E327" s="195"/>
      <c r="F327" s="196"/>
      <c r="G327" s="201"/>
      <c r="H327" s="197" t="s">
        <v>372</v>
      </c>
      <c r="I327" s="198"/>
      <c r="J327" s="199"/>
      <c r="K327" s="199"/>
      <c r="L327" s="200"/>
    </row>
    <row r="328" spans="1:12" s="125" customFormat="1" ht="28.5" customHeight="1" x14ac:dyDescent="0.2">
      <c r="A328" s="78">
        <v>327</v>
      </c>
      <c r="B328" s="215" t="s">
        <v>837</v>
      </c>
      <c r="C328" s="194"/>
      <c r="D328" s="359"/>
      <c r="E328" s="195"/>
      <c r="F328" s="196"/>
      <c r="G328" s="201"/>
      <c r="H328" s="197" t="s">
        <v>372</v>
      </c>
      <c r="I328" s="198"/>
      <c r="J328" s="199"/>
      <c r="K328" s="199"/>
      <c r="L328" s="200"/>
    </row>
    <row r="329" spans="1:12" s="125" customFormat="1" ht="28.5" customHeight="1" x14ac:dyDescent="0.2">
      <c r="A329" s="78">
        <v>328</v>
      </c>
      <c r="B329" s="215" t="s">
        <v>837</v>
      </c>
      <c r="C329" s="194"/>
      <c r="D329" s="359"/>
      <c r="E329" s="195"/>
      <c r="F329" s="196"/>
      <c r="G329" s="201"/>
      <c r="H329" s="197" t="s">
        <v>372</v>
      </c>
      <c r="I329" s="198"/>
      <c r="J329" s="199"/>
      <c r="K329" s="199"/>
      <c r="L329" s="200"/>
    </row>
    <row r="330" spans="1:12" s="125" customFormat="1" ht="28.5" customHeight="1" x14ac:dyDescent="0.2">
      <c r="A330" s="78">
        <v>329</v>
      </c>
      <c r="B330" s="215" t="s">
        <v>837</v>
      </c>
      <c r="C330" s="194"/>
      <c r="D330" s="359"/>
      <c r="E330" s="195"/>
      <c r="F330" s="196"/>
      <c r="G330" s="201"/>
      <c r="H330" s="197" t="s">
        <v>372</v>
      </c>
      <c r="I330" s="198"/>
      <c r="J330" s="199"/>
      <c r="K330" s="199"/>
      <c r="L330" s="200"/>
    </row>
    <row r="331" spans="1:12" s="125" customFormat="1" ht="28.5" customHeight="1" x14ac:dyDescent="0.2">
      <c r="A331" s="78">
        <v>330</v>
      </c>
      <c r="B331" s="215" t="s">
        <v>837</v>
      </c>
      <c r="C331" s="194"/>
      <c r="D331" s="359"/>
      <c r="E331" s="195"/>
      <c r="F331" s="196"/>
      <c r="G331" s="201"/>
      <c r="H331" s="197" t="s">
        <v>372</v>
      </c>
      <c r="I331" s="198"/>
      <c r="J331" s="199"/>
      <c r="K331" s="199"/>
      <c r="L331" s="200"/>
    </row>
    <row r="332" spans="1:12" s="125" customFormat="1" ht="28.5" customHeight="1" x14ac:dyDescent="0.2">
      <c r="A332" s="78">
        <v>331</v>
      </c>
      <c r="B332" s="215" t="s">
        <v>837</v>
      </c>
      <c r="C332" s="194"/>
      <c r="D332" s="359"/>
      <c r="E332" s="195"/>
      <c r="F332" s="196"/>
      <c r="G332" s="201"/>
      <c r="H332" s="197" t="s">
        <v>372</v>
      </c>
      <c r="I332" s="198"/>
      <c r="J332" s="199"/>
      <c r="K332" s="199"/>
      <c r="L332" s="200"/>
    </row>
    <row r="333" spans="1:12" s="125" customFormat="1" ht="28.5" customHeight="1" x14ac:dyDescent="0.2">
      <c r="A333" s="78">
        <v>332</v>
      </c>
      <c r="B333" s="215" t="s">
        <v>837</v>
      </c>
      <c r="C333" s="194"/>
      <c r="D333" s="359"/>
      <c r="E333" s="195"/>
      <c r="F333" s="196"/>
      <c r="G333" s="201"/>
      <c r="H333" s="197" t="s">
        <v>372</v>
      </c>
      <c r="I333" s="198"/>
      <c r="J333" s="199"/>
      <c r="K333" s="199"/>
      <c r="L333" s="200"/>
    </row>
    <row r="334" spans="1:12" s="125" customFormat="1" ht="28.5" customHeight="1" x14ac:dyDescent="0.2">
      <c r="A334" s="78">
        <v>333</v>
      </c>
      <c r="B334" s="215" t="s">
        <v>383</v>
      </c>
      <c r="C334" s="123">
        <v>62</v>
      </c>
      <c r="D334" s="368"/>
      <c r="E334" s="287">
        <v>34524</v>
      </c>
      <c r="F334" s="288" t="s">
        <v>689</v>
      </c>
      <c r="G334" s="289" t="s">
        <v>531</v>
      </c>
      <c r="H334" s="290" t="s">
        <v>375</v>
      </c>
      <c r="I334" s="169" t="s">
        <v>743</v>
      </c>
      <c r="J334" s="291" t="s">
        <v>549</v>
      </c>
      <c r="K334" s="291" t="s">
        <v>545</v>
      </c>
      <c r="L334" s="292"/>
    </row>
    <row r="335" spans="1:12" s="125" customFormat="1" ht="28.5" customHeight="1" x14ac:dyDescent="0.2">
      <c r="A335" s="78">
        <v>334</v>
      </c>
      <c r="B335" s="215" t="s">
        <v>384</v>
      </c>
      <c r="C335" s="123">
        <v>17</v>
      </c>
      <c r="D335" s="368"/>
      <c r="E335" s="287">
        <v>35596</v>
      </c>
      <c r="F335" s="288" t="s">
        <v>687</v>
      </c>
      <c r="G335" s="289" t="s">
        <v>615</v>
      </c>
      <c r="H335" s="290" t="s">
        <v>375</v>
      </c>
      <c r="I335" s="169" t="s">
        <v>744</v>
      </c>
      <c r="J335" s="291" t="s">
        <v>549</v>
      </c>
      <c r="K335" s="291" t="s">
        <v>544</v>
      </c>
      <c r="L335" s="292"/>
    </row>
    <row r="336" spans="1:12" s="125" customFormat="1" ht="28.5" customHeight="1" x14ac:dyDescent="0.2">
      <c r="A336" s="78">
        <v>335</v>
      </c>
      <c r="B336" s="215" t="s">
        <v>385</v>
      </c>
      <c r="C336" s="123">
        <v>39</v>
      </c>
      <c r="D336" s="368"/>
      <c r="E336" s="287">
        <v>35490</v>
      </c>
      <c r="F336" s="288" t="s">
        <v>682</v>
      </c>
      <c r="G336" s="289" t="s">
        <v>683</v>
      </c>
      <c r="H336" s="290" t="s">
        <v>375</v>
      </c>
      <c r="I336" s="169" t="s">
        <v>745</v>
      </c>
      <c r="J336" s="291" t="s">
        <v>549</v>
      </c>
      <c r="K336" s="291" t="s">
        <v>543</v>
      </c>
      <c r="L336" s="292"/>
    </row>
    <row r="337" spans="1:12" s="125" customFormat="1" ht="28.5" customHeight="1" x14ac:dyDescent="0.2">
      <c r="A337" s="78">
        <v>336</v>
      </c>
      <c r="B337" s="215" t="s">
        <v>386</v>
      </c>
      <c r="C337" s="123">
        <v>59</v>
      </c>
      <c r="D337" s="368"/>
      <c r="E337" s="287">
        <v>32983</v>
      </c>
      <c r="F337" s="288" t="s">
        <v>688</v>
      </c>
      <c r="G337" s="289" t="s">
        <v>531</v>
      </c>
      <c r="H337" s="290" t="s">
        <v>375</v>
      </c>
      <c r="I337" s="169" t="s">
        <v>746</v>
      </c>
      <c r="J337" s="291" t="s">
        <v>549</v>
      </c>
      <c r="K337" s="291" t="s">
        <v>542</v>
      </c>
      <c r="L337" s="292"/>
    </row>
    <row r="338" spans="1:12" s="125" customFormat="1" ht="28.5" customHeight="1" x14ac:dyDescent="0.2">
      <c r="A338" s="78">
        <v>337</v>
      </c>
      <c r="B338" s="215" t="s">
        <v>382</v>
      </c>
      <c r="C338" s="123">
        <v>3</v>
      </c>
      <c r="D338" s="368"/>
      <c r="E338" s="287">
        <v>35289</v>
      </c>
      <c r="F338" s="288" t="s">
        <v>684</v>
      </c>
      <c r="G338" s="289" t="s">
        <v>612</v>
      </c>
      <c r="H338" s="290" t="s">
        <v>375</v>
      </c>
      <c r="I338" s="169"/>
      <c r="J338" s="291" t="s">
        <v>549</v>
      </c>
      <c r="K338" s="291" t="s">
        <v>546</v>
      </c>
      <c r="L338" s="292"/>
    </row>
    <row r="339" spans="1:12" s="125" customFormat="1" ht="28.5" customHeight="1" x14ac:dyDescent="0.2">
      <c r="A339" s="78">
        <v>338</v>
      </c>
      <c r="B339" s="215" t="s">
        <v>381</v>
      </c>
      <c r="C339" s="123">
        <v>4</v>
      </c>
      <c r="D339" s="368"/>
      <c r="E339" s="287">
        <v>34060</v>
      </c>
      <c r="F339" s="288" t="s">
        <v>685</v>
      </c>
      <c r="G339" s="289" t="s">
        <v>612</v>
      </c>
      <c r="H339" s="290" t="s">
        <v>375</v>
      </c>
      <c r="I339" s="169"/>
      <c r="J339" s="291" t="s">
        <v>549</v>
      </c>
      <c r="K339" s="291" t="s">
        <v>547</v>
      </c>
      <c r="L339" s="292"/>
    </row>
    <row r="340" spans="1:12" s="125" customFormat="1" ht="28.5" customHeight="1" x14ac:dyDescent="0.2">
      <c r="A340" s="78">
        <v>339</v>
      </c>
      <c r="B340" s="215" t="s">
        <v>380</v>
      </c>
      <c r="C340" s="123">
        <v>12</v>
      </c>
      <c r="D340" s="368"/>
      <c r="E340" s="287">
        <v>30686</v>
      </c>
      <c r="F340" s="288" t="s">
        <v>686</v>
      </c>
      <c r="G340" s="289" t="s">
        <v>612</v>
      </c>
      <c r="H340" s="290" t="s">
        <v>375</v>
      </c>
      <c r="I340" s="169"/>
      <c r="J340" s="291" t="s">
        <v>549</v>
      </c>
      <c r="K340" s="291" t="s">
        <v>548</v>
      </c>
      <c r="L340" s="292"/>
    </row>
    <row r="341" spans="1:12" s="125" customFormat="1" ht="28.5" customHeight="1" x14ac:dyDescent="0.2">
      <c r="A341" s="78">
        <v>340</v>
      </c>
      <c r="B341" s="215" t="s">
        <v>379</v>
      </c>
      <c r="C341" s="123">
        <v>27</v>
      </c>
      <c r="D341" s="368"/>
      <c r="E341" s="287">
        <v>34700</v>
      </c>
      <c r="F341" s="288" t="s">
        <v>644</v>
      </c>
      <c r="G341" s="289" t="s">
        <v>645</v>
      </c>
      <c r="H341" s="290" t="s">
        <v>375</v>
      </c>
      <c r="I341" s="169"/>
      <c r="J341" s="291" t="s">
        <v>549</v>
      </c>
      <c r="K341" s="291" t="s">
        <v>549</v>
      </c>
      <c r="L341" s="292"/>
    </row>
    <row r="342" spans="1:12" s="125" customFormat="1" ht="28.5" customHeight="1" x14ac:dyDescent="0.2">
      <c r="A342" s="78">
        <v>341</v>
      </c>
      <c r="B342" s="215" t="s">
        <v>838</v>
      </c>
      <c r="C342" s="123"/>
      <c r="D342" s="368"/>
      <c r="E342" s="287"/>
      <c r="F342" s="288"/>
      <c r="G342" s="289"/>
      <c r="H342" s="290" t="s">
        <v>375</v>
      </c>
      <c r="I342" s="169"/>
      <c r="J342" s="291"/>
      <c r="K342" s="291"/>
      <c r="L342" s="292"/>
    </row>
    <row r="343" spans="1:12" s="125" customFormat="1" ht="28.5" customHeight="1" x14ac:dyDescent="0.2">
      <c r="A343" s="78">
        <v>342</v>
      </c>
      <c r="B343" s="215" t="s">
        <v>838</v>
      </c>
      <c r="C343" s="123"/>
      <c r="D343" s="368"/>
      <c r="E343" s="287"/>
      <c r="F343" s="288"/>
      <c r="G343" s="289"/>
      <c r="H343" s="290" t="s">
        <v>375</v>
      </c>
      <c r="I343" s="169"/>
      <c r="J343" s="291"/>
      <c r="K343" s="291"/>
      <c r="L343" s="292"/>
    </row>
    <row r="344" spans="1:12" s="125" customFormat="1" ht="28.5" customHeight="1" x14ac:dyDescent="0.2">
      <c r="A344" s="78">
        <v>343</v>
      </c>
      <c r="B344" s="215" t="s">
        <v>838</v>
      </c>
      <c r="C344" s="123"/>
      <c r="D344" s="368"/>
      <c r="E344" s="287"/>
      <c r="F344" s="288"/>
      <c r="G344" s="289"/>
      <c r="H344" s="290" t="s">
        <v>375</v>
      </c>
      <c r="I344" s="169"/>
      <c r="J344" s="291"/>
      <c r="K344" s="291"/>
      <c r="L344" s="292"/>
    </row>
    <row r="345" spans="1:12" s="125" customFormat="1" ht="28.5" customHeight="1" x14ac:dyDescent="0.2">
      <c r="A345" s="78">
        <v>344</v>
      </c>
      <c r="B345" s="215" t="s">
        <v>838</v>
      </c>
      <c r="C345" s="123"/>
      <c r="D345" s="368"/>
      <c r="E345" s="287"/>
      <c r="F345" s="288"/>
      <c r="G345" s="289"/>
      <c r="H345" s="290" t="s">
        <v>375</v>
      </c>
      <c r="I345" s="169"/>
      <c r="J345" s="291"/>
      <c r="K345" s="291"/>
      <c r="L345" s="292"/>
    </row>
    <row r="346" spans="1:12" s="125" customFormat="1" ht="28.5" customHeight="1" x14ac:dyDescent="0.2">
      <c r="A346" s="78">
        <v>345</v>
      </c>
      <c r="B346" s="215" t="s">
        <v>838</v>
      </c>
      <c r="C346" s="123"/>
      <c r="D346" s="368"/>
      <c r="E346" s="287"/>
      <c r="F346" s="288"/>
      <c r="G346" s="289"/>
      <c r="H346" s="290" t="s">
        <v>375</v>
      </c>
      <c r="I346" s="169"/>
      <c r="J346" s="291"/>
      <c r="K346" s="291"/>
      <c r="L346" s="292"/>
    </row>
    <row r="347" spans="1:12" s="125" customFormat="1" ht="28.5" customHeight="1" x14ac:dyDescent="0.2">
      <c r="A347" s="78">
        <v>346</v>
      </c>
      <c r="B347" s="215" t="s">
        <v>838</v>
      </c>
      <c r="C347" s="123"/>
      <c r="D347" s="368"/>
      <c r="E347" s="287"/>
      <c r="F347" s="288"/>
      <c r="G347" s="289"/>
      <c r="H347" s="290" t="s">
        <v>375</v>
      </c>
      <c r="I347" s="169"/>
      <c r="J347" s="291"/>
      <c r="K347" s="291"/>
      <c r="L347" s="292"/>
    </row>
    <row r="348" spans="1:12" s="125" customFormat="1" ht="28.5" customHeight="1" x14ac:dyDescent="0.2">
      <c r="A348" s="78">
        <v>347</v>
      </c>
      <c r="B348" s="215" t="s">
        <v>838</v>
      </c>
      <c r="C348" s="123"/>
      <c r="D348" s="368"/>
      <c r="E348" s="287"/>
      <c r="F348" s="288"/>
      <c r="G348" s="289"/>
      <c r="H348" s="290" t="s">
        <v>375</v>
      </c>
      <c r="I348" s="169"/>
      <c r="J348" s="291"/>
      <c r="K348" s="291"/>
      <c r="L348" s="292"/>
    </row>
    <row r="349" spans="1:12" s="125" customFormat="1" ht="28.5" customHeight="1" x14ac:dyDescent="0.2">
      <c r="A349" s="78">
        <v>348</v>
      </c>
      <c r="B349" s="215" t="s">
        <v>838</v>
      </c>
      <c r="C349" s="123"/>
      <c r="D349" s="368"/>
      <c r="E349" s="287"/>
      <c r="F349" s="288"/>
      <c r="G349" s="289"/>
      <c r="H349" s="290" t="s">
        <v>375</v>
      </c>
      <c r="I349" s="169"/>
      <c r="J349" s="291"/>
      <c r="K349" s="291"/>
      <c r="L349" s="292"/>
    </row>
    <row r="350" spans="1:12" s="125" customFormat="1" ht="28.5" customHeight="1" x14ac:dyDescent="0.2">
      <c r="A350" s="78">
        <v>349</v>
      </c>
      <c r="B350" s="215" t="s">
        <v>838</v>
      </c>
      <c r="C350" s="123"/>
      <c r="D350" s="368"/>
      <c r="E350" s="287"/>
      <c r="F350" s="288"/>
      <c r="G350" s="289"/>
      <c r="H350" s="290" t="s">
        <v>375</v>
      </c>
      <c r="I350" s="169"/>
      <c r="J350" s="291"/>
      <c r="K350" s="291"/>
      <c r="L350" s="292"/>
    </row>
    <row r="351" spans="1:12" s="125" customFormat="1" ht="28.5" customHeight="1" x14ac:dyDescent="0.2">
      <c r="A351" s="78">
        <v>350</v>
      </c>
      <c r="B351" s="215" t="s">
        <v>838</v>
      </c>
      <c r="C351" s="123"/>
      <c r="D351" s="368"/>
      <c r="E351" s="287"/>
      <c r="F351" s="288"/>
      <c r="G351" s="289"/>
      <c r="H351" s="290" t="s">
        <v>375</v>
      </c>
      <c r="I351" s="169"/>
      <c r="J351" s="291"/>
      <c r="K351" s="291"/>
      <c r="L351" s="292"/>
    </row>
    <row r="352" spans="1:12" s="125" customFormat="1" ht="28.5" customHeight="1" x14ac:dyDescent="0.2">
      <c r="A352" s="78">
        <v>351</v>
      </c>
      <c r="B352" s="215" t="s">
        <v>838</v>
      </c>
      <c r="C352" s="123"/>
      <c r="D352" s="368"/>
      <c r="E352" s="287"/>
      <c r="F352" s="288"/>
      <c r="G352" s="289"/>
      <c r="H352" s="290" t="s">
        <v>375</v>
      </c>
      <c r="I352" s="169"/>
      <c r="J352" s="291"/>
      <c r="K352" s="291"/>
      <c r="L352" s="292"/>
    </row>
    <row r="353" spans="1:12" s="125" customFormat="1" ht="28.5" customHeight="1" x14ac:dyDescent="0.2">
      <c r="A353" s="78">
        <v>352</v>
      </c>
      <c r="B353" s="215" t="s">
        <v>838</v>
      </c>
      <c r="C353" s="123"/>
      <c r="D353" s="368"/>
      <c r="E353" s="287"/>
      <c r="F353" s="288"/>
      <c r="G353" s="289"/>
      <c r="H353" s="290" t="s">
        <v>375</v>
      </c>
      <c r="I353" s="169"/>
      <c r="J353" s="291"/>
      <c r="K353" s="291"/>
      <c r="L353" s="292"/>
    </row>
    <row r="354" spans="1:12" s="125" customFormat="1" ht="28.5" customHeight="1" x14ac:dyDescent="0.2">
      <c r="A354" s="78">
        <v>353</v>
      </c>
      <c r="B354" s="215" t="s">
        <v>838</v>
      </c>
      <c r="C354" s="123"/>
      <c r="D354" s="368"/>
      <c r="E354" s="287"/>
      <c r="F354" s="288"/>
      <c r="G354" s="289"/>
      <c r="H354" s="290" t="s">
        <v>375</v>
      </c>
      <c r="I354" s="169"/>
      <c r="J354" s="291"/>
      <c r="K354" s="291"/>
      <c r="L354" s="292"/>
    </row>
    <row r="355" spans="1:12" s="125" customFormat="1" ht="28.5" customHeight="1" x14ac:dyDescent="0.2">
      <c r="A355" s="78">
        <v>354</v>
      </c>
      <c r="B355" s="215" t="s">
        <v>838</v>
      </c>
      <c r="C355" s="123"/>
      <c r="D355" s="368"/>
      <c r="E355" s="287"/>
      <c r="F355" s="288"/>
      <c r="G355" s="289"/>
      <c r="H355" s="290" t="s">
        <v>375</v>
      </c>
      <c r="I355" s="169"/>
      <c r="J355" s="291"/>
      <c r="K355" s="291"/>
      <c r="L355" s="292"/>
    </row>
    <row r="356" spans="1:12" s="125" customFormat="1" ht="28.5" customHeight="1" x14ac:dyDescent="0.2">
      <c r="A356" s="78">
        <v>355</v>
      </c>
      <c r="B356" s="215" t="s">
        <v>838</v>
      </c>
      <c r="C356" s="123"/>
      <c r="D356" s="368"/>
      <c r="E356" s="287"/>
      <c r="F356" s="288"/>
      <c r="G356" s="289"/>
      <c r="H356" s="290" t="s">
        <v>375</v>
      </c>
      <c r="I356" s="169"/>
      <c r="J356" s="291"/>
      <c r="K356" s="291"/>
      <c r="L356" s="292"/>
    </row>
    <row r="357" spans="1:12" s="125" customFormat="1" ht="28.5" customHeight="1" x14ac:dyDescent="0.2">
      <c r="A357" s="78">
        <v>356</v>
      </c>
      <c r="B357" s="215" t="s">
        <v>838</v>
      </c>
      <c r="C357" s="123"/>
      <c r="D357" s="368"/>
      <c r="E357" s="287"/>
      <c r="F357" s="288"/>
      <c r="G357" s="289"/>
      <c r="H357" s="290" t="s">
        <v>375</v>
      </c>
      <c r="I357" s="169"/>
      <c r="J357" s="291"/>
      <c r="K357" s="291"/>
      <c r="L357" s="292"/>
    </row>
    <row r="358" spans="1:12" s="125" customFormat="1" ht="28.5" customHeight="1" x14ac:dyDescent="0.2">
      <c r="A358" s="78">
        <v>357</v>
      </c>
      <c r="B358" s="215" t="s">
        <v>838</v>
      </c>
      <c r="C358" s="123"/>
      <c r="D358" s="368"/>
      <c r="E358" s="287"/>
      <c r="F358" s="288"/>
      <c r="G358" s="289"/>
      <c r="H358" s="290" t="s">
        <v>375</v>
      </c>
      <c r="I358" s="169"/>
      <c r="J358" s="291"/>
      <c r="K358" s="291"/>
      <c r="L358" s="292"/>
    </row>
    <row r="359" spans="1:12" s="125" customFormat="1" ht="28.5" customHeight="1" x14ac:dyDescent="0.2">
      <c r="A359" s="78">
        <v>358</v>
      </c>
      <c r="B359" s="215" t="s">
        <v>838</v>
      </c>
      <c r="C359" s="123"/>
      <c r="D359" s="368"/>
      <c r="E359" s="287"/>
      <c r="F359" s="288"/>
      <c r="G359" s="289"/>
      <c r="H359" s="290" t="s">
        <v>375</v>
      </c>
      <c r="I359" s="169"/>
      <c r="J359" s="291"/>
      <c r="K359" s="291"/>
      <c r="L359" s="292"/>
    </row>
    <row r="360" spans="1:12" s="125" customFormat="1" ht="28.5" customHeight="1" x14ac:dyDescent="0.2">
      <c r="A360" s="78">
        <v>359</v>
      </c>
      <c r="B360" s="215" t="s">
        <v>838</v>
      </c>
      <c r="C360" s="123"/>
      <c r="D360" s="368"/>
      <c r="E360" s="287"/>
      <c r="F360" s="288"/>
      <c r="G360" s="289"/>
      <c r="H360" s="290" t="s">
        <v>375</v>
      </c>
      <c r="I360" s="169"/>
      <c r="J360" s="291"/>
      <c r="K360" s="291"/>
      <c r="L360" s="292"/>
    </row>
    <row r="361" spans="1:12" s="125" customFormat="1" ht="28.5" customHeight="1" x14ac:dyDescent="0.2">
      <c r="A361" s="78">
        <v>360</v>
      </c>
      <c r="B361" s="215" t="s">
        <v>838</v>
      </c>
      <c r="C361" s="123"/>
      <c r="D361" s="368"/>
      <c r="E361" s="287"/>
      <c r="F361" s="288"/>
      <c r="G361" s="289"/>
      <c r="H361" s="290" t="s">
        <v>375</v>
      </c>
      <c r="I361" s="169"/>
      <c r="J361" s="291"/>
      <c r="K361" s="291"/>
      <c r="L361" s="292"/>
    </row>
    <row r="362" spans="1:12" s="125" customFormat="1" ht="28.5" customHeight="1" x14ac:dyDescent="0.2">
      <c r="A362" s="78">
        <v>361</v>
      </c>
      <c r="B362" s="215" t="s">
        <v>838</v>
      </c>
      <c r="C362" s="123"/>
      <c r="D362" s="368"/>
      <c r="E362" s="287"/>
      <c r="F362" s="288"/>
      <c r="G362" s="289"/>
      <c r="H362" s="290" t="s">
        <v>375</v>
      </c>
      <c r="I362" s="169"/>
      <c r="J362" s="291"/>
      <c r="K362" s="291"/>
      <c r="L362" s="292"/>
    </row>
    <row r="363" spans="1:12" s="125" customFormat="1" ht="28.5" customHeight="1" x14ac:dyDescent="0.2">
      <c r="A363" s="78">
        <v>362</v>
      </c>
      <c r="B363" s="215" t="s">
        <v>838</v>
      </c>
      <c r="C363" s="123"/>
      <c r="D363" s="368"/>
      <c r="E363" s="287"/>
      <c r="F363" s="288"/>
      <c r="G363" s="289"/>
      <c r="H363" s="290" t="s">
        <v>375</v>
      </c>
      <c r="I363" s="169"/>
      <c r="J363" s="291"/>
      <c r="K363" s="291"/>
      <c r="L363" s="292"/>
    </row>
    <row r="364" spans="1:12" s="125" customFormat="1" ht="28.5" customHeight="1" x14ac:dyDescent="0.2">
      <c r="A364" s="78">
        <v>363</v>
      </c>
      <c r="B364" s="215" t="s">
        <v>838</v>
      </c>
      <c r="C364" s="123"/>
      <c r="D364" s="368"/>
      <c r="E364" s="287"/>
      <c r="F364" s="288"/>
      <c r="G364" s="289"/>
      <c r="H364" s="290" t="s">
        <v>375</v>
      </c>
      <c r="I364" s="169"/>
      <c r="J364" s="291"/>
      <c r="K364" s="291"/>
      <c r="L364" s="292"/>
    </row>
    <row r="365" spans="1:12" s="125" customFormat="1" ht="28.5" customHeight="1" x14ac:dyDescent="0.2">
      <c r="A365" s="78">
        <v>364</v>
      </c>
      <c r="B365" s="215" t="s">
        <v>838</v>
      </c>
      <c r="C365" s="123"/>
      <c r="D365" s="368"/>
      <c r="E365" s="287"/>
      <c r="F365" s="288"/>
      <c r="G365" s="289"/>
      <c r="H365" s="290" t="s">
        <v>375</v>
      </c>
      <c r="I365" s="169"/>
      <c r="J365" s="291"/>
      <c r="K365" s="291"/>
      <c r="L365" s="292"/>
    </row>
    <row r="366" spans="1:12" s="125" customFormat="1" ht="28.5" customHeight="1" x14ac:dyDescent="0.2">
      <c r="A366" s="78">
        <v>365</v>
      </c>
      <c r="B366" s="215" t="s">
        <v>558</v>
      </c>
      <c r="C366" s="194">
        <v>41</v>
      </c>
      <c r="D366" s="359"/>
      <c r="E366" s="195">
        <v>35039</v>
      </c>
      <c r="F366" s="196" t="s">
        <v>693</v>
      </c>
      <c r="G366" s="201" t="s">
        <v>666</v>
      </c>
      <c r="H366" s="197" t="s">
        <v>554</v>
      </c>
      <c r="I366" s="198" t="s">
        <v>754</v>
      </c>
      <c r="J366" s="199" t="s">
        <v>549</v>
      </c>
      <c r="K366" s="199" t="s">
        <v>546</v>
      </c>
      <c r="L366" s="200"/>
    </row>
    <row r="367" spans="1:12" s="125" customFormat="1" ht="28.5" customHeight="1" x14ac:dyDescent="0.2">
      <c r="A367" s="78">
        <v>366</v>
      </c>
      <c r="B367" s="215" t="s">
        <v>557</v>
      </c>
      <c r="C367" s="194">
        <v>79</v>
      </c>
      <c r="D367" s="359"/>
      <c r="E367" s="195">
        <v>35315</v>
      </c>
      <c r="F367" s="196" t="s">
        <v>694</v>
      </c>
      <c r="G367" s="201" t="s">
        <v>695</v>
      </c>
      <c r="H367" s="197" t="s">
        <v>554</v>
      </c>
      <c r="I367" s="198"/>
      <c r="J367" s="199" t="s">
        <v>549</v>
      </c>
      <c r="K367" s="199" t="s">
        <v>547</v>
      </c>
      <c r="L367" s="200"/>
    </row>
    <row r="368" spans="1:12" s="125" customFormat="1" ht="28.5" customHeight="1" x14ac:dyDescent="0.2">
      <c r="A368" s="78">
        <v>367</v>
      </c>
      <c r="B368" s="215" t="s">
        <v>556</v>
      </c>
      <c r="C368" s="194">
        <v>80</v>
      </c>
      <c r="D368" s="359"/>
      <c r="E368" s="195">
        <v>35523</v>
      </c>
      <c r="F368" s="196" t="s">
        <v>696</v>
      </c>
      <c r="G368" s="201" t="s">
        <v>695</v>
      </c>
      <c r="H368" s="197" t="s">
        <v>554</v>
      </c>
      <c r="I368" s="198"/>
      <c r="J368" s="199" t="s">
        <v>549</v>
      </c>
      <c r="K368" s="199" t="s">
        <v>548</v>
      </c>
      <c r="L368" s="200"/>
    </row>
    <row r="369" spans="1:12" s="125" customFormat="1" ht="28.5" customHeight="1" x14ac:dyDescent="0.2">
      <c r="A369" s="78">
        <v>368</v>
      </c>
      <c r="B369" s="215" t="s">
        <v>555</v>
      </c>
      <c r="C369" s="194">
        <v>81</v>
      </c>
      <c r="D369" s="359"/>
      <c r="E369" s="195">
        <v>33970</v>
      </c>
      <c r="F369" s="196" t="s">
        <v>697</v>
      </c>
      <c r="G369" s="201" t="s">
        <v>695</v>
      </c>
      <c r="H369" s="197" t="s">
        <v>554</v>
      </c>
      <c r="I369" s="198"/>
      <c r="J369" s="199" t="s">
        <v>549</v>
      </c>
      <c r="K369" s="199" t="s">
        <v>549</v>
      </c>
      <c r="L369" s="200"/>
    </row>
    <row r="370" spans="1:12" s="125" customFormat="1" ht="28.5" customHeight="1" x14ac:dyDescent="0.2">
      <c r="A370" s="78">
        <v>369</v>
      </c>
      <c r="B370" s="215" t="s">
        <v>839</v>
      </c>
      <c r="C370" s="194"/>
      <c r="D370" s="359"/>
      <c r="E370" s="195"/>
      <c r="F370" s="196"/>
      <c r="G370" s="201"/>
      <c r="H370" s="197" t="s">
        <v>554</v>
      </c>
      <c r="I370" s="198"/>
      <c r="J370" s="199"/>
      <c r="K370" s="199"/>
      <c r="L370" s="200"/>
    </row>
    <row r="371" spans="1:12" s="125" customFormat="1" ht="28.5" customHeight="1" x14ac:dyDescent="0.2">
      <c r="A371" s="78">
        <v>370</v>
      </c>
      <c r="B371" s="215" t="s">
        <v>839</v>
      </c>
      <c r="C371" s="194"/>
      <c r="D371" s="359"/>
      <c r="E371" s="195"/>
      <c r="F371" s="196"/>
      <c r="G371" s="201"/>
      <c r="H371" s="197" t="s">
        <v>554</v>
      </c>
      <c r="I371" s="198"/>
      <c r="J371" s="199"/>
      <c r="K371" s="199"/>
      <c r="L371" s="200"/>
    </row>
    <row r="372" spans="1:12" s="125" customFormat="1" ht="28.5" customHeight="1" x14ac:dyDescent="0.2">
      <c r="A372" s="78">
        <v>371</v>
      </c>
      <c r="B372" s="215" t="s">
        <v>839</v>
      </c>
      <c r="C372" s="194"/>
      <c r="D372" s="359"/>
      <c r="E372" s="195"/>
      <c r="F372" s="196"/>
      <c r="G372" s="201"/>
      <c r="H372" s="197" t="s">
        <v>554</v>
      </c>
      <c r="I372" s="198"/>
      <c r="J372" s="199"/>
      <c r="K372" s="199"/>
      <c r="L372" s="200"/>
    </row>
    <row r="373" spans="1:12" s="125" customFormat="1" ht="28.5" customHeight="1" x14ac:dyDescent="0.2">
      <c r="A373" s="78">
        <v>372</v>
      </c>
      <c r="B373" s="215" t="s">
        <v>839</v>
      </c>
      <c r="C373" s="194"/>
      <c r="D373" s="359"/>
      <c r="E373" s="195"/>
      <c r="F373" s="196"/>
      <c r="G373" s="201"/>
      <c r="H373" s="197" t="s">
        <v>554</v>
      </c>
      <c r="I373" s="198"/>
      <c r="J373" s="199"/>
      <c r="K373" s="199"/>
      <c r="L373" s="200"/>
    </row>
    <row r="374" spans="1:12" s="125" customFormat="1" ht="28.5" customHeight="1" x14ac:dyDescent="0.2">
      <c r="A374" s="78">
        <v>373</v>
      </c>
      <c r="B374" s="215" t="s">
        <v>839</v>
      </c>
      <c r="C374" s="194"/>
      <c r="D374" s="359"/>
      <c r="E374" s="195"/>
      <c r="F374" s="196"/>
      <c r="G374" s="201"/>
      <c r="H374" s="197" t="s">
        <v>554</v>
      </c>
      <c r="I374" s="198"/>
      <c r="J374" s="199"/>
      <c r="K374" s="199"/>
      <c r="L374" s="200"/>
    </row>
    <row r="375" spans="1:12" s="125" customFormat="1" ht="28.5" customHeight="1" x14ac:dyDescent="0.2">
      <c r="A375" s="78">
        <v>374</v>
      </c>
      <c r="B375" s="215" t="s">
        <v>839</v>
      </c>
      <c r="C375" s="194"/>
      <c r="D375" s="359"/>
      <c r="E375" s="195"/>
      <c r="F375" s="196"/>
      <c r="G375" s="201"/>
      <c r="H375" s="197" t="s">
        <v>554</v>
      </c>
      <c r="I375" s="198"/>
      <c r="J375" s="199"/>
      <c r="K375" s="199"/>
      <c r="L375" s="200"/>
    </row>
    <row r="376" spans="1:12" s="125" customFormat="1" ht="28.5" customHeight="1" x14ac:dyDescent="0.2">
      <c r="A376" s="78">
        <v>375</v>
      </c>
      <c r="B376" s="215" t="s">
        <v>839</v>
      </c>
      <c r="C376" s="194"/>
      <c r="D376" s="359"/>
      <c r="E376" s="195"/>
      <c r="F376" s="196"/>
      <c r="G376" s="201"/>
      <c r="H376" s="197" t="s">
        <v>554</v>
      </c>
      <c r="I376" s="198"/>
      <c r="J376" s="199"/>
      <c r="K376" s="199"/>
      <c r="L376" s="200"/>
    </row>
    <row r="377" spans="1:12" s="125" customFormat="1" ht="28.5" customHeight="1" x14ac:dyDescent="0.2">
      <c r="A377" s="78">
        <v>376</v>
      </c>
      <c r="B377" s="215" t="s">
        <v>839</v>
      </c>
      <c r="C377" s="194"/>
      <c r="D377" s="359"/>
      <c r="E377" s="195"/>
      <c r="F377" s="196"/>
      <c r="G377" s="201"/>
      <c r="H377" s="197" t="s">
        <v>554</v>
      </c>
      <c r="I377" s="198"/>
      <c r="J377" s="199"/>
      <c r="K377" s="199"/>
      <c r="L377" s="200"/>
    </row>
    <row r="378" spans="1:12" s="125" customFormat="1" ht="28.5" customHeight="1" x14ac:dyDescent="0.2">
      <c r="A378" s="78">
        <v>377</v>
      </c>
      <c r="B378" s="215" t="s">
        <v>839</v>
      </c>
      <c r="C378" s="194"/>
      <c r="D378" s="359"/>
      <c r="E378" s="195"/>
      <c r="F378" s="196"/>
      <c r="G378" s="201"/>
      <c r="H378" s="197" t="s">
        <v>554</v>
      </c>
      <c r="I378" s="198"/>
      <c r="J378" s="199"/>
      <c r="K378" s="199"/>
      <c r="L378" s="200"/>
    </row>
    <row r="379" spans="1:12" s="125" customFormat="1" ht="28.5" customHeight="1" x14ac:dyDescent="0.2">
      <c r="A379" s="78">
        <v>378</v>
      </c>
      <c r="B379" s="215" t="s">
        <v>839</v>
      </c>
      <c r="C379" s="194"/>
      <c r="D379" s="359"/>
      <c r="E379" s="195"/>
      <c r="F379" s="196"/>
      <c r="G379" s="201"/>
      <c r="H379" s="197" t="s">
        <v>554</v>
      </c>
      <c r="I379" s="198"/>
      <c r="J379" s="199"/>
      <c r="K379" s="199"/>
      <c r="L379" s="200"/>
    </row>
    <row r="380" spans="1:12" s="125" customFormat="1" ht="28.5" customHeight="1" x14ac:dyDescent="0.2">
      <c r="A380" s="78">
        <v>379</v>
      </c>
      <c r="B380" s="215" t="s">
        <v>839</v>
      </c>
      <c r="C380" s="194"/>
      <c r="D380" s="359"/>
      <c r="E380" s="195"/>
      <c r="F380" s="196"/>
      <c r="G380" s="201"/>
      <c r="H380" s="197" t="s">
        <v>554</v>
      </c>
      <c r="I380" s="198"/>
      <c r="J380" s="199"/>
      <c r="K380" s="199"/>
      <c r="L380" s="200"/>
    </row>
    <row r="381" spans="1:12" s="125" customFormat="1" ht="28.5" customHeight="1" x14ac:dyDescent="0.2">
      <c r="A381" s="78">
        <v>380</v>
      </c>
      <c r="B381" s="215" t="s">
        <v>839</v>
      </c>
      <c r="C381" s="194"/>
      <c r="D381" s="359"/>
      <c r="E381" s="195"/>
      <c r="F381" s="196"/>
      <c r="G381" s="201"/>
      <c r="H381" s="197" t="s">
        <v>554</v>
      </c>
      <c r="I381" s="198"/>
      <c r="J381" s="199"/>
      <c r="K381" s="199"/>
      <c r="L381" s="200"/>
    </row>
    <row r="382" spans="1:12" s="125" customFormat="1" ht="28.5" customHeight="1" x14ac:dyDescent="0.2">
      <c r="A382" s="78">
        <v>381</v>
      </c>
      <c r="B382" s="215" t="s">
        <v>839</v>
      </c>
      <c r="C382" s="194"/>
      <c r="D382" s="359"/>
      <c r="E382" s="195"/>
      <c r="F382" s="196"/>
      <c r="G382" s="201"/>
      <c r="H382" s="197" t="s">
        <v>554</v>
      </c>
      <c r="I382" s="198"/>
      <c r="J382" s="199"/>
      <c r="K382" s="199"/>
      <c r="L382" s="200"/>
    </row>
    <row r="383" spans="1:12" s="125" customFormat="1" ht="28.5" customHeight="1" x14ac:dyDescent="0.2">
      <c r="A383" s="78">
        <v>382</v>
      </c>
      <c r="B383" s="215" t="s">
        <v>839</v>
      </c>
      <c r="C383" s="194"/>
      <c r="D383" s="359"/>
      <c r="E383" s="195"/>
      <c r="F383" s="196"/>
      <c r="G383" s="201"/>
      <c r="H383" s="197" t="s">
        <v>554</v>
      </c>
      <c r="I383" s="198"/>
      <c r="J383" s="199"/>
      <c r="K383" s="199"/>
      <c r="L383" s="200"/>
    </row>
    <row r="384" spans="1:12" s="125" customFormat="1" ht="28.5" customHeight="1" x14ac:dyDescent="0.2">
      <c r="A384" s="78">
        <v>383</v>
      </c>
      <c r="B384" s="215" t="s">
        <v>839</v>
      </c>
      <c r="C384" s="194"/>
      <c r="D384" s="359"/>
      <c r="E384" s="195"/>
      <c r="F384" s="196"/>
      <c r="G384" s="201"/>
      <c r="H384" s="197" t="s">
        <v>554</v>
      </c>
      <c r="I384" s="198"/>
      <c r="J384" s="199"/>
      <c r="K384" s="199"/>
      <c r="L384" s="200"/>
    </row>
    <row r="385" spans="1:12" s="125" customFormat="1" ht="28.5" customHeight="1" x14ac:dyDescent="0.2">
      <c r="A385" s="78">
        <v>384</v>
      </c>
      <c r="B385" s="215" t="s">
        <v>839</v>
      </c>
      <c r="C385" s="194"/>
      <c r="D385" s="359"/>
      <c r="E385" s="195"/>
      <c r="F385" s="196"/>
      <c r="G385" s="201"/>
      <c r="H385" s="197" t="s">
        <v>554</v>
      </c>
      <c r="I385" s="198"/>
      <c r="J385" s="199"/>
      <c r="K385" s="199"/>
      <c r="L385" s="200"/>
    </row>
    <row r="386" spans="1:12" s="125" customFormat="1" ht="28.5" customHeight="1" x14ac:dyDescent="0.2">
      <c r="A386" s="78">
        <v>385</v>
      </c>
      <c r="B386" s="215" t="s">
        <v>839</v>
      </c>
      <c r="C386" s="194"/>
      <c r="D386" s="359"/>
      <c r="E386" s="195"/>
      <c r="F386" s="196"/>
      <c r="G386" s="201"/>
      <c r="H386" s="197" t="s">
        <v>554</v>
      </c>
      <c r="I386" s="198"/>
      <c r="J386" s="199"/>
      <c r="K386" s="199"/>
      <c r="L386" s="200"/>
    </row>
    <row r="387" spans="1:12" s="125" customFormat="1" ht="28.5" customHeight="1" x14ac:dyDescent="0.2">
      <c r="A387" s="78">
        <v>386</v>
      </c>
      <c r="B387" s="215" t="s">
        <v>839</v>
      </c>
      <c r="C387" s="194"/>
      <c r="D387" s="359"/>
      <c r="E387" s="195"/>
      <c r="F387" s="196"/>
      <c r="G387" s="201"/>
      <c r="H387" s="197" t="s">
        <v>554</v>
      </c>
      <c r="I387" s="198"/>
      <c r="J387" s="199"/>
      <c r="K387" s="199"/>
      <c r="L387" s="200"/>
    </row>
    <row r="388" spans="1:12" s="125" customFormat="1" ht="28.5" customHeight="1" x14ac:dyDescent="0.2">
      <c r="A388" s="78">
        <v>387</v>
      </c>
      <c r="B388" s="215" t="s">
        <v>839</v>
      </c>
      <c r="C388" s="194"/>
      <c r="D388" s="359"/>
      <c r="E388" s="195"/>
      <c r="F388" s="196"/>
      <c r="G388" s="201"/>
      <c r="H388" s="197" t="s">
        <v>554</v>
      </c>
      <c r="I388" s="198"/>
      <c r="J388" s="199"/>
      <c r="K388" s="199"/>
      <c r="L388" s="200"/>
    </row>
    <row r="389" spans="1:12" s="125" customFormat="1" ht="28.5" customHeight="1" x14ac:dyDescent="0.2">
      <c r="A389" s="78">
        <v>388</v>
      </c>
      <c r="B389" s="215" t="s">
        <v>839</v>
      </c>
      <c r="C389" s="194"/>
      <c r="D389" s="359"/>
      <c r="E389" s="195"/>
      <c r="F389" s="196"/>
      <c r="G389" s="201"/>
      <c r="H389" s="197" t="s">
        <v>554</v>
      </c>
      <c r="I389" s="198"/>
      <c r="J389" s="199"/>
      <c r="K389" s="199"/>
      <c r="L389" s="200"/>
    </row>
    <row r="390" spans="1:12" s="125" customFormat="1" ht="28.5" customHeight="1" x14ac:dyDescent="0.2">
      <c r="A390" s="78">
        <v>389</v>
      </c>
      <c r="B390" s="215" t="s">
        <v>839</v>
      </c>
      <c r="C390" s="194"/>
      <c r="D390" s="359"/>
      <c r="E390" s="195"/>
      <c r="F390" s="196"/>
      <c r="G390" s="201"/>
      <c r="H390" s="197" t="s">
        <v>554</v>
      </c>
      <c r="I390" s="198"/>
      <c r="J390" s="199"/>
      <c r="K390" s="199"/>
      <c r="L390" s="200"/>
    </row>
    <row r="391" spans="1:12" s="125" customFormat="1" ht="28.5" customHeight="1" x14ac:dyDescent="0.2">
      <c r="A391" s="78">
        <v>390</v>
      </c>
      <c r="B391" s="215" t="s">
        <v>839</v>
      </c>
      <c r="C391" s="194"/>
      <c r="D391" s="359"/>
      <c r="E391" s="195"/>
      <c r="F391" s="196"/>
      <c r="G391" s="201"/>
      <c r="H391" s="197" t="s">
        <v>554</v>
      </c>
      <c r="I391" s="198"/>
      <c r="J391" s="199"/>
      <c r="K391" s="199"/>
      <c r="L391" s="200"/>
    </row>
    <row r="392" spans="1:12" s="125" customFormat="1" ht="28.5" customHeight="1" x14ac:dyDescent="0.2">
      <c r="A392" s="78">
        <v>391</v>
      </c>
      <c r="B392" s="215" t="s">
        <v>839</v>
      </c>
      <c r="C392" s="194"/>
      <c r="D392" s="359"/>
      <c r="E392" s="195"/>
      <c r="F392" s="196"/>
      <c r="G392" s="201"/>
      <c r="H392" s="197" t="s">
        <v>554</v>
      </c>
      <c r="I392" s="198"/>
      <c r="J392" s="199"/>
      <c r="K392" s="199"/>
      <c r="L392" s="200"/>
    </row>
    <row r="393" spans="1:12" s="125" customFormat="1" ht="28.5" customHeight="1" x14ac:dyDescent="0.2">
      <c r="A393" s="78">
        <v>392</v>
      </c>
      <c r="B393" s="215" t="s">
        <v>839</v>
      </c>
      <c r="C393" s="194"/>
      <c r="D393" s="359"/>
      <c r="E393" s="195"/>
      <c r="F393" s="196"/>
      <c r="G393" s="201"/>
      <c r="H393" s="197" t="s">
        <v>554</v>
      </c>
      <c r="I393" s="198"/>
      <c r="J393" s="199"/>
      <c r="K393" s="199"/>
      <c r="L393" s="200"/>
    </row>
    <row r="394" spans="1:12" s="125" customFormat="1" ht="28.5" customHeight="1" x14ac:dyDescent="0.2">
      <c r="A394" s="78">
        <v>393</v>
      </c>
      <c r="B394" s="215" t="s">
        <v>839</v>
      </c>
      <c r="C394" s="194"/>
      <c r="D394" s="359"/>
      <c r="E394" s="195"/>
      <c r="F394" s="196"/>
      <c r="G394" s="201"/>
      <c r="H394" s="197" t="s">
        <v>554</v>
      </c>
      <c r="I394" s="198"/>
      <c r="J394" s="199"/>
      <c r="K394" s="199"/>
      <c r="L394" s="200"/>
    </row>
    <row r="395" spans="1:12" s="125" customFormat="1" ht="28.5" customHeight="1" x14ac:dyDescent="0.2">
      <c r="A395" s="78">
        <v>394</v>
      </c>
      <c r="B395" s="215" t="s">
        <v>839</v>
      </c>
      <c r="C395" s="194"/>
      <c r="D395" s="359"/>
      <c r="E395" s="195"/>
      <c r="F395" s="196"/>
      <c r="G395" s="201"/>
      <c r="H395" s="197" t="s">
        <v>554</v>
      </c>
      <c r="I395" s="198"/>
      <c r="J395" s="199"/>
      <c r="K395" s="199"/>
      <c r="L395" s="200"/>
    </row>
    <row r="396" spans="1:12" s="125" customFormat="1" ht="28.5" customHeight="1" x14ac:dyDescent="0.2">
      <c r="A396" s="78">
        <v>395</v>
      </c>
      <c r="B396" s="215" t="s">
        <v>839</v>
      </c>
      <c r="C396" s="194"/>
      <c r="D396" s="359"/>
      <c r="E396" s="195"/>
      <c r="F396" s="196"/>
      <c r="G396" s="201"/>
      <c r="H396" s="197" t="s">
        <v>554</v>
      </c>
      <c r="I396" s="198"/>
      <c r="J396" s="199"/>
      <c r="K396" s="199"/>
      <c r="L396" s="200"/>
    </row>
    <row r="397" spans="1:12" s="125" customFormat="1" ht="28.5" customHeight="1" x14ac:dyDescent="0.2">
      <c r="A397" s="78">
        <v>396</v>
      </c>
      <c r="B397" s="215" t="s">
        <v>180</v>
      </c>
      <c r="C397" s="123">
        <v>58</v>
      </c>
      <c r="D397" s="368"/>
      <c r="E397" s="287">
        <v>30317</v>
      </c>
      <c r="F397" s="288" t="s">
        <v>638</v>
      </c>
      <c r="G397" s="289" t="s">
        <v>531</v>
      </c>
      <c r="H397" s="290" t="s">
        <v>64</v>
      </c>
      <c r="I397" s="169">
        <v>460</v>
      </c>
      <c r="J397" s="291"/>
      <c r="K397" s="291"/>
      <c r="L397" s="292">
        <v>1</v>
      </c>
    </row>
    <row r="398" spans="1:12" s="125" customFormat="1" ht="28.5" customHeight="1" x14ac:dyDescent="0.2">
      <c r="A398" s="78">
        <v>397</v>
      </c>
      <c r="B398" s="215" t="s">
        <v>181</v>
      </c>
      <c r="C398" s="123">
        <v>56</v>
      </c>
      <c r="D398" s="368"/>
      <c r="E398" s="287">
        <v>33378</v>
      </c>
      <c r="F398" s="288" t="s">
        <v>624</v>
      </c>
      <c r="G398" s="289" t="s">
        <v>531</v>
      </c>
      <c r="H398" s="290" t="s">
        <v>64</v>
      </c>
      <c r="I398" s="169">
        <v>551</v>
      </c>
      <c r="J398" s="291"/>
      <c r="K398" s="291"/>
      <c r="L398" s="292">
        <v>2</v>
      </c>
    </row>
    <row r="399" spans="1:12" s="125" customFormat="1" ht="28.5" customHeight="1" x14ac:dyDescent="0.2">
      <c r="A399" s="78">
        <v>398</v>
      </c>
      <c r="B399" s="215" t="s">
        <v>182</v>
      </c>
      <c r="C399" s="123">
        <v>54</v>
      </c>
      <c r="D399" s="368"/>
      <c r="E399" s="287">
        <v>31565</v>
      </c>
      <c r="F399" s="288" t="s">
        <v>717</v>
      </c>
      <c r="G399" s="289" t="s">
        <v>531</v>
      </c>
      <c r="H399" s="290" t="s">
        <v>64</v>
      </c>
      <c r="I399" s="169">
        <v>565</v>
      </c>
      <c r="J399" s="291"/>
      <c r="K399" s="291"/>
      <c r="L399" s="292">
        <v>3</v>
      </c>
    </row>
    <row r="400" spans="1:12" s="125" customFormat="1" ht="28.5" customHeight="1" x14ac:dyDescent="0.2">
      <c r="A400" s="78">
        <v>399</v>
      </c>
      <c r="B400" s="215" t="s">
        <v>183</v>
      </c>
      <c r="C400" s="123">
        <v>35</v>
      </c>
      <c r="D400" s="368"/>
      <c r="E400" s="287">
        <v>33923</v>
      </c>
      <c r="F400" s="288" t="s">
        <v>637</v>
      </c>
      <c r="G400" s="289" t="s">
        <v>619</v>
      </c>
      <c r="H400" s="290" t="s">
        <v>64</v>
      </c>
      <c r="I400" s="169">
        <v>569</v>
      </c>
      <c r="J400" s="291"/>
      <c r="K400" s="291"/>
      <c r="L400" s="292">
        <v>4</v>
      </c>
    </row>
    <row r="401" spans="1:12" s="125" customFormat="1" ht="28.5" customHeight="1" x14ac:dyDescent="0.2">
      <c r="A401" s="78">
        <v>400</v>
      </c>
      <c r="B401" s="215" t="s">
        <v>184</v>
      </c>
      <c r="C401" s="123">
        <v>77</v>
      </c>
      <c r="D401" s="368"/>
      <c r="E401" s="287">
        <v>34844</v>
      </c>
      <c r="F401" s="288" t="s">
        <v>719</v>
      </c>
      <c r="G401" s="289" t="s">
        <v>720</v>
      </c>
      <c r="H401" s="290" t="s">
        <v>64</v>
      </c>
      <c r="I401" s="169">
        <v>578</v>
      </c>
      <c r="J401" s="291"/>
      <c r="K401" s="291"/>
      <c r="L401" s="292">
        <v>5</v>
      </c>
    </row>
    <row r="402" spans="1:12" s="125" customFormat="1" ht="28.5" customHeight="1" x14ac:dyDescent="0.2">
      <c r="A402" s="78">
        <v>401</v>
      </c>
      <c r="B402" s="215" t="s">
        <v>185</v>
      </c>
      <c r="C402" s="123">
        <v>85</v>
      </c>
      <c r="D402" s="368"/>
      <c r="E402" s="287">
        <v>34571</v>
      </c>
      <c r="F402" s="288" t="s">
        <v>721</v>
      </c>
      <c r="G402" s="289" t="s">
        <v>678</v>
      </c>
      <c r="H402" s="290" t="s">
        <v>64</v>
      </c>
      <c r="I402" s="169">
        <v>580</v>
      </c>
      <c r="J402" s="291"/>
      <c r="K402" s="291"/>
      <c r="L402" s="292">
        <v>6</v>
      </c>
    </row>
    <row r="403" spans="1:12" s="125" customFormat="1" ht="28.5" customHeight="1" x14ac:dyDescent="0.2">
      <c r="A403" s="78">
        <v>402</v>
      </c>
      <c r="B403" s="215" t="s">
        <v>186</v>
      </c>
      <c r="C403" s="123">
        <v>89</v>
      </c>
      <c r="D403" s="368"/>
      <c r="E403" s="287">
        <v>42103</v>
      </c>
      <c r="F403" s="288" t="s">
        <v>641</v>
      </c>
      <c r="G403" s="289" t="s">
        <v>627</v>
      </c>
      <c r="H403" s="290" t="s">
        <v>64</v>
      </c>
      <c r="I403" s="169">
        <v>580</v>
      </c>
      <c r="J403" s="291"/>
      <c r="K403" s="291"/>
      <c r="L403" s="292">
        <v>7</v>
      </c>
    </row>
    <row r="404" spans="1:12" s="125" customFormat="1" ht="28.5" customHeight="1" x14ac:dyDescent="0.2">
      <c r="A404" s="78">
        <v>403</v>
      </c>
      <c r="B404" s="215" t="s">
        <v>187</v>
      </c>
      <c r="C404" s="123">
        <v>22</v>
      </c>
      <c r="D404" s="368"/>
      <c r="E404" s="287">
        <v>35431</v>
      </c>
      <c r="F404" s="288" t="s">
        <v>635</v>
      </c>
      <c r="G404" s="289" t="s">
        <v>617</v>
      </c>
      <c r="H404" s="290" t="s">
        <v>64</v>
      </c>
      <c r="I404" s="169">
        <v>587</v>
      </c>
      <c r="J404" s="291"/>
      <c r="K404" s="291"/>
      <c r="L404" s="292">
        <v>8</v>
      </c>
    </row>
    <row r="405" spans="1:12" s="125" customFormat="1" ht="28.5" customHeight="1" x14ac:dyDescent="0.2">
      <c r="A405" s="78">
        <v>404</v>
      </c>
      <c r="B405" s="215" t="s">
        <v>188</v>
      </c>
      <c r="C405" s="123">
        <v>37</v>
      </c>
      <c r="D405" s="368"/>
      <c r="E405" s="287">
        <v>34020</v>
      </c>
      <c r="F405" s="288" t="s">
        <v>715</v>
      </c>
      <c r="G405" s="289" t="s">
        <v>619</v>
      </c>
      <c r="H405" s="290" t="s">
        <v>64</v>
      </c>
      <c r="I405" s="169">
        <v>601</v>
      </c>
      <c r="J405" s="291"/>
      <c r="K405" s="291"/>
      <c r="L405" s="292">
        <v>9</v>
      </c>
    </row>
    <row r="406" spans="1:12" s="125" customFormat="1" ht="28.5" customHeight="1" x14ac:dyDescent="0.2">
      <c r="A406" s="78">
        <v>405</v>
      </c>
      <c r="B406" s="215" t="s">
        <v>189</v>
      </c>
      <c r="C406" s="123">
        <v>67</v>
      </c>
      <c r="D406" s="368"/>
      <c r="E406" s="287">
        <v>35813</v>
      </c>
      <c r="F406" s="288" t="s">
        <v>718</v>
      </c>
      <c r="G406" s="289" t="s">
        <v>672</v>
      </c>
      <c r="H406" s="290" t="s">
        <v>64</v>
      </c>
      <c r="I406" s="169">
        <v>605</v>
      </c>
      <c r="J406" s="291"/>
      <c r="K406" s="291"/>
      <c r="L406" s="292">
        <v>10</v>
      </c>
    </row>
    <row r="407" spans="1:12" s="125" customFormat="1" ht="28.5" customHeight="1" x14ac:dyDescent="0.2">
      <c r="A407" s="78">
        <v>406</v>
      </c>
      <c r="B407" s="215" t="s">
        <v>190</v>
      </c>
      <c r="C407" s="123">
        <v>45</v>
      </c>
      <c r="D407" s="368"/>
      <c r="E407" s="287">
        <v>32911</v>
      </c>
      <c r="F407" s="288" t="s">
        <v>716</v>
      </c>
      <c r="G407" s="289" t="s">
        <v>531</v>
      </c>
      <c r="H407" s="290" t="s">
        <v>64</v>
      </c>
      <c r="I407" s="169">
        <v>616</v>
      </c>
      <c r="J407" s="291"/>
      <c r="K407" s="291"/>
      <c r="L407" s="292">
        <v>11</v>
      </c>
    </row>
    <row r="408" spans="1:12" s="125" customFormat="1" ht="28.5" customHeight="1" x14ac:dyDescent="0.2">
      <c r="A408" s="78">
        <v>407</v>
      </c>
      <c r="B408" s="215" t="s">
        <v>840</v>
      </c>
      <c r="C408" s="123"/>
      <c r="D408" s="368"/>
      <c r="E408" s="287"/>
      <c r="F408" s="288"/>
      <c r="G408" s="289"/>
      <c r="H408" s="290" t="s">
        <v>64</v>
      </c>
      <c r="I408" s="169"/>
      <c r="J408" s="291"/>
      <c r="K408" s="291"/>
      <c r="L408" s="292"/>
    </row>
    <row r="409" spans="1:12" s="125" customFormat="1" ht="28.5" customHeight="1" x14ac:dyDescent="0.2">
      <c r="A409" s="78">
        <v>408</v>
      </c>
      <c r="B409" s="215" t="s">
        <v>840</v>
      </c>
      <c r="C409" s="123"/>
      <c r="D409" s="368"/>
      <c r="E409" s="287"/>
      <c r="F409" s="288"/>
      <c r="G409" s="289"/>
      <c r="H409" s="290" t="s">
        <v>64</v>
      </c>
      <c r="I409" s="169"/>
      <c r="J409" s="291"/>
      <c r="K409" s="291"/>
      <c r="L409" s="292"/>
    </row>
    <row r="410" spans="1:12" s="125" customFormat="1" ht="28.5" customHeight="1" x14ac:dyDescent="0.2">
      <c r="A410" s="78">
        <v>409</v>
      </c>
      <c r="B410" s="215" t="s">
        <v>840</v>
      </c>
      <c r="C410" s="123"/>
      <c r="D410" s="368"/>
      <c r="E410" s="287"/>
      <c r="F410" s="288"/>
      <c r="G410" s="289"/>
      <c r="H410" s="290" t="s">
        <v>64</v>
      </c>
      <c r="I410" s="169"/>
      <c r="J410" s="291"/>
      <c r="K410" s="291"/>
      <c r="L410" s="292"/>
    </row>
    <row r="411" spans="1:12" s="125" customFormat="1" ht="28.5" customHeight="1" x14ac:dyDescent="0.2">
      <c r="A411" s="78">
        <v>410</v>
      </c>
      <c r="B411" s="215" t="s">
        <v>840</v>
      </c>
      <c r="C411" s="123"/>
      <c r="D411" s="368"/>
      <c r="E411" s="287"/>
      <c r="F411" s="288"/>
      <c r="G411" s="289"/>
      <c r="H411" s="290" t="s">
        <v>64</v>
      </c>
      <c r="I411" s="169"/>
      <c r="J411" s="291"/>
      <c r="K411" s="291"/>
      <c r="L411" s="292"/>
    </row>
    <row r="412" spans="1:12" s="125" customFormat="1" ht="28.5" customHeight="1" x14ac:dyDescent="0.2">
      <c r="A412" s="78">
        <v>411</v>
      </c>
      <c r="B412" s="215" t="s">
        <v>840</v>
      </c>
      <c r="C412" s="123"/>
      <c r="D412" s="368"/>
      <c r="E412" s="287"/>
      <c r="F412" s="288"/>
      <c r="G412" s="289"/>
      <c r="H412" s="290" t="s">
        <v>64</v>
      </c>
      <c r="I412" s="169"/>
      <c r="J412" s="291"/>
      <c r="K412" s="291"/>
      <c r="L412" s="292"/>
    </row>
    <row r="413" spans="1:12" s="125" customFormat="1" ht="28.5" customHeight="1" x14ac:dyDescent="0.2">
      <c r="A413" s="78">
        <v>412</v>
      </c>
      <c r="B413" s="215" t="s">
        <v>840</v>
      </c>
      <c r="C413" s="123"/>
      <c r="D413" s="368"/>
      <c r="E413" s="287"/>
      <c r="F413" s="288"/>
      <c r="G413" s="289"/>
      <c r="H413" s="290" t="s">
        <v>64</v>
      </c>
      <c r="I413" s="169"/>
      <c r="J413" s="291"/>
      <c r="K413" s="291"/>
      <c r="L413" s="292"/>
    </row>
    <row r="414" spans="1:12" s="125" customFormat="1" ht="28.5" customHeight="1" x14ac:dyDescent="0.2">
      <c r="A414" s="78">
        <v>413</v>
      </c>
      <c r="B414" s="215" t="s">
        <v>840</v>
      </c>
      <c r="C414" s="123"/>
      <c r="D414" s="368"/>
      <c r="E414" s="287"/>
      <c r="F414" s="288"/>
      <c r="G414" s="289"/>
      <c r="H414" s="290" t="s">
        <v>64</v>
      </c>
      <c r="I414" s="169"/>
      <c r="J414" s="291"/>
      <c r="K414" s="291"/>
      <c r="L414" s="292"/>
    </row>
    <row r="415" spans="1:12" s="125" customFormat="1" ht="28.5" customHeight="1" x14ac:dyDescent="0.2">
      <c r="A415" s="78">
        <v>414</v>
      </c>
      <c r="B415" s="215" t="s">
        <v>840</v>
      </c>
      <c r="C415" s="123"/>
      <c r="D415" s="368"/>
      <c r="E415" s="287"/>
      <c r="F415" s="288"/>
      <c r="G415" s="289"/>
      <c r="H415" s="290" t="s">
        <v>64</v>
      </c>
      <c r="I415" s="169"/>
      <c r="J415" s="291"/>
      <c r="K415" s="291"/>
      <c r="L415" s="292"/>
    </row>
    <row r="416" spans="1:12" s="125" customFormat="1" ht="28.5" customHeight="1" x14ac:dyDescent="0.2">
      <c r="A416" s="78">
        <v>415</v>
      </c>
      <c r="B416" s="215" t="s">
        <v>840</v>
      </c>
      <c r="C416" s="123"/>
      <c r="D416" s="368"/>
      <c r="E416" s="287"/>
      <c r="F416" s="288"/>
      <c r="G416" s="289"/>
      <c r="H416" s="290" t="s">
        <v>64</v>
      </c>
      <c r="I416" s="169"/>
      <c r="J416" s="291"/>
      <c r="K416" s="291"/>
      <c r="L416" s="292"/>
    </row>
    <row r="417" spans="1:12" s="125" customFormat="1" ht="28.5" customHeight="1" x14ac:dyDescent="0.2">
      <c r="A417" s="78">
        <v>416</v>
      </c>
      <c r="B417" s="215" t="s">
        <v>840</v>
      </c>
      <c r="C417" s="123"/>
      <c r="D417" s="368"/>
      <c r="E417" s="287"/>
      <c r="F417" s="288"/>
      <c r="G417" s="289"/>
      <c r="H417" s="290" t="s">
        <v>64</v>
      </c>
      <c r="I417" s="169"/>
      <c r="J417" s="291"/>
      <c r="K417" s="291"/>
      <c r="L417" s="292"/>
    </row>
    <row r="418" spans="1:12" s="125" customFormat="1" ht="28.5" customHeight="1" x14ac:dyDescent="0.2">
      <c r="A418" s="78">
        <v>417</v>
      </c>
      <c r="B418" s="215" t="s">
        <v>840</v>
      </c>
      <c r="C418" s="123"/>
      <c r="D418" s="368"/>
      <c r="E418" s="287"/>
      <c r="F418" s="288"/>
      <c r="G418" s="289"/>
      <c r="H418" s="290" t="s">
        <v>64</v>
      </c>
      <c r="I418" s="169"/>
      <c r="J418" s="291"/>
      <c r="K418" s="291"/>
      <c r="L418" s="292"/>
    </row>
    <row r="419" spans="1:12" s="125" customFormat="1" ht="28.5" customHeight="1" x14ac:dyDescent="0.2">
      <c r="A419" s="78">
        <v>418</v>
      </c>
      <c r="B419" s="215" t="s">
        <v>840</v>
      </c>
      <c r="C419" s="123"/>
      <c r="D419" s="368"/>
      <c r="E419" s="287"/>
      <c r="F419" s="288"/>
      <c r="G419" s="289"/>
      <c r="H419" s="290" t="s">
        <v>64</v>
      </c>
      <c r="I419" s="169"/>
      <c r="J419" s="291"/>
      <c r="K419" s="291"/>
      <c r="L419" s="292"/>
    </row>
    <row r="420" spans="1:12" s="125" customFormat="1" ht="28.5" customHeight="1" x14ac:dyDescent="0.2">
      <c r="A420" s="78">
        <v>419</v>
      </c>
      <c r="B420" s="215" t="s">
        <v>840</v>
      </c>
      <c r="C420" s="123"/>
      <c r="D420" s="368"/>
      <c r="E420" s="287"/>
      <c r="F420" s="288"/>
      <c r="G420" s="289"/>
      <c r="H420" s="290" t="s">
        <v>64</v>
      </c>
      <c r="I420" s="169"/>
      <c r="J420" s="291"/>
      <c r="K420" s="291"/>
      <c r="L420" s="292"/>
    </row>
    <row r="421" spans="1:12" s="125" customFormat="1" ht="28.5" customHeight="1" x14ac:dyDescent="0.2">
      <c r="A421" s="78">
        <v>420</v>
      </c>
      <c r="B421" s="215" t="s">
        <v>840</v>
      </c>
      <c r="C421" s="123"/>
      <c r="D421" s="368"/>
      <c r="E421" s="287"/>
      <c r="F421" s="288"/>
      <c r="G421" s="289"/>
      <c r="H421" s="290" t="s">
        <v>64</v>
      </c>
      <c r="I421" s="169"/>
      <c r="J421" s="291"/>
      <c r="K421" s="291"/>
      <c r="L421" s="292"/>
    </row>
    <row r="422" spans="1:12" s="125" customFormat="1" ht="28.5" customHeight="1" x14ac:dyDescent="0.2">
      <c r="A422" s="78">
        <v>421</v>
      </c>
      <c r="B422" s="215" t="s">
        <v>840</v>
      </c>
      <c r="C422" s="123"/>
      <c r="D422" s="368"/>
      <c r="E422" s="287"/>
      <c r="F422" s="288"/>
      <c r="G422" s="289"/>
      <c r="H422" s="290" t="s">
        <v>64</v>
      </c>
      <c r="I422" s="169"/>
      <c r="J422" s="291"/>
      <c r="K422" s="291"/>
      <c r="L422" s="292"/>
    </row>
    <row r="423" spans="1:12" s="125" customFormat="1" ht="28.5" customHeight="1" x14ac:dyDescent="0.2">
      <c r="A423" s="78">
        <v>422</v>
      </c>
      <c r="B423" s="215" t="s">
        <v>840</v>
      </c>
      <c r="C423" s="123"/>
      <c r="D423" s="368"/>
      <c r="E423" s="287"/>
      <c r="F423" s="288"/>
      <c r="G423" s="289"/>
      <c r="H423" s="290" t="s">
        <v>64</v>
      </c>
      <c r="I423" s="169"/>
      <c r="J423" s="291"/>
      <c r="K423" s="291"/>
      <c r="L423" s="292"/>
    </row>
    <row r="424" spans="1:12" s="125" customFormat="1" ht="28.5" customHeight="1" x14ac:dyDescent="0.2">
      <c r="A424" s="78">
        <v>423</v>
      </c>
      <c r="B424" s="215" t="s">
        <v>840</v>
      </c>
      <c r="C424" s="123"/>
      <c r="D424" s="368"/>
      <c r="E424" s="287"/>
      <c r="F424" s="288"/>
      <c r="G424" s="289"/>
      <c r="H424" s="290" t="s">
        <v>64</v>
      </c>
      <c r="I424" s="169"/>
      <c r="J424" s="291"/>
      <c r="K424" s="291"/>
      <c r="L424" s="292"/>
    </row>
    <row r="425" spans="1:12" s="125" customFormat="1" ht="28.5" customHeight="1" x14ac:dyDescent="0.2">
      <c r="A425" s="78">
        <v>424</v>
      </c>
      <c r="B425" s="215" t="s">
        <v>840</v>
      </c>
      <c r="C425" s="123"/>
      <c r="D425" s="368"/>
      <c r="E425" s="287"/>
      <c r="F425" s="288"/>
      <c r="G425" s="289"/>
      <c r="H425" s="290" t="s">
        <v>64</v>
      </c>
      <c r="I425" s="169"/>
      <c r="J425" s="291"/>
      <c r="K425" s="291"/>
      <c r="L425" s="292"/>
    </row>
    <row r="426" spans="1:12" s="125" customFormat="1" ht="28.5" customHeight="1" x14ac:dyDescent="0.2">
      <c r="A426" s="78">
        <v>425</v>
      </c>
      <c r="B426" s="215" t="s">
        <v>840</v>
      </c>
      <c r="C426" s="123"/>
      <c r="D426" s="368"/>
      <c r="E426" s="287"/>
      <c r="F426" s="288"/>
      <c r="G426" s="289"/>
      <c r="H426" s="290" t="s">
        <v>64</v>
      </c>
      <c r="I426" s="169"/>
      <c r="J426" s="291"/>
      <c r="K426" s="291"/>
      <c r="L426" s="292"/>
    </row>
    <row r="427" spans="1:12" s="125" customFormat="1" ht="28.5" customHeight="1" x14ac:dyDescent="0.2">
      <c r="A427" s="78">
        <v>426</v>
      </c>
      <c r="B427" s="215" t="s">
        <v>335</v>
      </c>
      <c r="C427" s="194">
        <v>309</v>
      </c>
      <c r="D427" s="359"/>
      <c r="E427" s="195">
        <v>35097</v>
      </c>
      <c r="F427" s="196" t="s">
        <v>723</v>
      </c>
      <c r="G427" s="201" t="s">
        <v>531</v>
      </c>
      <c r="H427" s="197" t="s">
        <v>299</v>
      </c>
      <c r="I427" s="198">
        <v>1155</v>
      </c>
      <c r="J427" s="199"/>
      <c r="K427" s="199"/>
      <c r="L427" s="200">
        <v>1</v>
      </c>
    </row>
    <row r="428" spans="1:12" s="125" customFormat="1" ht="28.5" customHeight="1" x14ac:dyDescent="0.2">
      <c r="A428" s="78">
        <v>427</v>
      </c>
      <c r="B428" s="215" t="s">
        <v>336</v>
      </c>
      <c r="C428" s="194">
        <v>37</v>
      </c>
      <c r="D428" s="359"/>
      <c r="E428" s="195">
        <v>34020</v>
      </c>
      <c r="F428" s="196" t="s">
        <v>715</v>
      </c>
      <c r="G428" s="201" t="s">
        <v>619</v>
      </c>
      <c r="H428" s="197" t="s">
        <v>299</v>
      </c>
      <c r="I428" s="198">
        <v>1241</v>
      </c>
      <c r="J428" s="199"/>
      <c r="K428" s="199"/>
      <c r="L428" s="200">
        <v>2</v>
      </c>
    </row>
    <row r="429" spans="1:12" s="125" customFormat="1" ht="28.5" customHeight="1" x14ac:dyDescent="0.2">
      <c r="A429" s="78">
        <v>428</v>
      </c>
      <c r="B429" s="215" t="s">
        <v>337</v>
      </c>
      <c r="C429" s="194">
        <v>20</v>
      </c>
      <c r="D429" s="359"/>
      <c r="E429" s="195">
        <v>34396</v>
      </c>
      <c r="F429" s="196" t="s">
        <v>633</v>
      </c>
      <c r="G429" s="201" t="s">
        <v>617</v>
      </c>
      <c r="H429" s="197" t="s">
        <v>299</v>
      </c>
      <c r="I429" s="198">
        <v>1253</v>
      </c>
      <c r="J429" s="199"/>
      <c r="K429" s="199"/>
      <c r="L429" s="200">
        <v>3</v>
      </c>
    </row>
    <row r="430" spans="1:12" s="125" customFormat="1" ht="28.5" customHeight="1" x14ac:dyDescent="0.2">
      <c r="A430" s="78">
        <v>429</v>
      </c>
      <c r="B430" s="215" t="s">
        <v>338</v>
      </c>
      <c r="C430" s="194">
        <v>77</v>
      </c>
      <c r="D430" s="359"/>
      <c r="E430" s="195">
        <v>34844</v>
      </c>
      <c r="F430" s="196" t="s">
        <v>719</v>
      </c>
      <c r="G430" s="201" t="s">
        <v>720</v>
      </c>
      <c r="H430" s="197" t="s">
        <v>299</v>
      </c>
      <c r="I430" s="198">
        <v>1275</v>
      </c>
      <c r="J430" s="199"/>
      <c r="K430" s="199"/>
      <c r="L430" s="200">
        <v>4</v>
      </c>
    </row>
    <row r="431" spans="1:12" s="125" customFormat="1" ht="28.5" customHeight="1" x14ac:dyDescent="0.2">
      <c r="A431" s="78">
        <v>430</v>
      </c>
      <c r="B431" s="215" t="s">
        <v>339</v>
      </c>
      <c r="C431" s="194">
        <v>85</v>
      </c>
      <c r="D431" s="359"/>
      <c r="E431" s="195">
        <v>34571</v>
      </c>
      <c r="F431" s="196" t="s">
        <v>721</v>
      </c>
      <c r="G431" s="201" t="s">
        <v>678</v>
      </c>
      <c r="H431" s="197" t="s">
        <v>299</v>
      </c>
      <c r="I431" s="198">
        <v>1280</v>
      </c>
      <c r="J431" s="199"/>
      <c r="K431" s="199"/>
      <c r="L431" s="200">
        <v>5</v>
      </c>
    </row>
    <row r="432" spans="1:12" s="125" customFormat="1" ht="28.5" customHeight="1" x14ac:dyDescent="0.2">
      <c r="A432" s="78">
        <v>431</v>
      </c>
      <c r="B432" s="215" t="s">
        <v>340</v>
      </c>
      <c r="C432" s="194">
        <v>45</v>
      </c>
      <c r="D432" s="359"/>
      <c r="E432" s="195">
        <v>32911</v>
      </c>
      <c r="F432" s="196" t="s">
        <v>716</v>
      </c>
      <c r="G432" s="201" t="s">
        <v>531</v>
      </c>
      <c r="H432" s="197" t="s">
        <v>299</v>
      </c>
      <c r="I432" s="198">
        <v>1307</v>
      </c>
      <c r="J432" s="199"/>
      <c r="K432" s="199"/>
      <c r="L432" s="200">
        <v>6</v>
      </c>
    </row>
    <row r="433" spans="1:12" s="125" customFormat="1" ht="28.5" customHeight="1" x14ac:dyDescent="0.2">
      <c r="A433" s="78">
        <v>432</v>
      </c>
      <c r="B433" s="215" t="s">
        <v>341</v>
      </c>
      <c r="C433" s="194">
        <v>54</v>
      </c>
      <c r="D433" s="359"/>
      <c r="E433" s="195">
        <v>31565</v>
      </c>
      <c r="F433" s="196" t="s">
        <v>717</v>
      </c>
      <c r="G433" s="201" t="s">
        <v>531</v>
      </c>
      <c r="H433" s="197" t="s">
        <v>299</v>
      </c>
      <c r="I433" s="198">
        <v>1310</v>
      </c>
      <c r="J433" s="199"/>
      <c r="K433" s="199"/>
      <c r="L433" s="200">
        <v>7</v>
      </c>
    </row>
    <row r="434" spans="1:12" s="125" customFormat="1" ht="28.5" customHeight="1" x14ac:dyDescent="0.2">
      <c r="A434" s="78">
        <v>433</v>
      </c>
      <c r="B434" s="215" t="s">
        <v>342</v>
      </c>
      <c r="C434" s="194">
        <v>38</v>
      </c>
      <c r="D434" s="359"/>
      <c r="E434" s="195">
        <v>31887</v>
      </c>
      <c r="F434" s="196" t="s">
        <v>709</v>
      </c>
      <c r="G434" s="201" t="s">
        <v>619</v>
      </c>
      <c r="H434" s="197" t="s">
        <v>299</v>
      </c>
      <c r="I434" s="198">
        <v>1395</v>
      </c>
      <c r="J434" s="199"/>
      <c r="K434" s="199"/>
      <c r="L434" s="200">
        <v>8</v>
      </c>
    </row>
    <row r="435" spans="1:12" s="125" customFormat="1" ht="28.5" customHeight="1" x14ac:dyDescent="0.2">
      <c r="A435" s="78">
        <v>434</v>
      </c>
      <c r="B435" s="215" t="s">
        <v>841</v>
      </c>
      <c r="C435" s="194"/>
      <c r="D435" s="359"/>
      <c r="E435" s="195"/>
      <c r="F435" s="196"/>
      <c r="G435" s="201"/>
      <c r="H435" s="197" t="s">
        <v>299</v>
      </c>
      <c r="I435" s="198"/>
      <c r="J435" s="199"/>
      <c r="K435" s="199"/>
      <c r="L435" s="200"/>
    </row>
    <row r="436" spans="1:12" s="125" customFormat="1" ht="28.5" customHeight="1" x14ac:dyDescent="0.2">
      <c r="A436" s="78">
        <v>435</v>
      </c>
      <c r="B436" s="215" t="s">
        <v>841</v>
      </c>
      <c r="C436" s="194"/>
      <c r="D436" s="359"/>
      <c r="E436" s="195"/>
      <c r="F436" s="196"/>
      <c r="G436" s="201"/>
      <c r="H436" s="197" t="s">
        <v>299</v>
      </c>
      <c r="I436" s="198"/>
      <c r="J436" s="199"/>
      <c r="K436" s="199"/>
      <c r="L436" s="200"/>
    </row>
    <row r="437" spans="1:12" s="125" customFormat="1" ht="28.5" customHeight="1" x14ac:dyDescent="0.2">
      <c r="A437" s="78">
        <v>436</v>
      </c>
      <c r="B437" s="215" t="s">
        <v>841</v>
      </c>
      <c r="C437" s="194"/>
      <c r="D437" s="359"/>
      <c r="E437" s="195"/>
      <c r="F437" s="196"/>
      <c r="G437" s="201"/>
      <c r="H437" s="197" t="s">
        <v>299</v>
      </c>
      <c r="I437" s="198"/>
      <c r="J437" s="199"/>
      <c r="K437" s="199"/>
      <c r="L437" s="200"/>
    </row>
    <row r="438" spans="1:12" s="125" customFormat="1" ht="28.5" customHeight="1" x14ac:dyDescent="0.2">
      <c r="A438" s="78">
        <v>437</v>
      </c>
      <c r="B438" s="215" t="s">
        <v>841</v>
      </c>
      <c r="C438" s="194"/>
      <c r="D438" s="359"/>
      <c r="E438" s="195"/>
      <c r="F438" s="196"/>
      <c r="G438" s="201"/>
      <c r="H438" s="197" t="s">
        <v>299</v>
      </c>
      <c r="I438" s="198"/>
      <c r="J438" s="199"/>
      <c r="K438" s="199"/>
      <c r="L438" s="200"/>
    </row>
    <row r="439" spans="1:12" s="125" customFormat="1" ht="28.5" customHeight="1" x14ac:dyDescent="0.2">
      <c r="A439" s="78">
        <v>438</v>
      </c>
      <c r="B439" s="215" t="s">
        <v>841</v>
      </c>
      <c r="C439" s="194"/>
      <c r="D439" s="359"/>
      <c r="E439" s="195"/>
      <c r="F439" s="196"/>
      <c r="G439" s="201"/>
      <c r="H439" s="197" t="s">
        <v>299</v>
      </c>
      <c r="I439" s="198"/>
      <c r="J439" s="199"/>
      <c r="K439" s="199"/>
      <c r="L439" s="200"/>
    </row>
    <row r="440" spans="1:12" s="125" customFormat="1" ht="28.5" customHeight="1" x14ac:dyDescent="0.2">
      <c r="A440" s="78">
        <v>439</v>
      </c>
      <c r="B440" s="215" t="s">
        <v>841</v>
      </c>
      <c r="C440" s="194"/>
      <c r="D440" s="359"/>
      <c r="E440" s="195"/>
      <c r="F440" s="196"/>
      <c r="G440" s="201"/>
      <c r="H440" s="197" t="s">
        <v>299</v>
      </c>
      <c r="I440" s="198"/>
      <c r="J440" s="199"/>
      <c r="K440" s="199"/>
      <c r="L440" s="200"/>
    </row>
    <row r="441" spans="1:12" s="125" customFormat="1" ht="28.5" customHeight="1" x14ac:dyDescent="0.2">
      <c r="A441" s="78">
        <v>440</v>
      </c>
      <c r="B441" s="215" t="s">
        <v>841</v>
      </c>
      <c r="C441" s="194"/>
      <c r="D441" s="359"/>
      <c r="E441" s="195"/>
      <c r="F441" s="196"/>
      <c r="G441" s="201"/>
      <c r="H441" s="197" t="s">
        <v>299</v>
      </c>
      <c r="I441" s="198"/>
      <c r="J441" s="199"/>
      <c r="K441" s="199"/>
      <c r="L441" s="200"/>
    </row>
    <row r="442" spans="1:12" s="125" customFormat="1" ht="28.5" customHeight="1" x14ac:dyDescent="0.2">
      <c r="A442" s="78">
        <v>441</v>
      </c>
      <c r="B442" s="215" t="s">
        <v>841</v>
      </c>
      <c r="C442" s="194"/>
      <c r="D442" s="359"/>
      <c r="E442" s="195"/>
      <c r="F442" s="196"/>
      <c r="G442" s="201"/>
      <c r="H442" s="197" t="s">
        <v>299</v>
      </c>
      <c r="I442" s="198"/>
      <c r="J442" s="199"/>
      <c r="K442" s="199"/>
      <c r="L442" s="200"/>
    </row>
    <row r="443" spans="1:12" s="125" customFormat="1" ht="28.5" customHeight="1" x14ac:dyDescent="0.2">
      <c r="A443" s="78">
        <v>442</v>
      </c>
      <c r="B443" s="215" t="s">
        <v>841</v>
      </c>
      <c r="C443" s="194"/>
      <c r="D443" s="359"/>
      <c r="E443" s="195"/>
      <c r="F443" s="196"/>
      <c r="G443" s="201"/>
      <c r="H443" s="197" t="s">
        <v>299</v>
      </c>
      <c r="I443" s="198"/>
      <c r="J443" s="199"/>
      <c r="K443" s="199"/>
      <c r="L443" s="200"/>
    </row>
    <row r="444" spans="1:12" s="125" customFormat="1" ht="28.5" customHeight="1" x14ac:dyDescent="0.2">
      <c r="A444" s="78">
        <v>443</v>
      </c>
      <c r="B444" s="215" t="s">
        <v>841</v>
      </c>
      <c r="C444" s="194"/>
      <c r="D444" s="359"/>
      <c r="E444" s="195"/>
      <c r="F444" s="196"/>
      <c r="G444" s="201"/>
      <c r="H444" s="197" t="s">
        <v>299</v>
      </c>
      <c r="I444" s="198"/>
      <c r="J444" s="199"/>
      <c r="K444" s="199"/>
      <c r="L444" s="200"/>
    </row>
    <row r="445" spans="1:12" s="125" customFormat="1" ht="28.5" customHeight="1" x14ac:dyDescent="0.2">
      <c r="A445" s="78">
        <v>444</v>
      </c>
      <c r="B445" s="215" t="s">
        <v>841</v>
      </c>
      <c r="C445" s="194"/>
      <c r="D445" s="359"/>
      <c r="E445" s="195"/>
      <c r="F445" s="196"/>
      <c r="G445" s="201"/>
      <c r="H445" s="197" t="s">
        <v>299</v>
      </c>
      <c r="I445" s="198"/>
      <c r="J445" s="199"/>
      <c r="K445" s="199"/>
      <c r="L445" s="200"/>
    </row>
    <row r="446" spans="1:12" s="125" customFormat="1" ht="28.5" customHeight="1" x14ac:dyDescent="0.2">
      <c r="A446" s="78">
        <v>445</v>
      </c>
      <c r="B446" s="215" t="s">
        <v>841</v>
      </c>
      <c r="C446" s="194"/>
      <c r="D446" s="359"/>
      <c r="E446" s="195"/>
      <c r="F446" s="196"/>
      <c r="G446" s="201"/>
      <c r="H446" s="197" t="s">
        <v>299</v>
      </c>
      <c r="I446" s="198"/>
      <c r="J446" s="199"/>
      <c r="K446" s="199"/>
      <c r="L446" s="200"/>
    </row>
    <row r="447" spans="1:12" s="125" customFormat="1" ht="28.5" customHeight="1" x14ac:dyDescent="0.2">
      <c r="A447" s="78">
        <v>446</v>
      </c>
      <c r="B447" s="215" t="s">
        <v>841</v>
      </c>
      <c r="C447" s="194"/>
      <c r="D447" s="359"/>
      <c r="E447" s="195"/>
      <c r="F447" s="196"/>
      <c r="G447" s="201"/>
      <c r="H447" s="197" t="s">
        <v>299</v>
      </c>
      <c r="I447" s="198"/>
      <c r="J447" s="199"/>
      <c r="K447" s="199"/>
      <c r="L447" s="200"/>
    </row>
    <row r="448" spans="1:12" s="125" customFormat="1" ht="28.5" customHeight="1" x14ac:dyDescent="0.2">
      <c r="A448" s="78">
        <v>447</v>
      </c>
      <c r="B448" s="215" t="s">
        <v>841</v>
      </c>
      <c r="C448" s="194"/>
      <c r="D448" s="359"/>
      <c r="E448" s="195"/>
      <c r="F448" s="196"/>
      <c r="G448" s="201"/>
      <c r="H448" s="197" t="s">
        <v>299</v>
      </c>
      <c r="I448" s="198"/>
      <c r="J448" s="199"/>
      <c r="K448" s="199"/>
      <c r="L448" s="200"/>
    </row>
    <row r="449" spans="1:12" s="125" customFormat="1" ht="28.5" customHeight="1" x14ac:dyDescent="0.2">
      <c r="A449" s="78">
        <v>448</v>
      </c>
      <c r="B449" s="215" t="s">
        <v>841</v>
      </c>
      <c r="C449" s="194"/>
      <c r="D449" s="359"/>
      <c r="E449" s="195"/>
      <c r="F449" s="196"/>
      <c r="G449" s="201"/>
      <c r="H449" s="197" t="s">
        <v>299</v>
      </c>
      <c r="I449" s="198"/>
      <c r="J449" s="199"/>
      <c r="K449" s="199"/>
      <c r="L449" s="200"/>
    </row>
    <row r="450" spans="1:12" s="125" customFormat="1" ht="28.5" customHeight="1" x14ac:dyDescent="0.2">
      <c r="A450" s="78">
        <v>449</v>
      </c>
      <c r="B450" s="215" t="s">
        <v>841</v>
      </c>
      <c r="C450" s="194"/>
      <c r="D450" s="359"/>
      <c r="E450" s="195"/>
      <c r="F450" s="196"/>
      <c r="G450" s="201"/>
      <c r="H450" s="197" t="s">
        <v>299</v>
      </c>
      <c r="I450" s="198"/>
      <c r="J450" s="199"/>
      <c r="K450" s="199"/>
      <c r="L450" s="200"/>
    </row>
    <row r="451" spans="1:12" s="125" customFormat="1" ht="28.5" customHeight="1" x14ac:dyDescent="0.2">
      <c r="A451" s="78">
        <v>450</v>
      </c>
      <c r="B451" s="215" t="s">
        <v>841</v>
      </c>
      <c r="C451" s="194"/>
      <c r="D451" s="359"/>
      <c r="E451" s="195"/>
      <c r="F451" s="196"/>
      <c r="G451" s="201"/>
      <c r="H451" s="197" t="s">
        <v>299</v>
      </c>
      <c r="I451" s="198"/>
      <c r="J451" s="199"/>
      <c r="K451" s="199"/>
      <c r="L451" s="200"/>
    </row>
    <row r="452" spans="1:12" s="125" customFormat="1" ht="28.5" customHeight="1" x14ac:dyDescent="0.2">
      <c r="A452" s="78">
        <v>451</v>
      </c>
      <c r="B452" s="215" t="s">
        <v>841</v>
      </c>
      <c r="C452" s="194"/>
      <c r="D452" s="359"/>
      <c r="E452" s="195"/>
      <c r="F452" s="196"/>
      <c r="G452" s="201"/>
      <c r="H452" s="197" t="s">
        <v>299</v>
      </c>
      <c r="I452" s="198"/>
      <c r="J452" s="199"/>
      <c r="K452" s="199"/>
      <c r="L452" s="200"/>
    </row>
    <row r="453" spans="1:12" s="125" customFormat="1" ht="28.5" customHeight="1" x14ac:dyDescent="0.2">
      <c r="A453" s="78">
        <v>452</v>
      </c>
      <c r="B453" s="215" t="s">
        <v>841</v>
      </c>
      <c r="C453" s="194"/>
      <c r="D453" s="359"/>
      <c r="E453" s="195"/>
      <c r="F453" s="196"/>
      <c r="G453" s="201"/>
      <c r="H453" s="197" t="s">
        <v>299</v>
      </c>
      <c r="I453" s="198"/>
      <c r="J453" s="199"/>
      <c r="K453" s="199"/>
      <c r="L453" s="200"/>
    </row>
    <row r="454" spans="1:12" s="125" customFormat="1" ht="28.5" customHeight="1" x14ac:dyDescent="0.2">
      <c r="A454" s="78">
        <v>453</v>
      </c>
      <c r="B454" s="215" t="s">
        <v>841</v>
      </c>
      <c r="C454" s="194"/>
      <c r="D454" s="359"/>
      <c r="E454" s="195"/>
      <c r="F454" s="196"/>
      <c r="G454" s="201"/>
      <c r="H454" s="197" t="s">
        <v>299</v>
      </c>
      <c r="I454" s="198"/>
      <c r="J454" s="199"/>
      <c r="K454" s="199"/>
      <c r="L454" s="200"/>
    </row>
    <row r="455" spans="1:12" s="125" customFormat="1" ht="28.5" customHeight="1" x14ac:dyDescent="0.2">
      <c r="A455" s="78">
        <v>454</v>
      </c>
      <c r="B455" s="215" t="s">
        <v>841</v>
      </c>
      <c r="C455" s="194"/>
      <c r="D455" s="359"/>
      <c r="E455" s="195"/>
      <c r="F455" s="196"/>
      <c r="G455" s="201"/>
      <c r="H455" s="197" t="s">
        <v>299</v>
      </c>
      <c r="I455" s="198"/>
      <c r="J455" s="199"/>
      <c r="K455" s="199"/>
      <c r="L455" s="200"/>
    </row>
    <row r="456" spans="1:12" s="125" customFormat="1" ht="28.5" customHeight="1" x14ac:dyDescent="0.2">
      <c r="A456" s="78">
        <v>455</v>
      </c>
      <c r="B456" s="215" t="s">
        <v>348</v>
      </c>
      <c r="C456" s="123">
        <v>23</v>
      </c>
      <c r="D456" s="368"/>
      <c r="E456" s="287">
        <v>35556</v>
      </c>
      <c r="F456" s="288" t="s">
        <v>725</v>
      </c>
      <c r="G456" s="289" t="s">
        <v>617</v>
      </c>
      <c r="H456" s="290" t="s">
        <v>65</v>
      </c>
      <c r="I456" s="169">
        <v>165</v>
      </c>
      <c r="J456" s="291"/>
      <c r="K456" s="291"/>
      <c r="L456" s="292">
        <v>2</v>
      </c>
    </row>
    <row r="457" spans="1:12" s="125" customFormat="1" ht="28.5" customHeight="1" x14ac:dyDescent="0.2">
      <c r="A457" s="78">
        <v>456</v>
      </c>
      <c r="B457" s="215" t="s">
        <v>349</v>
      </c>
      <c r="C457" s="123">
        <v>20</v>
      </c>
      <c r="D457" s="368"/>
      <c r="E457" s="287">
        <v>34396</v>
      </c>
      <c r="F457" s="288" t="s">
        <v>633</v>
      </c>
      <c r="G457" s="289" t="s">
        <v>617</v>
      </c>
      <c r="H457" s="290" t="s">
        <v>65</v>
      </c>
      <c r="I457" s="169">
        <v>166</v>
      </c>
      <c r="J457" s="291"/>
      <c r="K457" s="291"/>
      <c r="L457" s="292">
        <v>3</v>
      </c>
    </row>
    <row r="458" spans="1:12" s="125" customFormat="1" ht="28.5" customHeight="1" x14ac:dyDescent="0.2">
      <c r="A458" s="78">
        <v>457</v>
      </c>
      <c r="B458" s="215" t="s">
        <v>350</v>
      </c>
      <c r="C458" s="123">
        <v>33</v>
      </c>
      <c r="D458" s="368"/>
      <c r="E458" s="287">
        <v>33825</v>
      </c>
      <c r="F458" s="288" t="s">
        <v>722</v>
      </c>
      <c r="G458" s="289" t="s">
        <v>619</v>
      </c>
      <c r="H458" s="290" t="s">
        <v>65</v>
      </c>
      <c r="I458" s="169">
        <v>166</v>
      </c>
      <c r="J458" s="291"/>
      <c r="K458" s="291"/>
      <c r="L458" s="292">
        <v>4</v>
      </c>
    </row>
    <row r="459" spans="1:12" s="125" customFormat="1" ht="28.5" customHeight="1" x14ac:dyDescent="0.2">
      <c r="A459" s="78">
        <v>458</v>
      </c>
      <c r="B459" s="215" t="s">
        <v>351</v>
      </c>
      <c r="C459" s="123">
        <v>88</v>
      </c>
      <c r="D459" s="368"/>
      <c r="E459" s="287">
        <v>35796</v>
      </c>
      <c r="F459" s="288" t="s">
        <v>640</v>
      </c>
      <c r="G459" s="289" t="s">
        <v>627</v>
      </c>
      <c r="H459" s="290" t="s">
        <v>65</v>
      </c>
      <c r="I459" s="169">
        <v>171</v>
      </c>
      <c r="J459" s="291"/>
      <c r="K459" s="291"/>
      <c r="L459" s="292">
        <v>5</v>
      </c>
    </row>
    <row r="460" spans="1:12" s="125" customFormat="1" ht="28.5" customHeight="1" x14ac:dyDescent="0.2">
      <c r="A460" s="78">
        <v>459</v>
      </c>
      <c r="B460" s="215" t="s">
        <v>352</v>
      </c>
      <c r="C460" s="123">
        <v>38</v>
      </c>
      <c r="D460" s="368"/>
      <c r="E460" s="287">
        <v>31887</v>
      </c>
      <c r="F460" s="288" t="s">
        <v>709</v>
      </c>
      <c r="G460" s="289" t="s">
        <v>619</v>
      </c>
      <c r="H460" s="290" t="s">
        <v>65</v>
      </c>
      <c r="I460" s="169">
        <v>172</v>
      </c>
      <c r="J460" s="291"/>
      <c r="K460" s="291"/>
      <c r="L460" s="292">
        <v>6</v>
      </c>
    </row>
    <row r="461" spans="1:12" s="125" customFormat="1" ht="28.5" customHeight="1" x14ac:dyDescent="0.2">
      <c r="A461" s="78">
        <v>460</v>
      </c>
      <c r="B461" s="215" t="s">
        <v>353</v>
      </c>
      <c r="C461" s="123">
        <v>97</v>
      </c>
      <c r="D461" s="368"/>
      <c r="E461" s="287">
        <v>35323</v>
      </c>
      <c r="F461" s="288" t="s">
        <v>727</v>
      </c>
      <c r="G461" s="289" t="s">
        <v>631</v>
      </c>
      <c r="H461" s="290" t="s">
        <v>65</v>
      </c>
      <c r="I461" s="169">
        <v>178</v>
      </c>
      <c r="J461" s="291"/>
      <c r="K461" s="291"/>
      <c r="L461" s="292">
        <v>7</v>
      </c>
    </row>
    <row r="462" spans="1:12" s="125" customFormat="1" ht="28.5" customHeight="1" x14ac:dyDescent="0.2">
      <c r="A462" s="78">
        <v>461</v>
      </c>
      <c r="B462" s="215" t="s">
        <v>354</v>
      </c>
      <c r="C462" s="123">
        <v>84</v>
      </c>
      <c r="D462" s="368"/>
      <c r="E462" s="287">
        <v>34882</v>
      </c>
      <c r="F462" s="288" t="s">
        <v>726</v>
      </c>
      <c r="G462" s="289" t="s">
        <v>678</v>
      </c>
      <c r="H462" s="290" t="s">
        <v>65</v>
      </c>
      <c r="I462" s="169">
        <v>180</v>
      </c>
      <c r="J462" s="291"/>
      <c r="K462" s="291"/>
      <c r="L462" s="292">
        <v>8</v>
      </c>
    </row>
    <row r="463" spans="1:12" s="125" customFormat="1" ht="28.5" customHeight="1" x14ac:dyDescent="0.2">
      <c r="A463" s="78">
        <v>462</v>
      </c>
      <c r="B463" s="215" t="s">
        <v>842</v>
      </c>
      <c r="C463" s="123">
        <v>60</v>
      </c>
      <c r="D463" s="368"/>
      <c r="E463" s="287">
        <v>30769</v>
      </c>
      <c r="F463" s="288" t="s">
        <v>639</v>
      </c>
      <c r="G463" s="289" t="s">
        <v>531</v>
      </c>
      <c r="H463" s="290" t="s">
        <v>65</v>
      </c>
      <c r="I463" s="169">
        <v>185</v>
      </c>
      <c r="J463" s="291"/>
      <c r="K463" s="291"/>
      <c r="L463" s="292">
        <v>9</v>
      </c>
    </row>
    <row r="464" spans="1:12" s="125" customFormat="1" ht="28.5" customHeight="1" x14ac:dyDescent="0.2">
      <c r="A464" s="78">
        <v>463</v>
      </c>
      <c r="B464" s="215" t="s">
        <v>843</v>
      </c>
      <c r="C464" s="123">
        <v>10</v>
      </c>
      <c r="D464" s="368"/>
      <c r="E464" s="287">
        <v>31793</v>
      </c>
      <c r="F464" s="288" t="s">
        <v>724</v>
      </c>
      <c r="G464" s="289" t="s">
        <v>612</v>
      </c>
      <c r="H464" s="290" t="s">
        <v>65</v>
      </c>
      <c r="I464" s="169">
        <v>187</v>
      </c>
      <c r="J464" s="291"/>
      <c r="K464" s="291"/>
      <c r="L464" s="292">
        <v>10</v>
      </c>
    </row>
    <row r="465" spans="1:12" s="125" customFormat="1" ht="28.5" customHeight="1" x14ac:dyDescent="0.2">
      <c r="A465" s="78">
        <v>464</v>
      </c>
      <c r="B465" s="215" t="s">
        <v>844</v>
      </c>
      <c r="C465" s="123">
        <v>310</v>
      </c>
      <c r="D465" s="368"/>
      <c r="E465" s="287">
        <v>32996</v>
      </c>
      <c r="F465" s="288" t="s">
        <v>728</v>
      </c>
      <c r="G465" s="289" t="s">
        <v>678</v>
      </c>
      <c r="H465" s="290" t="s">
        <v>65</v>
      </c>
      <c r="I465" s="169">
        <v>194</v>
      </c>
      <c r="J465" s="291"/>
      <c r="K465" s="291"/>
      <c r="L465" s="292">
        <v>11</v>
      </c>
    </row>
    <row r="466" spans="1:12" s="125" customFormat="1" ht="28.5" customHeight="1" x14ac:dyDescent="0.2">
      <c r="A466" s="78">
        <v>465</v>
      </c>
      <c r="B466" s="215" t="s">
        <v>347</v>
      </c>
      <c r="C466" s="123">
        <v>272</v>
      </c>
      <c r="D466" s="368"/>
      <c r="E466" s="287">
        <v>35885</v>
      </c>
      <c r="F466" s="288" t="s">
        <v>797</v>
      </c>
      <c r="G466" s="289" t="s">
        <v>531</v>
      </c>
      <c r="H466" s="290" t="s">
        <v>65</v>
      </c>
      <c r="I466" s="169"/>
      <c r="J466" s="291"/>
      <c r="K466" s="291"/>
      <c r="L466" s="292">
        <v>1</v>
      </c>
    </row>
    <row r="467" spans="1:12" s="125" customFormat="1" ht="28.5" customHeight="1" x14ac:dyDescent="0.2">
      <c r="A467" s="78">
        <v>466</v>
      </c>
      <c r="B467" s="215" t="s">
        <v>845</v>
      </c>
      <c r="C467" s="123"/>
      <c r="D467" s="368"/>
      <c r="E467" s="287"/>
      <c r="F467" s="288"/>
      <c r="G467" s="289"/>
      <c r="H467" s="290" t="s">
        <v>65</v>
      </c>
      <c r="I467" s="169"/>
      <c r="J467" s="291"/>
      <c r="K467" s="291"/>
      <c r="L467" s="292"/>
    </row>
    <row r="468" spans="1:12" s="125" customFormat="1" ht="28.5" customHeight="1" x14ac:dyDescent="0.2">
      <c r="A468" s="78">
        <v>467</v>
      </c>
      <c r="B468" s="215" t="s">
        <v>845</v>
      </c>
      <c r="C468" s="123"/>
      <c r="D468" s="368"/>
      <c r="E468" s="287"/>
      <c r="F468" s="288"/>
      <c r="G468" s="289"/>
      <c r="H468" s="290" t="s">
        <v>65</v>
      </c>
      <c r="I468" s="169"/>
      <c r="J468" s="291"/>
      <c r="K468" s="291"/>
      <c r="L468" s="292"/>
    </row>
    <row r="469" spans="1:12" s="125" customFormat="1" ht="28.5" customHeight="1" x14ac:dyDescent="0.2">
      <c r="A469" s="78">
        <v>468</v>
      </c>
      <c r="B469" s="215" t="s">
        <v>845</v>
      </c>
      <c r="C469" s="123"/>
      <c r="D469" s="368"/>
      <c r="E469" s="287"/>
      <c r="F469" s="288"/>
      <c r="G469" s="289"/>
      <c r="H469" s="290" t="s">
        <v>65</v>
      </c>
      <c r="I469" s="169"/>
      <c r="J469" s="291"/>
      <c r="K469" s="291"/>
      <c r="L469" s="292"/>
    </row>
    <row r="470" spans="1:12" s="125" customFormat="1" ht="28.5" customHeight="1" x14ac:dyDescent="0.2">
      <c r="A470" s="78">
        <v>469</v>
      </c>
      <c r="B470" s="215" t="s">
        <v>845</v>
      </c>
      <c r="C470" s="123"/>
      <c r="D470" s="368"/>
      <c r="E470" s="287"/>
      <c r="F470" s="288"/>
      <c r="G470" s="289"/>
      <c r="H470" s="290" t="s">
        <v>65</v>
      </c>
      <c r="I470" s="169"/>
      <c r="J470" s="291"/>
      <c r="K470" s="291"/>
      <c r="L470" s="292"/>
    </row>
    <row r="471" spans="1:12" s="125" customFormat="1" ht="28.5" customHeight="1" x14ac:dyDescent="0.2">
      <c r="A471" s="78">
        <v>470</v>
      </c>
      <c r="B471" s="215" t="s">
        <v>845</v>
      </c>
      <c r="C471" s="123"/>
      <c r="D471" s="368"/>
      <c r="E471" s="287"/>
      <c r="F471" s="288"/>
      <c r="G471" s="289"/>
      <c r="H471" s="290" t="s">
        <v>65</v>
      </c>
      <c r="I471" s="169"/>
      <c r="J471" s="291"/>
      <c r="K471" s="291"/>
      <c r="L471" s="292"/>
    </row>
    <row r="472" spans="1:12" s="125" customFormat="1" ht="28.5" customHeight="1" x14ac:dyDescent="0.2">
      <c r="A472" s="78">
        <v>471</v>
      </c>
      <c r="B472" s="215" t="s">
        <v>845</v>
      </c>
      <c r="C472" s="123"/>
      <c r="D472" s="368"/>
      <c r="E472" s="287"/>
      <c r="F472" s="288"/>
      <c r="G472" s="289"/>
      <c r="H472" s="290" t="s">
        <v>65</v>
      </c>
      <c r="I472" s="169"/>
      <c r="J472" s="291"/>
      <c r="K472" s="291"/>
      <c r="L472" s="292"/>
    </row>
    <row r="473" spans="1:12" s="125" customFormat="1" ht="28.5" customHeight="1" x14ac:dyDescent="0.2">
      <c r="A473" s="78">
        <v>472</v>
      </c>
      <c r="B473" s="215" t="s">
        <v>845</v>
      </c>
      <c r="C473" s="123"/>
      <c r="D473" s="368"/>
      <c r="E473" s="287"/>
      <c r="F473" s="288"/>
      <c r="G473" s="289"/>
      <c r="H473" s="290" t="s">
        <v>65</v>
      </c>
      <c r="I473" s="169"/>
      <c r="J473" s="291"/>
      <c r="K473" s="291"/>
      <c r="L473" s="292"/>
    </row>
    <row r="474" spans="1:12" s="125" customFormat="1" ht="28.5" customHeight="1" x14ac:dyDescent="0.2">
      <c r="A474" s="78">
        <v>473</v>
      </c>
      <c r="B474" s="215" t="s">
        <v>845</v>
      </c>
      <c r="C474" s="123"/>
      <c r="D474" s="368"/>
      <c r="E474" s="287"/>
      <c r="F474" s="288"/>
      <c r="G474" s="289"/>
      <c r="H474" s="290" t="s">
        <v>65</v>
      </c>
      <c r="I474" s="169"/>
      <c r="J474" s="291"/>
      <c r="K474" s="291"/>
      <c r="L474" s="292"/>
    </row>
    <row r="475" spans="1:12" s="125" customFormat="1" ht="28.5" customHeight="1" x14ac:dyDescent="0.2">
      <c r="A475" s="78">
        <v>474</v>
      </c>
      <c r="B475" s="215" t="s">
        <v>845</v>
      </c>
      <c r="C475" s="123"/>
      <c r="D475" s="368"/>
      <c r="E475" s="287"/>
      <c r="F475" s="288"/>
      <c r="G475" s="289"/>
      <c r="H475" s="290" t="s">
        <v>65</v>
      </c>
      <c r="I475" s="169"/>
      <c r="J475" s="291"/>
      <c r="K475" s="291"/>
      <c r="L475" s="292"/>
    </row>
    <row r="476" spans="1:12" s="125" customFormat="1" ht="28.5" customHeight="1" x14ac:dyDescent="0.2">
      <c r="A476" s="78">
        <v>475</v>
      </c>
      <c r="B476" s="215" t="s">
        <v>845</v>
      </c>
      <c r="C476" s="123"/>
      <c r="D476" s="368"/>
      <c r="E476" s="287"/>
      <c r="F476" s="288"/>
      <c r="G476" s="289"/>
      <c r="H476" s="290" t="s">
        <v>65</v>
      </c>
      <c r="I476" s="169"/>
      <c r="J476" s="291"/>
      <c r="K476" s="291"/>
      <c r="L476" s="292"/>
    </row>
    <row r="477" spans="1:12" s="125" customFormat="1" ht="28.5" customHeight="1" x14ac:dyDescent="0.2">
      <c r="A477" s="78">
        <v>476</v>
      </c>
      <c r="B477" s="215" t="s">
        <v>845</v>
      </c>
      <c r="C477" s="123"/>
      <c r="D477" s="368"/>
      <c r="E477" s="287"/>
      <c r="F477" s="288"/>
      <c r="G477" s="289"/>
      <c r="H477" s="290" t="s">
        <v>65</v>
      </c>
      <c r="I477" s="169"/>
      <c r="J477" s="291"/>
      <c r="K477" s="291"/>
      <c r="L477" s="292"/>
    </row>
    <row r="478" spans="1:12" s="125" customFormat="1" ht="28.5" customHeight="1" x14ac:dyDescent="0.2">
      <c r="A478" s="78">
        <v>477</v>
      </c>
      <c r="B478" s="215" t="s">
        <v>845</v>
      </c>
      <c r="C478" s="123"/>
      <c r="D478" s="368"/>
      <c r="E478" s="287"/>
      <c r="F478" s="288"/>
      <c r="G478" s="289"/>
      <c r="H478" s="290" t="s">
        <v>65</v>
      </c>
      <c r="I478" s="169"/>
      <c r="J478" s="291"/>
      <c r="K478" s="291"/>
      <c r="L478" s="292"/>
    </row>
    <row r="479" spans="1:12" s="125" customFormat="1" ht="28.5" customHeight="1" x14ac:dyDescent="0.2">
      <c r="A479" s="78">
        <v>478</v>
      </c>
      <c r="B479" s="215" t="s">
        <v>845</v>
      </c>
      <c r="C479" s="123"/>
      <c r="D479" s="368"/>
      <c r="E479" s="287"/>
      <c r="F479" s="288"/>
      <c r="G479" s="289"/>
      <c r="H479" s="290" t="s">
        <v>65</v>
      </c>
      <c r="I479" s="169"/>
      <c r="J479" s="291"/>
      <c r="K479" s="291"/>
      <c r="L479" s="292"/>
    </row>
    <row r="480" spans="1:12" s="125" customFormat="1" ht="28.5" customHeight="1" x14ac:dyDescent="0.2">
      <c r="A480" s="78">
        <v>479</v>
      </c>
      <c r="B480" s="215" t="s">
        <v>845</v>
      </c>
      <c r="C480" s="123"/>
      <c r="D480" s="368"/>
      <c r="E480" s="287"/>
      <c r="F480" s="288"/>
      <c r="G480" s="289"/>
      <c r="H480" s="290" t="s">
        <v>65</v>
      </c>
      <c r="I480" s="169"/>
      <c r="J480" s="291"/>
      <c r="K480" s="291"/>
      <c r="L480" s="292"/>
    </row>
    <row r="481" spans="1:12" s="125" customFormat="1" ht="28.5" customHeight="1" x14ac:dyDescent="0.2">
      <c r="A481" s="78">
        <v>480</v>
      </c>
      <c r="B481" s="215" t="s">
        <v>845</v>
      </c>
      <c r="C481" s="123"/>
      <c r="D481" s="368"/>
      <c r="E481" s="287"/>
      <c r="F481" s="288"/>
      <c r="G481" s="289"/>
      <c r="H481" s="290" t="s">
        <v>65</v>
      </c>
      <c r="I481" s="169"/>
      <c r="J481" s="291"/>
      <c r="K481" s="291"/>
      <c r="L481" s="292"/>
    </row>
    <row r="482" spans="1:12" s="125" customFormat="1" ht="28.5" customHeight="1" x14ac:dyDescent="0.2">
      <c r="A482" s="78">
        <v>481</v>
      </c>
      <c r="B482" s="215" t="s">
        <v>845</v>
      </c>
      <c r="C482" s="123"/>
      <c r="D482" s="368"/>
      <c r="E482" s="287"/>
      <c r="F482" s="288"/>
      <c r="G482" s="289"/>
      <c r="H482" s="290" t="s">
        <v>65</v>
      </c>
      <c r="I482" s="169"/>
      <c r="J482" s="291"/>
      <c r="K482" s="291"/>
      <c r="L482" s="292"/>
    </row>
    <row r="483" spans="1:12" s="125" customFormat="1" ht="28.5" customHeight="1" x14ac:dyDescent="0.2">
      <c r="A483" s="78">
        <v>482</v>
      </c>
      <c r="B483" s="215" t="s">
        <v>845</v>
      </c>
      <c r="C483" s="123"/>
      <c r="D483" s="368"/>
      <c r="E483" s="287"/>
      <c r="F483" s="288"/>
      <c r="G483" s="289"/>
      <c r="H483" s="290" t="s">
        <v>65</v>
      </c>
      <c r="I483" s="169"/>
      <c r="J483" s="291"/>
      <c r="K483" s="291"/>
      <c r="L483" s="292"/>
    </row>
    <row r="484" spans="1:12" s="125" customFormat="1" ht="28.5" customHeight="1" x14ac:dyDescent="0.2">
      <c r="A484" s="78">
        <v>483</v>
      </c>
      <c r="B484" s="215" t="s">
        <v>327</v>
      </c>
      <c r="C484" s="194">
        <v>11</v>
      </c>
      <c r="D484" s="359"/>
      <c r="E484" s="195">
        <v>34051</v>
      </c>
      <c r="F484" s="196" t="s">
        <v>731</v>
      </c>
      <c r="G484" s="201" t="s">
        <v>612</v>
      </c>
      <c r="H484" s="197" t="s">
        <v>300</v>
      </c>
      <c r="I484" s="198">
        <v>340</v>
      </c>
      <c r="J484" s="199"/>
      <c r="K484" s="199"/>
      <c r="L484" s="200">
        <v>1</v>
      </c>
    </row>
    <row r="485" spans="1:12" s="125" customFormat="1" ht="28.5" customHeight="1" x14ac:dyDescent="0.2">
      <c r="A485" s="78">
        <v>484</v>
      </c>
      <c r="B485" s="215" t="s">
        <v>328</v>
      </c>
      <c r="C485" s="194">
        <v>93</v>
      </c>
      <c r="D485" s="359"/>
      <c r="E485" s="195">
        <v>36370</v>
      </c>
      <c r="F485" s="196" t="s">
        <v>733</v>
      </c>
      <c r="G485" s="201" t="s">
        <v>627</v>
      </c>
      <c r="H485" s="197" t="s">
        <v>300</v>
      </c>
      <c r="I485" s="198">
        <v>350</v>
      </c>
      <c r="J485" s="199"/>
      <c r="K485" s="199"/>
      <c r="L485" s="200">
        <v>2</v>
      </c>
    </row>
    <row r="486" spans="1:12" s="125" customFormat="1" ht="28.5" customHeight="1" x14ac:dyDescent="0.2">
      <c r="A486" s="78">
        <v>485</v>
      </c>
      <c r="B486" s="215" t="s">
        <v>329</v>
      </c>
      <c r="C486" s="194">
        <v>90</v>
      </c>
      <c r="D486" s="359"/>
      <c r="E486" s="195">
        <v>35873</v>
      </c>
      <c r="F486" s="196" t="s">
        <v>732</v>
      </c>
      <c r="G486" s="201" t="s">
        <v>627</v>
      </c>
      <c r="H486" s="197" t="s">
        <v>300</v>
      </c>
      <c r="I486" s="198">
        <v>370</v>
      </c>
      <c r="J486" s="199"/>
      <c r="K486" s="199"/>
      <c r="L486" s="200">
        <v>3</v>
      </c>
    </row>
    <row r="487" spans="1:12" s="125" customFormat="1" ht="28.5" customHeight="1" x14ac:dyDescent="0.2">
      <c r="A487" s="78">
        <v>486</v>
      </c>
      <c r="B487" s="215" t="s">
        <v>330</v>
      </c>
      <c r="C487" s="194">
        <v>311</v>
      </c>
      <c r="D487" s="359"/>
      <c r="E487" s="195">
        <v>34523</v>
      </c>
      <c r="F487" s="196" t="s">
        <v>767</v>
      </c>
      <c r="G487" s="201" t="s">
        <v>612</v>
      </c>
      <c r="H487" s="197" t="s">
        <v>300</v>
      </c>
      <c r="I487" s="198">
        <v>410</v>
      </c>
      <c r="J487" s="199"/>
      <c r="K487" s="199"/>
      <c r="L487" s="200">
        <v>4</v>
      </c>
    </row>
    <row r="488" spans="1:12" s="125" customFormat="1" ht="28.5" customHeight="1" x14ac:dyDescent="0.2">
      <c r="A488" s="78">
        <v>487</v>
      </c>
      <c r="B488" s="215" t="s">
        <v>331</v>
      </c>
      <c r="C488" s="194">
        <v>1</v>
      </c>
      <c r="D488" s="359"/>
      <c r="E488" s="195">
        <v>35272</v>
      </c>
      <c r="F488" s="196" t="s">
        <v>729</v>
      </c>
      <c r="G488" s="201" t="s">
        <v>730</v>
      </c>
      <c r="H488" s="197" t="s">
        <v>300</v>
      </c>
      <c r="I488" s="198">
        <v>415</v>
      </c>
      <c r="J488" s="199"/>
      <c r="K488" s="199"/>
      <c r="L488" s="200">
        <v>5</v>
      </c>
    </row>
    <row r="489" spans="1:12" s="125" customFormat="1" ht="28.5" customHeight="1" x14ac:dyDescent="0.2">
      <c r="A489" s="78">
        <v>488</v>
      </c>
      <c r="B489" s="215" t="s">
        <v>846</v>
      </c>
      <c r="C489" s="194"/>
      <c r="D489" s="359"/>
      <c r="E489" s="195"/>
      <c r="F489" s="196"/>
      <c r="G489" s="201"/>
      <c r="H489" s="197" t="s">
        <v>300</v>
      </c>
      <c r="I489" s="198"/>
      <c r="J489" s="199"/>
      <c r="K489" s="199"/>
      <c r="L489" s="200"/>
    </row>
    <row r="490" spans="1:12" s="125" customFormat="1" ht="28.5" customHeight="1" x14ac:dyDescent="0.2">
      <c r="A490" s="78">
        <v>489</v>
      </c>
      <c r="B490" s="215" t="s">
        <v>846</v>
      </c>
      <c r="C490" s="194"/>
      <c r="D490" s="359"/>
      <c r="E490" s="195"/>
      <c r="F490" s="196"/>
      <c r="G490" s="201"/>
      <c r="H490" s="197" t="s">
        <v>300</v>
      </c>
      <c r="I490" s="198"/>
      <c r="J490" s="199"/>
      <c r="K490" s="199"/>
      <c r="L490" s="200"/>
    </row>
    <row r="491" spans="1:12" s="125" customFormat="1" ht="28.5" customHeight="1" x14ac:dyDescent="0.2">
      <c r="A491" s="78">
        <v>490</v>
      </c>
      <c r="B491" s="215" t="s">
        <v>846</v>
      </c>
      <c r="C491" s="194"/>
      <c r="D491" s="359"/>
      <c r="E491" s="195"/>
      <c r="F491" s="196"/>
      <c r="G491" s="201"/>
      <c r="H491" s="197" t="s">
        <v>300</v>
      </c>
      <c r="I491" s="198"/>
      <c r="J491" s="199"/>
      <c r="K491" s="199"/>
      <c r="L491" s="200"/>
    </row>
    <row r="492" spans="1:12" s="125" customFormat="1" ht="28.5" customHeight="1" x14ac:dyDescent="0.2">
      <c r="A492" s="78">
        <v>491</v>
      </c>
      <c r="B492" s="215" t="s">
        <v>846</v>
      </c>
      <c r="C492" s="194"/>
      <c r="D492" s="359"/>
      <c r="E492" s="195"/>
      <c r="F492" s="196"/>
      <c r="G492" s="201"/>
      <c r="H492" s="197" t="s">
        <v>300</v>
      </c>
      <c r="I492" s="198"/>
      <c r="J492" s="199"/>
      <c r="K492" s="199"/>
      <c r="L492" s="200"/>
    </row>
    <row r="493" spans="1:12" s="125" customFormat="1" ht="28.5" customHeight="1" x14ac:dyDescent="0.2">
      <c r="A493" s="78">
        <v>492</v>
      </c>
      <c r="B493" s="215" t="s">
        <v>846</v>
      </c>
      <c r="C493" s="194"/>
      <c r="D493" s="359"/>
      <c r="E493" s="195"/>
      <c r="F493" s="196"/>
      <c r="G493" s="201"/>
      <c r="H493" s="197" t="s">
        <v>300</v>
      </c>
      <c r="I493" s="198"/>
      <c r="J493" s="199"/>
      <c r="K493" s="199"/>
      <c r="L493" s="200"/>
    </row>
    <row r="494" spans="1:12" s="125" customFormat="1" ht="28.5" customHeight="1" x14ac:dyDescent="0.2">
      <c r="A494" s="78">
        <v>493</v>
      </c>
      <c r="B494" s="215" t="s">
        <v>846</v>
      </c>
      <c r="C494" s="194"/>
      <c r="D494" s="359"/>
      <c r="E494" s="195"/>
      <c r="F494" s="196"/>
      <c r="G494" s="201"/>
      <c r="H494" s="197" t="s">
        <v>300</v>
      </c>
      <c r="I494" s="198"/>
      <c r="J494" s="199"/>
      <c r="K494" s="199"/>
      <c r="L494" s="200"/>
    </row>
    <row r="495" spans="1:12" s="125" customFormat="1" ht="28.5" customHeight="1" x14ac:dyDescent="0.2">
      <c r="A495" s="78">
        <v>494</v>
      </c>
      <c r="B495" s="215" t="s">
        <v>846</v>
      </c>
      <c r="C495" s="194"/>
      <c r="D495" s="359"/>
      <c r="E495" s="195"/>
      <c r="F495" s="196"/>
      <c r="G495" s="201"/>
      <c r="H495" s="197" t="s">
        <v>300</v>
      </c>
      <c r="I495" s="198"/>
      <c r="J495" s="199"/>
      <c r="K495" s="199"/>
      <c r="L495" s="200"/>
    </row>
    <row r="496" spans="1:12" s="125" customFormat="1" ht="28.5" customHeight="1" x14ac:dyDescent="0.2">
      <c r="A496" s="78">
        <v>495</v>
      </c>
      <c r="B496" s="215" t="s">
        <v>846</v>
      </c>
      <c r="C496" s="194"/>
      <c r="D496" s="359"/>
      <c r="E496" s="195"/>
      <c r="F496" s="196"/>
      <c r="G496" s="201"/>
      <c r="H496" s="197" t="s">
        <v>300</v>
      </c>
      <c r="I496" s="198"/>
      <c r="J496" s="199"/>
      <c r="K496" s="199"/>
      <c r="L496" s="200"/>
    </row>
    <row r="497" spans="1:12" s="125" customFormat="1" ht="28.5" customHeight="1" x14ac:dyDescent="0.2">
      <c r="A497" s="78">
        <v>496</v>
      </c>
      <c r="B497" s="215" t="s">
        <v>846</v>
      </c>
      <c r="C497" s="194"/>
      <c r="D497" s="359"/>
      <c r="E497" s="195"/>
      <c r="F497" s="196"/>
      <c r="G497" s="201"/>
      <c r="H497" s="197" t="s">
        <v>300</v>
      </c>
      <c r="I497" s="198"/>
      <c r="J497" s="199"/>
      <c r="K497" s="199"/>
      <c r="L497" s="200"/>
    </row>
    <row r="498" spans="1:12" s="125" customFormat="1" ht="28.5" customHeight="1" x14ac:dyDescent="0.2">
      <c r="A498" s="78">
        <v>497</v>
      </c>
      <c r="B498" s="215" t="s">
        <v>846</v>
      </c>
      <c r="C498" s="194"/>
      <c r="D498" s="359"/>
      <c r="E498" s="195"/>
      <c r="F498" s="196"/>
      <c r="G498" s="201"/>
      <c r="H498" s="197" t="s">
        <v>300</v>
      </c>
      <c r="I498" s="198"/>
      <c r="J498" s="199"/>
      <c r="K498" s="199"/>
      <c r="L498" s="200"/>
    </row>
    <row r="499" spans="1:12" s="125" customFormat="1" ht="28.5" customHeight="1" x14ac:dyDescent="0.2">
      <c r="A499" s="78">
        <v>498</v>
      </c>
      <c r="B499" s="215" t="s">
        <v>846</v>
      </c>
      <c r="C499" s="194"/>
      <c r="D499" s="359"/>
      <c r="E499" s="195"/>
      <c r="F499" s="196"/>
      <c r="G499" s="201"/>
      <c r="H499" s="197" t="s">
        <v>300</v>
      </c>
      <c r="I499" s="198"/>
      <c r="J499" s="199"/>
      <c r="K499" s="199"/>
      <c r="L499" s="200"/>
    </row>
    <row r="500" spans="1:12" s="125" customFormat="1" ht="28.5" customHeight="1" x14ac:dyDescent="0.2">
      <c r="A500" s="78">
        <v>499</v>
      </c>
      <c r="B500" s="215" t="s">
        <v>846</v>
      </c>
      <c r="C500" s="194"/>
      <c r="D500" s="359"/>
      <c r="E500" s="195"/>
      <c r="F500" s="196"/>
      <c r="G500" s="201"/>
      <c r="H500" s="197" t="s">
        <v>300</v>
      </c>
      <c r="I500" s="198"/>
      <c r="J500" s="199"/>
      <c r="K500" s="199"/>
      <c r="L500" s="200"/>
    </row>
    <row r="501" spans="1:12" s="125" customFormat="1" ht="28.5" customHeight="1" x14ac:dyDescent="0.2">
      <c r="A501" s="78">
        <v>500</v>
      </c>
      <c r="B501" s="215" t="s">
        <v>846</v>
      </c>
      <c r="C501" s="194"/>
      <c r="D501" s="359"/>
      <c r="E501" s="195"/>
      <c r="F501" s="196"/>
      <c r="G501" s="201"/>
      <c r="H501" s="197" t="s">
        <v>300</v>
      </c>
      <c r="I501" s="198"/>
      <c r="J501" s="199"/>
      <c r="K501" s="199"/>
      <c r="L501" s="200"/>
    </row>
    <row r="502" spans="1:12" s="125" customFormat="1" ht="28.5" customHeight="1" x14ac:dyDescent="0.2">
      <c r="A502" s="78">
        <v>501</v>
      </c>
      <c r="B502" s="215" t="s">
        <v>846</v>
      </c>
      <c r="C502" s="194"/>
      <c r="D502" s="359"/>
      <c r="E502" s="195"/>
      <c r="F502" s="196"/>
      <c r="G502" s="201"/>
      <c r="H502" s="197" t="s">
        <v>300</v>
      </c>
      <c r="I502" s="198"/>
      <c r="J502" s="199"/>
      <c r="K502" s="199"/>
      <c r="L502" s="200"/>
    </row>
    <row r="503" spans="1:12" s="125" customFormat="1" ht="28.5" customHeight="1" x14ac:dyDescent="0.2">
      <c r="A503" s="78">
        <v>502</v>
      </c>
      <c r="B503" s="215" t="s">
        <v>846</v>
      </c>
      <c r="C503" s="194"/>
      <c r="D503" s="359"/>
      <c r="E503" s="195"/>
      <c r="F503" s="196"/>
      <c r="G503" s="201"/>
      <c r="H503" s="197" t="s">
        <v>300</v>
      </c>
      <c r="I503" s="198"/>
      <c r="J503" s="199"/>
      <c r="K503" s="199"/>
      <c r="L503" s="200"/>
    </row>
    <row r="504" spans="1:12" s="125" customFormat="1" ht="28.5" customHeight="1" x14ac:dyDescent="0.2">
      <c r="A504" s="78">
        <v>503</v>
      </c>
      <c r="B504" s="215" t="s">
        <v>846</v>
      </c>
      <c r="C504" s="194"/>
      <c r="D504" s="359"/>
      <c r="E504" s="195"/>
      <c r="F504" s="196"/>
      <c r="G504" s="201"/>
      <c r="H504" s="197" t="s">
        <v>300</v>
      </c>
      <c r="I504" s="198"/>
      <c r="J504" s="199"/>
      <c r="K504" s="199"/>
      <c r="L504" s="200"/>
    </row>
    <row r="505" spans="1:12" s="125" customFormat="1" ht="28.5" customHeight="1" x14ac:dyDescent="0.2">
      <c r="A505" s="78">
        <v>504</v>
      </c>
      <c r="B505" s="215" t="s">
        <v>846</v>
      </c>
      <c r="C505" s="194"/>
      <c r="D505" s="359"/>
      <c r="E505" s="195"/>
      <c r="F505" s="196"/>
      <c r="G505" s="201"/>
      <c r="H505" s="197" t="s">
        <v>300</v>
      </c>
      <c r="I505" s="198"/>
      <c r="J505" s="199"/>
      <c r="K505" s="199"/>
      <c r="L505" s="200"/>
    </row>
    <row r="506" spans="1:12" s="125" customFormat="1" ht="28.5" customHeight="1" x14ac:dyDescent="0.2">
      <c r="A506" s="78">
        <v>505</v>
      </c>
      <c r="B506" s="215" t="s">
        <v>846</v>
      </c>
      <c r="C506" s="194"/>
      <c r="D506" s="359"/>
      <c r="E506" s="195"/>
      <c r="F506" s="196"/>
      <c r="G506" s="201"/>
      <c r="H506" s="197" t="s">
        <v>300</v>
      </c>
      <c r="I506" s="198"/>
      <c r="J506" s="199"/>
      <c r="K506" s="199"/>
      <c r="L506" s="200"/>
    </row>
    <row r="507" spans="1:12" s="125" customFormat="1" ht="28.5" customHeight="1" x14ac:dyDescent="0.2">
      <c r="A507" s="78">
        <v>506</v>
      </c>
      <c r="B507" s="215" t="s">
        <v>846</v>
      </c>
      <c r="C507" s="194"/>
      <c r="D507" s="359"/>
      <c r="E507" s="195"/>
      <c r="F507" s="196"/>
      <c r="G507" s="201"/>
      <c r="H507" s="197" t="s">
        <v>300</v>
      </c>
      <c r="I507" s="198"/>
      <c r="J507" s="199"/>
      <c r="K507" s="199"/>
      <c r="L507" s="200"/>
    </row>
    <row r="508" spans="1:12" s="125" customFormat="1" ht="28.5" customHeight="1" x14ac:dyDescent="0.2">
      <c r="A508" s="78">
        <v>507</v>
      </c>
      <c r="B508" s="215" t="s">
        <v>846</v>
      </c>
      <c r="C508" s="194"/>
      <c r="D508" s="359"/>
      <c r="E508" s="195"/>
      <c r="F508" s="196"/>
      <c r="G508" s="201"/>
      <c r="H508" s="197" t="s">
        <v>300</v>
      </c>
      <c r="I508" s="198"/>
      <c r="J508" s="199"/>
      <c r="K508" s="199"/>
      <c r="L508" s="200"/>
    </row>
    <row r="509" spans="1:12" s="125" customFormat="1" ht="28.5" customHeight="1" x14ac:dyDescent="0.2">
      <c r="A509" s="78">
        <v>508</v>
      </c>
      <c r="B509" s="215" t="s">
        <v>846</v>
      </c>
      <c r="C509" s="194"/>
      <c r="D509" s="359"/>
      <c r="E509" s="195"/>
      <c r="F509" s="196"/>
      <c r="G509" s="201"/>
      <c r="H509" s="197" t="s">
        <v>300</v>
      </c>
      <c r="I509" s="198"/>
      <c r="J509" s="199"/>
      <c r="K509" s="199"/>
      <c r="L509" s="200"/>
    </row>
    <row r="510" spans="1:12" s="125" customFormat="1" ht="28.5" customHeight="1" x14ac:dyDescent="0.2">
      <c r="A510" s="78">
        <v>509</v>
      </c>
      <c r="B510" s="215" t="s">
        <v>846</v>
      </c>
      <c r="C510" s="194"/>
      <c r="D510" s="359"/>
      <c r="E510" s="195"/>
      <c r="F510" s="196"/>
      <c r="G510" s="201"/>
      <c r="H510" s="197" t="s">
        <v>300</v>
      </c>
      <c r="I510" s="198"/>
      <c r="J510" s="199"/>
      <c r="K510" s="199"/>
      <c r="L510" s="200"/>
    </row>
    <row r="511" spans="1:12" s="125" customFormat="1" ht="28.5" customHeight="1" x14ac:dyDescent="0.2">
      <c r="A511" s="78">
        <v>510</v>
      </c>
      <c r="B511" s="215" t="s">
        <v>263</v>
      </c>
      <c r="C511" s="123">
        <v>8</v>
      </c>
      <c r="D511" s="368"/>
      <c r="E511" s="287">
        <v>34792</v>
      </c>
      <c r="F511" s="288" t="s">
        <v>706</v>
      </c>
      <c r="G511" s="289" t="s">
        <v>612</v>
      </c>
      <c r="H511" s="290" t="s">
        <v>259</v>
      </c>
      <c r="I511" s="169">
        <v>4130</v>
      </c>
      <c r="J511" s="291"/>
      <c r="K511" s="291"/>
      <c r="L511" s="292">
        <v>1</v>
      </c>
    </row>
    <row r="512" spans="1:12" s="125" customFormat="1" ht="28.5" customHeight="1" x14ac:dyDescent="0.2">
      <c r="A512" s="78">
        <v>511</v>
      </c>
      <c r="B512" s="215" t="s">
        <v>264</v>
      </c>
      <c r="C512" s="123">
        <v>69</v>
      </c>
      <c r="D512" s="368"/>
      <c r="E512" s="287">
        <v>34606</v>
      </c>
      <c r="F512" s="288" t="s">
        <v>707</v>
      </c>
      <c r="G512" s="289" t="s">
        <v>672</v>
      </c>
      <c r="H512" s="290" t="s">
        <v>259</v>
      </c>
      <c r="I512" s="169">
        <v>4670</v>
      </c>
      <c r="J512" s="291"/>
      <c r="K512" s="291"/>
      <c r="L512" s="292">
        <v>2</v>
      </c>
    </row>
    <row r="513" spans="1:12" s="125" customFormat="1" ht="28.5" customHeight="1" x14ac:dyDescent="0.2">
      <c r="A513" s="78">
        <v>512</v>
      </c>
      <c r="B513" s="215" t="s">
        <v>265</v>
      </c>
      <c r="C513" s="123">
        <v>86</v>
      </c>
      <c r="D513" s="368"/>
      <c r="E513" s="287">
        <v>34198</v>
      </c>
      <c r="F513" s="288" t="s">
        <v>708</v>
      </c>
      <c r="G513" s="289" t="s">
        <v>672</v>
      </c>
      <c r="H513" s="290" t="s">
        <v>259</v>
      </c>
      <c r="I513" s="169">
        <v>4943</v>
      </c>
      <c r="J513" s="291"/>
      <c r="K513" s="291"/>
      <c r="L513" s="292">
        <v>3</v>
      </c>
    </row>
    <row r="514" spans="1:12" s="125" customFormat="1" ht="28.5" customHeight="1" x14ac:dyDescent="0.2">
      <c r="A514" s="78">
        <v>513</v>
      </c>
      <c r="B514" s="215" t="s">
        <v>847</v>
      </c>
      <c r="C514" s="123"/>
      <c r="D514" s="368"/>
      <c r="E514" s="287"/>
      <c r="F514" s="288"/>
      <c r="G514" s="289"/>
      <c r="H514" s="290" t="s">
        <v>259</v>
      </c>
      <c r="I514" s="169"/>
      <c r="J514" s="291"/>
      <c r="K514" s="291"/>
      <c r="L514" s="292"/>
    </row>
    <row r="515" spans="1:12" s="125" customFormat="1" ht="28.5" customHeight="1" x14ac:dyDescent="0.2">
      <c r="A515" s="78">
        <v>514</v>
      </c>
      <c r="B515" s="215" t="s">
        <v>847</v>
      </c>
      <c r="C515" s="123"/>
      <c r="D515" s="368"/>
      <c r="E515" s="287"/>
      <c r="F515" s="288"/>
      <c r="G515" s="289"/>
      <c r="H515" s="290" t="s">
        <v>259</v>
      </c>
      <c r="I515" s="169"/>
      <c r="J515" s="291"/>
      <c r="K515" s="291"/>
      <c r="L515" s="292"/>
    </row>
    <row r="516" spans="1:12" s="125" customFormat="1" ht="28.5" customHeight="1" x14ac:dyDescent="0.2">
      <c r="A516" s="78">
        <v>515</v>
      </c>
      <c r="B516" s="215" t="s">
        <v>847</v>
      </c>
      <c r="C516" s="123"/>
      <c r="D516" s="368"/>
      <c r="E516" s="287"/>
      <c r="F516" s="288"/>
      <c r="G516" s="289"/>
      <c r="H516" s="290" t="s">
        <v>259</v>
      </c>
      <c r="I516" s="169"/>
      <c r="J516" s="291"/>
      <c r="K516" s="291"/>
      <c r="L516" s="292"/>
    </row>
    <row r="517" spans="1:12" s="125" customFormat="1" ht="28.5" customHeight="1" x14ac:dyDescent="0.2">
      <c r="A517" s="78">
        <v>516</v>
      </c>
      <c r="B517" s="215" t="s">
        <v>847</v>
      </c>
      <c r="C517" s="123"/>
      <c r="D517" s="368"/>
      <c r="E517" s="287"/>
      <c r="F517" s="288"/>
      <c r="G517" s="289"/>
      <c r="H517" s="290" t="s">
        <v>259</v>
      </c>
      <c r="I517" s="169"/>
      <c r="J517" s="291"/>
      <c r="K517" s="291"/>
      <c r="L517" s="292"/>
    </row>
    <row r="518" spans="1:12" s="125" customFormat="1" ht="28.5" customHeight="1" x14ac:dyDescent="0.2">
      <c r="A518" s="78">
        <v>517</v>
      </c>
      <c r="B518" s="215" t="s">
        <v>847</v>
      </c>
      <c r="C518" s="123"/>
      <c r="D518" s="368"/>
      <c r="E518" s="287"/>
      <c r="F518" s="288"/>
      <c r="G518" s="289"/>
      <c r="H518" s="290" t="s">
        <v>259</v>
      </c>
      <c r="I518" s="169"/>
      <c r="J518" s="291"/>
      <c r="K518" s="291"/>
      <c r="L518" s="292"/>
    </row>
    <row r="519" spans="1:12" s="125" customFormat="1" ht="28.5" customHeight="1" x14ac:dyDescent="0.2">
      <c r="A519" s="78">
        <v>518</v>
      </c>
      <c r="B519" s="215" t="s">
        <v>847</v>
      </c>
      <c r="C519" s="123"/>
      <c r="D519" s="368"/>
      <c r="E519" s="287"/>
      <c r="F519" s="288"/>
      <c r="G519" s="289"/>
      <c r="H519" s="290" t="s">
        <v>259</v>
      </c>
      <c r="I519" s="169"/>
      <c r="J519" s="291"/>
      <c r="K519" s="291"/>
      <c r="L519" s="292"/>
    </row>
    <row r="520" spans="1:12" s="125" customFormat="1" ht="28.5" customHeight="1" x14ac:dyDescent="0.2">
      <c r="A520" s="78">
        <v>519</v>
      </c>
      <c r="B520" s="215" t="s">
        <v>847</v>
      </c>
      <c r="C520" s="123"/>
      <c r="D520" s="368"/>
      <c r="E520" s="287"/>
      <c r="F520" s="288"/>
      <c r="G520" s="289"/>
      <c r="H520" s="290" t="s">
        <v>259</v>
      </c>
      <c r="I520" s="169"/>
      <c r="J520" s="291"/>
      <c r="K520" s="291"/>
      <c r="L520" s="292"/>
    </row>
    <row r="521" spans="1:12" s="125" customFormat="1" ht="28.5" customHeight="1" x14ac:dyDescent="0.2">
      <c r="A521" s="78">
        <v>520</v>
      </c>
      <c r="B521" s="215" t="s">
        <v>847</v>
      </c>
      <c r="C521" s="123"/>
      <c r="D521" s="368"/>
      <c r="E521" s="287"/>
      <c r="F521" s="288"/>
      <c r="G521" s="289"/>
      <c r="H521" s="290" t="s">
        <v>259</v>
      </c>
      <c r="I521" s="169"/>
      <c r="J521" s="291"/>
      <c r="K521" s="291"/>
      <c r="L521" s="292"/>
    </row>
    <row r="522" spans="1:12" s="125" customFormat="1" ht="28.5" customHeight="1" x14ac:dyDescent="0.2">
      <c r="A522" s="78">
        <v>521</v>
      </c>
      <c r="B522" s="215" t="s">
        <v>847</v>
      </c>
      <c r="C522" s="123"/>
      <c r="D522" s="368"/>
      <c r="E522" s="287"/>
      <c r="F522" s="288"/>
      <c r="G522" s="289"/>
      <c r="H522" s="290" t="s">
        <v>259</v>
      </c>
      <c r="I522" s="169"/>
      <c r="J522" s="291"/>
      <c r="K522" s="291"/>
      <c r="L522" s="292"/>
    </row>
    <row r="523" spans="1:12" s="125" customFormat="1" ht="28.5" customHeight="1" x14ac:dyDescent="0.2">
      <c r="A523" s="78">
        <v>522</v>
      </c>
      <c r="B523" s="215" t="s">
        <v>847</v>
      </c>
      <c r="C523" s="123"/>
      <c r="D523" s="368"/>
      <c r="E523" s="287"/>
      <c r="F523" s="288"/>
      <c r="G523" s="289"/>
      <c r="H523" s="290" t="s">
        <v>259</v>
      </c>
      <c r="I523" s="169"/>
      <c r="J523" s="291"/>
      <c r="K523" s="291"/>
      <c r="L523" s="292"/>
    </row>
    <row r="524" spans="1:12" s="125" customFormat="1" ht="28.5" customHeight="1" x14ac:dyDescent="0.2">
      <c r="A524" s="78">
        <v>523</v>
      </c>
      <c r="B524" s="215" t="s">
        <v>847</v>
      </c>
      <c r="C524" s="123"/>
      <c r="D524" s="368"/>
      <c r="E524" s="287"/>
      <c r="F524" s="288"/>
      <c r="G524" s="289"/>
      <c r="H524" s="290" t="s">
        <v>259</v>
      </c>
      <c r="I524" s="169"/>
      <c r="J524" s="291"/>
      <c r="K524" s="291"/>
      <c r="L524" s="292"/>
    </row>
    <row r="525" spans="1:12" s="125" customFormat="1" ht="28.5" customHeight="1" x14ac:dyDescent="0.2">
      <c r="A525" s="78">
        <v>524</v>
      </c>
      <c r="B525" s="215" t="s">
        <v>847</v>
      </c>
      <c r="C525" s="123"/>
      <c r="D525" s="368"/>
      <c r="E525" s="287"/>
      <c r="F525" s="288"/>
      <c r="G525" s="289"/>
      <c r="H525" s="290" t="s">
        <v>259</v>
      </c>
      <c r="I525" s="169"/>
      <c r="J525" s="291"/>
      <c r="K525" s="291"/>
      <c r="L525" s="292"/>
    </row>
    <row r="526" spans="1:12" s="125" customFormat="1" ht="28.5" customHeight="1" x14ac:dyDescent="0.2">
      <c r="A526" s="78">
        <v>525</v>
      </c>
      <c r="B526" s="215" t="s">
        <v>847</v>
      </c>
      <c r="C526" s="123"/>
      <c r="D526" s="368"/>
      <c r="E526" s="287"/>
      <c r="F526" s="288"/>
      <c r="G526" s="289"/>
      <c r="H526" s="290" t="s">
        <v>259</v>
      </c>
      <c r="I526" s="169"/>
      <c r="J526" s="291"/>
      <c r="K526" s="291"/>
      <c r="L526" s="292"/>
    </row>
    <row r="527" spans="1:12" s="125" customFormat="1" ht="28.5" customHeight="1" x14ac:dyDescent="0.2">
      <c r="A527" s="78">
        <v>526</v>
      </c>
      <c r="B527" s="215" t="s">
        <v>847</v>
      </c>
      <c r="C527" s="123"/>
      <c r="D527" s="368"/>
      <c r="E527" s="287"/>
      <c r="F527" s="288"/>
      <c r="G527" s="289"/>
      <c r="H527" s="290" t="s">
        <v>259</v>
      </c>
      <c r="I527" s="169"/>
      <c r="J527" s="291"/>
      <c r="K527" s="291"/>
      <c r="L527" s="292"/>
    </row>
    <row r="528" spans="1:12" s="125" customFormat="1" ht="28.5" customHeight="1" x14ac:dyDescent="0.2">
      <c r="A528" s="78">
        <v>527</v>
      </c>
      <c r="B528" s="215" t="s">
        <v>847</v>
      </c>
      <c r="C528" s="123"/>
      <c r="D528" s="368"/>
      <c r="E528" s="287"/>
      <c r="F528" s="288"/>
      <c r="G528" s="289"/>
      <c r="H528" s="290" t="s">
        <v>259</v>
      </c>
      <c r="I528" s="169"/>
      <c r="J528" s="291"/>
      <c r="K528" s="291"/>
      <c r="L528" s="292"/>
    </row>
    <row r="529" spans="1:12" s="125" customFormat="1" ht="28.5" customHeight="1" x14ac:dyDescent="0.2">
      <c r="A529" s="78">
        <v>528</v>
      </c>
      <c r="B529" s="215" t="s">
        <v>847</v>
      </c>
      <c r="C529" s="123"/>
      <c r="D529" s="368"/>
      <c r="E529" s="287"/>
      <c r="F529" s="288"/>
      <c r="G529" s="289"/>
      <c r="H529" s="290" t="s">
        <v>259</v>
      </c>
      <c r="I529" s="169"/>
      <c r="J529" s="291"/>
      <c r="K529" s="291"/>
      <c r="L529" s="292"/>
    </row>
    <row r="530" spans="1:12" s="125" customFormat="1" ht="28.5" customHeight="1" x14ac:dyDescent="0.2">
      <c r="A530" s="78">
        <v>529</v>
      </c>
      <c r="B530" s="215" t="s">
        <v>847</v>
      </c>
      <c r="C530" s="123"/>
      <c r="D530" s="368"/>
      <c r="E530" s="287"/>
      <c r="F530" s="288"/>
      <c r="G530" s="289"/>
      <c r="H530" s="290" t="s">
        <v>259</v>
      </c>
      <c r="I530" s="169"/>
      <c r="J530" s="291"/>
      <c r="K530" s="291"/>
      <c r="L530" s="292"/>
    </row>
    <row r="531" spans="1:12" s="125" customFormat="1" ht="28.5" customHeight="1" x14ac:dyDescent="0.2">
      <c r="A531" s="78">
        <v>530</v>
      </c>
      <c r="B531" s="215" t="s">
        <v>847</v>
      </c>
      <c r="C531" s="123"/>
      <c r="D531" s="368"/>
      <c r="E531" s="287"/>
      <c r="F531" s="288"/>
      <c r="G531" s="289"/>
      <c r="H531" s="290" t="s">
        <v>259</v>
      </c>
      <c r="I531" s="169"/>
      <c r="J531" s="291"/>
      <c r="K531" s="291"/>
      <c r="L531" s="292"/>
    </row>
    <row r="532" spans="1:12" s="125" customFormat="1" ht="28.5" customHeight="1" x14ac:dyDescent="0.2">
      <c r="A532" s="78">
        <v>531</v>
      </c>
      <c r="B532" s="215" t="s">
        <v>847</v>
      </c>
      <c r="C532" s="123"/>
      <c r="D532" s="368"/>
      <c r="E532" s="287"/>
      <c r="F532" s="288"/>
      <c r="G532" s="289"/>
      <c r="H532" s="290" t="s">
        <v>259</v>
      </c>
      <c r="I532" s="169"/>
      <c r="J532" s="291"/>
      <c r="K532" s="291"/>
      <c r="L532" s="292"/>
    </row>
    <row r="533" spans="1:12" s="125" customFormat="1" ht="28.5" customHeight="1" x14ac:dyDescent="0.2">
      <c r="A533" s="78">
        <v>532</v>
      </c>
      <c r="B533" s="215" t="s">
        <v>847</v>
      </c>
      <c r="C533" s="123"/>
      <c r="D533" s="368"/>
      <c r="E533" s="287"/>
      <c r="F533" s="288"/>
      <c r="G533" s="289"/>
      <c r="H533" s="290" t="s">
        <v>259</v>
      </c>
      <c r="I533" s="169"/>
      <c r="J533" s="291"/>
      <c r="K533" s="291"/>
      <c r="L533" s="292"/>
    </row>
    <row r="534" spans="1:12" s="125" customFormat="1" ht="28.5" customHeight="1" x14ac:dyDescent="0.2">
      <c r="A534" s="78">
        <v>533</v>
      </c>
      <c r="B534" s="215" t="s">
        <v>847</v>
      </c>
      <c r="C534" s="123"/>
      <c r="D534" s="368"/>
      <c r="E534" s="287"/>
      <c r="F534" s="288"/>
      <c r="G534" s="289"/>
      <c r="H534" s="290" t="s">
        <v>259</v>
      </c>
      <c r="I534" s="169"/>
      <c r="J534" s="291"/>
      <c r="K534" s="291"/>
      <c r="L534" s="292"/>
    </row>
    <row r="535" spans="1:12" s="125" customFormat="1" ht="28.5" customHeight="1" x14ac:dyDescent="0.2">
      <c r="A535" s="78">
        <v>534</v>
      </c>
      <c r="B535" s="215" t="s">
        <v>847</v>
      </c>
      <c r="C535" s="123"/>
      <c r="D535" s="368"/>
      <c r="E535" s="287"/>
      <c r="F535" s="288"/>
      <c r="G535" s="289"/>
      <c r="H535" s="290" t="s">
        <v>259</v>
      </c>
      <c r="I535" s="169"/>
      <c r="J535" s="291"/>
      <c r="K535" s="291"/>
      <c r="L535" s="292"/>
    </row>
    <row r="536" spans="1:12" s="125" customFormat="1" ht="28.5" customHeight="1" x14ac:dyDescent="0.2">
      <c r="A536" s="78">
        <v>535</v>
      </c>
      <c r="B536" s="215" t="s">
        <v>847</v>
      </c>
      <c r="C536" s="123"/>
      <c r="D536" s="368"/>
      <c r="E536" s="287"/>
      <c r="F536" s="288"/>
      <c r="G536" s="289"/>
      <c r="H536" s="290" t="s">
        <v>259</v>
      </c>
      <c r="I536" s="169"/>
      <c r="J536" s="291"/>
      <c r="K536" s="291"/>
      <c r="L536" s="292"/>
    </row>
    <row r="537" spans="1:12" s="125" customFormat="1" ht="28.5" customHeight="1" x14ac:dyDescent="0.2">
      <c r="A537" s="78">
        <v>536</v>
      </c>
      <c r="B537" s="215" t="s">
        <v>271</v>
      </c>
      <c r="C537" s="194">
        <v>78</v>
      </c>
      <c r="D537" s="359"/>
      <c r="E537" s="195">
        <v>35614</v>
      </c>
      <c r="F537" s="196" t="s">
        <v>699</v>
      </c>
      <c r="G537" s="201" t="s">
        <v>700</v>
      </c>
      <c r="H537" s="197" t="s">
        <v>260</v>
      </c>
      <c r="I537" s="198">
        <v>4990</v>
      </c>
      <c r="J537" s="199"/>
      <c r="K537" s="199"/>
      <c r="L537" s="200">
        <v>1</v>
      </c>
    </row>
    <row r="538" spans="1:12" s="125" customFormat="1" ht="28.5" customHeight="1" x14ac:dyDescent="0.2">
      <c r="A538" s="78">
        <v>537</v>
      </c>
      <c r="B538" s="215" t="s">
        <v>272</v>
      </c>
      <c r="C538" s="194">
        <v>14</v>
      </c>
      <c r="D538" s="359"/>
      <c r="E538" s="195">
        <v>35516</v>
      </c>
      <c r="F538" s="196" t="s">
        <v>698</v>
      </c>
      <c r="G538" s="201" t="s">
        <v>615</v>
      </c>
      <c r="H538" s="197" t="s">
        <v>260</v>
      </c>
      <c r="I538" s="198">
        <v>5652</v>
      </c>
      <c r="J538" s="199"/>
      <c r="K538" s="199"/>
      <c r="L538" s="200">
        <v>2</v>
      </c>
    </row>
    <row r="539" spans="1:12" s="125" customFormat="1" ht="28.5" customHeight="1" x14ac:dyDescent="0.2">
      <c r="A539" s="78">
        <v>538</v>
      </c>
      <c r="B539" s="215" t="s">
        <v>848</v>
      </c>
      <c r="C539" s="194"/>
      <c r="D539" s="359"/>
      <c r="E539" s="195"/>
      <c r="F539" s="196"/>
      <c r="G539" s="201"/>
      <c r="H539" s="197" t="s">
        <v>260</v>
      </c>
      <c r="I539" s="198"/>
      <c r="J539" s="199"/>
      <c r="K539" s="199"/>
      <c r="L539" s="200"/>
    </row>
    <row r="540" spans="1:12" s="125" customFormat="1" ht="28.5" customHeight="1" x14ac:dyDescent="0.2">
      <c r="A540" s="78">
        <v>539</v>
      </c>
      <c r="B540" s="215" t="s">
        <v>848</v>
      </c>
      <c r="C540" s="194"/>
      <c r="D540" s="359"/>
      <c r="E540" s="195"/>
      <c r="F540" s="196"/>
      <c r="G540" s="201"/>
      <c r="H540" s="197" t="s">
        <v>260</v>
      </c>
      <c r="I540" s="198"/>
      <c r="J540" s="199"/>
      <c r="K540" s="199"/>
      <c r="L540" s="200"/>
    </row>
    <row r="541" spans="1:12" s="125" customFormat="1" ht="28.5" customHeight="1" x14ac:dyDescent="0.2">
      <c r="A541" s="78">
        <v>540</v>
      </c>
      <c r="B541" s="215" t="s">
        <v>848</v>
      </c>
      <c r="C541" s="194"/>
      <c r="D541" s="359"/>
      <c r="E541" s="195"/>
      <c r="F541" s="196"/>
      <c r="G541" s="201"/>
      <c r="H541" s="197" t="s">
        <v>260</v>
      </c>
      <c r="I541" s="198"/>
      <c r="J541" s="199"/>
      <c r="K541" s="199"/>
      <c r="L541" s="200"/>
    </row>
    <row r="542" spans="1:12" s="125" customFormat="1" ht="28.5" customHeight="1" x14ac:dyDescent="0.2">
      <c r="A542" s="78">
        <v>541</v>
      </c>
      <c r="B542" s="215" t="s">
        <v>848</v>
      </c>
      <c r="C542" s="194"/>
      <c r="D542" s="359"/>
      <c r="E542" s="195"/>
      <c r="F542" s="196"/>
      <c r="G542" s="201"/>
      <c r="H542" s="197" t="s">
        <v>260</v>
      </c>
      <c r="I542" s="198"/>
      <c r="J542" s="199"/>
      <c r="K542" s="199"/>
      <c r="L542" s="200"/>
    </row>
    <row r="543" spans="1:12" s="125" customFormat="1" ht="28.5" customHeight="1" x14ac:dyDescent="0.2">
      <c r="A543" s="78">
        <v>542</v>
      </c>
      <c r="B543" s="215" t="s">
        <v>848</v>
      </c>
      <c r="C543" s="194"/>
      <c r="D543" s="359"/>
      <c r="E543" s="195"/>
      <c r="F543" s="196"/>
      <c r="G543" s="201"/>
      <c r="H543" s="197" t="s">
        <v>260</v>
      </c>
      <c r="I543" s="198"/>
      <c r="J543" s="199"/>
      <c r="K543" s="199"/>
      <c r="L543" s="200"/>
    </row>
    <row r="544" spans="1:12" s="125" customFormat="1" ht="28.5" customHeight="1" x14ac:dyDescent="0.2">
      <c r="A544" s="78">
        <v>543</v>
      </c>
      <c r="B544" s="215" t="s">
        <v>848</v>
      </c>
      <c r="C544" s="194"/>
      <c r="D544" s="359"/>
      <c r="E544" s="195"/>
      <c r="F544" s="196"/>
      <c r="G544" s="201"/>
      <c r="H544" s="197" t="s">
        <v>260</v>
      </c>
      <c r="I544" s="198"/>
      <c r="J544" s="199"/>
      <c r="K544" s="199"/>
      <c r="L544" s="200"/>
    </row>
    <row r="545" spans="1:12" s="125" customFormat="1" ht="28.5" customHeight="1" x14ac:dyDescent="0.2">
      <c r="A545" s="78">
        <v>544</v>
      </c>
      <c r="B545" s="215" t="s">
        <v>848</v>
      </c>
      <c r="C545" s="194"/>
      <c r="D545" s="359"/>
      <c r="E545" s="195"/>
      <c r="F545" s="196"/>
      <c r="G545" s="201"/>
      <c r="H545" s="197" t="s">
        <v>260</v>
      </c>
      <c r="I545" s="198"/>
      <c r="J545" s="199"/>
      <c r="K545" s="199"/>
      <c r="L545" s="200"/>
    </row>
    <row r="546" spans="1:12" s="125" customFormat="1" ht="28.5" customHeight="1" x14ac:dyDescent="0.2">
      <c r="A546" s="78">
        <v>545</v>
      </c>
      <c r="B546" s="215" t="s">
        <v>848</v>
      </c>
      <c r="C546" s="194"/>
      <c r="D546" s="359"/>
      <c r="E546" s="195"/>
      <c r="F546" s="196"/>
      <c r="G546" s="201"/>
      <c r="H546" s="197" t="s">
        <v>260</v>
      </c>
      <c r="I546" s="198"/>
      <c r="J546" s="199"/>
      <c r="K546" s="199"/>
      <c r="L546" s="200"/>
    </row>
    <row r="547" spans="1:12" s="125" customFormat="1" ht="28.5" customHeight="1" x14ac:dyDescent="0.2">
      <c r="A547" s="78">
        <v>546</v>
      </c>
      <c r="B547" s="215" t="s">
        <v>848</v>
      </c>
      <c r="C547" s="194"/>
      <c r="D547" s="359"/>
      <c r="E547" s="195"/>
      <c r="F547" s="196"/>
      <c r="G547" s="201"/>
      <c r="H547" s="197" t="s">
        <v>260</v>
      </c>
      <c r="I547" s="198"/>
      <c r="J547" s="199"/>
      <c r="K547" s="199"/>
      <c r="L547" s="200"/>
    </row>
    <row r="548" spans="1:12" s="125" customFormat="1" ht="28.5" customHeight="1" x14ac:dyDescent="0.2">
      <c r="A548" s="78">
        <v>547</v>
      </c>
      <c r="B548" s="215" t="s">
        <v>848</v>
      </c>
      <c r="C548" s="194"/>
      <c r="D548" s="359"/>
      <c r="E548" s="195"/>
      <c r="F548" s="196"/>
      <c r="G548" s="201"/>
      <c r="H548" s="197" t="s">
        <v>260</v>
      </c>
      <c r="I548" s="198"/>
      <c r="J548" s="199"/>
      <c r="K548" s="199"/>
      <c r="L548" s="200"/>
    </row>
    <row r="549" spans="1:12" s="125" customFormat="1" ht="28.5" customHeight="1" x14ac:dyDescent="0.2">
      <c r="A549" s="78">
        <v>548</v>
      </c>
      <c r="B549" s="215" t="s">
        <v>848</v>
      </c>
      <c r="C549" s="194"/>
      <c r="D549" s="359"/>
      <c r="E549" s="195"/>
      <c r="F549" s="196"/>
      <c r="G549" s="201"/>
      <c r="H549" s="197" t="s">
        <v>260</v>
      </c>
      <c r="I549" s="198"/>
      <c r="J549" s="199"/>
      <c r="K549" s="199"/>
      <c r="L549" s="200"/>
    </row>
    <row r="550" spans="1:12" s="125" customFormat="1" ht="28.5" customHeight="1" x14ac:dyDescent="0.2">
      <c r="A550" s="78">
        <v>549</v>
      </c>
      <c r="B550" s="215" t="s">
        <v>848</v>
      </c>
      <c r="C550" s="194"/>
      <c r="D550" s="359"/>
      <c r="E550" s="195"/>
      <c r="F550" s="196"/>
      <c r="G550" s="201"/>
      <c r="H550" s="197" t="s">
        <v>260</v>
      </c>
      <c r="I550" s="198"/>
      <c r="J550" s="199"/>
      <c r="K550" s="199"/>
      <c r="L550" s="200"/>
    </row>
    <row r="551" spans="1:12" s="125" customFormat="1" ht="28.5" customHeight="1" x14ac:dyDescent="0.2">
      <c r="A551" s="78">
        <v>550</v>
      </c>
      <c r="B551" s="215" t="s">
        <v>848</v>
      </c>
      <c r="C551" s="194"/>
      <c r="D551" s="359"/>
      <c r="E551" s="195"/>
      <c r="F551" s="196"/>
      <c r="G551" s="201"/>
      <c r="H551" s="197" t="s">
        <v>260</v>
      </c>
      <c r="I551" s="198"/>
      <c r="J551" s="199"/>
      <c r="K551" s="199"/>
      <c r="L551" s="200"/>
    </row>
    <row r="552" spans="1:12" s="125" customFormat="1" ht="28.5" customHeight="1" x14ac:dyDescent="0.2">
      <c r="A552" s="78">
        <v>551</v>
      </c>
      <c r="B552" s="215" t="s">
        <v>848</v>
      </c>
      <c r="C552" s="194"/>
      <c r="D552" s="359"/>
      <c r="E552" s="195"/>
      <c r="F552" s="196"/>
      <c r="G552" s="201"/>
      <c r="H552" s="197" t="s">
        <v>260</v>
      </c>
      <c r="I552" s="198"/>
      <c r="J552" s="199"/>
      <c r="K552" s="199"/>
      <c r="L552" s="200"/>
    </row>
    <row r="553" spans="1:12" s="125" customFormat="1" ht="28.5" customHeight="1" x14ac:dyDescent="0.2">
      <c r="A553" s="78">
        <v>552</v>
      </c>
      <c r="B553" s="215" t="s">
        <v>848</v>
      </c>
      <c r="C553" s="194"/>
      <c r="D553" s="359"/>
      <c r="E553" s="195"/>
      <c r="F553" s="196"/>
      <c r="G553" s="201"/>
      <c r="H553" s="197" t="s">
        <v>260</v>
      </c>
      <c r="I553" s="198"/>
      <c r="J553" s="199"/>
      <c r="K553" s="199"/>
      <c r="L553" s="200"/>
    </row>
    <row r="554" spans="1:12" s="125" customFormat="1" ht="28.5" customHeight="1" x14ac:dyDescent="0.2">
      <c r="A554" s="78">
        <v>553</v>
      </c>
      <c r="B554" s="215" t="s">
        <v>848</v>
      </c>
      <c r="C554" s="194"/>
      <c r="D554" s="359"/>
      <c r="E554" s="195"/>
      <c r="F554" s="196"/>
      <c r="G554" s="201"/>
      <c r="H554" s="197" t="s">
        <v>260</v>
      </c>
      <c r="I554" s="198"/>
      <c r="J554" s="199"/>
      <c r="K554" s="199"/>
      <c r="L554" s="200"/>
    </row>
    <row r="555" spans="1:12" s="125" customFormat="1" ht="28.5" customHeight="1" x14ac:dyDescent="0.2">
      <c r="A555" s="78">
        <v>554</v>
      </c>
      <c r="B555" s="215" t="s">
        <v>848</v>
      </c>
      <c r="C555" s="194"/>
      <c r="D555" s="359"/>
      <c r="E555" s="195"/>
      <c r="F555" s="196"/>
      <c r="G555" s="201"/>
      <c r="H555" s="197" t="s">
        <v>260</v>
      </c>
      <c r="I555" s="198"/>
      <c r="J555" s="199"/>
      <c r="K555" s="199"/>
      <c r="L555" s="200"/>
    </row>
    <row r="556" spans="1:12" s="125" customFormat="1" ht="28.5" customHeight="1" x14ac:dyDescent="0.2">
      <c r="A556" s="78">
        <v>555</v>
      </c>
      <c r="B556" s="215" t="s">
        <v>848</v>
      </c>
      <c r="C556" s="194"/>
      <c r="D556" s="359"/>
      <c r="E556" s="195"/>
      <c r="F556" s="196"/>
      <c r="G556" s="201"/>
      <c r="H556" s="197" t="s">
        <v>260</v>
      </c>
      <c r="I556" s="198"/>
      <c r="J556" s="199"/>
      <c r="K556" s="199"/>
      <c r="L556" s="200"/>
    </row>
    <row r="557" spans="1:12" s="125" customFormat="1" ht="28.5" customHeight="1" x14ac:dyDescent="0.2">
      <c r="A557" s="78">
        <v>556</v>
      </c>
      <c r="B557" s="215" t="s">
        <v>848</v>
      </c>
      <c r="C557" s="194"/>
      <c r="D557" s="359"/>
      <c r="E557" s="195"/>
      <c r="F557" s="196"/>
      <c r="G557" s="201"/>
      <c r="H557" s="197" t="s">
        <v>260</v>
      </c>
      <c r="I557" s="198"/>
      <c r="J557" s="199"/>
      <c r="K557" s="199"/>
      <c r="L557" s="200"/>
    </row>
    <row r="558" spans="1:12" s="125" customFormat="1" ht="28.5" customHeight="1" x14ac:dyDescent="0.2">
      <c r="A558" s="78">
        <v>557</v>
      </c>
      <c r="B558" s="215" t="s">
        <v>848</v>
      </c>
      <c r="C558" s="194"/>
      <c r="D558" s="359"/>
      <c r="E558" s="195"/>
      <c r="F558" s="196"/>
      <c r="G558" s="201"/>
      <c r="H558" s="197" t="s">
        <v>260</v>
      </c>
      <c r="I558" s="198"/>
      <c r="J558" s="199"/>
      <c r="K558" s="199"/>
      <c r="L558" s="200"/>
    </row>
    <row r="559" spans="1:12" s="125" customFormat="1" ht="28.5" customHeight="1" x14ac:dyDescent="0.2">
      <c r="A559" s="78">
        <v>558</v>
      </c>
      <c r="B559" s="215" t="s">
        <v>848</v>
      </c>
      <c r="C559" s="194"/>
      <c r="D559" s="359"/>
      <c r="E559" s="195"/>
      <c r="F559" s="196"/>
      <c r="G559" s="201"/>
      <c r="H559" s="197" t="s">
        <v>260</v>
      </c>
      <c r="I559" s="198"/>
      <c r="J559" s="199"/>
      <c r="K559" s="199"/>
      <c r="L559" s="200"/>
    </row>
    <row r="560" spans="1:12" s="125" customFormat="1" ht="28.5" customHeight="1" x14ac:dyDescent="0.2">
      <c r="A560" s="78">
        <v>559</v>
      </c>
      <c r="B560" s="215" t="s">
        <v>848</v>
      </c>
      <c r="C560" s="194"/>
      <c r="D560" s="359"/>
      <c r="E560" s="195"/>
      <c r="F560" s="196"/>
      <c r="G560" s="201"/>
      <c r="H560" s="197" t="s">
        <v>260</v>
      </c>
      <c r="I560" s="198"/>
      <c r="J560" s="199"/>
      <c r="K560" s="199"/>
      <c r="L560" s="200"/>
    </row>
    <row r="561" spans="1:12" s="125" customFormat="1" ht="28.5" customHeight="1" x14ac:dyDescent="0.2">
      <c r="A561" s="78">
        <v>560</v>
      </c>
      <c r="B561" s="215" t="s">
        <v>848</v>
      </c>
      <c r="C561" s="194"/>
      <c r="D561" s="359"/>
      <c r="E561" s="195"/>
      <c r="F561" s="196"/>
      <c r="G561" s="201"/>
      <c r="H561" s="197" t="s">
        <v>260</v>
      </c>
      <c r="I561" s="198"/>
      <c r="J561" s="199"/>
      <c r="K561" s="199"/>
      <c r="L561" s="200"/>
    </row>
    <row r="562" spans="1:12" s="125" customFormat="1" ht="28.5" customHeight="1" x14ac:dyDescent="0.2">
      <c r="A562" s="78">
        <v>561</v>
      </c>
      <c r="B562" s="215" t="s">
        <v>284</v>
      </c>
      <c r="C562" s="123">
        <v>75</v>
      </c>
      <c r="D562" s="368"/>
      <c r="E562" s="287">
        <v>36200</v>
      </c>
      <c r="F562" s="288" t="s">
        <v>710</v>
      </c>
      <c r="G562" s="289" t="s">
        <v>655</v>
      </c>
      <c r="H562" s="290" t="s">
        <v>258</v>
      </c>
      <c r="I562" s="169" t="s">
        <v>537</v>
      </c>
      <c r="J562" s="291"/>
      <c r="K562" s="291"/>
      <c r="L562" s="292">
        <v>1</v>
      </c>
    </row>
    <row r="563" spans="1:12" s="125" customFormat="1" ht="28.5" customHeight="1" x14ac:dyDescent="0.2">
      <c r="A563" s="78">
        <v>562</v>
      </c>
      <c r="B563" s="215" t="s">
        <v>285</v>
      </c>
      <c r="C563" s="123">
        <v>58</v>
      </c>
      <c r="D563" s="368"/>
      <c r="E563" s="287">
        <v>30317</v>
      </c>
      <c r="F563" s="288" t="s">
        <v>638</v>
      </c>
      <c r="G563" s="289" t="s">
        <v>531</v>
      </c>
      <c r="H563" s="290" t="s">
        <v>258</v>
      </c>
      <c r="I563" s="369" t="s">
        <v>537</v>
      </c>
      <c r="J563" s="370"/>
      <c r="K563" s="370"/>
      <c r="L563" s="371">
        <v>2</v>
      </c>
    </row>
    <row r="564" spans="1:12" s="125" customFormat="1" ht="28.5" customHeight="1" x14ac:dyDescent="0.2">
      <c r="A564" s="78">
        <v>563</v>
      </c>
      <c r="B564" s="215" t="s">
        <v>286</v>
      </c>
      <c r="C564" s="123">
        <v>38</v>
      </c>
      <c r="D564" s="368"/>
      <c r="E564" s="287">
        <v>31887</v>
      </c>
      <c r="F564" s="288" t="s">
        <v>709</v>
      </c>
      <c r="G564" s="289" t="s">
        <v>619</v>
      </c>
      <c r="H564" s="290" t="s">
        <v>258</v>
      </c>
      <c r="I564" s="369">
        <v>1030</v>
      </c>
      <c r="J564" s="370"/>
      <c r="K564" s="370"/>
      <c r="L564" s="371">
        <v>3</v>
      </c>
    </row>
    <row r="565" spans="1:12" s="125" customFormat="1" ht="28.5" customHeight="1" x14ac:dyDescent="0.2">
      <c r="A565" s="78">
        <v>564</v>
      </c>
      <c r="B565" s="215" t="s">
        <v>287</v>
      </c>
      <c r="C565" s="123">
        <v>101</v>
      </c>
      <c r="D565" s="368"/>
      <c r="E565" s="287">
        <v>34907</v>
      </c>
      <c r="F565" s="288" t="s">
        <v>713</v>
      </c>
      <c r="G565" s="289" t="s">
        <v>714</v>
      </c>
      <c r="H565" s="290" t="s">
        <v>258</v>
      </c>
      <c r="I565" s="369">
        <v>1455</v>
      </c>
      <c r="J565" s="370"/>
      <c r="K565" s="370"/>
      <c r="L565" s="371">
        <v>4</v>
      </c>
    </row>
    <row r="566" spans="1:12" s="125" customFormat="1" ht="28.5" customHeight="1" x14ac:dyDescent="0.2">
      <c r="A566" s="78">
        <v>565</v>
      </c>
      <c r="B566" s="215" t="s">
        <v>288</v>
      </c>
      <c r="C566" s="123">
        <v>320</v>
      </c>
      <c r="D566" s="368"/>
      <c r="E566" s="287">
        <v>34243</v>
      </c>
      <c r="F566" s="288" t="s">
        <v>711</v>
      </c>
      <c r="G566" s="289" t="s">
        <v>712</v>
      </c>
      <c r="H566" s="290" t="s">
        <v>258</v>
      </c>
      <c r="I566" s="369">
        <v>1486</v>
      </c>
      <c r="J566" s="370"/>
      <c r="K566" s="370"/>
      <c r="L566" s="371">
        <v>5</v>
      </c>
    </row>
    <row r="567" spans="1:12" s="125" customFormat="1" ht="28.5" customHeight="1" x14ac:dyDescent="0.2">
      <c r="A567" s="78">
        <v>566</v>
      </c>
      <c r="B567" s="215" t="s">
        <v>289</v>
      </c>
      <c r="C567" s="123">
        <v>319</v>
      </c>
      <c r="D567" s="368"/>
      <c r="E567" s="287">
        <v>35120</v>
      </c>
      <c r="F567" s="288" t="s">
        <v>788</v>
      </c>
      <c r="G567" s="289" t="s">
        <v>672</v>
      </c>
      <c r="H567" s="290" t="s">
        <v>258</v>
      </c>
      <c r="I567" s="369">
        <v>1804</v>
      </c>
      <c r="J567" s="370"/>
      <c r="K567" s="370"/>
      <c r="L567" s="371">
        <v>6</v>
      </c>
    </row>
    <row r="568" spans="1:12" s="125" customFormat="1" ht="28.5" customHeight="1" x14ac:dyDescent="0.2">
      <c r="A568" s="78">
        <v>567</v>
      </c>
      <c r="B568" s="215" t="s">
        <v>849</v>
      </c>
      <c r="C568" s="123"/>
      <c r="D568" s="368"/>
      <c r="E568" s="287"/>
      <c r="F568" s="288"/>
      <c r="G568" s="289"/>
      <c r="H568" s="290" t="s">
        <v>258</v>
      </c>
      <c r="I568" s="369"/>
      <c r="J568" s="370"/>
      <c r="K568" s="370"/>
      <c r="L568" s="371"/>
    </row>
    <row r="569" spans="1:12" s="125" customFormat="1" ht="28.5" customHeight="1" x14ac:dyDescent="0.2">
      <c r="A569" s="78">
        <v>568</v>
      </c>
      <c r="B569" s="215" t="s">
        <v>849</v>
      </c>
      <c r="C569" s="123"/>
      <c r="D569" s="368"/>
      <c r="E569" s="287"/>
      <c r="F569" s="288"/>
      <c r="G569" s="289"/>
      <c r="H569" s="290" t="s">
        <v>258</v>
      </c>
      <c r="I569" s="369"/>
      <c r="J569" s="370"/>
      <c r="K569" s="370"/>
      <c r="L569" s="371"/>
    </row>
    <row r="570" spans="1:12" s="125" customFormat="1" ht="28.5" customHeight="1" x14ac:dyDescent="0.2">
      <c r="A570" s="78">
        <v>569</v>
      </c>
      <c r="B570" s="215" t="s">
        <v>849</v>
      </c>
      <c r="C570" s="123"/>
      <c r="D570" s="368"/>
      <c r="E570" s="287"/>
      <c r="F570" s="288"/>
      <c r="G570" s="289"/>
      <c r="H570" s="290" t="s">
        <v>258</v>
      </c>
      <c r="I570" s="369"/>
      <c r="J570" s="370"/>
      <c r="K570" s="370"/>
      <c r="L570" s="371"/>
    </row>
    <row r="571" spans="1:12" s="125" customFormat="1" ht="28.5" customHeight="1" x14ac:dyDescent="0.2">
      <c r="A571" s="78">
        <v>570</v>
      </c>
      <c r="B571" s="215" t="s">
        <v>849</v>
      </c>
      <c r="C571" s="123"/>
      <c r="D571" s="368"/>
      <c r="E571" s="287"/>
      <c r="F571" s="288"/>
      <c r="G571" s="289"/>
      <c r="H571" s="290" t="s">
        <v>258</v>
      </c>
      <c r="I571" s="369"/>
      <c r="J571" s="370"/>
      <c r="K571" s="370"/>
      <c r="L571" s="371"/>
    </row>
    <row r="572" spans="1:12" s="125" customFormat="1" ht="28.5" customHeight="1" x14ac:dyDescent="0.2">
      <c r="A572" s="78">
        <v>571</v>
      </c>
      <c r="B572" s="215" t="s">
        <v>849</v>
      </c>
      <c r="C572" s="123"/>
      <c r="D572" s="368"/>
      <c r="E572" s="287"/>
      <c r="F572" s="288"/>
      <c r="G572" s="289"/>
      <c r="H572" s="290" t="s">
        <v>258</v>
      </c>
      <c r="I572" s="369"/>
      <c r="J572" s="370"/>
      <c r="K572" s="370"/>
      <c r="L572" s="371"/>
    </row>
    <row r="573" spans="1:12" s="125" customFormat="1" ht="28.5" customHeight="1" x14ac:dyDescent="0.2">
      <c r="A573" s="78">
        <v>572</v>
      </c>
      <c r="B573" s="215" t="s">
        <v>849</v>
      </c>
      <c r="C573" s="123"/>
      <c r="D573" s="368"/>
      <c r="E573" s="287"/>
      <c r="F573" s="288"/>
      <c r="G573" s="289"/>
      <c r="H573" s="290" t="s">
        <v>258</v>
      </c>
      <c r="I573" s="369"/>
      <c r="J573" s="370"/>
      <c r="K573" s="370"/>
      <c r="L573" s="371"/>
    </row>
    <row r="574" spans="1:12" s="125" customFormat="1" ht="28.5" customHeight="1" x14ac:dyDescent="0.2">
      <c r="A574" s="78">
        <v>573</v>
      </c>
      <c r="B574" s="215" t="s">
        <v>849</v>
      </c>
      <c r="C574" s="123"/>
      <c r="D574" s="368"/>
      <c r="E574" s="287"/>
      <c r="F574" s="288"/>
      <c r="G574" s="289"/>
      <c r="H574" s="290" t="s">
        <v>258</v>
      </c>
      <c r="I574" s="369"/>
      <c r="J574" s="370"/>
      <c r="K574" s="370"/>
      <c r="L574" s="371"/>
    </row>
    <row r="575" spans="1:12" s="125" customFormat="1" ht="28.5" customHeight="1" x14ac:dyDescent="0.2">
      <c r="A575" s="78">
        <v>574</v>
      </c>
      <c r="B575" s="215" t="s">
        <v>849</v>
      </c>
      <c r="C575" s="123"/>
      <c r="D575" s="368"/>
      <c r="E575" s="287"/>
      <c r="F575" s="288"/>
      <c r="G575" s="289"/>
      <c r="H575" s="290" t="s">
        <v>258</v>
      </c>
      <c r="I575" s="369"/>
      <c r="J575" s="370"/>
      <c r="K575" s="370"/>
      <c r="L575" s="371"/>
    </row>
    <row r="576" spans="1:12" s="125" customFormat="1" ht="28.5" customHeight="1" x14ac:dyDescent="0.2">
      <c r="A576" s="78">
        <v>575</v>
      </c>
      <c r="B576" s="215" t="s">
        <v>849</v>
      </c>
      <c r="C576" s="123"/>
      <c r="D576" s="368"/>
      <c r="E576" s="287"/>
      <c r="F576" s="288"/>
      <c r="G576" s="289"/>
      <c r="H576" s="290" t="s">
        <v>258</v>
      </c>
      <c r="I576" s="369"/>
      <c r="J576" s="370"/>
      <c r="K576" s="370"/>
      <c r="L576" s="371"/>
    </row>
    <row r="577" spans="1:12" s="125" customFormat="1" ht="28.5" customHeight="1" x14ac:dyDescent="0.2">
      <c r="A577" s="78">
        <v>576</v>
      </c>
      <c r="B577" s="215" t="s">
        <v>849</v>
      </c>
      <c r="C577" s="123"/>
      <c r="D577" s="368"/>
      <c r="E577" s="287"/>
      <c r="F577" s="288"/>
      <c r="G577" s="289"/>
      <c r="H577" s="290" t="s">
        <v>258</v>
      </c>
      <c r="I577" s="369"/>
      <c r="J577" s="370"/>
      <c r="K577" s="370"/>
      <c r="L577" s="371"/>
    </row>
    <row r="578" spans="1:12" s="125" customFormat="1" ht="28.5" customHeight="1" x14ac:dyDescent="0.2">
      <c r="A578" s="78">
        <v>577</v>
      </c>
      <c r="B578" s="215" t="s">
        <v>849</v>
      </c>
      <c r="C578" s="123"/>
      <c r="D578" s="368"/>
      <c r="E578" s="287"/>
      <c r="F578" s="288"/>
      <c r="G578" s="289"/>
      <c r="H578" s="290" t="s">
        <v>258</v>
      </c>
      <c r="I578" s="369"/>
      <c r="J578" s="370"/>
      <c r="K578" s="370"/>
      <c r="L578" s="371"/>
    </row>
    <row r="579" spans="1:12" s="125" customFormat="1" ht="28.5" customHeight="1" x14ac:dyDescent="0.2">
      <c r="A579" s="78">
        <v>578</v>
      </c>
      <c r="B579" s="215" t="s">
        <v>849</v>
      </c>
      <c r="C579" s="123"/>
      <c r="D579" s="368"/>
      <c r="E579" s="287"/>
      <c r="F579" s="288"/>
      <c r="G579" s="289"/>
      <c r="H579" s="290" t="s">
        <v>258</v>
      </c>
      <c r="I579" s="369"/>
      <c r="J579" s="370"/>
      <c r="K579" s="370"/>
      <c r="L579" s="371"/>
    </row>
    <row r="580" spans="1:12" s="125" customFormat="1" ht="28.5" customHeight="1" x14ac:dyDescent="0.2">
      <c r="A580" s="78">
        <v>579</v>
      </c>
      <c r="B580" s="215" t="s">
        <v>849</v>
      </c>
      <c r="C580" s="123"/>
      <c r="D580" s="368"/>
      <c r="E580" s="287"/>
      <c r="F580" s="288"/>
      <c r="G580" s="289"/>
      <c r="H580" s="290" t="s">
        <v>258</v>
      </c>
      <c r="I580" s="369"/>
      <c r="J580" s="370"/>
      <c r="K580" s="370"/>
      <c r="L580" s="371"/>
    </row>
    <row r="581" spans="1:12" s="125" customFormat="1" ht="28.5" customHeight="1" x14ac:dyDescent="0.2">
      <c r="A581" s="78">
        <v>580</v>
      </c>
      <c r="B581" s="215" t="s">
        <v>849</v>
      </c>
      <c r="C581" s="123"/>
      <c r="D581" s="368"/>
      <c r="E581" s="287"/>
      <c r="F581" s="288"/>
      <c r="G581" s="289"/>
      <c r="H581" s="290" t="s">
        <v>258</v>
      </c>
      <c r="I581" s="369"/>
      <c r="J581" s="370"/>
      <c r="K581" s="370"/>
      <c r="L581" s="371"/>
    </row>
    <row r="582" spans="1:12" s="125" customFormat="1" ht="28.5" customHeight="1" x14ac:dyDescent="0.2">
      <c r="A582" s="78">
        <v>581</v>
      </c>
      <c r="B582" s="215" t="s">
        <v>849</v>
      </c>
      <c r="C582" s="123"/>
      <c r="D582" s="368"/>
      <c r="E582" s="287"/>
      <c r="F582" s="288"/>
      <c r="G582" s="289"/>
      <c r="H582" s="290" t="s">
        <v>258</v>
      </c>
      <c r="I582" s="369"/>
      <c r="J582" s="370"/>
      <c r="K582" s="370"/>
      <c r="L582" s="371"/>
    </row>
    <row r="583" spans="1:12" s="125" customFormat="1" ht="28.5" customHeight="1" x14ac:dyDescent="0.2">
      <c r="A583" s="78">
        <v>582</v>
      </c>
      <c r="B583" s="215" t="s">
        <v>849</v>
      </c>
      <c r="C583" s="123"/>
      <c r="D583" s="368"/>
      <c r="E583" s="287"/>
      <c r="F583" s="288"/>
      <c r="G583" s="289"/>
      <c r="H583" s="290" t="s">
        <v>258</v>
      </c>
      <c r="I583" s="369"/>
      <c r="J583" s="370"/>
      <c r="K583" s="370"/>
      <c r="L583" s="371"/>
    </row>
    <row r="584" spans="1:12" s="125" customFormat="1" ht="28.5" customHeight="1" x14ac:dyDescent="0.2">
      <c r="A584" s="78">
        <v>583</v>
      </c>
      <c r="B584" s="215" t="s">
        <v>849</v>
      </c>
      <c r="C584" s="123"/>
      <c r="D584" s="368"/>
      <c r="E584" s="287"/>
      <c r="F584" s="288"/>
      <c r="G584" s="289"/>
      <c r="H584" s="290" t="s">
        <v>258</v>
      </c>
      <c r="I584" s="369"/>
      <c r="J584" s="370"/>
      <c r="K584" s="370"/>
      <c r="L584" s="371"/>
    </row>
    <row r="585" spans="1:12" s="125" customFormat="1" ht="28.5" customHeight="1" x14ac:dyDescent="0.2">
      <c r="A585" s="78">
        <v>584</v>
      </c>
      <c r="B585" s="215" t="s">
        <v>849</v>
      </c>
      <c r="C585" s="123"/>
      <c r="D585" s="368"/>
      <c r="E585" s="287"/>
      <c r="F585" s="288"/>
      <c r="G585" s="289"/>
      <c r="H585" s="290" t="s">
        <v>258</v>
      </c>
      <c r="I585" s="369"/>
      <c r="J585" s="370"/>
      <c r="K585" s="370"/>
      <c r="L585" s="371"/>
    </row>
    <row r="586" spans="1:12" s="125" customFormat="1" ht="28.5" customHeight="1" x14ac:dyDescent="0.2">
      <c r="A586" s="78">
        <v>585</v>
      </c>
      <c r="B586" s="286" t="s">
        <v>403</v>
      </c>
      <c r="C586" s="278">
        <v>6</v>
      </c>
      <c r="D586" s="360"/>
      <c r="E586" s="279">
        <v>35554</v>
      </c>
      <c r="F586" s="280" t="s">
        <v>702</v>
      </c>
      <c r="G586" s="281" t="s">
        <v>612</v>
      </c>
      <c r="H586" s="282" t="s">
        <v>376</v>
      </c>
      <c r="I586" s="283">
        <v>5306</v>
      </c>
      <c r="J586" s="284"/>
      <c r="K586" s="284"/>
      <c r="L586" s="285">
        <v>1</v>
      </c>
    </row>
    <row r="587" spans="1:12" s="125" customFormat="1" ht="28.5" customHeight="1" x14ac:dyDescent="0.2">
      <c r="A587" s="78">
        <v>586</v>
      </c>
      <c r="B587" s="286" t="s">
        <v>404</v>
      </c>
      <c r="C587" s="278">
        <v>13</v>
      </c>
      <c r="D587" s="360"/>
      <c r="E587" s="279">
        <v>33510</v>
      </c>
      <c r="F587" s="280" t="s">
        <v>703</v>
      </c>
      <c r="G587" s="281" t="s">
        <v>615</v>
      </c>
      <c r="H587" s="282" t="s">
        <v>376</v>
      </c>
      <c r="I587" s="283">
        <v>5393</v>
      </c>
      <c r="J587" s="284"/>
      <c r="K587" s="284"/>
      <c r="L587" s="285">
        <v>2</v>
      </c>
    </row>
    <row r="588" spans="1:12" s="125" customFormat="1" ht="28.5" customHeight="1" x14ac:dyDescent="0.2">
      <c r="A588" s="78">
        <v>587</v>
      </c>
      <c r="B588" s="286" t="s">
        <v>405</v>
      </c>
      <c r="C588" s="278">
        <v>2</v>
      </c>
      <c r="D588" s="360"/>
      <c r="E588" s="279">
        <v>35325</v>
      </c>
      <c r="F588" s="280" t="s">
        <v>701</v>
      </c>
      <c r="G588" s="281" t="s">
        <v>612</v>
      </c>
      <c r="H588" s="282" t="s">
        <v>376</v>
      </c>
      <c r="I588" s="283">
        <v>5573</v>
      </c>
      <c r="J588" s="284"/>
      <c r="K588" s="284"/>
      <c r="L588" s="285">
        <v>3</v>
      </c>
    </row>
    <row r="589" spans="1:12" s="125" customFormat="1" ht="28.5" customHeight="1" x14ac:dyDescent="0.2">
      <c r="A589" s="78">
        <v>588</v>
      </c>
      <c r="B589" s="286" t="s">
        <v>406</v>
      </c>
      <c r="C589" s="278">
        <v>72</v>
      </c>
      <c r="D589" s="360"/>
      <c r="E589" s="279">
        <v>34712</v>
      </c>
      <c r="F589" s="280" t="s">
        <v>705</v>
      </c>
      <c r="G589" s="281" t="s">
        <v>672</v>
      </c>
      <c r="H589" s="282" t="s">
        <v>376</v>
      </c>
      <c r="I589" s="283">
        <v>5711</v>
      </c>
      <c r="J589" s="284"/>
      <c r="K589" s="284"/>
      <c r="L589" s="285">
        <v>4</v>
      </c>
    </row>
    <row r="590" spans="1:12" s="125" customFormat="1" ht="28.5" customHeight="1" x14ac:dyDescent="0.2">
      <c r="A590" s="78">
        <v>589</v>
      </c>
      <c r="B590" s="286" t="s">
        <v>407</v>
      </c>
      <c r="C590" s="278">
        <v>26</v>
      </c>
      <c r="D590" s="360"/>
      <c r="E590" s="279">
        <v>33399</v>
      </c>
      <c r="F590" s="280" t="s">
        <v>704</v>
      </c>
      <c r="G590" s="281" t="s">
        <v>617</v>
      </c>
      <c r="H590" s="282" t="s">
        <v>376</v>
      </c>
      <c r="I590" s="283">
        <v>6326</v>
      </c>
      <c r="J590" s="284"/>
      <c r="K590" s="284"/>
      <c r="L590" s="285">
        <v>5</v>
      </c>
    </row>
    <row r="591" spans="1:12" s="125" customFormat="1" ht="28.5" customHeight="1" x14ac:dyDescent="0.2">
      <c r="A591" s="78">
        <v>590</v>
      </c>
      <c r="B591" s="286" t="s">
        <v>850</v>
      </c>
      <c r="C591" s="278"/>
      <c r="D591" s="360"/>
      <c r="E591" s="279"/>
      <c r="F591" s="280"/>
      <c r="G591" s="281"/>
      <c r="H591" s="282" t="s">
        <v>376</v>
      </c>
      <c r="I591" s="283"/>
      <c r="J591" s="284"/>
      <c r="K591" s="284"/>
      <c r="L591" s="285"/>
    </row>
    <row r="592" spans="1:12" s="125" customFormat="1" ht="28.5" customHeight="1" x14ac:dyDescent="0.2">
      <c r="A592" s="78">
        <v>591</v>
      </c>
      <c r="B592" s="286" t="s">
        <v>850</v>
      </c>
      <c r="C592" s="278"/>
      <c r="D592" s="360"/>
      <c r="E592" s="279"/>
      <c r="F592" s="280"/>
      <c r="G592" s="281"/>
      <c r="H592" s="282" t="s">
        <v>376</v>
      </c>
      <c r="I592" s="283"/>
      <c r="J592" s="284"/>
      <c r="K592" s="284"/>
      <c r="L592" s="285"/>
    </row>
    <row r="593" spans="1:12" s="125" customFormat="1" ht="28.5" customHeight="1" x14ac:dyDescent="0.2">
      <c r="A593" s="78">
        <v>592</v>
      </c>
      <c r="B593" s="286" t="s">
        <v>850</v>
      </c>
      <c r="C593" s="278"/>
      <c r="D593" s="360"/>
      <c r="E593" s="279"/>
      <c r="F593" s="280"/>
      <c r="G593" s="281"/>
      <c r="H593" s="282" t="s">
        <v>376</v>
      </c>
      <c r="I593" s="283"/>
      <c r="J593" s="284"/>
      <c r="K593" s="284"/>
      <c r="L593" s="285"/>
    </row>
    <row r="594" spans="1:12" s="125" customFormat="1" ht="28.5" customHeight="1" x14ac:dyDescent="0.2">
      <c r="A594" s="78">
        <v>593</v>
      </c>
      <c r="B594" s="286" t="s">
        <v>850</v>
      </c>
      <c r="C594" s="278"/>
      <c r="D594" s="360"/>
      <c r="E594" s="279"/>
      <c r="F594" s="280"/>
      <c r="G594" s="281"/>
      <c r="H594" s="282" t="s">
        <v>376</v>
      </c>
      <c r="I594" s="283"/>
      <c r="J594" s="284"/>
      <c r="K594" s="284"/>
      <c r="L594" s="285"/>
    </row>
    <row r="595" spans="1:12" s="125" customFormat="1" ht="28.5" customHeight="1" x14ac:dyDescent="0.2">
      <c r="A595" s="78">
        <v>594</v>
      </c>
      <c r="B595" s="286" t="s">
        <v>850</v>
      </c>
      <c r="C595" s="278"/>
      <c r="D595" s="360"/>
      <c r="E595" s="279"/>
      <c r="F595" s="280"/>
      <c r="G595" s="281"/>
      <c r="H595" s="282" t="s">
        <v>376</v>
      </c>
      <c r="I595" s="283"/>
      <c r="J595" s="284"/>
      <c r="K595" s="284"/>
      <c r="L595" s="285"/>
    </row>
    <row r="596" spans="1:12" s="125" customFormat="1" ht="28.5" customHeight="1" x14ac:dyDescent="0.2">
      <c r="A596" s="78">
        <v>595</v>
      </c>
      <c r="B596" s="286" t="s">
        <v>850</v>
      </c>
      <c r="C596" s="278"/>
      <c r="D596" s="360"/>
      <c r="E596" s="279"/>
      <c r="F596" s="280"/>
      <c r="G596" s="281"/>
      <c r="H596" s="282" t="s">
        <v>376</v>
      </c>
      <c r="I596" s="283"/>
      <c r="J596" s="284"/>
      <c r="K596" s="284"/>
      <c r="L596" s="285"/>
    </row>
    <row r="597" spans="1:12" s="125" customFormat="1" ht="28.5" customHeight="1" x14ac:dyDescent="0.2">
      <c r="A597" s="78">
        <v>596</v>
      </c>
      <c r="B597" s="286" t="s">
        <v>850</v>
      </c>
      <c r="C597" s="278"/>
      <c r="D597" s="360"/>
      <c r="E597" s="279"/>
      <c r="F597" s="280"/>
      <c r="G597" s="281"/>
      <c r="H597" s="282" t="s">
        <v>376</v>
      </c>
      <c r="I597" s="283"/>
      <c r="J597" s="284"/>
      <c r="K597" s="284"/>
      <c r="L597" s="285"/>
    </row>
    <row r="598" spans="1:12" s="125" customFormat="1" ht="66" customHeight="1" x14ac:dyDescent="0.2">
      <c r="A598" s="78">
        <v>597</v>
      </c>
      <c r="B598" s="286" t="s">
        <v>851</v>
      </c>
      <c r="C598" s="372">
        <v>49</v>
      </c>
      <c r="D598" s="373"/>
      <c r="E598" s="374">
        <v>34525</v>
      </c>
      <c r="F598" s="375" t="s">
        <v>621</v>
      </c>
      <c r="G598" s="376" t="s">
        <v>531</v>
      </c>
      <c r="H598" s="377" t="s">
        <v>377</v>
      </c>
      <c r="I598" s="369" t="s">
        <v>520</v>
      </c>
      <c r="J598" s="370"/>
      <c r="K598" s="370"/>
      <c r="L598" s="371"/>
    </row>
    <row r="599" spans="1:12" s="125" customFormat="1" ht="66" customHeight="1" x14ac:dyDescent="0.2">
      <c r="A599" s="78">
        <v>598</v>
      </c>
      <c r="B599" s="286" t="s">
        <v>851</v>
      </c>
      <c r="C599" s="372">
        <v>51</v>
      </c>
      <c r="D599" s="373"/>
      <c r="E599" s="374">
        <v>33688</v>
      </c>
      <c r="F599" s="375" t="s">
        <v>623</v>
      </c>
      <c r="G599" s="376" t="s">
        <v>531</v>
      </c>
      <c r="H599" s="377" t="s">
        <v>377</v>
      </c>
      <c r="I599" s="369" t="s">
        <v>520</v>
      </c>
      <c r="J599" s="370"/>
      <c r="K599" s="370"/>
      <c r="L599" s="371"/>
    </row>
    <row r="600" spans="1:12" s="125" customFormat="1" ht="66" customHeight="1" x14ac:dyDescent="0.2">
      <c r="A600" s="78">
        <v>599</v>
      </c>
      <c r="B600" s="286" t="s">
        <v>851</v>
      </c>
      <c r="C600" s="372"/>
      <c r="D600" s="373"/>
      <c r="E600" s="374"/>
      <c r="F600" s="375"/>
      <c r="G600" s="376"/>
      <c r="H600" s="377" t="s">
        <v>377</v>
      </c>
      <c r="I600" s="369"/>
      <c r="J600" s="370"/>
      <c r="K600" s="370"/>
      <c r="L600" s="371"/>
    </row>
    <row r="601" spans="1:12" s="125" customFormat="1" ht="66" customHeight="1" x14ac:dyDescent="0.2">
      <c r="A601" s="78">
        <v>600</v>
      </c>
      <c r="B601" s="286" t="s">
        <v>851</v>
      </c>
      <c r="C601" s="372"/>
      <c r="D601" s="373"/>
      <c r="E601" s="374"/>
      <c r="F601" s="375"/>
      <c r="G601" s="376"/>
      <c r="H601" s="377" t="s">
        <v>377</v>
      </c>
      <c r="I601" s="369"/>
      <c r="J601" s="370"/>
      <c r="K601" s="370"/>
      <c r="L601" s="371"/>
    </row>
    <row r="602" spans="1:12" s="125" customFormat="1" ht="66" customHeight="1" x14ac:dyDescent="0.2">
      <c r="A602" s="78">
        <v>601</v>
      </c>
      <c r="B602" s="286" t="s">
        <v>851</v>
      </c>
      <c r="C602" s="372"/>
      <c r="D602" s="373"/>
      <c r="E602" s="374"/>
      <c r="F602" s="375"/>
      <c r="G602" s="376"/>
      <c r="H602" s="377" t="s">
        <v>377</v>
      </c>
      <c r="I602" s="369"/>
      <c r="J602" s="370"/>
      <c r="K602" s="370"/>
      <c r="L602" s="371"/>
    </row>
    <row r="603" spans="1:12" s="125" customFormat="1" ht="66" customHeight="1" x14ac:dyDescent="0.2">
      <c r="A603" s="78">
        <v>602</v>
      </c>
      <c r="B603" s="286" t="s">
        <v>851</v>
      </c>
      <c r="C603" s="372"/>
      <c r="D603" s="373"/>
      <c r="E603" s="374"/>
      <c r="F603" s="375"/>
      <c r="G603" s="376"/>
      <c r="H603" s="377" t="s">
        <v>377</v>
      </c>
      <c r="I603" s="369"/>
      <c r="J603" s="370"/>
      <c r="K603" s="370"/>
      <c r="L603" s="371"/>
    </row>
    <row r="604" spans="1:12" s="125" customFormat="1" ht="66" customHeight="1" x14ac:dyDescent="0.2">
      <c r="A604" s="78">
        <v>603</v>
      </c>
      <c r="B604" s="286" t="s">
        <v>851</v>
      </c>
      <c r="C604" s="372"/>
      <c r="D604" s="373"/>
      <c r="E604" s="374"/>
      <c r="F604" s="375"/>
      <c r="G604" s="376"/>
      <c r="H604" s="377" t="s">
        <v>377</v>
      </c>
      <c r="I604" s="369"/>
      <c r="J604" s="370"/>
      <c r="K604" s="370"/>
      <c r="L604" s="371"/>
    </row>
    <row r="605" spans="1:12" s="125" customFormat="1" ht="66" customHeight="1" x14ac:dyDescent="0.2">
      <c r="A605" s="78">
        <v>604</v>
      </c>
      <c r="B605" s="286" t="s">
        <v>851</v>
      </c>
      <c r="C605" s="372"/>
      <c r="D605" s="373"/>
      <c r="E605" s="374"/>
      <c r="F605" s="375"/>
      <c r="G605" s="376"/>
      <c r="H605" s="377" t="s">
        <v>377</v>
      </c>
      <c r="I605" s="369"/>
      <c r="J605" s="370"/>
      <c r="K605" s="370"/>
      <c r="L605" s="371"/>
    </row>
    <row r="606" spans="1:12" s="125" customFormat="1" ht="71.25" customHeight="1" x14ac:dyDescent="0.2">
      <c r="A606" s="78">
        <v>605</v>
      </c>
      <c r="B606" s="286" t="s">
        <v>852</v>
      </c>
      <c r="C606" s="278"/>
      <c r="D606" s="360"/>
      <c r="E606" s="279"/>
      <c r="F606" s="280"/>
      <c r="G606" s="281"/>
      <c r="H606" s="282" t="s">
        <v>378</v>
      </c>
      <c r="I606" s="198"/>
      <c r="J606" s="284"/>
      <c r="K606" s="284"/>
      <c r="L606" s="285"/>
    </row>
    <row r="607" spans="1:12" s="125" customFormat="1" ht="71.25" customHeight="1" x14ac:dyDescent="0.2">
      <c r="A607" s="78">
        <v>606</v>
      </c>
      <c r="B607" s="215" t="s">
        <v>852</v>
      </c>
      <c r="C607" s="194"/>
      <c r="D607" s="359"/>
      <c r="E607" s="195"/>
      <c r="F607" s="196"/>
      <c r="G607" s="201"/>
      <c r="H607" s="197" t="s">
        <v>378</v>
      </c>
      <c r="I607" s="198"/>
      <c r="J607" s="284"/>
      <c r="K607" s="284"/>
      <c r="L607" s="285"/>
    </row>
    <row r="608" spans="1:12" s="125" customFormat="1" ht="71.25" customHeight="1" x14ac:dyDescent="0.2">
      <c r="A608" s="78">
        <v>607</v>
      </c>
      <c r="B608" s="215" t="s">
        <v>852</v>
      </c>
      <c r="C608" s="194"/>
      <c r="D608" s="359"/>
      <c r="E608" s="195"/>
      <c r="F608" s="196"/>
      <c r="G608" s="201"/>
      <c r="H608" s="197" t="s">
        <v>378</v>
      </c>
      <c r="I608" s="198"/>
      <c r="J608" s="284"/>
      <c r="K608" s="284"/>
      <c r="L608" s="285"/>
    </row>
    <row r="609" spans="1:12" s="125" customFormat="1" ht="71.25" customHeight="1" x14ac:dyDescent="0.2">
      <c r="A609" s="78">
        <v>608</v>
      </c>
      <c r="B609" s="215" t="s">
        <v>852</v>
      </c>
      <c r="C609" s="194"/>
      <c r="D609" s="359"/>
      <c r="E609" s="195"/>
      <c r="F609" s="196"/>
      <c r="G609" s="201"/>
      <c r="H609" s="197" t="s">
        <v>378</v>
      </c>
      <c r="I609" s="198"/>
      <c r="J609" s="284"/>
      <c r="K609" s="284"/>
      <c r="L609" s="285"/>
    </row>
    <row r="610" spans="1:12" s="125" customFormat="1" ht="71.25" customHeight="1" x14ac:dyDescent="0.2">
      <c r="A610" s="78">
        <v>609</v>
      </c>
      <c r="B610" s="215" t="s">
        <v>852</v>
      </c>
      <c r="C610" s="194"/>
      <c r="D610" s="359"/>
      <c r="E610" s="195"/>
      <c r="F610" s="196"/>
      <c r="G610" s="201"/>
      <c r="H610" s="197" t="s">
        <v>378</v>
      </c>
      <c r="I610" s="198"/>
      <c r="J610" s="284"/>
      <c r="K610" s="284"/>
      <c r="L610" s="285"/>
    </row>
    <row r="611" spans="1:12" s="125" customFormat="1" ht="71.25" customHeight="1" x14ac:dyDescent="0.2">
      <c r="A611" s="78">
        <v>610</v>
      </c>
      <c r="B611" s="215" t="s">
        <v>852</v>
      </c>
      <c r="C611" s="194"/>
      <c r="D611" s="359"/>
      <c r="E611" s="195"/>
      <c r="F611" s="196"/>
      <c r="G611" s="201"/>
      <c r="H611" s="197" t="s">
        <v>378</v>
      </c>
      <c r="I611" s="198"/>
      <c r="J611" s="284"/>
      <c r="K611" s="284"/>
      <c r="L611" s="285"/>
    </row>
    <row r="612" spans="1:12" s="125" customFormat="1" ht="71.25" customHeight="1" x14ac:dyDescent="0.2">
      <c r="A612" s="78">
        <v>611</v>
      </c>
      <c r="B612" s="215" t="s">
        <v>852</v>
      </c>
      <c r="C612" s="194"/>
      <c r="D612" s="359"/>
      <c r="E612" s="195"/>
      <c r="F612" s="196"/>
      <c r="G612" s="201"/>
      <c r="H612" s="197" t="s">
        <v>378</v>
      </c>
      <c r="I612" s="198"/>
      <c r="J612" s="284"/>
      <c r="K612" s="284"/>
      <c r="L612" s="285"/>
    </row>
    <row r="613" spans="1:12" s="125" customFormat="1" ht="71.25" customHeight="1" x14ac:dyDescent="0.2">
      <c r="A613" s="78">
        <v>612</v>
      </c>
      <c r="B613" s="215" t="s">
        <v>852</v>
      </c>
      <c r="C613" s="194"/>
      <c r="D613" s="359"/>
      <c r="E613" s="195"/>
      <c r="F613" s="196"/>
      <c r="G613" s="201"/>
      <c r="H613" s="197" t="s">
        <v>378</v>
      </c>
      <c r="I613" s="198"/>
      <c r="J613" s="284"/>
      <c r="K613" s="284"/>
      <c r="L613" s="285"/>
    </row>
    <row r="614" spans="1:12" s="125" customFormat="1" ht="71.25" customHeight="1" x14ac:dyDescent="0.2">
      <c r="A614" s="78">
        <v>613</v>
      </c>
      <c r="B614" s="215" t="s">
        <v>852</v>
      </c>
      <c r="C614" s="194"/>
      <c r="D614" s="359"/>
      <c r="E614" s="195"/>
      <c r="F614" s="196"/>
      <c r="G614" s="201"/>
      <c r="H614" s="197" t="s">
        <v>378</v>
      </c>
      <c r="I614" s="198"/>
      <c r="J614" s="284"/>
      <c r="K614" s="284"/>
      <c r="L614" s="285"/>
    </row>
    <row r="615" spans="1:12" s="125" customFormat="1" ht="71.25" customHeight="1" x14ac:dyDescent="0.2">
      <c r="A615" s="78">
        <v>614</v>
      </c>
      <c r="B615" s="215" t="s">
        <v>852</v>
      </c>
      <c r="C615" s="194"/>
      <c r="D615" s="359"/>
      <c r="E615" s="195"/>
      <c r="F615" s="196"/>
      <c r="G615" s="201"/>
      <c r="H615" s="197" t="s">
        <v>378</v>
      </c>
      <c r="I615" s="198"/>
      <c r="J615" s="284"/>
      <c r="K615" s="284"/>
      <c r="L615" s="285"/>
    </row>
    <row r="616" spans="1:12" s="125" customFormat="1" ht="71.25" customHeight="1" x14ac:dyDescent="0.2">
      <c r="A616" s="78">
        <v>615</v>
      </c>
      <c r="B616" s="215" t="s">
        <v>852</v>
      </c>
      <c r="C616" s="194"/>
      <c r="D616" s="359"/>
      <c r="E616" s="195"/>
      <c r="F616" s="196"/>
      <c r="G616" s="201"/>
      <c r="H616" s="197" t="s">
        <v>378</v>
      </c>
      <c r="I616" s="198"/>
      <c r="J616" s="284"/>
      <c r="K616" s="284"/>
      <c r="L616" s="285"/>
    </row>
    <row r="617" spans="1:12" s="125" customFormat="1" ht="71.25" customHeight="1" x14ac:dyDescent="0.2">
      <c r="A617" s="78">
        <v>616</v>
      </c>
      <c r="B617" s="215" t="s">
        <v>852</v>
      </c>
      <c r="C617" s="194"/>
      <c r="D617" s="359"/>
      <c r="E617" s="195"/>
      <c r="F617" s="196"/>
      <c r="G617" s="201"/>
      <c r="H617" s="197" t="s">
        <v>378</v>
      </c>
      <c r="I617" s="198"/>
      <c r="J617" s="284"/>
      <c r="K617" s="284"/>
      <c r="L617" s="285"/>
    </row>
    <row r="618" spans="1:12" s="125" customFormat="1" ht="71.25" customHeight="1" x14ac:dyDescent="0.2">
      <c r="A618" s="78">
        <v>617</v>
      </c>
      <c r="B618" s="215" t="s">
        <v>852</v>
      </c>
      <c r="C618" s="194"/>
      <c r="D618" s="359"/>
      <c r="E618" s="195"/>
      <c r="F618" s="196"/>
      <c r="G618" s="201"/>
      <c r="H618" s="197" t="s">
        <v>378</v>
      </c>
      <c r="I618" s="198"/>
      <c r="J618" s="284"/>
      <c r="K618" s="284"/>
      <c r="L618" s="285"/>
    </row>
    <row r="619" spans="1:12" s="125" customFormat="1" ht="71.25" customHeight="1" x14ac:dyDescent="0.2">
      <c r="A619" s="78">
        <v>618</v>
      </c>
      <c r="B619" s="215" t="s">
        <v>852</v>
      </c>
      <c r="C619" s="194"/>
      <c r="D619" s="359"/>
      <c r="E619" s="195"/>
      <c r="F619" s="196"/>
      <c r="G619" s="201"/>
      <c r="H619" s="197" t="s">
        <v>378</v>
      </c>
      <c r="I619" s="198"/>
      <c r="J619" s="284"/>
      <c r="K619" s="284"/>
      <c r="L619" s="285"/>
    </row>
    <row r="620" spans="1:12" s="125" customFormat="1" ht="71.25" customHeight="1" x14ac:dyDescent="0.2">
      <c r="A620" s="78">
        <v>619</v>
      </c>
      <c r="B620" s="215" t="s">
        <v>852</v>
      </c>
      <c r="C620" s="194"/>
      <c r="D620" s="359"/>
      <c r="E620" s="195"/>
      <c r="F620" s="196"/>
      <c r="G620" s="201"/>
      <c r="H620" s="197" t="s">
        <v>378</v>
      </c>
      <c r="I620" s="198"/>
      <c r="J620" s="284"/>
      <c r="K620" s="284"/>
      <c r="L620" s="285"/>
    </row>
    <row r="621" spans="1:12" s="125" customFormat="1" ht="71.25" customHeight="1" x14ac:dyDescent="0.2">
      <c r="A621" s="78">
        <v>620</v>
      </c>
      <c r="B621" s="215" t="s">
        <v>852</v>
      </c>
      <c r="C621" s="194"/>
      <c r="D621" s="359"/>
      <c r="E621" s="195"/>
      <c r="F621" s="196"/>
      <c r="G621" s="201"/>
      <c r="H621" s="197" t="s">
        <v>378</v>
      </c>
      <c r="I621" s="198"/>
      <c r="J621" s="284"/>
      <c r="K621" s="284"/>
      <c r="L621" s="285"/>
    </row>
    <row r="622" spans="1:12" s="125" customFormat="1" ht="71.25" customHeight="1" x14ac:dyDescent="0.2">
      <c r="A622" s="78">
        <v>621</v>
      </c>
      <c r="B622" s="215" t="s">
        <v>852</v>
      </c>
      <c r="C622" s="194"/>
      <c r="D622" s="359"/>
      <c r="E622" s="195"/>
      <c r="F622" s="196"/>
      <c r="G622" s="201"/>
      <c r="H622" s="197" t="s">
        <v>378</v>
      </c>
      <c r="I622" s="198"/>
      <c r="J622" s="284"/>
      <c r="K622" s="284"/>
      <c r="L622" s="285"/>
    </row>
    <row r="623" spans="1:12" s="125" customFormat="1" ht="71.25" customHeight="1" x14ac:dyDescent="0.2">
      <c r="A623" s="78">
        <v>622</v>
      </c>
      <c r="B623" s="215" t="s">
        <v>852</v>
      </c>
      <c r="C623" s="194"/>
      <c r="D623" s="359"/>
      <c r="E623" s="195"/>
      <c r="F623" s="196"/>
      <c r="G623" s="201"/>
      <c r="H623" s="197" t="s">
        <v>378</v>
      </c>
      <c r="I623" s="198"/>
      <c r="J623" s="284"/>
      <c r="K623" s="284"/>
      <c r="L623" s="285"/>
    </row>
    <row r="624" spans="1:12" s="125" customFormat="1" ht="71.25" customHeight="1" x14ac:dyDescent="0.2">
      <c r="A624" s="78">
        <v>623</v>
      </c>
      <c r="B624" s="215" t="s">
        <v>852</v>
      </c>
      <c r="C624" s="194"/>
      <c r="D624" s="359"/>
      <c r="E624" s="195"/>
      <c r="F624" s="196"/>
      <c r="G624" s="201"/>
      <c r="H624" s="197" t="s">
        <v>378</v>
      </c>
      <c r="I624" s="198"/>
      <c r="J624" s="284"/>
      <c r="K624" s="284"/>
      <c r="L624" s="285"/>
    </row>
    <row r="625" spans="1:12" s="125" customFormat="1" ht="71.25" customHeight="1" thickBot="1" x14ac:dyDescent="0.25">
      <c r="A625" s="78">
        <v>624</v>
      </c>
      <c r="B625" s="221" t="s">
        <v>852</v>
      </c>
      <c r="C625" s="216"/>
      <c r="D625" s="361"/>
      <c r="E625" s="217"/>
      <c r="F625" s="218"/>
      <c r="G625" s="219"/>
      <c r="H625" s="220" t="s">
        <v>378</v>
      </c>
      <c r="I625" s="198"/>
      <c r="J625" s="284"/>
      <c r="K625" s="284"/>
      <c r="L625" s="285"/>
    </row>
  </sheetData>
  <autoFilter ref="A3:L625"/>
  <mergeCells count="3">
    <mergeCell ref="A1:L1"/>
    <mergeCell ref="A2:F2"/>
    <mergeCell ref="I2:L2"/>
  </mergeCells>
  <phoneticPr fontId="0" type="noConversion"/>
  <conditionalFormatting sqref="E4:E625">
    <cfRule type="cellIs" dxfId="115" priority="1" stopIfTrue="1" operator="between">
      <formula>35796</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67"/>
  <sheetViews>
    <sheetView view="pageBreakPreview" zoomScale="80" zoomScaleNormal="100" zoomScaleSheetLayoutView="80" workbookViewId="0">
      <selection sqref="A1:P1"/>
    </sheetView>
  </sheetViews>
  <sheetFormatPr defaultRowHeight="12.75" x14ac:dyDescent="0.2"/>
  <cols>
    <col min="1" max="1" width="6" style="85" customWidth="1"/>
    <col min="2" max="2" width="10.28515625" style="85" hidden="1" customWidth="1"/>
    <col min="3" max="3" width="7.7109375" style="85" customWidth="1"/>
    <col min="4" max="4" width="13.5703125" style="86" customWidth="1"/>
    <col min="5" max="5" width="22.28515625" style="85" bestFit="1" customWidth="1"/>
    <col min="6" max="6" width="34.28515625" style="3" customWidth="1"/>
    <col min="7" max="9" width="10.85546875" style="3" customWidth="1"/>
    <col min="10" max="10" width="12.85546875" style="3" bestFit="1" customWidth="1"/>
    <col min="11" max="11" width="10.85546875" style="3" customWidth="1"/>
    <col min="12" max="12" width="11.85546875" style="3" customWidth="1"/>
    <col min="13" max="13" width="10.7109375" style="3" customWidth="1"/>
    <col min="14" max="14" width="19.140625" style="87" customWidth="1"/>
    <col min="15" max="15" width="9.5703125" style="85" bestFit="1" customWidth="1"/>
    <col min="16" max="16" width="9.85546875" style="85" bestFit="1" customWidth="1"/>
    <col min="17" max="17" width="9.140625" style="258" hidden="1" customWidth="1"/>
    <col min="18" max="18" width="9.140625" style="257" hidden="1" customWidth="1"/>
    <col min="19" max="16384" width="9.140625" style="3"/>
  </cols>
  <sheetData>
    <row r="1" spans="1:18" ht="48.75" customHeight="1" x14ac:dyDescent="0.2">
      <c r="A1" s="658" t="s">
        <v>534</v>
      </c>
      <c r="B1" s="658"/>
      <c r="C1" s="658"/>
      <c r="D1" s="658"/>
      <c r="E1" s="658"/>
      <c r="F1" s="658"/>
      <c r="G1" s="658"/>
      <c r="H1" s="658"/>
      <c r="I1" s="658"/>
      <c r="J1" s="658"/>
      <c r="K1" s="658"/>
      <c r="L1" s="658"/>
      <c r="M1" s="658"/>
      <c r="N1" s="658"/>
      <c r="O1" s="658"/>
      <c r="P1" s="658"/>
      <c r="Q1" s="258">
        <v>1200</v>
      </c>
      <c r="R1" s="257">
        <v>1</v>
      </c>
    </row>
    <row r="2" spans="1:18" ht="25.5" customHeight="1" x14ac:dyDescent="0.2">
      <c r="A2" s="709" t="s">
        <v>775</v>
      </c>
      <c r="B2" s="709"/>
      <c r="C2" s="709"/>
      <c r="D2" s="709"/>
      <c r="E2" s="709"/>
      <c r="F2" s="709"/>
      <c r="G2" s="709"/>
      <c r="H2" s="709"/>
      <c r="I2" s="709"/>
      <c r="J2" s="709"/>
      <c r="K2" s="709"/>
      <c r="L2" s="709"/>
      <c r="M2" s="709"/>
      <c r="N2" s="709"/>
      <c r="O2" s="709"/>
      <c r="P2" s="709"/>
      <c r="Q2" s="258">
        <v>1254</v>
      </c>
      <c r="R2" s="257">
        <v>2</v>
      </c>
    </row>
    <row r="3" spans="1:18" s="4" customFormat="1" ht="27" customHeight="1" x14ac:dyDescent="0.2">
      <c r="A3" s="659" t="s">
        <v>94</v>
      </c>
      <c r="B3" s="659"/>
      <c r="C3" s="659"/>
      <c r="D3" s="660" t="s">
        <v>262</v>
      </c>
      <c r="E3" s="660"/>
      <c r="F3" s="242" t="s">
        <v>572</v>
      </c>
      <c r="G3" s="657" t="s">
        <v>589</v>
      </c>
      <c r="H3" s="657"/>
      <c r="I3" s="188"/>
      <c r="J3" s="188"/>
      <c r="K3" s="188"/>
      <c r="L3" s="188" t="s">
        <v>371</v>
      </c>
      <c r="M3" s="662" t="s">
        <v>509</v>
      </c>
      <c r="N3" s="662"/>
      <c r="O3" s="662"/>
      <c r="P3" s="662"/>
      <c r="Q3" s="258">
        <v>1308</v>
      </c>
      <c r="R3" s="257">
        <v>3</v>
      </c>
    </row>
    <row r="4" spans="1:18" s="4" customFormat="1" ht="17.25" customHeight="1" x14ac:dyDescent="0.2">
      <c r="A4" s="655" t="s">
        <v>95</v>
      </c>
      <c r="B4" s="655"/>
      <c r="C4" s="655"/>
      <c r="D4" s="650" t="s">
        <v>363</v>
      </c>
      <c r="E4" s="650"/>
      <c r="F4" s="222" t="s">
        <v>280</v>
      </c>
      <c r="G4" s="192" t="s">
        <v>365</v>
      </c>
      <c r="H4" s="192"/>
      <c r="I4" s="190"/>
      <c r="J4" s="190"/>
      <c r="K4" s="190"/>
      <c r="L4" s="190" t="s">
        <v>93</v>
      </c>
      <c r="M4" s="651" t="s">
        <v>795</v>
      </c>
      <c r="N4" s="651"/>
      <c r="O4" s="651"/>
      <c r="P4" s="263"/>
      <c r="Q4" s="258">
        <v>1362</v>
      </c>
      <c r="R4" s="257">
        <v>4</v>
      </c>
    </row>
    <row r="5" spans="1:18" ht="15" customHeight="1" x14ac:dyDescent="0.2">
      <c r="A5" s="5"/>
      <c r="B5" s="5"/>
      <c r="C5" s="5"/>
      <c r="D5" s="9"/>
      <c r="E5" s="6"/>
      <c r="F5" s="7"/>
      <c r="G5" s="8"/>
      <c r="H5" s="8"/>
      <c r="I5" s="8"/>
      <c r="J5" s="8"/>
      <c r="K5" s="8"/>
      <c r="L5" s="8"/>
      <c r="M5" s="8"/>
      <c r="N5" s="637">
        <v>42165.959128819442</v>
      </c>
      <c r="O5" s="637"/>
      <c r="P5" s="267"/>
      <c r="Q5" s="258">
        <v>1416</v>
      </c>
      <c r="R5" s="257">
        <v>5</v>
      </c>
    </row>
    <row r="6" spans="1:18" ht="15.75" x14ac:dyDescent="0.2">
      <c r="A6" s="648" t="s">
        <v>6</v>
      </c>
      <c r="B6" s="648"/>
      <c r="C6" s="649" t="s">
        <v>78</v>
      </c>
      <c r="D6" s="649" t="s">
        <v>97</v>
      </c>
      <c r="E6" s="648" t="s">
        <v>7</v>
      </c>
      <c r="F6" s="648" t="s">
        <v>513</v>
      </c>
      <c r="G6" s="654" t="s">
        <v>362</v>
      </c>
      <c r="H6" s="654"/>
      <c r="I6" s="654"/>
      <c r="J6" s="654"/>
      <c r="K6" s="654"/>
      <c r="L6" s="654"/>
      <c r="M6" s="654"/>
      <c r="N6" s="647" t="s">
        <v>8</v>
      </c>
      <c r="O6" s="647" t="s">
        <v>133</v>
      </c>
      <c r="P6" s="647" t="s">
        <v>9</v>
      </c>
      <c r="Q6" s="258">
        <v>1470</v>
      </c>
      <c r="R6" s="257">
        <v>6</v>
      </c>
    </row>
    <row r="7" spans="1:18" ht="28.5" customHeight="1" x14ac:dyDescent="0.2">
      <c r="A7" s="648"/>
      <c r="B7" s="648"/>
      <c r="C7" s="649"/>
      <c r="D7" s="649"/>
      <c r="E7" s="648"/>
      <c r="F7" s="648"/>
      <c r="G7" s="214">
        <v>1</v>
      </c>
      <c r="H7" s="214">
        <v>2</v>
      </c>
      <c r="I7" s="214">
        <v>3</v>
      </c>
      <c r="J7" s="245" t="s">
        <v>359</v>
      </c>
      <c r="K7" s="244">
        <v>4</v>
      </c>
      <c r="L7" s="244">
        <v>5</v>
      </c>
      <c r="M7" s="244">
        <v>6</v>
      </c>
      <c r="N7" s="647"/>
      <c r="O7" s="647"/>
      <c r="P7" s="647"/>
      <c r="Q7" s="258">
        <v>1524</v>
      </c>
      <c r="R7" s="257">
        <v>7</v>
      </c>
    </row>
    <row r="8" spans="1:18" s="79" customFormat="1" ht="51.75" customHeight="1" thickBot="1" x14ac:dyDescent="0.25">
      <c r="A8" s="529">
        <v>1</v>
      </c>
      <c r="B8" s="530" t="s">
        <v>272</v>
      </c>
      <c r="C8" s="531">
        <v>14</v>
      </c>
      <c r="D8" s="532">
        <v>35516</v>
      </c>
      <c r="E8" s="533" t="s">
        <v>698</v>
      </c>
      <c r="F8" s="533" t="s">
        <v>615</v>
      </c>
      <c r="G8" s="534">
        <v>4929</v>
      </c>
      <c r="H8" s="534">
        <v>5185</v>
      </c>
      <c r="I8" s="534">
        <v>5103</v>
      </c>
      <c r="J8" s="540">
        <v>5185</v>
      </c>
      <c r="K8" s="536">
        <v>5170</v>
      </c>
      <c r="L8" s="536">
        <v>5087</v>
      </c>
      <c r="M8" s="536">
        <v>5359</v>
      </c>
      <c r="N8" s="540">
        <v>5359</v>
      </c>
      <c r="O8" s="538">
        <v>941</v>
      </c>
      <c r="P8" s="539" t="s">
        <v>549</v>
      </c>
      <c r="Q8" s="258">
        <v>1578</v>
      </c>
      <c r="R8" s="257">
        <v>8</v>
      </c>
    </row>
    <row r="9" spans="1:18" s="79" customFormat="1" ht="51.75" customHeight="1" x14ac:dyDescent="0.2">
      <c r="A9" s="447" t="s">
        <v>536</v>
      </c>
      <c r="B9" s="448" t="s">
        <v>271</v>
      </c>
      <c r="C9" s="449">
        <v>78</v>
      </c>
      <c r="D9" s="450">
        <v>35614</v>
      </c>
      <c r="E9" s="451" t="s">
        <v>699</v>
      </c>
      <c r="F9" s="451" t="s">
        <v>700</v>
      </c>
      <c r="G9" s="452"/>
      <c r="H9" s="452"/>
      <c r="I9" s="452"/>
      <c r="J9" s="453">
        <v>0</v>
      </c>
      <c r="K9" s="454"/>
      <c r="L9" s="454"/>
      <c r="M9" s="454"/>
      <c r="N9" s="455" t="s">
        <v>550</v>
      </c>
      <c r="O9" s="456">
        <v>0</v>
      </c>
      <c r="P9" s="457" t="s">
        <v>536</v>
      </c>
      <c r="Q9" s="258">
        <v>1630</v>
      </c>
      <c r="R9" s="257">
        <v>9</v>
      </c>
    </row>
    <row r="10" spans="1:18" s="79" customFormat="1" ht="51.75" customHeight="1" x14ac:dyDescent="0.2">
      <c r="A10" s="345"/>
      <c r="B10" s="346" t="s">
        <v>273</v>
      </c>
      <c r="C10" s="347" t="s">
        <v>827</v>
      </c>
      <c r="D10" s="348" t="s">
        <v>827</v>
      </c>
      <c r="E10" s="349" t="s">
        <v>827</v>
      </c>
      <c r="F10" s="349" t="s">
        <v>827</v>
      </c>
      <c r="G10" s="378"/>
      <c r="H10" s="378"/>
      <c r="I10" s="378"/>
      <c r="J10" s="324">
        <v>0</v>
      </c>
      <c r="K10" s="380"/>
      <c r="L10" s="380"/>
      <c r="M10" s="380"/>
      <c r="N10" s="325">
        <v>0</v>
      </c>
      <c r="O10" s="367" t="e">
        <v>#N/A</v>
      </c>
      <c r="P10" s="270"/>
      <c r="Q10" s="258">
        <v>1684</v>
      </c>
      <c r="R10" s="257">
        <v>10</v>
      </c>
    </row>
    <row r="11" spans="1:18" s="79" customFormat="1" ht="51.75" customHeight="1" x14ac:dyDescent="0.2">
      <c r="A11" s="345"/>
      <c r="B11" s="346" t="s">
        <v>274</v>
      </c>
      <c r="C11" s="347" t="s">
        <v>827</v>
      </c>
      <c r="D11" s="348" t="s">
        <v>827</v>
      </c>
      <c r="E11" s="349" t="s">
        <v>827</v>
      </c>
      <c r="F11" s="349" t="s">
        <v>827</v>
      </c>
      <c r="G11" s="378"/>
      <c r="H11" s="378"/>
      <c r="I11" s="378"/>
      <c r="J11" s="324">
        <v>0</v>
      </c>
      <c r="K11" s="380"/>
      <c r="L11" s="380"/>
      <c r="M11" s="380"/>
      <c r="N11" s="325">
        <v>0</v>
      </c>
      <c r="O11" s="367" t="e">
        <v>#N/A</v>
      </c>
      <c r="P11" s="270"/>
      <c r="Q11" s="258">
        <v>1738</v>
      </c>
      <c r="R11" s="257">
        <v>11</v>
      </c>
    </row>
    <row r="12" spans="1:18" s="79" customFormat="1" ht="51.75" customHeight="1" x14ac:dyDescent="0.2">
      <c r="A12" s="345"/>
      <c r="B12" s="346" t="s">
        <v>275</v>
      </c>
      <c r="C12" s="347" t="s">
        <v>827</v>
      </c>
      <c r="D12" s="348" t="s">
        <v>827</v>
      </c>
      <c r="E12" s="349" t="s">
        <v>827</v>
      </c>
      <c r="F12" s="349" t="s">
        <v>827</v>
      </c>
      <c r="G12" s="378"/>
      <c r="H12" s="378"/>
      <c r="I12" s="378"/>
      <c r="J12" s="324">
        <v>0</v>
      </c>
      <c r="K12" s="380"/>
      <c r="L12" s="380"/>
      <c r="M12" s="380"/>
      <c r="N12" s="325">
        <v>0</v>
      </c>
      <c r="O12" s="367" t="e">
        <v>#N/A</v>
      </c>
      <c r="P12" s="270"/>
      <c r="Q12" s="258">
        <v>1790</v>
      </c>
      <c r="R12" s="257">
        <v>12</v>
      </c>
    </row>
    <row r="13" spans="1:18" s="79" customFormat="1" ht="51.75" customHeight="1" x14ac:dyDescent="0.2">
      <c r="A13" s="345"/>
      <c r="B13" s="346" t="s">
        <v>276</v>
      </c>
      <c r="C13" s="347" t="s">
        <v>827</v>
      </c>
      <c r="D13" s="348" t="s">
        <v>827</v>
      </c>
      <c r="E13" s="349" t="s">
        <v>827</v>
      </c>
      <c r="F13" s="349" t="s">
        <v>827</v>
      </c>
      <c r="G13" s="378"/>
      <c r="H13" s="378"/>
      <c r="I13" s="378"/>
      <c r="J13" s="324">
        <v>0</v>
      </c>
      <c r="K13" s="380"/>
      <c r="L13" s="380"/>
      <c r="M13" s="380"/>
      <c r="N13" s="325">
        <v>0</v>
      </c>
      <c r="O13" s="367" t="e">
        <v>#N/A</v>
      </c>
      <c r="P13" s="270"/>
      <c r="Q13" s="258">
        <v>1842</v>
      </c>
      <c r="R13" s="257">
        <v>13</v>
      </c>
    </row>
    <row r="14" spans="1:18" s="79" customFormat="1" ht="51.75" customHeight="1" x14ac:dyDescent="0.2">
      <c r="A14" s="345"/>
      <c r="B14" s="346" t="s">
        <v>277</v>
      </c>
      <c r="C14" s="347" t="s">
        <v>827</v>
      </c>
      <c r="D14" s="348" t="s">
        <v>827</v>
      </c>
      <c r="E14" s="349" t="s">
        <v>827</v>
      </c>
      <c r="F14" s="349" t="s">
        <v>827</v>
      </c>
      <c r="G14" s="378"/>
      <c r="H14" s="378"/>
      <c r="I14" s="378"/>
      <c r="J14" s="324">
        <v>0</v>
      </c>
      <c r="K14" s="380"/>
      <c r="L14" s="380"/>
      <c r="M14" s="380"/>
      <c r="N14" s="325">
        <v>0</v>
      </c>
      <c r="O14" s="367" t="e">
        <v>#N/A</v>
      </c>
      <c r="P14" s="270"/>
      <c r="Q14" s="258">
        <v>1894</v>
      </c>
      <c r="R14" s="257">
        <v>14</v>
      </c>
    </row>
    <row r="15" spans="1:18" s="82" customFormat="1" ht="32.25" customHeight="1" x14ac:dyDescent="0.2"/>
    <row r="16" spans="1:18" s="82" customFormat="1" ht="32.25" customHeight="1" x14ac:dyDescent="0.2">
      <c r="A16" s="652" t="s">
        <v>4</v>
      </c>
      <c r="B16" s="652"/>
      <c r="C16" s="652"/>
      <c r="D16" s="652"/>
      <c r="E16" s="84" t="s">
        <v>0</v>
      </c>
      <c r="F16" s="84" t="s">
        <v>1</v>
      </c>
      <c r="G16" s="653" t="s">
        <v>2</v>
      </c>
      <c r="H16" s="653"/>
      <c r="I16" s="653"/>
      <c r="J16" s="653"/>
      <c r="K16" s="653"/>
      <c r="L16" s="653"/>
      <c r="M16" s="653"/>
      <c r="N16" s="653" t="s">
        <v>3</v>
      </c>
      <c r="O16" s="653"/>
      <c r="P16" s="84"/>
      <c r="Q16" s="258">
        <v>3556</v>
      </c>
      <c r="R16" s="257">
        <v>49</v>
      </c>
    </row>
    <row r="17" spans="17:18" x14ac:dyDescent="0.2">
      <c r="Q17" s="258">
        <v>3600</v>
      </c>
      <c r="R17" s="257">
        <v>50</v>
      </c>
    </row>
    <row r="18" spans="17:18" x14ac:dyDescent="0.2">
      <c r="Q18" s="258">
        <v>3644</v>
      </c>
      <c r="R18" s="257">
        <v>51</v>
      </c>
    </row>
    <row r="19" spans="17:18" x14ac:dyDescent="0.2">
      <c r="Q19" s="259">
        <v>3688</v>
      </c>
      <c r="R19" s="84">
        <v>52</v>
      </c>
    </row>
    <row r="20" spans="17:18" x14ac:dyDescent="0.2">
      <c r="Q20" s="259">
        <v>3732</v>
      </c>
      <c r="R20" s="84">
        <v>53</v>
      </c>
    </row>
    <row r="21" spans="17:18" x14ac:dyDescent="0.2">
      <c r="Q21" s="259">
        <v>3776</v>
      </c>
      <c r="R21" s="84">
        <v>54</v>
      </c>
    </row>
    <row r="22" spans="17:18" x14ac:dyDescent="0.2">
      <c r="Q22" s="259">
        <v>3820</v>
      </c>
      <c r="R22" s="84">
        <v>55</v>
      </c>
    </row>
    <row r="23" spans="17:18" x14ac:dyDescent="0.2">
      <c r="Q23" s="259">
        <v>3864</v>
      </c>
      <c r="R23" s="84">
        <v>56</v>
      </c>
    </row>
    <row r="24" spans="17:18" x14ac:dyDescent="0.2">
      <c r="Q24" s="259">
        <v>3908</v>
      </c>
      <c r="R24" s="84">
        <v>57</v>
      </c>
    </row>
    <row r="25" spans="17:18" x14ac:dyDescent="0.2">
      <c r="Q25" s="259">
        <v>3952</v>
      </c>
      <c r="R25" s="84">
        <v>58</v>
      </c>
    </row>
    <row r="26" spans="17:18" x14ac:dyDescent="0.2">
      <c r="Q26" s="259">
        <v>3994</v>
      </c>
      <c r="R26" s="84">
        <v>59</v>
      </c>
    </row>
    <row r="27" spans="17:18" x14ac:dyDescent="0.2">
      <c r="Q27" s="259">
        <v>4036</v>
      </c>
      <c r="R27" s="84">
        <v>60</v>
      </c>
    </row>
    <row r="28" spans="17:18" x14ac:dyDescent="0.2">
      <c r="Q28" s="259">
        <v>4078</v>
      </c>
      <c r="R28" s="84">
        <v>61</v>
      </c>
    </row>
    <row r="29" spans="17:18" x14ac:dyDescent="0.2">
      <c r="Q29" s="259">
        <v>4120</v>
      </c>
      <c r="R29" s="84">
        <v>62</v>
      </c>
    </row>
    <row r="30" spans="17:18" x14ac:dyDescent="0.2">
      <c r="Q30" s="259">
        <v>4162</v>
      </c>
      <c r="R30" s="84">
        <v>63</v>
      </c>
    </row>
    <row r="31" spans="17:18" x14ac:dyDescent="0.2">
      <c r="Q31" s="259">
        <v>4204</v>
      </c>
      <c r="R31" s="84">
        <v>64</v>
      </c>
    </row>
    <row r="32" spans="17:18" x14ac:dyDescent="0.2">
      <c r="Q32" s="259">
        <v>4246</v>
      </c>
      <c r="R32" s="84">
        <v>65</v>
      </c>
    </row>
    <row r="33" spans="17:18" x14ac:dyDescent="0.2">
      <c r="Q33" s="259">
        <v>4288</v>
      </c>
      <c r="R33" s="84">
        <v>66</v>
      </c>
    </row>
    <row r="34" spans="17:18" x14ac:dyDescent="0.2">
      <c r="Q34" s="259">
        <v>4330</v>
      </c>
      <c r="R34" s="84">
        <v>67</v>
      </c>
    </row>
    <row r="35" spans="17:18" x14ac:dyDescent="0.2">
      <c r="Q35" s="259">
        <v>4370</v>
      </c>
      <c r="R35" s="84">
        <v>68</v>
      </c>
    </row>
    <row r="36" spans="17:18" x14ac:dyDescent="0.2">
      <c r="Q36" s="259">
        <v>4410</v>
      </c>
      <c r="R36" s="84">
        <v>69</v>
      </c>
    </row>
    <row r="37" spans="17:18" x14ac:dyDescent="0.2">
      <c r="Q37" s="259">
        <v>4450</v>
      </c>
      <c r="R37" s="84">
        <v>70</v>
      </c>
    </row>
    <row r="38" spans="17:18" x14ac:dyDescent="0.2">
      <c r="Q38" s="259">
        <v>4490</v>
      </c>
      <c r="R38" s="84">
        <v>71</v>
      </c>
    </row>
    <row r="39" spans="17:18" x14ac:dyDescent="0.2">
      <c r="Q39" s="259">
        <v>4530</v>
      </c>
      <c r="R39" s="84">
        <v>72</v>
      </c>
    </row>
    <row r="40" spans="17:18" x14ac:dyDescent="0.2">
      <c r="Q40" s="259">
        <v>4570</v>
      </c>
      <c r="R40" s="84">
        <v>73</v>
      </c>
    </row>
    <row r="41" spans="17:18" x14ac:dyDescent="0.2">
      <c r="Q41" s="259">
        <v>4610</v>
      </c>
      <c r="R41" s="84">
        <v>74</v>
      </c>
    </row>
    <row r="42" spans="17:18" x14ac:dyDescent="0.2">
      <c r="Q42" s="259">
        <v>4650</v>
      </c>
      <c r="R42" s="84">
        <v>75</v>
      </c>
    </row>
    <row r="43" spans="17:18" x14ac:dyDescent="0.2">
      <c r="Q43" s="259">
        <v>4690</v>
      </c>
      <c r="R43" s="84">
        <v>76</v>
      </c>
    </row>
    <row r="44" spans="17:18" x14ac:dyDescent="0.2">
      <c r="Q44" s="259">
        <v>4730</v>
      </c>
      <c r="R44" s="84">
        <v>77</v>
      </c>
    </row>
    <row r="45" spans="17:18" x14ac:dyDescent="0.2">
      <c r="Q45" s="259">
        <v>4770</v>
      </c>
      <c r="R45" s="84">
        <v>78</v>
      </c>
    </row>
    <row r="46" spans="17:18" x14ac:dyDescent="0.2">
      <c r="Q46" s="259">
        <v>4810</v>
      </c>
      <c r="R46" s="84">
        <v>79</v>
      </c>
    </row>
    <row r="47" spans="17:18" x14ac:dyDescent="0.2">
      <c r="Q47" s="259">
        <v>4850</v>
      </c>
      <c r="R47" s="84">
        <v>80</v>
      </c>
    </row>
    <row r="48" spans="17:18" x14ac:dyDescent="0.2">
      <c r="Q48" s="259">
        <v>4890</v>
      </c>
      <c r="R48" s="84">
        <v>81</v>
      </c>
    </row>
    <row r="49" spans="17:18" x14ac:dyDescent="0.2">
      <c r="Q49" s="259">
        <v>4930</v>
      </c>
      <c r="R49" s="84">
        <v>82</v>
      </c>
    </row>
    <row r="50" spans="17:18" x14ac:dyDescent="0.2">
      <c r="Q50" s="259">
        <v>4970</v>
      </c>
      <c r="R50" s="84">
        <v>83</v>
      </c>
    </row>
    <row r="51" spans="17:18" x14ac:dyDescent="0.2">
      <c r="Q51" s="259">
        <v>5008</v>
      </c>
      <c r="R51" s="84">
        <v>84</v>
      </c>
    </row>
    <row r="52" spans="17:18" x14ac:dyDescent="0.2">
      <c r="Q52" s="259">
        <v>5046</v>
      </c>
      <c r="R52" s="84">
        <v>85</v>
      </c>
    </row>
    <row r="53" spans="17:18" x14ac:dyDescent="0.2">
      <c r="Q53" s="259">
        <v>5084</v>
      </c>
      <c r="R53" s="84">
        <v>86</v>
      </c>
    </row>
    <row r="54" spans="17:18" x14ac:dyDescent="0.2">
      <c r="Q54" s="259">
        <v>5122</v>
      </c>
      <c r="R54" s="84">
        <v>87</v>
      </c>
    </row>
    <row r="55" spans="17:18" x14ac:dyDescent="0.2">
      <c r="Q55" s="259">
        <v>5160</v>
      </c>
      <c r="R55" s="84">
        <v>88</v>
      </c>
    </row>
    <row r="56" spans="17:18" x14ac:dyDescent="0.2">
      <c r="Q56" s="259">
        <v>5198</v>
      </c>
      <c r="R56" s="84">
        <v>89</v>
      </c>
    </row>
    <row r="57" spans="17:18" x14ac:dyDescent="0.2">
      <c r="Q57" s="259">
        <v>5236</v>
      </c>
      <c r="R57" s="84">
        <v>90</v>
      </c>
    </row>
    <row r="58" spans="17:18" x14ac:dyDescent="0.2">
      <c r="Q58" s="259">
        <v>5274</v>
      </c>
      <c r="R58" s="84">
        <v>91</v>
      </c>
    </row>
    <row r="59" spans="17:18" x14ac:dyDescent="0.2">
      <c r="Q59" s="259">
        <v>5312</v>
      </c>
      <c r="R59" s="84">
        <v>92</v>
      </c>
    </row>
    <row r="60" spans="17:18" x14ac:dyDescent="0.2">
      <c r="Q60" s="259">
        <v>5348</v>
      </c>
      <c r="R60" s="84">
        <v>93</v>
      </c>
    </row>
    <row r="61" spans="17:18" x14ac:dyDescent="0.2">
      <c r="Q61" s="258">
        <v>5384</v>
      </c>
      <c r="R61" s="257">
        <v>94</v>
      </c>
    </row>
    <row r="62" spans="17:18" x14ac:dyDescent="0.2">
      <c r="Q62" s="258">
        <v>5420</v>
      </c>
      <c r="R62" s="257">
        <v>95</v>
      </c>
    </row>
    <row r="63" spans="17:18" x14ac:dyDescent="0.2">
      <c r="Q63" s="258">
        <v>5456</v>
      </c>
      <c r="R63" s="257">
        <v>96</v>
      </c>
    </row>
    <row r="64" spans="17:18" x14ac:dyDescent="0.2">
      <c r="Q64" s="258">
        <v>5492</v>
      </c>
      <c r="R64" s="257">
        <v>97</v>
      </c>
    </row>
    <row r="65" spans="17:18" x14ac:dyDescent="0.2">
      <c r="Q65" s="258">
        <v>5528</v>
      </c>
      <c r="R65" s="257">
        <v>98</v>
      </c>
    </row>
    <row r="66" spans="17:18" x14ac:dyDescent="0.2">
      <c r="Q66" s="258">
        <v>5564</v>
      </c>
      <c r="R66" s="257">
        <v>99</v>
      </c>
    </row>
    <row r="67" spans="17:18" x14ac:dyDescent="0.2">
      <c r="Q67" s="258">
        <v>5600</v>
      </c>
      <c r="R67" s="257">
        <v>100</v>
      </c>
    </row>
  </sheetData>
  <autoFilter ref="B6:P7">
    <filterColumn colId="5" showButton="0"/>
    <filterColumn colId="6" showButton="0"/>
    <filterColumn colId="7" showButton="0"/>
    <filterColumn colId="8" showButton="0"/>
    <filterColumn colId="9" showButton="0"/>
    <filterColumn colId="10" showButton="0"/>
    <sortState ref="B9:P14">
      <sortCondition descending="1" ref="N6:N7"/>
    </sortState>
  </autoFilter>
  <mergeCells count="23">
    <mergeCell ref="P6:P7"/>
    <mergeCell ref="D6:D7"/>
    <mergeCell ref="A4:C4"/>
    <mergeCell ref="D4:E4"/>
    <mergeCell ref="M4:O4"/>
    <mergeCell ref="N6:N7"/>
    <mergeCell ref="O6:O7"/>
    <mergeCell ref="A16:D16"/>
    <mergeCell ref="G16:M16"/>
    <mergeCell ref="N16:O16"/>
    <mergeCell ref="N5:O5"/>
    <mergeCell ref="A6:A7"/>
    <mergeCell ref="B6:B7"/>
    <mergeCell ref="E6:E7"/>
    <mergeCell ref="F6:F7"/>
    <mergeCell ref="G6:M6"/>
    <mergeCell ref="C6:C7"/>
    <mergeCell ref="A1:P1"/>
    <mergeCell ref="A2:P2"/>
    <mergeCell ref="A3:C3"/>
    <mergeCell ref="D3:E3"/>
    <mergeCell ref="G3:H3"/>
    <mergeCell ref="M3:P3"/>
  </mergeCells>
  <conditionalFormatting sqref="J8:J14">
    <cfRule type="cellIs" dxfId="10" priority="3" operator="equal">
      <formula>0</formula>
    </cfRule>
  </conditionalFormatting>
  <conditionalFormatting sqref="N8:N14">
    <cfRule type="cellIs" dxfId="9" priority="2" operator="equal">
      <formula>0</formula>
    </cfRule>
  </conditionalFormatting>
  <conditionalFormatting sqref="O8:O14">
    <cfRule type="containsErrors" dxfId="8"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96"/>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2.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25.5703125" style="52" bestFit="1" customWidth="1"/>
    <col min="14" max="14" width="25.85546875" style="52" customWidth="1"/>
    <col min="15" max="15" width="16.42578125" style="21" customWidth="1"/>
    <col min="16" max="16" width="7.7109375" style="21" customWidth="1"/>
    <col min="17" max="17" width="5.7109375" style="21" customWidth="1"/>
    <col min="18" max="19" width="9.140625" style="21"/>
    <col min="20" max="20" width="9.140625" style="252" hidden="1" customWidth="1"/>
    <col min="21" max="21" width="9.140625" style="250" hidden="1" customWidth="1"/>
    <col min="22" max="16384" width="9.140625" style="21"/>
  </cols>
  <sheetData>
    <row r="1" spans="1:21" s="10" customFormat="1" ht="48.75" customHeight="1" x14ac:dyDescent="0.2">
      <c r="A1" s="624" t="s">
        <v>534</v>
      </c>
      <c r="B1" s="624"/>
      <c r="C1" s="624"/>
      <c r="D1" s="624"/>
      <c r="E1" s="624"/>
      <c r="F1" s="624"/>
      <c r="G1" s="624"/>
      <c r="H1" s="624"/>
      <c r="I1" s="624"/>
      <c r="J1" s="624"/>
      <c r="K1" s="624"/>
      <c r="L1" s="624"/>
      <c r="M1" s="624"/>
      <c r="N1" s="624"/>
      <c r="O1" s="624"/>
      <c r="P1" s="624"/>
      <c r="T1" s="251">
        <v>21214</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51">
        <v>21244</v>
      </c>
      <c r="U2" s="247">
        <v>99</v>
      </c>
    </row>
    <row r="3" spans="1:21" s="12" customFormat="1" ht="20.25" customHeight="1" x14ac:dyDescent="0.2">
      <c r="A3" s="629" t="s">
        <v>94</v>
      </c>
      <c r="B3" s="629"/>
      <c r="C3" s="629"/>
      <c r="D3" s="630" t="s">
        <v>369</v>
      </c>
      <c r="E3" s="630"/>
      <c r="F3" s="631" t="s">
        <v>572</v>
      </c>
      <c r="G3" s="631"/>
      <c r="H3" s="11"/>
      <c r="I3" s="685" t="s">
        <v>591</v>
      </c>
      <c r="J3" s="686"/>
      <c r="K3" s="686"/>
      <c r="L3" s="686"/>
      <c r="M3" s="77" t="s">
        <v>371</v>
      </c>
      <c r="N3" s="634" t="s">
        <v>511</v>
      </c>
      <c r="O3" s="634"/>
      <c r="P3" s="634"/>
      <c r="T3" s="251">
        <v>21274</v>
      </c>
      <c r="U3" s="247">
        <v>98</v>
      </c>
    </row>
    <row r="4" spans="1:21" s="12" customFormat="1" ht="17.25" customHeight="1" x14ac:dyDescent="0.2">
      <c r="A4" s="627" t="s">
        <v>84</v>
      </c>
      <c r="B4" s="627"/>
      <c r="C4" s="627"/>
      <c r="D4" s="635" t="s">
        <v>363</v>
      </c>
      <c r="E4" s="635"/>
      <c r="F4" s="29"/>
      <c r="G4" s="29"/>
      <c r="H4" s="29"/>
      <c r="I4" s="29"/>
      <c r="J4" s="29"/>
      <c r="K4" s="29"/>
      <c r="L4" s="30"/>
      <c r="M4" s="76" t="s">
        <v>92</v>
      </c>
      <c r="N4" s="636" t="s">
        <v>608</v>
      </c>
      <c r="O4" s="636"/>
      <c r="P4" s="636"/>
      <c r="T4" s="251">
        <v>21304</v>
      </c>
      <c r="U4" s="247">
        <v>97</v>
      </c>
    </row>
    <row r="5" spans="1:21" s="10" customFormat="1" ht="15" customHeight="1" x14ac:dyDescent="0.2">
      <c r="A5" s="13"/>
      <c r="B5" s="13"/>
      <c r="C5" s="14"/>
      <c r="D5" s="15"/>
      <c r="E5" s="16"/>
      <c r="F5" s="16"/>
      <c r="G5" s="16"/>
      <c r="H5" s="16"/>
      <c r="I5" s="13"/>
      <c r="J5" s="13"/>
      <c r="K5" s="13"/>
      <c r="L5" s="17"/>
      <c r="M5" s="18"/>
      <c r="N5" s="637">
        <v>42165.846793634257</v>
      </c>
      <c r="O5" s="637"/>
      <c r="P5" s="637"/>
      <c r="T5" s="251">
        <v>21334</v>
      </c>
      <c r="U5" s="247">
        <v>96</v>
      </c>
    </row>
    <row r="6" spans="1:21" s="19" customFormat="1" ht="24" customHeight="1" x14ac:dyDescent="0.2">
      <c r="A6" s="638" t="s">
        <v>12</v>
      </c>
      <c r="B6" s="639" t="s">
        <v>79</v>
      </c>
      <c r="C6" s="641" t="s">
        <v>91</v>
      </c>
      <c r="D6" s="642" t="s">
        <v>14</v>
      </c>
      <c r="E6" s="642" t="s">
        <v>513</v>
      </c>
      <c r="F6" s="642" t="s">
        <v>15</v>
      </c>
      <c r="G6" s="644" t="s">
        <v>203</v>
      </c>
      <c r="I6" s="264" t="s">
        <v>16</v>
      </c>
      <c r="J6" s="265"/>
      <c r="K6" s="265"/>
      <c r="L6" s="265"/>
      <c r="M6" s="265"/>
      <c r="N6" s="265"/>
      <c r="O6" s="265"/>
      <c r="P6" s="266"/>
      <c r="T6" s="252">
        <v>21364</v>
      </c>
      <c r="U6" s="250">
        <v>95</v>
      </c>
    </row>
    <row r="7" spans="1:21" ht="24" customHeight="1" x14ac:dyDescent="0.2">
      <c r="A7" s="638"/>
      <c r="B7" s="640"/>
      <c r="C7" s="641"/>
      <c r="D7" s="642"/>
      <c r="E7" s="642"/>
      <c r="F7" s="642"/>
      <c r="G7" s="645"/>
      <c r="H7" s="20"/>
      <c r="I7" s="46" t="s">
        <v>521</v>
      </c>
      <c r="J7" s="43" t="s">
        <v>80</v>
      </c>
      <c r="K7" s="43" t="s">
        <v>79</v>
      </c>
      <c r="L7" s="44" t="s">
        <v>13</v>
      </c>
      <c r="M7" s="45" t="s">
        <v>14</v>
      </c>
      <c r="N7" s="45" t="s">
        <v>513</v>
      </c>
      <c r="O7" s="43" t="s">
        <v>15</v>
      </c>
      <c r="P7" s="43" t="s">
        <v>28</v>
      </c>
      <c r="T7" s="252">
        <v>21394</v>
      </c>
      <c r="U7" s="250">
        <v>94</v>
      </c>
    </row>
    <row r="8" spans="1:21" s="19" customFormat="1" ht="81.75" customHeight="1" x14ac:dyDescent="0.2">
      <c r="A8" s="66">
        <v>1</v>
      </c>
      <c r="B8" s="320"/>
      <c r="C8" s="271"/>
      <c r="D8" s="316"/>
      <c r="E8" s="175"/>
      <c r="F8" s="383"/>
      <c r="G8" s="382" t="s">
        <v>813</v>
      </c>
      <c r="H8" s="22"/>
      <c r="I8" s="66">
        <v>1</v>
      </c>
      <c r="J8" s="209" t="s">
        <v>481</v>
      </c>
      <c r="K8" s="273" t="s">
        <v>827</v>
      </c>
      <c r="L8" s="271" t="s">
        <v>827</v>
      </c>
      <c r="M8" s="210" t="s">
        <v>827</v>
      </c>
      <c r="N8" s="210" t="s">
        <v>827</v>
      </c>
      <c r="O8" s="118"/>
      <c r="P8" s="314"/>
      <c r="T8" s="252">
        <v>21424</v>
      </c>
      <c r="U8" s="250">
        <v>93</v>
      </c>
    </row>
    <row r="9" spans="1:21" s="19" customFormat="1" ht="81.75" customHeight="1" x14ac:dyDescent="0.2">
      <c r="A9" s="66">
        <v>2</v>
      </c>
      <c r="B9" s="320"/>
      <c r="C9" s="271"/>
      <c r="D9" s="316"/>
      <c r="E9" s="175"/>
      <c r="F9" s="383"/>
      <c r="G9" s="382" t="s">
        <v>813</v>
      </c>
      <c r="H9" s="22"/>
      <c r="I9" s="66">
        <v>2</v>
      </c>
      <c r="J9" s="209" t="s">
        <v>482</v>
      </c>
      <c r="K9" s="273" t="s">
        <v>827</v>
      </c>
      <c r="L9" s="271" t="s">
        <v>827</v>
      </c>
      <c r="M9" s="210" t="s">
        <v>827</v>
      </c>
      <c r="N9" s="210" t="s">
        <v>827</v>
      </c>
      <c r="O9" s="118"/>
      <c r="P9" s="314"/>
      <c r="T9" s="252">
        <v>21454</v>
      </c>
      <c r="U9" s="250">
        <v>92</v>
      </c>
    </row>
    <row r="10" spans="1:21" s="19" customFormat="1" ht="81.75" customHeight="1" x14ac:dyDescent="0.2">
      <c r="A10" s="66">
        <v>3</v>
      </c>
      <c r="B10" s="320"/>
      <c r="C10" s="271"/>
      <c r="D10" s="316"/>
      <c r="E10" s="175"/>
      <c r="F10" s="383"/>
      <c r="G10" s="382" t="s">
        <v>813</v>
      </c>
      <c r="H10" s="22"/>
      <c r="I10" s="66">
        <v>3</v>
      </c>
      <c r="J10" s="209" t="s">
        <v>483</v>
      </c>
      <c r="K10" s="273" t="s">
        <v>827</v>
      </c>
      <c r="L10" s="271" t="s">
        <v>827</v>
      </c>
      <c r="M10" s="210" t="s">
        <v>827</v>
      </c>
      <c r="N10" s="210" t="s">
        <v>827</v>
      </c>
      <c r="O10" s="118"/>
      <c r="P10" s="314"/>
      <c r="T10" s="252">
        <v>21484</v>
      </c>
      <c r="U10" s="250">
        <v>91</v>
      </c>
    </row>
    <row r="11" spans="1:21" s="19" customFormat="1" ht="81.75" customHeight="1" x14ac:dyDescent="0.2">
      <c r="A11" s="66">
        <v>4</v>
      </c>
      <c r="B11" s="320"/>
      <c r="C11" s="271"/>
      <c r="D11" s="316"/>
      <c r="E11" s="175"/>
      <c r="F11" s="383"/>
      <c r="G11" s="382" t="s">
        <v>813</v>
      </c>
      <c r="H11" s="22"/>
      <c r="I11" s="66">
        <v>4</v>
      </c>
      <c r="J11" s="209" t="s">
        <v>484</v>
      </c>
      <c r="K11" s="273" t="s">
        <v>827</v>
      </c>
      <c r="L11" s="271" t="s">
        <v>827</v>
      </c>
      <c r="M11" s="210" t="s">
        <v>827</v>
      </c>
      <c r="N11" s="210" t="s">
        <v>827</v>
      </c>
      <c r="O11" s="118"/>
      <c r="P11" s="314"/>
      <c r="T11" s="252">
        <v>21514</v>
      </c>
      <c r="U11" s="250">
        <v>90</v>
      </c>
    </row>
    <row r="12" spans="1:21" s="19" customFormat="1" ht="81.75" customHeight="1" x14ac:dyDescent="0.2">
      <c r="A12" s="66">
        <v>5</v>
      </c>
      <c r="B12" s="320"/>
      <c r="C12" s="271"/>
      <c r="D12" s="316"/>
      <c r="E12" s="175"/>
      <c r="F12" s="383"/>
      <c r="G12" s="382" t="s">
        <v>813</v>
      </c>
      <c r="H12" s="22"/>
      <c r="I12" s="66">
        <v>5</v>
      </c>
      <c r="J12" s="209" t="s">
        <v>485</v>
      </c>
      <c r="K12" s="273" t="s">
        <v>827</v>
      </c>
      <c r="L12" s="271" t="s">
        <v>827</v>
      </c>
      <c r="M12" s="210" t="s">
        <v>827</v>
      </c>
      <c r="N12" s="210" t="s">
        <v>827</v>
      </c>
      <c r="O12" s="118"/>
      <c r="P12" s="314"/>
      <c r="T12" s="252">
        <v>21544</v>
      </c>
      <c r="U12" s="250">
        <v>89</v>
      </c>
    </row>
    <row r="13" spans="1:21" s="19" customFormat="1" ht="81.75" customHeight="1" x14ac:dyDescent="0.2">
      <c r="A13" s="66">
        <v>6</v>
      </c>
      <c r="B13" s="320"/>
      <c r="C13" s="271"/>
      <c r="D13" s="316"/>
      <c r="E13" s="175"/>
      <c r="F13" s="383"/>
      <c r="G13" s="382" t="s">
        <v>813</v>
      </c>
      <c r="H13" s="22"/>
      <c r="I13" s="66">
        <v>6</v>
      </c>
      <c r="J13" s="209" t="s">
        <v>486</v>
      </c>
      <c r="K13" s="273" t="s">
        <v>827</v>
      </c>
      <c r="L13" s="271" t="s">
        <v>827</v>
      </c>
      <c r="M13" s="210" t="s">
        <v>827</v>
      </c>
      <c r="N13" s="210" t="s">
        <v>827</v>
      </c>
      <c r="O13" s="118"/>
      <c r="P13" s="314"/>
      <c r="T13" s="252">
        <v>21574</v>
      </c>
      <c r="U13" s="250">
        <v>88</v>
      </c>
    </row>
    <row r="14" spans="1:21" s="19" customFormat="1" ht="24" customHeight="1" x14ac:dyDescent="0.2">
      <c r="A14" s="66"/>
      <c r="B14" s="320"/>
      <c r="C14" s="271"/>
      <c r="D14" s="316"/>
      <c r="E14" s="175"/>
      <c r="F14" s="383"/>
      <c r="G14" s="382" t="s">
        <v>813</v>
      </c>
      <c r="H14" s="22"/>
      <c r="I14" s="264" t="s">
        <v>17</v>
      </c>
      <c r="J14" s="265"/>
      <c r="K14" s="265"/>
      <c r="L14" s="265"/>
      <c r="M14" s="265"/>
      <c r="N14" s="265"/>
      <c r="O14" s="265"/>
      <c r="P14" s="266"/>
      <c r="T14" s="252">
        <v>21664</v>
      </c>
      <c r="U14" s="250">
        <v>85</v>
      </c>
    </row>
    <row r="15" spans="1:21" s="19" customFormat="1" ht="26.25" customHeight="1" x14ac:dyDescent="0.2">
      <c r="A15" s="66"/>
      <c r="B15" s="320"/>
      <c r="C15" s="271"/>
      <c r="D15" s="316"/>
      <c r="E15" s="175"/>
      <c r="F15" s="383"/>
      <c r="G15" s="382" t="s">
        <v>813</v>
      </c>
      <c r="H15" s="22"/>
      <c r="I15" s="46" t="s">
        <v>521</v>
      </c>
      <c r="J15" s="43" t="s">
        <v>80</v>
      </c>
      <c r="K15" s="43" t="s">
        <v>79</v>
      </c>
      <c r="L15" s="44" t="s">
        <v>13</v>
      </c>
      <c r="M15" s="45" t="s">
        <v>14</v>
      </c>
      <c r="N15" s="45" t="s">
        <v>513</v>
      </c>
      <c r="O15" s="43" t="s">
        <v>15</v>
      </c>
      <c r="P15" s="43" t="s">
        <v>28</v>
      </c>
      <c r="T15" s="252">
        <v>21694</v>
      </c>
      <c r="U15" s="250">
        <v>84</v>
      </c>
    </row>
    <row r="16" spans="1:21" s="19" customFormat="1" ht="76.5" customHeight="1" x14ac:dyDescent="0.2">
      <c r="A16" s="66"/>
      <c r="B16" s="320"/>
      <c r="C16" s="271"/>
      <c r="D16" s="316"/>
      <c r="E16" s="175"/>
      <c r="F16" s="383"/>
      <c r="G16" s="382" t="s">
        <v>813</v>
      </c>
      <c r="H16" s="22"/>
      <c r="I16" s="66">
        <v>1</v>
      </c>
      <c r="J16" s="209" t="s">
        <v>489</v>
      </c>
      <c r="K16" s="273" t="s">
        <v>827</v>
      </c>
      <c r="L16" s="271" t="s">
        <v>827</v>
      </c>
      <c r="M16" s="210" t="s">
        <v>827</v>
      </c>
      <c r="N16" s="210" t="s">
        <v>827</v>
      </c>
      <c r="O16" s="118"/>
      <c r="P16" s="314"/>
      <c r="T16" s="252">
        <v>21724</v>
      </c>
      <c r="U16" s="250">
        <v>83</v>
      </c>
    </row>
    <row r="17" spans="1:21" s="19" customFormat="1" ht="76.5" customHeight="1" x14ac:dyDescent="0.2">
      <c r="A17" s="66"/>
      <c r="B17" s="320"/>
      <c r="C17" s="271"/>
      <c r="D17" s="316"/>
      <c r="E17" s="175"/>
      <c r="F17" s="383"/>
      <c r="G17" s="382" t="s">
        <v>813</v>
      </c>
      <c r="H17" s="22"/>
      <c r="I17" s="66">
        <v>2</v>
      </c>
      <c r="J17" s="209" t="s">
        <v>490</v>
      </c>
      <c r="K17" s="273" t="s">
        <v>827</v>
      </c>
      <c r="L17" s="271" t="s">
        <v>827</v>
      </c>
      <c r="M17" s="210" t="s">
        <v>827</v>
      </c>
      <c r="N17" s="210" t="s">
        <v>827</v>
      </c>
      <c r="O17" s="118"/>
      <c r="P17" s="314"/>
      <c r="T17" s="252">
        <v>21754</v>
      </c>
      <c r="U17" s="250">
        <v>82</v>
      </c>
    </row>
    <row r="18" spans="1:21" s="19" customFormat="1" ht="76.5" customHeight="1" x14ac:dyDescent="0.2">
      <c r="A18" s="66"/>
      <c r="B18" s="320"/>
      <c r="C18" s="271"/>
      <c r="D18" s="316"/>
      <c r="E18" s="175"/>
      <c r="F18" s="383"/>
      <c r="G18" s="382" t="s">
        <v>813</v>
      </c>
      <c r="H18" s="22"/>
      <c r="I18" s="66">
        <v>3</v>
      </c>
      <c r="J18" s="209" t="s">
        <v>491</v>
      </c>
      <c r="K18" s="273" t="s">
        <v>827</v>
      </c>
      <c r="L18" s="271" t="s">
        <v>827</v>
      </c>
      <c r="M18" s="210" t="s">
        <v>827</v>
      </c>
      <c r="N18" s="210" t="s">
        <v>827</v>
      </c>
      <c r="O18" s="118"/>
      <c r="P18" s="314"/>
      <c r="T18" s="252">
        <v>21794</v>
      </c>
      <c r="U18" s="250">
        <v>81</v>
      </c>
    </row>
    <row r="19" spans="1:21" s="19" customFormat="1" ht="76.5" customHeight="1" x14ac:dyDescent="0.2">
      <c r="A19" s="66"/>
      <c r="B19" s="320"/>
      <c r="C19" s="271"/>
      <c r="D19" s="316"/>
      <c r="E19" s="175"/>
      <c r="F19" s="383"/>
      <c r="G19" s="382" t="s">
        <v>813</v>
      </c>
      <c r="H19" s="22"/>
      <c r="I19" s="66">
        <v>4</v>
      </c>
      <c r="J19" s="209" t="s">
        <v>492</v>
      </c>
      <c r="K19" s="273" t="s">
        <v>827</v>
      </c>
      <c r="L19" s="271" t="s">
        <v>827</v>
      </c>
      <c r="M19" s="210" t="s">
        <v>827</v>
      </c>
      <c r="N19" s="210" t="s">
        <v>827</v>
      </c>
      <c r="O19" s="118"/>
      <c r="P19" s="314"/>
      <c r="T19" s="252">
        <v>21824</v>
      </c>
      <c r="U19" s="250">
        <v>80</v>
      </c>
    </row>
    <row r="20" spans="1:21" s="19" customFormat="1" ht="76.5" customHeight="1" x14ac:dyDescent="0.2">
      <c r="A20" s="66"/>
      <c r="B20" s="320"/>
      <c r="C20" s="271"/>
      <c r="D20" s="316"/>
      <c r="E20" s="175"/>
      <c r="F20" s="383"/>
      <c r="G20" s="382" t="s">
        <v>813</v>
      </c>
      <c r="H20" s="22"/>
      <c r="I20" s="66">
        <v>5</v>
      </c>
      <c r="J20" s="209" t="s">
        <v>493</v>
      </c>
      <c r="K20" s="273" t="s">
        <v>827</v>
      </c>
      <c r="L20" s="271" t="s">
        <v>827</v>
      </c>
      <c r="M20" s="210" t="s">
        <v>827</v>
      </c>
      <c r="N20" s="210" t="s">
        <v>827</v>
      </c>
      <c r="O20" s="118"/>
      <c r="P20" s="314"/>
      <c r="T20" s="252">
        <v>21854</v>
      </c>
      <c r="U20" s="250">
        <v>79</v>
      </c>
    </row>
    <row r="21" spans="1:21" s="19" customFormat="1" ht="76.5" customHeight="1" x14ac:dyDescent="0.2">
      <c r="A21" s="66"/>
      <c r="B21" s="320"/>
      <c r="C21" s="271"/>
      <c r="D21" s="316"/>
      <c r="E21" s="175"/>
      <c r="F21" s="383"/>
      <c r="G21" s="382" t="s">
        <v>813</v>
      </c>
      <c r="H21" s="22"/>
      <c r="I21" s="66">
        <v>6</v>
      </c>
      <c r="J21" s="209" t="s">
        <v>494</v>
      </c>
      <c r="K21" s="273" t="s">
        <v>827</v>
      </c>
      <c r="L21" s="271" t="s">
        <v>827</v>
      </c>
      <c r="M21" s="210" t="s">
        <v>827</v>
      </c>
      <c r="N21" s="210" t="s">
        <v>827</v>
      </c>
      <c r="O21" s="118"/>
      <c r="P21" s="314"/>
      <c r="T21" s="252">
        <v>21894</v>
      </c>
      <c r="U21" s="250">
        <v>78</v>
      </c>
    </row>
    <row r="22" spans="1:21" ht="13.5" customHeight="1" x14ac:dyDescent="0.2">
      <c r="A22" s="32"/>
      <c r="B22" s="32"/>
      <c r="C22" s="33"/>
      <c r="D22" s="53"/>
      <c r="E22" s="34"/>
      <c r="F22" s="35"/>
      <c r="G22" s="36"/>
      <c r="T22" s="252">
        <v>22014</v>
      </c>
      <c r="U22" s="250">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2">
        <v>22054</v>
      </c>
      <c r="U23" s="250">
        <v>74</v>
      </c>
    </row>
    <row r="24" spans="1:21" x14ac:dyDescent="0.2">
      <c r="T24" s="252">
        <v>22084</v>
      </c>
      <c r="U24" s="250">
        <v>73</v>
      </c>
    </row>
    <row r="25" spans="1:21" x14ac:dyDescent="0.2">
      <c r="T25" s="252">
        <v>22134</v>
      </c>
      <c r="U25" s="250">
        <v>72</v>
      </c>
    </row>
    <row r="26" spans="1:21" x14ac:dyDescent="0.2">
      <c r="T26" s="252">
        <v>22174</v>
      </c>
      <c r="U26" s="250">
        <v>71</v>
      </c>
    </row>
    <row r="27" spans="1:21" x14ac:dyDescent="0.2">
      <c r="T27" s="252">
        <v>22214</v>
      </c>
      <c r="U27" s="250">
        <v>70</v>
      </c>
    </row>
    <row r="28" spans="1:21" x14ac:dyDescent="0.2">
      <c r="T28" s="252">
        <v>22254</v>
      </c>
      <c r="U28" s="250">
        <v>69</v>
      </c>
    </row>
    <row r="29" spans="1:21" x14ac:dyDescent="0.2">
      <c r="T29" s="252">
        <v>22294</v>
      </c>
      <c r="U29" s="250">
        <v>68</v>
      </c>
    </row>
    <row r="30" spans="1:21" x14ac:dyDescent="0.2">
      <c r="T30" s="252">
        <v>22334</v>
      </c>
      <c r="U30" s="250">
        <v>67</v>
      </c>
    </row>
    <row r="31" spans="1:21" x14ac:dyDescent="0.2">
      <c r="T31" s="252">
        <v>22374</v>
      </c>
      <c r="U31" s="250">
        <v>66</v>
      </c>
    </row>
    <row r="32" spans="1:21" x14ac:dyDescent="0.2">
      <c r="T32" s="252">
        <v>22414</v>
      </c>
      <c r="U32" s="250">
        <v>65</v>
      </c>
    </row>
    <row r="33" spans="20:21" x14ac:dyDescent="0.2">
      <c r="T33" s="252">
        <v>22454</v>
      </c>
      <c r="U33" s="250">
        <v>64</v>
      </c>
    </row>
    <row r="34" spans="20:21" x14ac:dyDescent="0.2">
      <c r="T34" s="252">
        <v>22494</v>
      </c>
      <c r="U34" s="250">
        <v>63</v>
      </c>
    </row>
    <row r="35" spans="20:21" x14ac:dyDescent="0.2">
      <c r="T35" s="252">
        <v>22534</v>
      </c>
      <c r="U35" s="250">
        <v>62</v>
      </c>
    </row>
    <row r="36" spans="20:21" x14ac:dyDescent="0.2">
      <c r="T36" s="252">
        <v>22574</v>
      </c>
      <c r="U36" s="250">
        <v>61</v>
      </c>
    </row>
    <row r="37" spans="20:21" x14ac:dyDescent="0.2">
      <c r="T37" s="252">
        <v>22614</v>
      </c>
      <c r="U37" s="250">
        <v>60</v>
      </c>
    </row>
    <row r="38" spans="20:21" x14ac:dyDescent="0.2">
      <c r="T38" s="252">
        <v>22654</v>
      </c>
      <c r="U38" s="250">
        <v>59</v>
      </c>
    </row>
    <row r="39" spans="20:21" x14ac:dyDescent="0.2">
      <c r="T39" s="252">
        <v>22694</v>
      </c>
      <c r="U39" s="250">
        <v>58</v>
      </c>
    </row>
    <row r="40" spans="20:21" x14ac:dyDescent="0.2">
      <c r="T40" s="252">
        <v>22734</v>
      </c>
      <c r="U40" s="250">
        <v>57</v>
      </c>
    </row>
    <row r="41" spans="20:21" x14ac:dyDescent="0.2">
      <c r="T41" s="252">
        <v>22774</v>
      </c>
      <c r="U41" s="250">
        <v>56</v>
      </c>
    </row>
    <row r="42" spans="20:21" x14ac:dyDescent="0.2">
      <c r="T42" s="252">
        <v>22814</v>
      </c>
      <c r="U42" s="250">
        <v>55</v>
      </c>
    </row>
    <row r="43" spans="20:21" x14ac:dyDescent="0.2">
      <c r="T43" s="252">
        <v>22854</v>
      </c>
      <c r="U43" s="250">
        <v>54</v>
      </c>
    </row>
    <row r="44" spans="20:21" x14ac:dyDescent="0.2">
      <c r="T44" s="252">
        <v>22894</v>
      </c>
      <c r="U44" s="250">
        <v>53</v>
      </c>
    </row>
    <row r="45" spans="20:21" x14ac:dyDescent="0.2">
      <c r="T45" s="252">
        <v>22934</v>
      </c>
      <c r="U45" s="250">
        <v>52</v>
      </c>
    </row>
    <row r="46" spans="20:21" x14ac:dyDescent="0.2">
      <c r="T46" s="252">
        <v>22974</v>
      </c>
      <c r="U46" s="250">
        <v>51</v>
      </c>
    </row>
    <row r="47" spans="20:21" x14ac:dyDescent="0.2">
      <c r="T47" s="252">
        <v>23014</v>
      </c>
      <c r="U47" s="250">
        <v>50</v>
      </c>
    </row>
    <row r="48" spans="20:21" x14ac:dyDescent="0.2">
      <c r="T48" s="252">
        <v>23074</v>
      </c>
      <c r="U48" s="250">
        <v>49</v>
      </c>
    </row>
    <row r="49" spans="20:21" x14ac:dyDescent="0.2">
      <c r="T49" s="252">
        <v>23134</v>
      </c>
      <c r="U49" s="250">
        <v>48</v>
      </c>
    </row>
    <row r="50" spans="20:21" x14ac:dyDescent="0.2">
      <c r="T50" s="252">
        <v>23194</v>
      </c>
      <c r="U50" s="250">
        <v>47</v>
      </c>
    </row>
    <row r="51" spans="20:21" x14ac:dyDescent="0.2">
      <c r="T51" s="252">
        <v>23254</v>
      </c>
      <c r="U51" s="250">
        <v>46</v>
      </c>
    </row>
    <row r="52" spans="20:21" x14ac:dyDescent="0.2">
      <c r="T52" s="252">
        <v>23314</v>
      </c>
      <c r="U52" s="250">
        <v>45</v>
      </c>
    </row>
    <row r="53" spans="20:21" x14ac:dyDescent="0.2">
      <c r="T53" s="252">
        <v>23374</v>
      </c>
      <c r="U53" s="250">
        <v>44</v>
      </c>
    </row>
    <row r="54" spans="20:21" x14ac:dyDescent="0.2">
      <c r="T54" s="252">
        <v>23434</v>
      </c>
      <c r="U54" s="250">
        <v>43</v>
      </c>
    </row>
    <row r="55" spans="20:21" x14ac:dyDescent="0.2">
      <c r="T55" s="252">
        <v>23494</v>
      </c>
      <c r="U55" s="250">
        <v>42</v>
      </c>
    </row>
    <row r="56" spans="20:21" x14ac:dyDescent="0.2">
      <c r="T56" s="252">
        <v>23554</v>
      </c>
      <c r="U56" s="250">
        <v>41</v>
      </c>
    </row>
    <row r="57" spans="20:21" x14ac:dyDescent="0.2">
      <c r="T57" s="252">
        <v>23614</v>
      </c>
      <c r="U57" s="250">
        <v>40</v>
      </c>
    </row>
    <row r="58" spans="20:21" x14ac:dyDescent="0.2">
      <c r="T58" s="252">
        <v>23674</v>
      </c>
      <c r="U58" s="250">
        <v>39</v>
      </c>
    </row>
    <row r="59" spans="20:21" x14ac:dyDescent="0.2">
      <c r="T59" s="252">
        <v>23734</v>
      </c>
      <c r="U59" s="250">
        <v>38</v>
      </c>
    </row>
    <row r="60" spans="20:21" x14ac:dyDescent="0.2">
      <c r="T60" s="252">
        <v>23794</v>
      </c>
      <c r="U60" s="250">
        <v>37</v>
      </c>
    </row>
    <row r="61" spans="20:21" x14ac:dyDescent="0.2">
      <c r="T61" s="252">
        <v>23854</v>
      </c>
      <c r="U61" s="250">
        <v>36</v>
      </c>
    </row>
    <row r="62" spans="20:21" x14ac:dyDescent="0.2">
      <c r="T62" s="252">
        <v>23814</v>
      </c>
      <c r="U62" s="250">
        <v>35</v>
      </c>
    </row>
    <row r="63" spans="20:21" x14ac:dyDescent="0.2">
      <c r="T63" s="252">
        <v>23974</v>
      </c>
      <c r="U63" s="250">
        <v>34</v>
      </c>
    </row>
    <row r="64" spans="20:21" x14ac:dyDescent="0.2">
      <c r="T64" s="252">
        <v>24034</v>
      </c>
      <c r="U64" s="250">
        <v>33</v>
      </c>
    </row>
    <row r="65" spans="20:21" x14ac:dyDescent="0.2">
      <c r="T65" s="252">
        <v>24094</v>
      </c>
      <c r="U65" s="250">
        <v>32</v>
      </c>
    </row>
    <row r="66" spans="20:21" x14ac:dyDescent="0.2">
      <c r="T66" s="252">
        <v>24154</v>
      </c>
      <c r="U66" s="250">
        <v>31</v>
      </c>
    </row>
    <row r="67" spans="20:21" x14ac:dyDescent="0.2">
      <c r="T67" s="252">
        <v>24214</v>
      </c>
      <c r="U67" s="250">
        <v>30</v>
      </c>
    </row>
    <row r="68" spans="20:21" x14ac:dyDescent="0.2">
      <c r="T68" s="252">
        <v>24274</v>
      </c>
      <c r="U68" s="250">
        <v>29</v>
      </c>
    </row>
    <row r="69" spans="20:21" x14ac:dyDescent="0.2">
      <c r="T69" s="252">
        <v>24334</v>
      </c>
      <c r="U69" s="250">
        <v>28</v>
      </c>
    </row>
    <row r="70" spans="20:21" x14ac:dyDescent="0.2">
      <c r="T70" s="252">
        <v>24394</v>
      </c>
      <c r="U70" s="250">
        <v>27</v>
      </c>
    </row>
    <row r="71" spans="20:21" x14ac:dyDescent="0.2">
      <c r="T71" s="252">
        <v>24454</v>
      </c>
      <c r="U71" s="250">
        <v>26</v>
      </c>
    </row>
    <row r="72" spans="20:21" x14ac:dyDescent="0.2">
      <c r="T72" s="252">
        <v>24514</v>
      </c>
      <c r="U72" s="250">
        <v>25</v>
      </c>
    </row>
    <row r="73" spans="20:21" x14ac:dyDescent="0.2">
      <c r="T73" s="252">
        <v>24614</v>
      </c>
      <c r="U73" s="250">
        <v>24</v>
      </c>
    </row>
    <row r="74" spans="20:21" x14ac:dyDescent="0.2">
      <c r="T74" s="252">
        <v>24714</v>
      </c>
      <c r="U74" s="250">
        <v>23</v>
      </c>
    </row>
    <row r="75" spans="20:21" x14ac:dyDescent="0.2">
      <c r="T75" s="252">
        <v>24814</v>
      </c>
      <c r="U75" s="250">
        <v>22</v>
      </c>
    </row>
    <row r="76" spans="20:21" x14ac:dyDescent="0.2">
      <c r="T76" s="252">
        <v>24914</v>
      </c>
      <c r="U76" s="250">
        <v>21</v>
      </c>
    </row>
    <row r="77" spans="20:21" x14ac:dyDescent="0.2">
      <c r="T77" s="252">
        <v>25014</v>
      </c>
      <c r="U77" s="250">
        <v>20</v>
      </c>
    </row>
    <row r="78" spans="20:21" x14ac:dyDescent="0.2">
      <c r="T78" s="252">
        <v>25114</v>
      </c>
      <c r="U78" s="250">
        <v>19</v>
      </c>
    </row>
    <row r="79" spans="20:21" x14ac:dyDescent="0.2">
      <c r="T79" s="252">
        <v>25214</v>
      </c>
      <c r="U79" s="250">
        <v>18</v>
      </c>
    </row>
    <row r="80" spans="20:21" x14ac:dyDescent="0.2">
      <c r="T80" s="252">
        <v>25314</v>
      </c>
      <c r="U80" s="250">
        <v>17</v>
      </c>
    </row>
    <row r="81" spans="20:21" x14ac:dyDescent="0.2">
      <c r="T81" s="252">
        <v>25414</v>
      </c>
      <c r="U81" s="250">
        <v>16</v>
      </c>
    </row>
    <row r="82" spans="20:21" x14ac:dyDescent="0.2">
      <c r="T82" s="252">
        <v>25514</v>
      </c>
      <c r="U82" s="250">
        <v>15</v>
      </c>
    </row>
    <row r="83" spans="20:21" x14ac:dyDescent="0.2">
      <c r="T83" s="252">
        <v>25614</v>
      </c>
      <c r="U83" s="250">
        <v>14</v>
      </c>
    </row>
    <row r="84" spans="20:21" x14ac:dyDescent="0.2">
      <c r="T84" s="252">
        <v>25714</v>
      </c>
      <c r="U84" s="250">
        <v>13</v>
      </c>
    </row>
    <row r="85" spans="20:21" x14ac:dyDescent="0.2">
      <c r="T85" s="252">
        <v>25814</v>
      </c>
      <c r="U85" s="250">
        <v>12</v>
      </c>
    </row>
    <row r="86" spans="20:21" x14ac:dyDescent="0.2">
      <c r="T86" s="252">
        <v>25914</v>
      </c>
      <c r="U86" s="250">
        <v>11</v>
      </c>
    </row>
    <row r="87" spans="20:21" x14ac:dyDescent="0.2">
      <c r="T87" s="252">
        <v>30014</v>
      </c>
      <c r="U87" s="250">
        <v>10</v>
      </c>
    </row>
    <row r="88" spans="20:21" x14ac:dyDescent="0.2">
      <c r="T88" s="252">
        <v>30114</v>
      </c>
      <c r="U88" s="250">
        <v>9</v>
      </c>
    </row>
    <row r="89" spans="20:21" x14ac:dyDescent="0.2">
      <c r="T89" s="252">
        <v>30214</v>
      </c>
      <c r="U89" s="250">
        <v>8</v>
      </c>
    </row>
    <row r="90" spans="20:21" x14ac:dyDescent="0.2">
      <c r="T90" s="252">
        <v>30314</v>
      </c>
      <c r="U90" s="250">
        <v>7</v>
      </c>
    </row>
    <row r="91" spans="20:21" x14ac:dyDescent="0.2">
      <c r="T91" s="252">
        <v>30414</v>
      </c>
      <c r="U91" s="250">
        <v>6</v>
      </c>
    </row>
    <row r="92" spans="20:21" x14ac:dyDescent="0.2">
      <c r="T92" s="252">
        <v>30514</v>
      </c>
      <c r="U92" s="250">
        <v>5</v>
      </c>
    </row>
    <row r="93" spans="20:21" x14ac:dyDescent="0.2">
      <c r="T93" s="252">
        <v>30614</v>
      </c>
      <c r="U93" s="250">
        <v>4</v>
      </c>
    </row>
    <row r="94" spans="20:21" x14ac:dyDescent="0.2">
      <c r="T94" s="252">
        <v>30714</v>
      </c>
      <c r="U94" s="250">
        <v>3</v>
      </c>
    </row>
    <row r="95" spans="20:21" x14ac:dyDescent="0.2">
      <c r="T95" s="252">
        <v>30814</v>
      </c>
      <c r="U95" s="250">
        <v>2</v>
      </c>
    </row>
    <row r="96" spans="20:21" x14ac:dyDescent="0.2">
      <c r="T96" s="252">
        <v>30914</v>
      </c>
      <c r="U96" s="250">
        <v>1</v>
      </c>
    </row>
  </sheetData>
  <mergeCells count="18">
    <mergeCell ref="A1:P1"/>
    <mergeCell ref="A2:P2"/>
    <mergeCell ref="A3:C3"/>
    <mergeCell ref="D3:E3"/>
    <mergeCell ref="F3:G3"/>
    <mergeCell ref="N3:P3"/>
    <mergeCell ref="I3:L3"/>
    <mergeCell ref="G6:G7"/>
    <mergeCell ref="A4:C4"/>
    <mergeCell ref="D4:E4"/>
    <mergeCell ref="N4:P4"/>
    <mergeCell ref="A6:A7"/>
    <mergeCell ref="B6:B7"/>
    <mergeCell ref="C6:C7"/>
    <mergeCell ref="D6:D7"/>
    <mergeCell ref="E6:E7"/>
    <mergeCell ref="F6:F7"/>
    <mergeCell ref="N5:P5"/>
  </mergeCells>
  <conditionalFormatting sqref="G8:G21">
    <cfRule type="containsText" dxfId="7" priority="1" stopIfTrue="1" operator="containsText" text="1395">
      <formula>NOT(ISERROR(SEARCH("1395",G8)))</formula>
    </cfRule>
    <cfRule type="containsText" dxfId="6" priority="2" stopIfTrue="1" operator="containsText" text="1399">
      <formula>NOT(ISERROR(SEARCH("1399",G8)))</formula>
    </cfRule>
    <cfRule type="containsText" dxfId="5" priority="3" stopIfTrue="1" operator="containsText" text="1399">
      <formula>NOT(ISERROR(SEARCH("1399",G8)))</formula>
    </cfRule>
    <cfRule type="containsText" dxfId="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68"/>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8.140625" style="48" customWidth="1"/>
    <col min="6" max="6" width="15" style="21" customWidth="1"/>
    <col min="7" max="7" width="10.28515625" style="24" customWidth="1"/>
    <col min="8" max="8" width="2.140625" style="21" customWidth="1"/>
    <col min="9" max="9" width="7.28515625" style="23" customWidth="1"/>
    <col min="10" max="10" width="14.28515625" style="23" hidden="1" customWidth="1"/>
    <col min="11" max="11" width="9.140625" style="23" bestFit="1" customWidth="1"/>
    <col min="12" max="12" width="15.140625" style="25" bestFit="1" customWidth="1"/>
    <col min="13" max="13" width="29.5703125" style="52" customWidth="1"/>
    <col min="14" max="14" width="26.85546875" style="52" customWidth="1"/>
    <col min="15" max="15" width="13.85546875" style="21" customWidth="1"/>
    <col min="16" max="16" width="7.7109375" style="21" customWidth="1"/>
    <col min="17" max="17" width="5.7109375" style="21" customWidth="1"/>
    <col min="18" max="19" width="9.140625" style="21"/>
    <col min="20" max="20" width="9.140625" style="249"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48">
        <v>2349</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48">
        <v>2354</v>
      </c>
      <c r="U2" s="247">
        <v>99</v>
      </c>
    </row>
    <row r="3" spans="1:21" s="12" customFormat="1" ht="21.75" customHeight="1" x14ac:dyDescent="0.2">
      <c r="A3" s="629" t="s">
        <v>94</v>
      </c>
      <c r="B3" s="629"/>
      <c r="C3" s="629"/>
      <c r="D3" s="630" t="s">
        <v>603</v>
      </c>
      <c r="E3" s="630"/>
      <c r="F3" s="631" t="s">
        <v>572</v>
      </c>
      <c r="G3" s="631"/>
      <c r="H3" s="11"/>
      <c r="I3" s="632" t="s">
        <v>573</v>
      </c>
      <c r="J3" s="633"/>
      <c r="K3" s="633"/>
      <c r="L3" s="633"/>
      <c r="M3" s="415" t="s">
        <v>371</v>
      </c>
      <c r="N3" s="634" t="s">
        <v>504</v>
      </c>
      <c r="O3" s="634"/>
      <c r="P3" s="634"/>
      <c r="T3" s="248">
        <v>2359</v>
      </c>
      <c r="U3" s="247">
        <v>98</v>
      </c>
    </row>
    <row r="4" spans="1:21" s="12" customFormat="1" ht="17.25" customHeight="1" x14ac:dyDescent="0.2">
      <c r="A4" s="627" t="s">
        <v>84</v>
      </c>
      <c r="B4" s="627"/>
      <c r="C4" s="627"/>
      <c r="D4" s="635" t="s">
        <v>363</v>
      </c>
      <c r="E4" s="635"/>
      <c r="F4" s="29"/>
      <c r="G4" s="29"/>
      <c r="H4" s="29"/>
      <c r="I4" s="29"/>
      <c r="J4" s="29"/>
      <c r="K4" s="29"/>
      <c r="L4" s="30"/>
      <c r="M4" s="76" t="s">
        <v>92</v>
      </c>
      <c r="N4" s="636" t="s">
        <v>605</v>
      </c>
      <c r="O4" s="636"/>
      <c r="P4" s="636"/>
      <c r="T4" s="248">
        <v>2364</v>
      </c>
      <c r="U4" s="247">
        <v>97</v>
      </c>
    </row>
    <row r="5" spans="1:21" s="10" customFormat="1" ht="19.5" customHeight="1" x14ac:dyDescent="0.2">
      <c r="A5" s="13"/>
      <c r="B5" s="13"/>
      <c r="C5" s="14"/>
      <c r="D5" s="15"/>
      <c r="E5" s="16"/>
      <c r="F5" s="16"/>
      <c r="G5" s="16"/>
      <c r="H5" s="16"/>
      <c r="I5" s="13"/>
      <c r="J5" s="13"/>
      <c r="K5" s="13"/>
      <c r="L5" s="17"/>
      <c r="M5" s="18"/>
      <c r="N5" s="646">
        <v>42165.846912615743</v>
      </c>
      <c r="O5" s="646"/>
      <c r="P5" s="646"/>
      <c r="T5" s="248">
        <v>2369</v>
      </c>
      <c r="U5" s="247">
        <v>96</v>
      </c>
    </row>
    <row r="6" spans="1:21" s="19" customFormat="1" ht="24.95" customHeight="1" x14ac:dyDescent="0.2">
      <c r="A6" s="638" t="s">
        <v>12</v>
      </c>
      <c r="B6" s="639" t="s">
        <v>79</v>
      </c>
      <c r="C6" s="641" t="s">
        <v>91</v>
      </c>
      <c r="D6" s="642" t="s">
        <v>14</v>
      </c>
      <c r="E6" s="642" t="s">
        <v>513</v>
      </c>
      <c r="F6" s="642" t="s">
        <v>15</v>
      </c>
      <c r="G6" s="644" t="s">
        <v>203</v>
      </c>
      <c r="I6" s="264" t="s">
        <v>606</v>
      </c>
      <c r="J6" s="265"/>
      <c r="K6" s="265"/>
      <c r="L6" s="265"/>
      <c r="M6" s="268" t="s">
        <v>360</v>
      </c>
      <c r="N6" s="269"/>
      <c r="O6" s="265"/>
      <c r="P6" s="266"/>
      <c r="T6" s="249">
        <v>2374</v>
      </c>
      <c r="U6" s="250">
        <v>95</v>
      </c>
    </row>
    <row r="7" spans="1:21" ht="26.25" customHeight="1" x14ac:dyDescent="0.2">
      <c r="A7" s="638"/>
      <c r="B7" s="640"/>
      <c r="C7" s="641"/>
      <c r="D7" s="642"/>
      <c r="E7" s="642"/>
      <c r="F7" s="642"/>
      <c r="G7" s="645"/>
      <c r="H7" s="20"/>
      <c r="I7" s="46" t="s">
        <v>521</v>
      </c>
      <c r="J7" s="43" t="s">
        <v>80</v>
      </c>
      <c r="K7" s="43" t="s">
        <v>79</v>
      </c>
      <c r="L7" s="44" t="s">
        <v>13</v>
      </c>
      <c r="M7" s="45" t="s">
        <v>14</v>
      </c>
      <c r="N7" s="45" t="s">
        <v>513</v>
      </c>
      <c r="O7" s="43" t="s">
        <v>15</v>
      </c>
      <c r="P7" s="43" t="s">
        <v>28</v>
      </c>
      <c r="T7" s="249">
        <v>2379</v>
      </c>
      <c r="U7" s="250">
        <v>94</v>
      </c>
    </row>
    <row r="8" spans="1:21" s="19" customFormat="1" ht="41.25" customHeight="1" x14ac:dyDescent="0.2">
      <c r="A8" s="333">
        <v>1</v>
      </c>
      <c r="B8" s="340"/>
      <c r="C8" s="336"/>
      <c r="D8" s="341"/>
      <c r="E8" s="342"/>
      <c r="F8" s="343"/>
      <c r="G8" s="364" t="s">
        <v>813</v>
      </c>
      <c r="H8" s="22"/>
      <c r="I8" s="333">
        <v>1</v>
      </c>
      <c r="J8" s="334" t="s">
        <v>134</v>
      </c>
      <c r="K8" s="335"/>
      <c r="L8" s="336"/>
      <c r="M8" s="337"/>
      <c r="N8" s="337"/>
      <c r="O8" s="343"/>
      <c r="P8" s="339"/>
      <c r="T8" s="249">
        <v>2384</v>
      </c>
      <c r="U8" s="250">
        <v>93</v>
      </c>
    </row>
    <row r="9" spans="1:21" s="19" customFormat="1" ht="41.25" customHeight="1" x14ac:dyDescent="0.2">
      <c r="A9" s="333">
        <v>2</v>
      </c>
      <c r="B9" s="340"/>
      <c r="C9" s="336"/>
      <c r="D9" s="341"/>
      <c r="E9" s="342"/>
      <c r="F9" s="343"/>
      <c r="G9" s="364" t="s">
        <v>813</v>
      </c>
      <c r="H9" s="22"/>
      <c r="I9" s="333">
        <v>2</v>
      </c>
      <c r="J9" s="334" t="s">
        <v>135</v>
      </c>
      <c r="K9" s="335"/>
      <c r="L9" s="336"/>
      <c r="M9" s="337"/>
      <c r="N9" s="337"/>
      <c r="O9" s="343"/>
      <c r="P9" s="339"/>
      <c r="T9" s="249">
        <v>2389</v>
      </c>
      <c r="U9" s="250">
        <v>92</v>
      </c>
    </row>
    <row r="10" spans="1:21" s="19" customFormat="1" ht="41.25" customHeight="1" x14ac:dyDescent="0.2">
      <c r="A10" s="333">
        <v>3</v>
      </c>
      <c r="B10" s="340"/>
      <c r="C10" s="336"/>
      <c r="D10" s="341"/>
      <c r="E10" s="342"/>
      <c r="F10" s="343"/>
      <c r="G10" s="364" t="s">
        <v>813</v>
      </c>
      <c r="H10" s="22"/>
      <c r="I10" s="333">
        <v>3</v>
      </c>
      <c r="J10" s="334" t="s">
        <v>136</v>
      </c>
      <c r="K10" s="335"/>
      <c r="L10" s="336"/>
      <c r="M10" s="337"/>
      <c r="N10" s="337"/>
      <c r="O10" s="343"/>
      <c r="P10" s="339"/>
      <c r="T10" s="249">
        <v>2394</v>
      </c>
      <c r="U10" s="250">
        <v>91</v>
      </c>
    </row>
    <row r="11" spans="1:21" s="19" customFormat="1" ht="41.25" customHeight="1" x14ac:dyDescent="0.2">
      <c r="A11" s="333">
        <v>4</v>
      </c>
      <c r="B11" s="340"/>
      <c r="C11" s="336"/>
      <c r="D11" s="341"/>
      <c r="E11" s="342"/>
      <c r="F11" s="343"/>
      <c r="G11" s="364" t="s">
        <v>813</v>
      </c>
      <c r="H11" s="22"/>
      <c r="I11" s="333">
        <v>4</v>
      </c>
      <c r="J11" s="334" t="s">
        <v>137</v>
      </c>
      <c r="K11" s="335"/>
      <c r="L11" s="336"/>
      <c r="M11" s="337"/>
      <c r="N11" s="337"/>
      <c r="O11" s="343"/>
      <c r="P11" s="339"/>
      <c r="T11" s="249">
        <v>2399</v>
      </c>
      <c r="U11" s="250">
        <v>90</v>
      </c>
    </row>
    <row r="12" spans="1:21" s="19" customFormat="1" ht="41.25" customHeight="1" x14ac:dyDescent="0.2">
      <c r="A12" s="333">
        <v>5</v>
      </c>
      <c r="B12" s="340"/>
      <c r="C12" s="336"/>
      <c r="D12" s="341"/>
      <c r="E12" s="342"/>
      <c r="F12" s="343"/>
      <c r="G12" s="364" t="s">
        <v>813</v>
      </c>
      <c r="H12" s="22"/>
      <c r="I12" s="333">
        <v>5</v>
      </c>
      <c r="J12" s="334" t="s">
        <v>138</v>
      </c>
      <c r="K12" s="335"/>
      <c r="L12" s="336"/>
      <c r="M12" s="337"/>
      <c r="N12" s="337"/>
      <c r="O12" s="343"/>
      <c r="P12" s="339"/>
      <c r="T12" s="249">
        <v>2404</v>
      </c>
      <c r="U12" s="250">
        <v>89</v>
      </c>
    </row>
    <row r="13" spans="1:21" s="19" customFormat="1" ht="41.25" customHeight="1" x14ac:dyDescent="0.2">
      <c r="A13" s="333">
        <v>6</v>
      </c>
      <c r="B13" s="340"/>
      <c r="C13" s="336"/>
      <c r="D13" s="341"/>
      <c r="E13" s="342"/>
      <c r="F13" s="343"/>
      <c r="G13" s="364" t="s">
        <v>813</v>
      </c>
      <c r="H13" s="22"/>
      <c r="I13" s="333">
        <v>6</v>
      </c>
      <c r="J13" s="334" t="s">
        <v>139</v>
      </c>
      <c r="K13" s="335"/>
      <c r="L13" s="336"/>
      <c r="M13" s="337"/>
      <c r="N13" s="337"/>
      <c r="O13" s="343"/>
      <c r="P13" s="339"/>
      <c r="T13" s="249">
        <v>2409</v>
      </c>
      <c r="U13" s="250">
        <v>88</v>
      </c>
    </row>
    <row r="14" spans="1:21" ht="13.5" customHeight="1" x14ac:dyDescent="0.2">
      <c r="A14" s="32"/>
      <c r="B14" s="32"/>
      <c r="C14" s="33"/>
      <c r="D14" s="53"/>
      <c r="E14" s="34"/>
      <c r="F14" s="35"/>
      <c r="G14" s="36"/>
      <c r="I14" s="37"/>
      <c r="J14" s="38"/>
      <c r="K14" s="39"/>
      <c r="L14" s="40"/>
      <c r="M14" s="49"/>
      <c r="N14" s="49"/>
      <c r="O14" s="41"/>
      <c r="P14" s="39"/>
      <c r="T14" s="249">
        <v>2660</v>
      </c>
      <c r="U14" s="250">
        <v>55</v>
      </c>
    </row>
    <row r="15" spans="1:21" ht="14.25" customHeight="1" x14ac:dyDescent="0.2">
      <c r="A15" s="26" t="s">
        <v>19</v>
      </c>
      <c r="B15" s="26"/>
      <c r="C15" s="26"/>
      <c r="D15" s="54"/>
      <c r="E15" s="47" t="s">
        <v>0</v>
      </c>
      <c r="F15" s="42" t="s">
        <v>1</v>
      </c>
      <c r="G15" s="23"/>
      <c r="H15" s="27" t="s">
        <v>2</v>
      </c>
      <c r="I15" s="27"/>
      <c r="J15" s="27"/>
      <c r="K15" s="27"/>
      <c r="M15" s="50" t="s">
        <v>3</v>
      </c>
      <c r="N15" s="51" t="s">
        <v>3</v>
      </c>
      <c r="O15" s="23" t="s">
        <v>3</v>
      </c>
      <c r="P15" s="26"/>
      <c r="Q15" s="28"/>
      <c r="T15" s="249">
        <v>2670</v>
      </c>
      <c r="U15" s="250">
        <v>54</v>
      </c>
    </row>
    <row r="16" spans="1:21" x14ac:dyDescent="0.2">
      <c r="T16" s="249">
        <v>2680</v>
      </c>
      <c r="U16" s="250">
        <v>53</v>
      </c>
    </row>
    <row r="17" spans="20:21" x14ac:dyDescent="0.2">
      <c r="T17" s="249">
        <v>2690</v>
      </c>
      <c r="U17" s="250">
        <v>52</v>
      </c>
    </row>
    <row r="18" spans="20:21" x14ac:dyDescent="0.2">
      <c r="T18" s="249">
        <v>2700</v>
      </c>
      <c r="U18" s="250">
        <v>51</v>
      </c>
    </row>
    <row r="19" spans="20:21" x14ac:dyDescent="0.2">
      <c r="T19" s="249">
        <v>2710</v>
      </c>
      <c r="U19" s="250">
        <v>50</v>
      </c>
    </row>
    <row r="20" spans="20:21" x14ac:dyDescent="0.2">
      <c r="T20" s="249">
        <v>2720</v>
      </c>
      <c r="U20" s="250">
        <v>49</v>
      </c>
    </row>
    <row r="21" spans="20:21" x14ac:dyDescent="0.2">
      <c r="T21" s="249">
        <v>2730</v>
      </c>
      <c r="U21" s="250">
        <v>48</v>
      </c>
    </row>
    <row r="22" spans="20:21" x14ac:dyDescent="0.2">
      <c r="T22" s="249">
        <v>2740</v>
      </c>
      <c r="U22" s="250">
        <v>47</v>
      </c>
    </row>
    <row r="23" spans="20:21" x14ac:dyDescent="0.2">
      <c r="T23" s="249">
        <v>2750</v>
      </c>
      <c r="U23" s="250">
        <v>46</v>
      </c>
    </row>
    <row r="24" spans="20:21" x14ac:dyDescent="0.2">
      <c r="T24" s="249">
        <v>2760</v>
      </c>
      <c r="U24" s="250">
        <v>45</v>
      </c>
    </row>
    <row r="25" spans="20:21" x14ac:dyDescent="0.2">
      <c r="T25" s="249">
        <v>2770</v>
      </c>
      <c r="U25" s="250">
        <v>44</v>
      </c>
    </row>
    <row r="26" spans="20:21" x14ac:dyDescent="0.2">
      <c r="T26" s="249">
        <v>2780</v>
      </c>
      <c r="U26" s="250">
        <v>43</v>
      </c>
    </row>
    <row r="27" spans="20:21" x14ac:dyDescent="0.2">
      <c r="T27" s="249">
        <v>2790</v>
      </c>
      <c r="U27" s="250">
        <v>42</v>
      </c>
    </row>
    <row r="28" spans="20:21" x14ac:dyDescent="0.2">
      <c r="T28" s="249">
        <v>2800</v>
      </c>
      <c r="U28" s="250">
        <v>41</v>
      </c>
    </row>
    <row r="29" spans="20:21" x14ac:dyDescent="0.2">
      <c r="T29" s="249">
        <v>2810</v>
      </c>
      <c r="U29" s="250">
        <v>40</v>
      </c>
    </row>
    <row r="30" spans="20:21" x14ac:dyDescent="0.2">
      <c r="T30" s="249">
        <v>2830</v>
      </c>
      <c r="U30" s="250">
        <v>39</v>
      </c>
    </row>
    <row r="31" spans="20:21" x14ac:dyDescent="0.2">
      <c r="T31" s="249">
        <v>2850</v>
      </c>
      <c r="U31" s="250">
        <v>38</v>
      </c>
    </row>
    <row r="32" spans="20:21" x14ac:dyDescent="0.2">
      <c r="T32" s="249">
        <v>2870</v>
      </c>
      <c r="U32" s="250">
        <v>37</v>
      </c>
    </row>
    <row r="33" spans="20:21" x14ac:dyDescent="0.2">
      <c r="T33" s="249">
        <v>2890</v>
      </c>
      <c r="U33" s="250">
        <v>36</v>
      </c>
    </row>
    <row r="34" spans="20:21" x14ac:dyDescent="0.2">
      <c r="T34" s="249">
        <v>2910</v>
      </c>
      <c r="U34" s="250">
        <v>35</v>
      </c>
    </row>
    <row r="35" spans="20:21" x14ac:dyDescent="0.2">
      <c r="T35" s="249">
        <v>2930</v>
      </c>
      <c r="U35" s="250">
        <v>34</v>
      </c>
    </row>
    <row r="36" spans="20:21" x14ac:dyDescent="0.2">
      <c r="T36" s="249">
        <v>2950</v>
      </c>
      <c r="U36" s="250">
        <v>33</v>
      </c>
    </row>
    <row r="37" spans="20:21" x14ac:dyDescent="0.2">
      <c r="T37" s="249">
        <v>2970</v>
      </c>
      <c r="U37" s="250">
        <v>32</v>
      </c>
    </row>
    <row r="38" spans="20:21" x14ac:dyDescent="0.2">
      <c r="T38" s="249">
        <v>2990</v>
      </c>
      <c r="U38" s="250">
        <v>31</v>
      </c>
    </row>
    <row r="39" spans="20:21" x14ac:dyDescent="0.2">
      <c r="T39" s="249">
        <v>3010</v>
      </c>
      <c r="U39" s="250">
        <v>30</v>
      </c>
    </row>
    <row r="40" spans="20:21" x14ac:dyDescent="0.2">
      <c r="T40" s="249">
        <v>3030</v>
      </c>
      <c r="U40" s="250">
        <v>29</v>
      </c>
    </row>
    <row r="41" spans="20:21" x14ac:dyDescent="0.2">
      <c r="T41" s="249">
        <v>3050</v>
      </c>
      <c r="U41" s="250">
        <v>28</v>
      </c>
    </row>
    <row r="42" spans="20:21" x14ac:dyDescent="0.2">
      <c r="T42" s="249">
        <v>3070</v>
      </c>
      <c r="U42" s="250">
        <v>27</v>
      </c>
    </row>
    <row r="43" spans="20:21" x14ac:dyDescent="0.2">
      <c r="T43" s="249">
        <v>3090</v>
      </c>
      <c r="U43" s="250">
        <v>26</v>
      </c>
    </row>
    <row r="44" spans="20:21" x14ac:dyDescent="0.2">
      <c r="T44" s="249">
        <v>3110</v>
      </c>
      <c r="U44" s="250">
        <v>25</v>
      </c>
    </row>
    <row r="45" spans="20:21" x14ac:dyDescent="0.2">
      <c r="T45" s="249">
        <v>3130</v>
      </c>
      <c r="U45" s="250">
        <v>24</v>
      </c>
    </row>
    <row r="46" spans="20:21" x14ac:dyDescent="0.2">
      <c r="T46" s="249">
        <v>3150</v>
      </c>
      <c r="U46" s="250">
        <v>23</v>
      </c>
    </row>
    <row r="47" spans="20:21" x14ac:dyDescent="0.2">
      <c r="T47" s="249">
        <v>3170</v>
      </c>
      <c r="U47" s="250">
        <v>22</v>
      </c>
    </row>
    <row r="48" spans="20:21" x14ac:dyDescent="0.2">
      <c r="T48" s="249">
        <v>3200</v>
      </c>
      <c r="U48" s="250">
        <v>21</v>
      </c>
    </row>
    <row r="49" spans="20:21" x14ac:dyDescent="0.2">
      <c r="T49" s="249">
        <v>3230</v>
      </c>
      <c r="U49" s="250">
        <v>20</v>
      </c>
    </row>
    <row r="50" spans="20:21" x14ac:dyDescent="0.2">
      <c r="T50" s="249">
        <v>3260</v>
      </c>
      <c r="U50" s="250">
        <v>19</v>
      </c>
    </row>
    <row r="51" spans="20:21" x14ac:dyDescent="0.2">
      <c r="T51" s="249">
        <v>3290</v>
      </c>
      <c r="U51" s="250">
        <v>18</v>
      </c>
    </row>
    <row r="52" spans="20:21" x14ac:dyDescent="0.2">
      <c r="T52" s="249">
        <v>3320</v>
      </c>
      <c r="U52" s="250">
        <v>17</v>
      </c>
    </row>
    <row r="53" spans="20:21" x14ac:dyDescent="0.2">
      <c r="T53" s="249">
        <v>3350</v>
      </c>
      <c r="U53" s="250">
        <v>16</v>
      </c>
    </row>
    <row r="54" spans="20:21" x14ac:dyDescent="0.2">
      <c r="T54" s="249">
        <v>3380</v>
      </c>
      <c r="U54" s="250">
        <v>15</v>
      </c>
    </row>
    <row r="55" spans="20:21" x14ac:dyDescent="0.2">
      <c r="T55" s="249">
        <v>3410</v>
      </c>
      <c r="U55" s="250">
        <v>14</v>
      </c>
    </row>
    <row r="56" spans="20:21" x14ac:dyDescent="0.2">
      <c r="T56" s="249">
        <v>3440</v>
      </c>
      <c r="U56" s="250">
        <v>13</v>
      </c>
    </row>
    <row r="57" spans="20:21" x14ac:dyDescent="0.2">
      <c r="T57" s="249">
        <v>3470</v>
      </c>
      <c r="U57" s="250">
        <v>12</v>
      </c>
    </row>
    <row r="58" spans="20:21" x14ac:dyDescent="0.2">
      <c r="T58" s="249">
        <v>3510</v>
      </c>
      <c r="U58" s="250">
        <v>11</v>
      </c>
    </row>
    <row r="59" spans="20:21" x14ac:dyDescent="0.2">
      <c r="T59" s="249">
        <v>3550</v>
      </c>
      <c r="U59" s="250">
        <v>10</v>
      </c>
    </row>
    <row r="60" spans="20:21" x14ac:dyDescent="0.2">
      <c r="T60" s="249">
        <v>3590</v>
      </c>
      <c r="U60" s="250">
        <v>9</v>
      </c>
    </row>
    <row r="61" spans="20:21" x14ac:dyDescent="0.2">
      <c r="T61" s="249">
        <v>3630</v>
      </c>
      <c r="U61" s="250">
        <v>8</v>
      </c>
    </row>
    <row r="62" spans="20:21" x14ac:dyDescent="0.2">
      <c r="T62" s="249">
        <v>3670</v>
      </c>
      <c r="U62" s="250">
        <v>7</v>
      </c>
    </row>
    <row r="63" spans="20:21" x14ac:dyDescent="0.2">
      <c r="T63" s="249">
        <v>3710</v>
      </c>
      <c r="U63" s="250">
        <v>6</v>
      </c>
    </row>
    <row r="64" spans="20:21" x14ac:dyDescent="0.2">
      <c r="T64" s="249">
        <v>3750</v>
      </c>
      <c r="U64" s="250">
        <v>5</v>
      </c>
    </row>
    <row r="65" spans="20:21" x14ac:dyDescent="0.2">
      <c r="T65" s="249">
        <v>3800</v>
      </c>
      <c r="U65" s="250">
        <v>4</v>
      </c>
    </row>
    <row r="66" spans="20:21" x14ac:dyDescent="0.2">
      <c r="T66" s="249">
        <v>3850</v>
      </c>
      <c r="U66" s="250">
        <v>3</v>
      </c>
    </row>
    <row r="67" spans="20:21" x14ac:dyDescent="0.2">
      <c r="T67" s="249">
        <v>3900</v>
      </c>
      <c r="U67" s="250">
        <v>2</v>
      </c>
    </row>
    <row r="68" spans="20:21" x14ac:dyDescent="0.2">
      <c r="T68" s="249">
        <v>3950</v>
      </c>
      <c r="U68" s="250">
        <v>1</v>
      </c>
    </row>
  </sheetData>
  <autoFilter ref="B6:G7"/>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13">
    <cfRule type="containsText" dxfId="3" priority="1" stopIfTrue="1" operator="containsText" text="1395">
      <formula>NOT(ISERROR(SEARCH("1395",G8)))</formula>
    </cfRule>
    <cfRule type="containsText" dxfId="2" priority="2" stopIfTrue="1" operator="containsText" text="1399">
      <formula>NOT(ISERROR(SEARCH("1399",G8)))</formula>
    </cfRule>
    <cfRule type="containsText" dxfId="1" priority="3" stopIfTrue="1" operator="containsText" text="1399">
      <formula>NOT(ISERROR(SEARCH("1399",G8)))</formula>
    </cfRule>
    <cfRule type="containsText" dxfId="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391"/>
  <sheetViews>
    <sheetView zoomScale="90" zoomScaleNormal="90" workbookViewId="0">
      <selection activeCell="D407" sqref="D407"/>
    </sheetView>
  </sheetViews>
  <sheetFormatPr defaultRowHeight="12.75" x14ac:dyDescent="0.2"/>
  <cols>
    <col min="1" max="1" width="4.7109375" style="140" bestFit="1" customWidth="1"/>
    <col min="2" max="2" width="17.42578125" style="236" bestFit="1" customWidth="1"/>
    <col min="3" max="3" width="10.42578125" style="2" bestFit="1" customWidth="1"/>
    <col min="4" max="4" width="17.42578125" style="153" customWidth="1"/>
    <col min="5" max="5" width="28.85546875" style="153" bestFit="1"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132" customFormat="1" ht="42" customHeight="1" x14ac:dyDescent="0.2">
      <c r="A1" s="711" t="str">
        <f>'YARIŞMA BİLGİLERİ'!F19</f>
        <v>Türkcell Büyükler Türkiye Şampiyonası</v>
      </c>
      <c r="B1" s="711"/>
      <c r="C1" s="711"/>
      <c r="D1" s="711"/>
      <c r="E1" s="711"/>
      <c r="F1" s="711"/>
      <c r="G1" s="711"/>
      <c r="H1" s="711"/>
      <c r="I1" s="711"/>
      <c r="J1" s="711"/>
      <c r="K1" s="152" t="str">
        <f>'YARIŞMA BİLGİLERİ'!F20</f>
        <v>İSTANBUL</v>
      </c>
      <c r="L1" s="710"/>
      <c r="M1" s="710"/>
    </row>
    <row r="2" spans="1:13" s="139" customFormat="1" ht="27.75" customHeight="1" x14ac:dyDescent="0.2">
      <c r="A2" s="133" t="s">
        <v>25</v>
      </c>
      <c r="B2" s="154" t="s">
        <v>35</v>
      </c>
      <c r="C2" s="135" t="s">
        <v>21</v>
      </c>
      <c r="D2" s="136" t="s">
        <v>26</v>
      </c>
      <c r="E2" s="136" t="s">
        <v>24</v>
      </c>
      <c r="F2" s="137" t="s">
        <v>27</v>
      </c>
      <c r="G2" s="134" t="s">
        <v>30</v>
      </c>
      <c r="H2" s="134" t="s">
        <v>11</v>
      </c>
      <c r="I2" s="134" t="s">
        <v>127</v>
      </c>
      <c r="J2" s="134" t="s">
        <v>31</v>
      </c>
      <c r="K2" s="134" t="s">
        <v>32</v>
      </c>
      <c r="L2" s="138" t="s">
        <v>33</v>
      </c>
      <c r="M2" s="138" t="s">
        <v>34</v>
      </c>
    </row>
    <row r="3" spans="1:13" s="139" customFormat="1" ht="26.25" customHeight="1" x14ac:dyDescent="0.2">
      <c r="A3" s="141">
        <v>1</v>
      </c>
      <c r="B3" s="151" t="s">
        <v>205</v>
      </c>
      <c r="C3" s="142">
        <f>'100m.Seçme'!C8</f>
        <v>33992</v>
      </c>
      <c r="D3" s="150" t="str">
        <f>'100m.Seçme'!D8</f>
        <v>NİMET KARAKUŞ</v>
      </c>
      <c r="E3" s="150" t="str">
        <f>'100m.Seçme'!E8</f>
        <v>ANTALYA</v>
      </c>
      <c r="F3" s="143">
        <f>'100m.Seçme'!F8</f>
        <v>1204</v>
      </c>
      <c r="G3" s="144">
        <f>'100m.Seçme'!A8</f>
        <v>1</v>
      </c>
      <c r="H3" s="143" t="s">
        <v>152</v>
      </c>
      <c r="I3" s="145"/>
      <c r="J3" s="143" t="str">
        <f>'YARIŞMA BİLGİLERİ'!$F$21</f>
        <v>Bayanlar</v>
      </c>
      <c r="K3" s="146" t="str">
        <f t="shared" ref="K3:K66" si="0">CONCATENATE(K$1,"-",A$1)</f>
        <v>İSTANBUL-Türkcell Büyükler Türkiye Şampiyonası</v>
      </c>
      <c r="L3" s="149" t="str">
        <f>'100m.Seçme'!N$4</f>
        <v>09 Haziran 2015 - 16:20</v>
      </c>
      <c r="M3" s="147" t="s">
        <v>358</v>
      </c>
    </row>
    <row r="4" spans="1:13" s="139" customFormat="1" ht="26.25" customHeight="1" x14ac:dyDescent="0.2">
      <c r="A4" s="141">
        <v>2</v>
      </c>
      <c r="B4" s="151" t="s">
        <v>205</v>
      </c>
      <c r="C4" s="142">
        <f>'100m.Seçme'!C9</f>
        <v>35483</v>
      </c>
      <c r="D4" s="150" t="str">
        <f>'100m.Seçme'!D9</f>
        <v>YUDUM İLİKSİZ</v>
      </c>
      <c r="E4" s="150" t="str">
        <f>'100m.Seçme'!E9</f>
        <v>İSTANBUL</v>
      </c>
      <c r="F4" s="143">
        <f>'100m.Seçme'!F9</f>
        <v>1221</v>
      </c>
      <c r="G4" s="144">
        <f>'100m.Seçme'!A9</f>
        <v>2</v>
      </c>
      <c r="H4" s="143" t="s">
        <v>152</v>
      </c>
      <c r="I4" s="145"/>
      <c r="J4" s="143" t="str">
        <f>'YARIŞMA BİLGİLERİ'!$F$21</f>
        <v>Bayanlar</v>
      </c>
      <c r="K4" s="146" t="str">
        <f t="shared" si="0"/>
        <v>İSTANBUL-Türkcell Büyükler Türkiye Şampiyonası</v>
      </c>
      <c r="L4" s="149" t="str">
        <f>'100m.Seçme'!N$4</f>
        <v>09 Haziran 2015 - 16:20</v>
      </c>
      <c r="M4" s="147" t="s">
        <v>358</v>
      </c>
    </row>
    <row r="5" spans="1:13" s="139" customFormat="1" ht="26.25" customHeight="1" x14ac:dyDescent="0.2">
      <c r="A5" s="141">
        <v>3</v>
      </c>
      <c r="B5" s="151" t="s">
        <v>205</v>
      </c>
      <c r="C5" s="142">
        <f>'100m.Seçme'!C10</f>
        <v>33378</v>
      </c>
      <c r="D5" s="150" t="str">
        <f>'100m.Seçme'!D10</f>
        <v>GÜLŞAH KIZILTAŞ</v>
      </c>
      <c r="E5" s="150" t="str">
        <f>'100m.Seçme'!E10</f>
        <v>İSTANBUL</v>
      </c>
      <c r="F5" s="143">
        <f>'100m.Seçme'!F10</f>
        <v>1225</v>
      </c>
      <c r="G5" s="144">
        <f>'100m.Seçme'!A10</f>
        <v>3</v>
      </c>
      <c r="H5" s="143" t="s">
        <v>152</v>
      </c>
      <c r="I5" s="145"/>
      <c r="J5" s="143" t="str">
        <f>'YARIŞMA BİLGİLERİ'!$F$21</f>
        <v>Bayanlar</v>
      </c>
      <c r="K5" s="146" t="str">
        <f t="shared" si="0"/>
        <v>İSTANBUL-Türkcell Büyükler Türkiye Şampiyonası</v>
      </c>
      <c r="L5" s="149" t="str">
        <f>'100m.Seçme'!N$4</f>
        <v>09 Haziran 2015 - 16:20</v>
      </c>
      <c r="M5" s="147" t="s">
        <v>358</v>
      </c>
    </row>
    <row r="6" spans="1:13" s="139" customFormat="1" ht="26.25" customHeight="1" x14ac:dyDescent="0.2">
      <c r="A6" s="141">
        <v>4</v>
      </c>
      <c r="B6" s="151" t="s">
        <v>205</v>
      </c>
      <c r="C6" s="142">
        <f>'100m.Seçme'!C11</f>
        <v>33883</v>
      </c>
      <c r="D6" s="150" t="str">
        <f>'100m.Seçme'!D11</f>
        <v>HAVVA GİZEM DEMİREL</v>
      </c>
      <c r="E6" s="150" t="str">
        <f>'100m.Seçme'!E11</f>
        <v>ANKARA</v>
      </c>
      <c r="F6" s="143">
        <f>'100m.Seçme'!F11</f>
        <v>1234</v>
      </c>
      <c r="G6" s="144">
        <f>'100m.Seçme'!A11</f>
        <v>4</v>
      </c>
      <c r="H6" s="143" t="s">
        <v>152</v>
      </c>
      <c r="I6" s="145"/>
      <c r="J6" s="143" t="str">
        <f>'YARIŞMA BİLGİLERİ'!$F$21</f>
        <v>Bayanlar</v>
      </c>
      <c r="K6" s="146" t="str">
        <f t="shared" si="0"/>
        <v>İSTANBUL-Türkcell Büyükler Türkiye Şampiyonası</v>
      </c>
      <c r="L6" s="149" t="str">
        <f>'100m.Seçme'!N$4</f>
        <v>09 Haziran 2015 - 16:20</v>
      </c>
      <c r="M6" s="147" t="s">
        <v>358</v>
      </c>
    </row>
    <row r="7" spans="1:13" s="139" customFormat="1" ht="26.25" customHeight="1" x14ac:dyDescent="0.2">
      <c r="A7" s="141">
        <v>5</v>
      </c>
      <c r="B7" s="151" t="s">
        <v>205</v>
      </c>
      <c r="C7" s="142">
        <f>'100m.Seçme'!C12</f>
        <v>34455</v>
      </c>
      <c r="D7" s="150" t="str">
        <f>'100m.Seçme'!D12</f>
        <v>NURDAN BOZ</v>
      </c>
      <c r="E7" s="150" t="str">
        <f>'100m.Seçme'!E12</f>
        <v>TRABZON</v>
      </c>
      <c r="F7" s="143">
        <f>'100m.Seçme'!F12</f>
        <v>1240</v>
      </c>
      <c r="G7" s="144">
        <f>'100m.Seçme'!A12</f>
        <v>5</v>
      </c>
      <c r="H7" s="143" t="s">
        <v>152</v>
      </c>
      <c r="I7" s="145"/>
      <c r="J7" s="143" t="str">
        <f>'YARIŞMA BİLGİLERİ'!$F$21</f>
        <v>Bayanlar</v>
      </c>
      <c r="K7" s="146" t="str">
        <f t="shared" si="0"/>
        <v>İSTANBUL-Türkcell Büyükler Türkiye Şampiyonası</v>
      </c>
      <c r="L7" s="149" t="str">
        <f>'100m.Seçme'!N$4</f>
        <v>09 Haziran 2015 - 16:20</v>
      </c>
      <c r="M7" s="147" t="s">
        <v>358</v>
      </c>
    </row>
    <row r="8" spans="1:13" s="139" customFormat="1" ht="26.25" customHeight="1" x14ac:dyDescent="0.2">
      <c r="A8" s="141">
        <v>6</v>
      </c>
      <c r="B8" s="151" t="s">
        <v>205</v>
      </c>
      <c r="C8" s="142">
        <f>'100m.Seçme'!C13</f>
        <v>32329</v>
      </c>
      <c r="D8" s="150" t="str">
        <f>'100m.Seçme'!D13</f>
        <v>SİBEL AĞAN</v>
      </c>
      <c r="E8" s="150" t="str">
        <f>'100m.Seçme'!E13</f>
        <v>TRABZON</v>
      </c>
      <c r="F8" s="143">
        <f>'100m.Seçme'!F13</f>
        <v>1243</v>
      </c>
      <c r="G8" s="144">
        <f>'100m.Seçme'!A13</f>
        <v>6</v>
      </c>
      <c r="H8" s="143" t="s">
        <v>152</v>
      </c>
      <c r="I8" s="145"/>
      <c r="J8" s="143" t="str">
        <f>'YARIŞMA BİLGİLERİ'!$F$21</f>
        <v>Bayanlar</v>
      </c>
      <c r="K8" s="146" t="str">
        <f t="shared" si="0"/>
        <v>İSTANBUL-Türkcell Büyükler Türkiye Şampiyonası</v>
      </c>
      <c r="L8" s="149" t="str">
        <f>'100m.Seçme'!N$4</f>
        <v>09 Haziran 2015 - 16:20</v>
      </c>
      <c r="M8" s="147" t="s">
        <v>358</v>
      </c>
    </row>
    <row r="9" spans="1:13" s="139" customFormat="1" ht="26.25" customHeight="1" x14ac:dyDescent="0.2">
      <c r="A9" s="141">
        <v>7</v>
      </c>
      <c r="B9" s="151" t="s">
        <v>205</v>
      </c>
      <c r="C9" s="142">
        <f>'100m.Seçme'!C14</f>
        <v>34308</v>
      </c>
      <c r="D9" s="150" t="str">
        <f>'100m.Seçme'!D14</f>
        <v>EZGİ ŞAYIR</v>
      </c>
      <c r="E9" s="150" t="str">
        <f>'100m.Seçme'!E14</f>
        <v>SAMSUN</v>
      </c>
      <c r="F9" s="143">
        <f>'100m.Seçme'!F14</f>
        <v>1254</v>
      </c>
      <c r="G9" s="144">
        <f>'100m.Seçme'!A14</f>
        <v>7</v>
      </c>
      <c r="H9" s="143" t="s">
        <v>152</v>
      </c>
      <c r="I9" s="145"/>
      <c r="J9" s="143" t="str">
        <f>'YARIŞMA BİLGİLERİ'!$F$21</f>
        <v>Bayanlar</v>
      </c>
      <c r="K9" s="146" t="str">
        <f t="shared" si="0"/>
        <v>İSTANBUL-Türkcell Büyükler Türkiye Şampiyonası</v>
      </c>
      <c r="L9" s="149" t="str">
        <f>'100m.Seçme'!N$4</f>
        <v>09 Haziran 2015 - 16:20</v>
      </c>
      <c r="M9" s="147" t="s">
        <v>358</v>
      </c>
    </row>
    <row r="10" spans="1:13" s="139" customFormat="1" ht="26.25" customHeight="1" x14ac:dyDescent="0.2">
      <c r="A10" s="141">
        <v>8</v>
      </c>
      <c r="B10" s="151" t="s">
        <v>205</v>
      </c>
      <c r="C10" s="142">
        <f>'100m.Seçme'!C15</f>
        <v>35466</v>
      </c>
      <c r="D10" s="150" t="str">
        <f>'100m.Seçme'!D15</f>
        <v>DERYA NUR KEMALOĞLU</v>
      </c>
      <c r="E10" s="150" t="str">
        <f>'100m.Seçme'!E15</f>
        <v>İSTANBUL</v>
      </c>
      <c r="F10" s="143">
        <f>'100m.Seçme'!F15</f>
        <v>1269</v>
      </c>
      <c r="G10" s="144">
        <f>'100m.Seçme'!A15</f>
        <v>8</v>
      </c>
      <c r="H10" s="143" t="s">
        <v>152</v>
      </c>
      <c r="I10" s="145"/>
      <c r="J10" s="143" t="str">
        <f>'YARIŞMA BİLGİLERİ'!$F$21</f>
        <v>Bayanlar</v>
      </c>
      <c r="K10" s="146" t="str">
        <f t="shared" si="0"/>
        <v>İSTANBUL-Türkcell Büyükler Türkiye Şampiyonası</v>
      </c>
      <c r="L10" s="149" t="str">
        <f>'100m.Seçme'!N$4</f>
        <v>09 Haziran 2015 - 16:20</v>
      </c>
      <c r="M10" s="147" t="s">
        <v>358</v>
      </c>
    </row>
    <row r="11" spans="1:13" s="139" customFormat="1" ht="26.25" customHeight="1" x14ac:dyDescent="0.2">
      <c r="A11" s="141">
        <v>9</v>
      </c>
      <c r="B11" s="151" t="s">
        <v>205</v>
      </c>
      <c r="C11" s="142">
        <f>'100m.Seçme'!C16</f>
        <v>35832</v>
      </c>
      <c r="D11" s="150" t="str">
        <f>'100m.Seçme'!D16</f>
        <v>ELİF YAĞCIOĞLU</v>
      </c>
      <c r="E11" s="150" t="str">
        <f>'100m.Seçme'!E16</f>
        <v>SAKARYA</v>
      </c>
      <c r="F11" s="143">
        <f>'100m.Seçme'!F16</f>
        <v>1280</v>
      </c>
      <c r="G11" s="144">
        <f>'100m.Seçme'!A16</f>
        <v>9</v>
      </c>
      <c r="H11" s="143" t="s">
        <v>152</v>
      </c>
      <c r="I11" s="145"/>
      <c r="J11" s="143" t="str">
        <f>'YARIŞMA BİLGİLERİ'!$F$21</f>
        <v>Bayanlar</v>
      </c>
      <c r="K11" s="146" t="str">
        <f t="shared" si="0"/>
        <v>İSTANBUL-Türkcell Büyükler Türkiye Şampiyonası</v>
      </c>
      <c r="L11" s="149" t="str">
        <f>'100m.Seçme'!N$4</f>
        <v>09 Haziran 2015 - 16:20</v>
      </c>
      <c r="M11" s="147" t="s">
        <v>358</v>
      </c>
    </row>
    <row r="12" spans="1:13" s="139" customFormat="1" ht="26.25" customHeight="1" x14ac:dyDescent="0.2">
      <c r="A12" s="141">
        <v>10</v>
      </c>
      <c r="B12" s="151" t="s">
        <v>205</v>
      </c>
      <c r="C12" s="142">
        <f>'100m.Seçme'!C17</f>
        <v>35765</v>
      </c>
      <c r="D12" s="150" t="str">
        <f>'100m.Seçme'!D17</f>
        <v>GÖZDENUR BAYRAK</v>
      </c>
      <c r="E12" s="150" t="str">
        <f>'100m.Seçme'!E17</f>
        <v>KOCAELİ</v>
      </c>
      <c r="F12" s="143">
        <f>'100m.Seçme'!F17</f>
        <v>1285</v>
      </c>
      <c r="G12" s="144">
        <f>'100m.Seçme'!A17</f>
        <v>10</v>
      </c>
      <c r="H12" s="143" t="s">
        <v>152</v>
      </c>
      <c r="I12" s="145"/>
      <c r="J12" s="143" t="str">
        <f>'YARIŞMA BİLGİLERİ'!$F$21</f>
        <v>Bayanlar</v>
      </c>
      <c r="K12" s="146" t="str">
        <f t="shared" si="0"/>
        <v>İSTANBUL-Türkcell Büyükler Türkiye Şampiyonası</v>
      </c>
      <c r="L12" s="149" t="str">
        <f>'100m.Seçme'!N$4</f>
        <v>09 Haziran 2015 - 16:20</v>
      </c>
      <c r="M12" s="147" t="s">
        <v>358</v>
      </c>
    </row>
    <row r="13" spans="1:13" s="139" customFormat="1" ht="26.25" customHeight="1" x14ac:dyDescent="0.2">
      <c r="A13" s="141">
        <v>11</v>
      </c>
      <c r="B13" s="151" t="s">
        <v>205</v>
      </c>
      <c r="C13" s="142">
        <f>'100m.Seçme'!C18</f>
        <v>35291</v>
      </c>
      <c r="D13" s="150" t="str">
        <f>'100m.Seçme'!D18</f>
        <v>SELVA PINAR AKÇA</v>
      </c>
      <c r="E13" s="150" t="str">
        <f>'100m.Seçme'!E18</f>
        <v>ANKARA</v>
      </c>
      <c r="F13" s="143">
        <f>'100m.Seçme'!F18</f>
        <v>1310</v>
      </c>
      <c r="G13" s="144">
        <f>'100m.Seçme'!A18</f>
        <v>11</v>
      </c>
      <c r="H13" s="143" t="s">
        <v>152</v>
      </c>
      <c r="I13" s="145"/>
      <c r="J13" s="143" t="str">
        <f>'YARIŞMA BİLGİLERİ'!$F$21</f>
        <v>Bayanlar</v>
      </c>
      <c r="K13" s="146" t="str">
        <f t="shared" si="0"/>
        <v>İSTANBUL-Türkcell Büyükler Türkiye Şampiyonası</v>
      </c>
      <c r="L13" s="149" t="str">
        <f>'100m.Seçme'!N$4</f>
        <v>09 Haziran 2015 - 16:20</v>
      </c>
      <c r="M13" s="147" t="s">
        <v>358</v>
      </c>
    </row>
    <row r="14" spans="1:13" s="139" customFormat="1" ht="26.25" customHeight="1" x14ac:dyDescent="0.2">
      <c r="A14" s="141">
        <v>12</v>
      </c>
      <c r="B14" s="151" t="s">
        <v>205</v>
      </c>
      <c r="C14" s="142">
        <f>'100m.Seçme'!C19</f>
        <v>35506</v>
      </c>
      <c r="D14" s="150" t="str">
        <f>'100m.Seçme'!D19</f>
        <v>BAHAR ILDIRKAYA</v>
      </c>
      <c r="E14" s="150" t="str">
        <f>'100m.Seçme'!E19</f>
        <v>BURSA</v>
      </c>
      <c r="F14" s="143">
        <f>'100m.Seçme'!F19</f>
        <v>1317</v>
      </c>
      <c r="G14" s="144">
        <f>'100m.Seçme'!A19</f>
        <v>12</v>
      </c>
      <c r="H14" s="143" t="s">
        <v>152</v>
      </c>
      <c r="I14" s="145"/>
      <c r="J14" s="143" t="str">
        <f>'YARIŞMA BİLGİLERİ'!$F$21</f>
        <v>Bayanlar</v>
      </c>
      <c r="K14" s="146" t="str">
        <f t="shared" si="0"/>
        <v>İSTANBUL-Türkcell Büyükler Türkiye Şampiyonası</v>
      </c>
      <c r="L14" s="149" t="str">
        <f>'100m.Seçme'!N$4</f>
        <v>09 Haziran 2015 - 16:20</v>
      </c>
      <c r="M14" s="147" t="s">
        <v>358</v>
      </c>
    </row>
    <row r="15" spans="1:13" s="139" customFormat="1" ht="26.25" customHeight="1" x14ac:dyDescent="0.2">
      <c r="A15" s="141">
        <v>13</v>
      </c>
      <c r="B15" s="151" t="s">
        <v>205</v>
      </c>
      <c r="C15" s="142">
        <f>'100m.Seçme'!C20</f>
        <v>34616</v>
      </c>
      <c r="D15" s="150" t="str">
        <f>'100m.Seçme'!D20</f>
        <v>FAZİLET SÜLÜN</v>
      </c>
      <c r="E15" s="150" t="str">
        <f>'100m.Seçme'!E20</f>
        <v>ESKİŞEHİR</v>
      </c>
      <c r="F15" s="143">
        <f>'100m.Seçme'!F20</f>
        <v>1417</v>
      </c>
      <c r="G15" s="144">
        <f>'100m.Seçme'!A20</f>
        <v>13</v>
      </c>
      <c r="H15" s="143" t="s">
        <v>152</v>
      </c>
      <c r="I15" s="145"/>
      <c r="J15" s="143" t="str">
        <f>'YARIŞMA BİLGİLERİ'!$F$21</f>
        <v>Bayanlar</v>
      </c>
      <c r="K15" s="146" t="str">
        <f t="shared" si="0"/>
        <v>İSTANBUL-Türkcell Büyükler Türkiye Şampiyonası</v>
      </c>
      <c r="L15" s="149" t="str">
        <f>'100m.Seçme'!N$4</f>
        <v>09 Haziran 2015 - 16:20</v>
      </c>
      <c r="M15" s="147" t="s">
        <v>358</v>
      </c>
    </row>
    <row r="16" spans="1:13" s="139" customFormat="1" ht="26.25" customHeight="1" x14ac:dyDescent="0.2">
      <c r="A16" s="141">
        <v>14</v>
      </c>
      <c r="B16" s="151" t="s">
        <v>205</v>
      </c>
      <c r="C16" s="142">
        <f>'100m.Seçme'!C21</f>
        <v>33688</v>
      </c>
      <c r="D16" s="150" t="str">
        <f>'100m.Seçme'!D21</f>
        <v>ELİF EKSİN</v>
      </c>
      <c r="E16" s="150" t="str">
        <f>'100m.Seçme'!E21</f>
        <v>İSTANBUL</v>
      </c>
      <c r="F16" s="143">
        <f>'100m.Seçme'!F21</f>
        <v>1424</v>
      </c>
      <c r="G16" s="144">
        <f>'100m.Seçme'!A21</f>
        <v>14</v>
      </c>
      <c r="H16" s="143" t="s">
        <v>152</v>
      </c>
      <c r="I16" s="145"/>
      <c r="J16" s="143" t="str">
        <f>'YARIŞMA BİLGİLERİ'!$F$21</f>
        <v>Bayanlar</v>
      </c>
      <c r="K16" s="146" t="str">
        <f t="shared" si="0"/>
        <v>İSTANBUL-Türkcell Büyükler Türkiye Şampiyonası</v>
      </c>
      <c r="L16" s="149" t="str">
        <f>'100m.Seçme'!N$4</f>
        <v>09 Haziran 2015 - 16:20</v>
      </c>
      <c r="M16" s="147" t="s">
        <v>358</v>
      </c>
    </row>
    <row r="17" spans="1:13" s="139" customFormat="1" ht="26.25" customHeight="1" x14ac:dyDescent="0.2">
      <c r="A17" s="141">
        <v>15</v>
      </c>
      <c r="B17" s="151" t="s">
        <v>205</v>
      </c>
      <c r="C17" s="142">
        <f>'100m.Seçme'!C22</f>
        <v>34525</v>
      </c>
      <c r="D17" s="150" t="str">
        <f>'100m.Seçme'!D22</f>
        <v>DOĞA GÜNDEM</v>
      </c>
      <c r="E17" s="150" t="str">
        <f>'100m.Seçme'!E22</f>
        <v>İSTANBUL</v>
      </c>
      <c r="F17" s="143" t="str">
        <f>'100m.Seçme'!F22</f>
        <v>DNS</v>
      </c>
      <c r="G17" s="144" t="str">
        <f>'100m.Seçme'!A22</f>
        <v>-</v>
      </c>
      <c r="H17" s="143" t="s">
        <v>152</v>
      </c>
      <c r="I17" s="145"/>
      <c r="J17" s="143" t="str">
        <f>'YARIŞMA BİLGİLERİ'!$F$21</f>
        <v>Bayanlar</v>
      </c>
      <c r="K17" s="146" t="str">
        <f t="shared" si="0"/>
        <v>İSTANBUL-Türkcell Büyükler Türkiye Şampiyonası</v>
      </c>
      <c r="L17" s="149" t="str">
        <f>'100m.Seçme'!N$4</f>
        <v>09 Haziran 2015 - 16:20</v>
      </c>
      <c r="M17" s="147" t="s">
        <v>358</v>
      </c>
    </row>
    <row r="18" spans="1:13" s="139" customFormat="1" ht="26.25" customHeight="1" x14ac:dyDescent="0.2">
      <c r="A18" s="141">
        <v>16</v>
      </c>
      <c r="B18" s="151" t="s">
        <v>205</v>
      </c>
      <c r="C18" s="142">
        <f>'100m.Seçme'!C23</f>
        <v>34885</v>
      </c>
      <c r="D18" s="150" t="str">
        <f>'100m.Seçme'!D23</f>
        <v>ECE AVCI</v>
      </c>
      <c r="E18" s="150" t="str">
        <f>'100m.Seçme'!E23</f>
        <v>İSTANBUL</v>
      </c>
      <c r="F18" s="143" t="str">
        <f>'100m.Seçme'!F23</f>
        <v>DNS</v>
      </c>
      <c r="G18" s="144" t="str">
        <f>'100m.Seçme'!A23</f>
        <v>-</v>
      </c>
      <c r="H18" s="143" t="s">
        <v>152</v>
      </c>
      <c r="I18" s="145"/>
      <c r="J18" s="143" t="str">
        <f>'YARIŞMA BİLGİLERİ'!$F$21</f>
        <v>Bayanlar</v>
      </c>
      <c r="K18" s="146" t="str">
        <f t="shared" si="0"/>
        <v>İSTANBUL-Türkcell Büyükler Türkiye Şampiyonası</v>
      </c>
      <c r="L18" s="149" t="str">
        <f>'100m.Seçme'!N$4</f>
        <v>09 Haziran 2015 - 16:20</v>
      </c>
      <c r="M18" s="147" t="s">
        <v>358</v>
      </c>
    </row>
    <row r="19" spans="1:13" s="139" customFormat="1" ht="26.25" customHeight="1" x14ac:dyDescent="0.2">
      <c r="A19" s="141">
        <v>17</v>
      </c>
      <c r="B19" s="151" t="s">
        <v>205</v>
      </c>
      <c r="C19" s="142">
        <f>'100m.Seçme'!C24</f>
        <v>0</v>
      </c>
      <c r="D19" s="150">
        <f>'100m.Seçme'!D24</f>
        <v>0</v>
      </c>
      <c r="E19" s="150">
        <f>'100m.Seçme'!E24</f>
        <v>0</v>
      </c>
      <c r="F19" s="143">
        <f>'100m.Seçme'!F24</f>
        <v>0</v>
      </c>
      <c r="G19" s="144">
        <f>'100m.Seçme'!A24</f>
        <v>0</v>
      </c>
      <c r="H19" s="143" t="s">
        <v>152</v>
      </c>
      <c r="I19" s="149"/>
      <c r="J19" s="143" t="str">
        <f>'YARIŞMA BİLGİLERİ'!$F$21</f>
        <v>Bayanlar</v>
      </c>
      <c r="K19" s="146" t="str">
        <f t="shared" si="0"/>
        <v>İSTANBUL-Türkcell Büyükler Türkiye Şampiyonası</v>
      </c>
      <c r="L19" s="149" t="str">
        <f>'100m.Seçme'!N$4</f>
        <v>09 Haziran 2015 - 16:20</v>
      </c>
      <c r="M19" s="147" t="s">
        <v>358</v>
      </c>
    </row>
    <row r="20" spans="1:13" s="139" customFormat="1" ht="26.25" customHeight="1" x14ac:dyDescent="0.2">
      <c r="A20" s="141">
        <v>18</v>
      </c>
      <c r="B20" s="151" t="s">
        <v>205</v>
      </c>
      <c r="C20" s="142">
        <f>'100m.Seçme'!C25</f>
        <v>0</v>
      </c>
      <c r="D20" s="150">
        <f>'100m.Seçme'!D25</f>
        <v>0</v>
      </c>
      <c r="E20" s="150">
        <f>'100m.Seçme'!E25</f>
        <v>0</v>
      </c>
      <c r="F20" s="143">
        <f>'100m.Seçme'!F25</f>
        <v>0</v>
      </c>
      <c r="G20" s="144">
        <f>'100m.Seçme'!A25</f>
        <v>0</v>
      </c>
      <c r="H20" s="143" t="s">
        <v>152</v>
      </c>
      <c r="I20" s="149"/>
      <c r="J20" s="143" t="str">
        <f>'YARIŞMA BİLGİLERİ'!$F$21</f>
        <v>Bayanlar</v>
      </c>
      <c r="K20" s="146" t="str">
        <f t="shared" si="0"/>
        <v>İSTANBUL-Türkcell Büyükler Türkiye Şampiyonası</v>
      </c>
      <c r="L20" s="149" t="str">
        <f>'100m.Seçme'!N$4</f>
        <v>09 Haziran 2015 - 16:20</v>
      </c>
      <c r="M20" s="147" t="s">
        <v>358</v>
      </c>
    </row>
    <row r="21" spans="1:13" s="139" customFormat="1" ht="26.25" customHeight="1" x14ac:dyDescent="0.2">
      <c r="A21" s="141">
        <v>19</v>
      </c>
      <c r="B21" s="151" t="s">
        <v>205</v>
      </c>
      <c r="C21" s="142">
        <f>'100m.Seçme'!C26</f>
        <v>0</v>
      </c>
      <c r="D21" s="150">
        <f>'100m.Seçme'!D26</f>
        <v>0</v>
      </c>
      <c r="E21" s="150">
        <f>'100m.Seçme'!E26</f>
        <v>0</v>
      </c>
      <c r="F21" s="143">
        <f>'100m.Seçme'!F26</f>
        <v>0</v>
      </c>
      <c r="G21" s="144">
        <f>'100m.Seçme'!A26</f>
        <v>0</v>
      </c>
      <c r="H21" s="143" t="s">
        <v>152</v>
      </c>
      <c r="I21" s="149"/>
      <c r="J21" s="143" t="str">
        <f>'YARIŞMA BİLGİLERİ'!$F$21</f>
        <v>Bayanlar</v>
      </c>
      <c r="K21" s="146" t="str">
        <f t="shared" si="0"/>
        <v>İSTANBUL-Türkcell Büyükler Türkiye Şampiyonası</v>
      </c>
      <c r="L21" s="149" t="str">
        <f>'100m.Seçme'!N$4</f>
        <v>09 Haziran 2015 - 16:20</v>
      </c>
      <c r="M21" s="147" t="s">
        <v>358</v>
      </c>
    </row>
    <row r="22" spans="1:13" s="139" customFormat="1" ht="26.25" customHeight="1" x14ac:dyDescent="0.2">
      <c r="A22" s="141">
        <v>20</v>
      </c>
      <c r="B22" s="151" t="s">
        <v>205</v>
      </c>
      <c r="C22" s="142">
        <f>'100m.Seçme'!C27</f>
        <v>0</v>
      </c>
      <c r="D22" s="150">
        <f>'100m.Seçme'!D27</f>
        <v>0</v>
      </c>
      <c r="E22" s="150">
        <f>'100m.Seçme'!E27</f>
        <v>0</v>
      </c>
      <c r="F22" s="143">
        <f>'100m.Seçme'!F27</f>
        <v>0</v>
      </c>
      <c r="G22" s="144">
        <f>'100m.Seçme'!A27</f>
        <v>0</v>
      </c>
      <c r="H22" s="143" t="s">
        <v>152</v>
      </c>
      <c r="I22" s="149"/>
      <c r="J22" s="143" t="str">
        <f>'YARIŞMA BİLGİLERİ'!$F$21</f>
        <v>Bayanlar</v>
      </c>
      <c r="K22" s="146" t="str">
        <f t="shared" si="0"/>
        <v>İSTANBUL-Türkcell Büyükler Türkiye Şampiyonası</v>
      </c>
      <c r="L22" s="149" t="str">
        <f>'100m.Seçme'!N$4</f>
        <v>09 Haziran 2015 - 16:20</v>
      </c>
      <c r="M22" s="147" t="s">
        <v>358</v>
      </c>
    </row>
    <row r="23" spans="1:13" s="139" customFormat="1" ht="26.25" customHeight="1" x14ac:dyDescent="0.2">
      <c r="A23" s="141">
        <v>21</v>
      </c>
      <c r="B23" s="151" t="s">
        <v>205</v>
      </c>
      <c r="C23" s="142">
        <f>'100m.Seçme'!C28</f>
        <v>0</v>
      </c>
      <c r="D23" s="150">
        <f>'100m.Seçme'!D28</f>
        <v>0</v>
      </c>
      <c r="E23" s="150">
        <f>'100m.Seçme'!E28</f>
        <v>0</v>
      </c>
      <c r="F23" s="143">
        <f>'100m.Seçme'!F28</f>
        <v>0</v>
      </c>
      <c r="G23" s="144">
        <f>'100m.Seçme'!A28</f>
        <v>0</v>
      </c>
      <c r="H23" s="143" t="s">
        <v>152</v>
      </c>
      <c r="I23" s="149"/>
      <c r="J23" s="143" t="str">
        <f>'YARIŞMA BİLGİLERİ'!$F$21</f>
        <v>Bayanlar</v>
      </c>
      <c r="K23" s="146" t="str">
        <f t="shared" si="0"/>
        <v>İSTANBUL-Türkcell Büyükler Türkiye Şampiyonası</v>
      </c>
      <c r="L23" s="149" t="str">
        <f>'100m.Seçme'!N$4</f>
        <v>09 Haziran 2015 - 16:20</v>
      </c>
      <c r="M23" s="147" t="s">
        <v>358</v>
      </c>
    </row>
    <row r="24" spans="1:13" s="139" customFormat="1" ht="26.25" customHeight="1" x14ac:dyDescent="0.2">
      <c r="A24" s="141">
        <v>22</v>
      </c>
      <c r="B24" s="151" t="s">
        <v>205</v>
      </c>
      <c r="C24" s="142">
        <f>'100m.Seçme'!C29</f>
        <v>0</v>
      </c>
      <c r="D24" s="150">
        <f>'100m.Seçme'!D29</f>
        <v>0</v>
      </c>
      <c r="E24" s="150">
        <f>'100m.Seçme'!E29</f>
        <v>0</v>
      </c>
      <c r="F24" s="143">
        <f>'100m.Seçme'!F29</f>
        <v>0</v>
      </c>
      <c r="G24" s="144">
        <f>'100m.Seçme'!A29</f>
        <v>0</v>
      </c>
      <c r="H24" s="143" t="s">
        <v>152</v>
      </c>
      <c r="I24" s="149"/>
      <c r="J24" s="143" t="str">
        <f>'YARIŞMA BİLGİLERİ'!$F$21</f>
        <v>Bayanlar</v>
      </c>
      <c r="K24" s="146" t="str">
        <f t="shared" si="0"/>
        <v>İSTANBUL-Türkcell Büyükler Türkiye Şampiyonası</v>
      </c>
      <c r="L24" s="149" t="str">
        <f>'100m.Seçme'!N$4</f>
        <v>09 Haziran 2015 - 16:20</v>
      </c>
      <c r="M24" s="147" t="s">
        <v>358</v>
      </c>
    </row>
    <row r="25" spans="1:13" s="139" customFormat="1" ht="26.25" customHeight="1" x14ac:dyDescent="0.2">
      <c r="A25" s="141">
        <v>23</v>
      </c>
      <c r="B25" s="151" t="s">
        <v>205</v>
      </c>
      <c r="C25" s="142">
        <f>'100m.Seçme'!C30</f>
        <v>0</v>
      </c>
      <c r="D25" s="150">
        <f>'100m.Seçme'!D30</f>
        <v>0</v>
      </c>
      <c r="E25" s="150">
        <f>'100m.Seçme'!E30</f>
        <v>0</v>
      </c>
      <c r="F25" s="143">
        <f>'100m.Seçme'!F30</f>
        <v>0</v>
      </c>
      <c r="G25" s="144">
        <f>'100m.Seçme'!A30</f>
        <v>0</v>
      </c>
      <c r="H25" s="143" t="s">
        <v>152</v>
      </c>
      <c r="I25" s="149"/>
      <c r="J25" s="143" t="str">
        <f>'YARIŞMA BİLGİLERİ'!$F$21</f>
        <v>Bayanlar</v>
      </c>
      <c r="K25" s="146" t="str">
        <f t="shared" si="0"/>
        <v>İSTANBUL-Türkcell Büyükler Türkiye Şampiyonası</v>
      </c>
      <c r="L25" s="149" t="str">
        <f>'100m.Seçme'!N$4</f>
        <v>09 Haziran 2015 - 16:20</v>
      </c>
      <c r="M25" s="147" t="s">
        <v>358</v>
      </c>
    </row>
    <row r="26" spans="1:13" s="139" customFormat="1" ht="26.25" customHeight="1" x14ac:dyDescent="0.2">
      <c r="A26" s="141">
        <v>24</v>
      </c>
      <c r="B26" s="151" t="s">
        <v>205</v>
      </c>
      <c r="C26" s="142">
        <f>'100m.Seçme'!C31</f>
        <v>0</v>
      </c>
      <c r="D26" s="150">
        <f>'100m.Seçme'!D31</f>
        <v>0</v>
      </c>
      <c r="E26" s="150">
        <f>'100m.Seçme'!E31</f>
        <v>0</v>
      </c>
      <c r="F26" s="143">
        <f>'100m.Seçme'!F31</f>
        <v>0</v>
      </c>
      <c r="G26" s="144">
        <f>'100m.Seçme'!A31</f>
        <v>0</v>
      </c>
      <c r="H26" s="143" t="s">
        <v>152</v>
      </c>
      <c r="I26" s="149"/>
      <c r="J26" s="143" t="str">
        <f>'YARIŞMA BİLGİLERİ'!$F$21</f>
        <v>Bayanlar</v>
      </c>
      <c r="K26" s="146" t="str">
        <f t="shared" si="0"/>
        <v>İSTANBUL-Türkcell Büyükler Türkiye Şampiyonası</v>
      </c>
      <c r="L26" s="149" t="str">
        <f>'100m.Seçme'!N$4</f>
        <v>09 Haziran 2015 - 16:20</v>
      </c>
      <c r="M26" s="147" t="s">
        <v>358</v>
      </c>
    </row>
    <row r="27" spans="1:13" s="139" customFormat="1" ht="26.25" customHeight="1" x14ac:dyDescent="0.2">
      <c r="A27" s="141">
        <v>25</v>
      </c>
      <c r="B27" s="151" t="s">
        <v>205</v>
      </c>
      <c r="C27" s="142">
        <f>'100m.Seçme'!C32</f>
        <v>0</v>
      </c>
      <c r="D27" s="150">
        <f>'100m.Seçme'!D32</f>
        <v>0</v>
      </c>
      <c r="E27" s="150">
        <f>'100m.Seçme'!E32</f>
        <v>0</v>
      </c>
      <c r="F27" s="143">
        <f>'100m.Seçme'!F32</f>
        <v>0</v>
      </c>
      <c r="G27" s="144">
        <f>'100m.Seçme'!A32</f>
        <v>0</v>
      </c>
      <c r="H27" s="143" t="s">
        <v>152</v>
      </c>
      <c r="I27" s="149"/>
      <c r="J27" s="143" t="str">
        <f>'YARIŞMA BİLGİLERİ'!$F$21</f>
        <v>Bayanlar</v>
      </c>
      <c r="K27" s="146" t="str">
        <f t="shared" si="0"/>
        <v>İSTANBUL-Türkcell Büyükler Türkiye Şampiyonası</v>
      </c>
      <c r="L27" s="149" t="str">
        <f>'100m.Seçme'!N$4</f>
        <v>09 Haziran 2015 - 16:20</v>
      </c>
      <c r="M27" s="147" t="s">
        <v>358</v>
      </c>
    </row>
    <row r="28" spans="1:13" s="139" customFormat="1" ht="26.25" customHeight="1" x14ac:dyDescent="0.2">
      <c r="A28" s="141">
        <v>26</v>
      </c>
      <c r="B28" s="151" t="s">
        <v>205</v>
      </c>
      <c r="C28" s="142">
        <f>'100m.Seçme'!C33</f>
        <v>0</v>
      </c>
      <c r="D28" s="150">
        <f>'100m.Seçme'!D33</f>
        <v>0</v>
      </c>
      <c r="E28" s="150">
        <f>'100m.Seçme'!E33</f>
        <v>0</v>
      </c>
      <c r="F28" s="143">
        <f>'100m.Seçme'!F33</f>
        <v>0</v>
      </c>
      <c r="G28" s="144">
        <f>'100m.Seçme'!A33</f>
        <v>0</v>
      </c>
      <c r="H28" s="143" t="s">
        <v>152</v>
      </c>
      <c r="I28" s="149"/>
      <c r="J28" s="143" t="str">
        <f>'YARIŞMA BİLGİLERİ'!$F$21</f>
        <v>Bayanlar</v>
      </c>
      <c r="K28" s="146" t="str">
        <f t="shared" si="0"/>
        <v>İSTANBUL-Türkcell Büyükler Türkiye Şampiyonası</v>
      </c>
      <c r="L28" s="149" t="str">
        <f>'100m.Seçme'!N$4</f>
        <v>09 Haziran 2015 - 16:20</v>
      </c>
      <c r="M28" s="147" t="s">
        <v>358</v>
      </c>
    </row>
    <row r="29" spans="1:13" s="139" customFormat="1" ht="26.25" customHeight="1" x14ac:dyDescent="0.2">
      <c r="A29" s="141">
        <v>27</v>
      </c>
      <c r="B29" s="151" t="s">
        <v>205</v>
      </c>
      <c r="C29" s="142">
        <f>'100m.Seçme'!C34</f>
        <v>0</v>
      </c>
      <c r="D29" s="150">
        <f>'100m.Seçme'!D34</f>
        <v>0</v>
      </c>
      <c r="E29" s="150">
        <f>'100m.Seçme'!E34</f>
        <v>0</v>
      </c>
      <c r="F29" s="143">
        <f>'100m.Seçme'!F34</f>
        <v>0</v>
      </c>
      <c r="G29" s="144">
        <f>'100m.Seçme'!A34</f>
        <v>0</v>
      </c>
      <c r="H29" s="143" t="s">
        <v>152</v>
      </c>
      <c r="I29" s="149"/>
      <c r="J29" s="143" t="str">
        <f>'YARIŞMA BİLGİLERİ'!$F$21</f>
        <v>Bayanlar</v>
      </c>
      <c r="K29" s="146" t="str">
        <f t="shared" si="0"/>
        <v>İSTANBUL-Türkcell Büyükler Türkiye Şampiyonası</v>
      </c>
      <c r="L29" s="149" t="str">
        <f>'100m.Seçme'!N$4</f>
        <v>09 Haziran 2015 - 16:20</v>
      </c>
      <c r="M29" s="147" t="s">
        <v>358</v>
      </c>
    </row>
    <row r="30" spans="1:13" s="139" customFormat="1" ht="26.25" customHeight="1" x14ac:dyDescent="0.2">
      <c r="A30" s="141">
        <v>28</v>
      </c>
      <c r="B30" s="151" t="s">
        <v>205</v>
      </c>
      <c r="C30" s="142">
        <f>'100m.Seçme'!C35</f>
        <v>0</v>
      </c>
      <c r="D30" s="150">
        <f>'100m.Seçme'!D35</f>
        <v>0</v>
      </c>
      <c r="E30" s="150">
        <f>'100m.Seçme'!E35</f>
        <v>0</v>
      </c>
      <c r="F30" s="143">
        <f>'100m.Seçme'!F35</f>
        <v>0</v>
      </c>
      <c r="G30" s="144">
        <f>'100m.Seçme'!A35</f>
        <v>0</v>
      </c>
      <c r="H30" s="143" t="s">
        <v>152</v>
      </c>
      <c r="I30" s="149"/>
      <c r="J30" s="143" t="str">
        <f>'YARIŞMA BİLGİLERİ'!$F$21</f>
        <v>Bayanlar</v>
      </c>
      <c r="K30" s="146" t="str">
        <f t="shared" si="0"/>
        <v>İSTANBUL-Türkcell Büyükler Türkiye Şampiyonası</v>
      </c>
      <c r="L30" s="149" t="str">
        <f>'100m.Seçme'!N$4</f>
        <v>09 Haziran 2015 - 16:20</v>
      </c>
      <c r="M30" s="147" t="s">
        <v>358</v>
      </c>
    </row>
    <row r="31" spans="1:13" s="139" customFormat="1" ht="26.25" customHeight="1" x14ac:dyDescent="0.2">
      <c r="A31" s="141">
        <v>83</v>
      </c>
      <c r="B31" s="235" t="s">
        <v>281</v>
      </c>
      <c r="C31" s="237">
        <f>'100m.Eng'!C8</f>
        <v>0</v>
      </c>
      <c r="D31" s="239">
        <f>'100m.Eng'!D8</f>
        <v>0</v>
      </c>
      <c r="E31" s="239">
        <f>'100m.Eng'!E8</f>
        <v>0</v>
      </c>
      <c r="F31" s="240">
        <f>'100m.Eng'!F8</f>
        <v>0</v>
      </c>
      <c r="G31" s="238">
        <f>'100m.Eng'!A8</f>
        <v>1</v>
      </c>
      <c r="H31" s="149" t="s">
        <v>255</v>
      </c>
      <c r="I31" s="304"/>
      <c r="J31" s="143" t="str">
        <f>'YARIŞMA BİLGİLERİ'!$F$21</f>
        <v>Bayanlar</v>
      </c>
      <c r="K31" s="305" t="str">
        <f t="shared" si="0"/>
        <v>İSTANBUL-Türkcell Büyükler Türkiye Şampiyonası</v>
      </c>
      <c r="L31" s="147" t="str">
        <f>'100m.Eng'!N$4</f>
        <v>09 Haziran 2015 - 16:00</v>
      </c>
      <c r="M31" s="147" t="s">
        <v>358</v>
      </c>
    </row>
    <row r="32" spans="1:13" s="139" customFormat="1" ht="26.25" customHeight="1" x14ac:dyDescent="0.2">
      <c r="A32" s="141">
        <v>84</v>
      </c>
      <c r="B32" s="235" t="s">
        <v>281</v>
      </c>
      <c r="C32" s="237">
        <f>'100m.Eng'!C9</f>
        <v>0</v>
      </c>
      <c r="D32" s="239">
        <f>'100m.Eng'!D9</f>
        <v>0</v>
      </c>
      <c r="E32" s="239">
        <f>'100m.Eng'!E9</f>
        <v>0</v>
      </c>
      <c r="F32" s="240">
        <f>'100m.Eng'!F9</f>
        <v>0</v>
      </c>
      <c r="G32" s="238">
        <f>'100m.Eng'!A9</f>
        <v>2</v>
      </c>
      <c r="H32" s="149" t="s">
        <v>255</v>
      </c>
      <c r="I32" s="304"/>
      <c r="J32" s="143" t="str">
        <f>'YARIŞMA BİLGİLERİ'!$F$21</f>
        <v>Bayanlar</v>
      </c>
      <c r="K32" s="305" t="str">
        <f t="shared" si="0"/>
        <v>İSTANBUL-Türkcell Büyükler Türkiye Şampiyonası</v>
      </c>
      <c r="L32" s="147" t="str">
        <f>'100m.Eng'!N$4</f>
        <v>09 Haziran 2015 - 16:00</v>
      </c>
      <c r="M32" s="147" t="s">
        <v>358</v>
      </c>
    </row>
    <row r="33" spans="1:13" s="139" customFormat="1" ht="26.25" customHeight="1" x14ac:dyDescent="0.2">
      <c r="A33" s="141">
        <v>85</v>
      </c>
      <c r="B33" s="235" t="s">
        <v>281</v>
      </c>
      <c r="C33" s="237">
        <f>'100m.Eng'!C10</f>
        <v>0</v>
      </c>
      <c r="D33" s="239">
        <f>'100m.Eng'!D10</f>
        <v>0</v>
      </c>
      <c r="E33" s="239">
        <f>'100m.Eng'!E10</f>
        <v>0</v>
      </c>
      <c r="F33" s="240">
        <f>'100m.Eng'!F10</f>
        <v>0</v>
      </c>
      <c r="G33" s="238">
        <f>'100m.Eng'!A10</f>
        <v>3</v>
      </c>
      <c r="H33" s="149" t="s">
        <v>255</v>
      </c>
      <c r="I33" s="304"/>
      <c r="J33" s="143" t="str">
        <f>'YARIŞMA BİLGİLERİ'!$F$21</f>
        <v>Bayanlar</v>
      </c>
      <c r="K33" s="305" t="str">
        <f t="shared" si="0"/>
        <v>İSTANBUL-Türkcell Büyükler Türkiye Şampiyonası</v>
      </c>
      <c r="L33" s="147" t="str">
        <f>'100m.Eng'!N$4</f>
        <v>09 Haziran 2015 - 16:00</v>
      </c>
      <c r="M33" s="147" t="s">
        <v>358</v>
      </c>
    </row>
    <row r="34" spans="1:13" s="139" customFormat="1" ht="26.25" customHeight="1" x14ac:dyDescent="0.2">
      <c r="A34" s="141">
        <v>86</v>
      </c>
      <c r="B34" s="235" t="s">
        <v>281</v>
      </c>
      <c r="C34" s="237">
        <f>'100m.Eng'!C11</f>
        <v>0</v>
      </c>
      <c r="D34" s="239">
        <f>'100m.Eng'!D11</f>
        <v>0</v>
      </c>
      <c r="E34" s="239">
        <f>'100m.Eng'!E11</f>
        <v>0</v>
      </c>
      <c r="F34" s="240">
        <f>'100m.Eng'!F11</f>
        <v>0</v>
      </c>
      <c r="G34" s="238">
        <f>'100m.Eng'!A11</f>
        <v>4</v>
      </c>
      <c r="H34" s="149" t="s">
        <v>255</v>
      </c>
      <c r="I34" s="304"/>
      <c r="J34" s="143" t="str">
        <f>'YARIŞMA BİLGİLERİ'!$F$21</f>
        <v>Bayanlar</v>
      </c>
      <c r="K34" s="305" t="str">
        <f t="shared" si="0"/>
        <v>İSTANBUL-Türkcell Büyükler Türkiye Şampiyonası</v>
      </c>
      <c r="L34" s="147" t="str">
        <f>'100m.Eng'!N$4</f>
        <v>09 Haziran 2015 - 16:00</v>
      </c>
      <c r="M34" s="147" t="s">
        <v>358</v>
      </c>
    </row>
    <row r="35" spans="1:13" s="139" customFormat="1" ht="26.25" customHeight="1" x14ac:dyDescent="0.2">
      <c r="A35" s="141">
        <v>87</v>
      </c>
      <c r="B35" s="235" t="s">
        <v>281</v>
      </c>
      <c r="C35" s="237">
        <f>'100m.Eng'!C12</f>
        <v>0</v>
      </c>
      <c r="D35" s="239">
        <f>'100m.Eng'!D12</f>
        <v>0</v>
      </c>
      <c r="E35" s="239">
        <f>'100m.Eng'!E12</f>
        <v>0</v>
      </c>
      <c r="F35" s="240">
        <f>'100m.Eng'!F12</f>
        <v>0</v>
      </c>
      <c r="G35" s="238">
        <f>'100m.Eng'!A12</f>
        <v>5</v>
      </c>
      <c r="H35" s="149" t="s">
        <v>255</v>
      </c>
      <c r="I35" s="304"/>
      <c r="J35" s="143" t="str">
        <f>'YARIŞMA BİLGİLERİ'!$F$21</f>
        <v>Bayanlar</v>
      </c>
      <c r="K35" s="305" t="str">
        <f t="shared" si="0"/>
        <v>İSTANBUL-Türkcell Büyükler Türkiye Şampiyonası</v>
      </c>
      <c r="L35" s="147" t="str">
        <f>'100m.Eng'!N$4</f>
        <v>09 Haziran 2015 - 16:00</v>
      </c>
      <c r="M35" s="147" t="s">
        <v>358</v>
      </c>
    </row>
    <row r="36" spans="1:13" s="139" customFormat="1" ht="26.25" customHeight="1" x14ac:dyDescent="0.2">
      <c r="A36" s="141">
        <v>88</v>
      </c>
      <c r="B36" s="235" t="s">
        <v>281</v>
      </c>
      <c r="C36" s="237">
        <f>'100m.Eng'!C13</f>
        <v>0</v>
      </c>
      <c r="D36" s="239">
        <f>'100m.Eng'!D13</f>
        <v>0</v>
      </c>
      <c r="E36" s="239">
        <f>'100m.Eng'!E13</f>
        <v>0</v>
      </c>
      <c r="F36" s="240">
        <f>'100m.Eng'!F13</f>
        <v>0</v>
      </c>
      <c r="G36" s="238">
        <f>'100m.Eng'!A13</f>
        <v>6</v>
      </c>
      <c r="H36" s="149" t="s">
        <v>255</v>
      </c>
      <c r="I36" s="304"/>
      <c r="J36" s="143" t="str">
        <f>'YARIŞMA BİLGİLERİ'!$F$21</f>
        <v>Bayanlar</v>
      </c>
      <c r="K36" s="305" t="str">
        <f t="shared" si="0"/>
        <v>İSTANBUL-Türkcell Büyükler Türkiye Şampiyonası</v>
      </c>
      <c r="L36" s="147" t="str">
        <f>'100m.Eng'!N$4</f>
        <v>09 Haziran 2015 - 16:00</v>
      </c>
      <c r="M36" s="147" t="s">
        <v>358</v>
      </c>
    </row>
    <row r="37" spans="1:13" s="139" customFormat="1" ht="26.25" customHeight="1" x14ac:dyDescent="0.2">
      <c r="A37" s="141">
        <v>89</v>
      </c>
      <c r="B37" s="235" t="s">
        <v>281</v>
      </c>
      <c r="C37" s="237">
        <f>'100m.Eng'!C14</f>
        <v>0</v>
      </c>
      <c r="D37" s="239">
        <f>'100m.Eng'!D14</f>
        <v>0</v>
      </c>
      <c r="E37" s="239">
        <f>'100m.Eng'!E14</f>
        <v>0</v>
      </c>
      <c r="F37" s="240">
        <f>'100m.Eng'!F14</f>
        <v>0</v>
      </c>
      <c r="G37" s="238">
        <f>'100m.Eng'!A14</f>
        <v>7</v>
      </c>
      <c r="H37" s="149" t="s">
        <v>255</v>
      </c>
      <c r="I37" s="304"/>
      <c r="J37" s="143" t="str">
        <f>'YARIŞMA BİLGİLERİ'!$F$21</f>
        <v>Bayanlar</v>
      </c>
      <c r="K37" s="305" t="str">
        <f t="shared" si="0"/>
        <v>İSTANBUL-Türkcell Büyükler Türkiye Şampiyonası</v>
      </c>
      <c r="L37" s="147" t="str">
        <f>'100m.Eng'!N$4</f>
        <v>09 Haziran 2015 - 16:00</v>
      </c>
      <c r="M37" s="147" t="s">
        <v>358</v>
      </c>
    </row>
    <row r="38" spans="1:13" s="139" customFormat="1" ht="26.25" customHeight="1" x14ac:dyDescent="0.2">
      <c r="A38" s="141">
        <v>90</v>
      </c>
      <c r="B38" s="235" t="s">
        <v>281</v>
      </c>
      <c r="C38" s="237">
        <f>'100m.Eng'!C15</f>
        <v>0</v>
      </c>
      <c r="D38" s="239">
        <f>'100m.Eng'!D15</f>
        <v>0</v>
      </c>
      <c r="E38" s="239">
        <f>'100m.Eng'!E15</f>
        <v>0</v>
      </c>
      <c r="F38" s="240">
        <f>'100m.Eng'!F15</f>
        <v>0</v>
      </c>
      <c r="G38" s="238">
        <f>'100m.Eng'!A15</f>
        <v>8</v>
      </c>
      <c r="H38" s="149" t="s">
        <v>255</v>
      </c>
      <c r="I38" s="304"/>
      <c r="J38" s="143" t="str">
        <f>'YARIŞMA BİLGİLERİ'!$F$21</f>
        <v>Bayanlar</v>
      </c>
      <c r="K38" s="305" t="str">
        <f t="shared" si="0"/>
        <v>İSTANBUL-Türkcell Büyükler Türkiye Şampiyonası</v>
      </c>
      <c r="L38" s="147" t="str">
        <f>'100m.Eng'!N$4</f>
        <v>09 Haziran 2015 - 16:00</v>
      </c>
      <c r="M38" s="147" t="s">
        <v>358</v>
      </c>
    </row>
    <row r="39" spans="1:13" s="139" customFormat="1" ht="26.25" customHeight="1" x14ac:dyDescent="0.2">
      <c r="A39" s="141">
        <v>91</v>
      </c>
      <c r="B39" s="235" t="s">
        <v>281</v>
      </c>
      <c r="C39" s="237">
        <f>'100m.Eng'!C16</f>
        <v>0</v>
      </c>
      <c r="D39" s="239">
        <f>'100m.Eng'!D16</f>
        <v>0</v>
      </c>
      <c r="E39" s="239">
        <f>'100m.Eng'!E16</f>
        <v>0</v>
      </c>
      <c r="F39" s="240">
        <f>'100m.Eng'!F16</f>
        <v>0</v>
      </c>
      <c r="G39" s="238">
        <f>'100m.Eng'!A16</f>
        <v>0</v>
      </c>
      <c r="H39" s="149" t="s">
        <v>255</v>
      </c>
      <c r="I39" s="304"/>
      <c r="J39" s="143" t="str">
        <f>'YARIŞMA BİLGİLERİ'!$F$21</f>
        <v>Bayanlar</v>
      </c>
      <c r="K39" s="305" t="str">
        <f t="shared" si="0"/>
        <v>İSTANBUL-Türkcell Büyükler Türkiye Şampiyonası</v>
      </c>
      <c r="L39" s="147" t="str">
        <f>'100m.Eng'!N$4</f>
        <v>09 Haziran 2015 - 16:00</v>
      </c>
      <c r="M39" s="147" t="s">
        <v>358</v>
      </c>
    </row>
    <row r="40" spans="1:13" s="139" customFormat="1" ht="26.25" customHeight="1" x14ac:dyDescent="0.2">
      <c r="A40" s="141">
        <v>92</v>
      </c>
      <c r="B40" s="235" t="s">
        <v>281</v>
      </c>
      <c r="C40" s="237">
        <f>'100m.Eng'!C17</f>
        <v>0</v>
      </c>
      <c r="D40" s="239">
        <f>'100m.Eng'!D17</f>
        <v>0</v>
      </c>
      <c r="E40" s="239">
        <f>'100m.Eng'!E17</f>
        <v>0</v>
      </c>
      <c r="F40" s="240">
        <f>'100m.Eng'!F17</f>
        <v>0</v>
      </c>
      <c r="G40" s="238">
        <f>'100m.Eng'!A17</f>
        <v>0</v>
      </c>
      <c r="H40" s="149" t="s">
        <v>255</v>
      </c>
      <c r="I40" s="304"/>
      <c r="J40" s="143" t="str">
        <f>'YARIŞMA BİLGİLERİ'!$F$21</f>
        <v>Bayanlar</v>
      </c>
      <c r="K40" s="305" t="str">
        <f t="shared" si="0"/>
        <v>İSTANBUL-Türkcell Büyükler Türkiye Şampiyonası</v>
      </c>
      <c r="L40" s="147" t="str">
        <f>'100m.Eng'!N$4</f>
        <v>09 Haziran 2015 - 16:00</v>
      </c>
      <c r="M40" s="147" t="s">
        <v>358</v>
      </c>
    </row>
    <row r="41" spans="1:13" s="139" customFormat="1" ht="26.25" customHeight="1" x14ac:dyDescent="0.2">
      <c r="A41" s="141">
        <v>93</v>
      </c>
      <c r="B41" s="235" t="s">
        <v>281</v>
      </c>
      <c r="C41" s="237">
        <f>'100m.Eng'!C18</f>
        <v>0</v>
      </c>
      <c r="D41" s="239">
        <f>'100m.Eng'!D18</f>
        <v>0</v>
      </c>
      <c r="E41" s="239">
        <f>'100m.Eng'!E18</f>
        <v>0</v>
      </c>
      <c r="F41" s="240">
        <f>'100m.Eng'!F18</f>
        <v>0</v>
      </c>
      <c r="G41" s="238">
        <f>'100m.Eng'!A18</f>
        <v>0</v>
      </c>
      <c r="H41" s="149" t="s">
        <v>255</v>
      </c>
      <c r="I41" s="304"/>
      <c r="J41" s="143" t="str">
        <f>'YARIŞMA BİLGİLERİ'!$F$21</f>
        <v>Bayanlar</v>
      </c>
      <c r="K41" s="305" t="str">
        <f t="shared" si="0"/>
        <v>İSTANBUL-Türkcell Büyükler Türkiye Şampiyonası</v>
      </c>
      <c r="L41" s="147" t="str">
        <f>'100m.Eng'!N$4</f>
        <v>09 Haziran 2015 - 16:00</v>
      </c>
      <c r="M41" s="147" t="s">
        <v>358</v>
      </c>
    </row>
    <row r="42" spans="1:13" s="139" customFormat="1" ht="26.25" customHeight="1" x14ac:dyDescent="0.2">
      <c r="A42" s="141">
        <v>94</v>
      </c>
      <c r="B42" s="235" t="s">
        <v>281</v>
      </c>
      <c r="C42" s="237">
        <f>'100m.Eng'!C19</f>
        <v>0</v>
      </c>
      <c r="D42" s="239">
        <f>'100m.Eng'!D19</f>
        <v>0</v>
      </c>
      <c r="E42" s="239">
        <f>'100m.Eng'!E19</f>
        <v>0</v>
      </c>
      <c r="F42" s="240">
        <f>'100m.Eng'!F19</f>
        <v>0</v>
      </c>
      <c r="G42" s="238">
        <f>'100m.Eng'!A19</f>
        <v>0</v>
      </c>
      <c r="H42" s="149" t="s">
        <v>255</v>
      </c>
      <c r="I42" s="304"/>
      <c r="J42" s="143" t="str">
        <f>'YARIŞMA BİLGİLERİ'!$F$21</f>
        <v>Bayanlar</v>
      </c>
      <c r="K42" s="305" t="str">
        <f t="shared" si="0"/>
        <v>İSTANBUL-Türkcell Büyükler Türkiye Şampiyonası</v>
      </c>
      <c r="L42" s="147" t="str">
        <f>'100m.Eng'!N$4</f>
        <v>09 Haziran 2015 - 16:00</v>
      </c>
      <c r="M42" s="147" t="s">
        <v>358</v>
      </c>
    </row>
    <row r="43" spans="1:13" s="139" customFormat="1" ht="26.25" customHeight="1" x14ac:dyDescent="0.2">
      <c r="A43" s="141">
        <v>95</v>
      </c>
      <c r="B43" s="235" t="s">
        <v>281</v>
      </c>
      <c r="C43" s="237">
        <f>'100m.Eng'!C20</f>
        <v>0</v>
      </c>
      <c r="D43" s="239">
        <f>'100m.Eng'!D20</f>
        <v>0</v>
      </c>
      <c r="E43" s="239">
        <f>'100m.Eng'!E20</f>
        <v>0</v>
      </c>
      <c r="F43" s="240">
        <f>'100m.Eng'!F20</f>
        <v>0</v>
      </c>
      <c r="G43" s="238">
        <f>'100m.Eng'!A20</f>
        <v>0</v>
      </c>
      <c r="H43" s="149" t="s">
        <v>255</v>
      </c>
      <c r="I43" s="304"/>
      <c r="J43" s="143" t="str">
        <f>'YARIŞMA BİLGİLERİ'!$F$21</f>
        <v>Bayanlar</v>
      </c>
      <c r="K43" s="305" t="str">
        <f t="shared" si="0"/>
        <v>İSTANBUL-Türkcell Büyükler Türkiye Şampiyonası</v>
      </c>
      <c r="L43" s="147" t="str">
        <f>'100m.Eng'!N$4</f>
        <v>09 Haziran 2015 - 16:00</v>
      </c>
      <c r="M43" s="147" t="s">
        <v>358</v>
      </c>
    </row>
    <row r="44" spans="1:13" s="139" customFormat="1" ht="26.25" customHeight="1" x14ac:dyDescent="0.2">
      <c r="A44" s="141">
        <v>96</v>
      </c>
      <c r="B44" s="235" t="s">
        <v>281</v>
      </c>
      <c r="C44" s="237">
        <f>'100m.Eng'!C21</f>
        <v>0</v>
      </c>
      <c r="D44" s="239">
        <f>'100m.Eng'!D21</f>
        <v>0</v>
      </c>
      <c r="E44" s="239">
        <f>'100m.Eng'!E21</f>
        <v>0</v>
      </c>
      <c r="F44" s="240">
        <f>'100m.Eng'!F21</f>
        <v>0</v>
      </c>
      <c r="G44" s="238">
        <f>'100m.Eng'!A21</f>
        <v>0</v>
      </c>
      <c r="H44" s="149" t="s">
        <v>255</v>
      </c>
      <c r="I44" s="304"/>
      <c r="J44" s="143" t="str">
        <f>'YARIŞMA BİLGİLERİ'!$F$21</f>
        <v>Bayanlar</v>
      </c>
      <c r="K44" s="305" t="str">
        <f t="shared" si="0"/>
        <v>İSTANBUL-Türkcell Büyükler Türkiye Şampiyonası</v>
      </c>
      <c r="L44" s="147" t="str">
        <f>'100m.Eng'!N$4</f>
        <v>09 Haziran 2015 - 16:00</v>
      </c>
      <c r="M44" s="147" t="s">
        <v>358</v>
      </c>
    </row>
    <row r="45" spans="1:13" s="139" customFormat="1" ht="26.25" customHeight="1" x14ac:dyDescent="0.2">
      <c r="A45" s="141">
        <v>97</v>
      </c>
      <c r="B45" s="235" t="s">
        <v>281</v>
      </c>
      <c r="C45" s="237">
        <f>'100m.Eng'!C22</f>
        <v>0</v>
      </c>
      <c r="D45" s="239">
        <f>'100m.Eng'!D22</f>
        <v>0</v>
      </c>
      <c r="E45" s="239">
        <f>'100m.Eng'!E22</f>
        <v>0</v>
      </c>
      <c r="F45" s="240">
        <f>'100m.Eng'!F22</f>
        <v>0</v>
      </c>
      <c r="G45" s="238">
        <f>'100m.Eng'!A22</f>
        <v>0</v>
      </c>
      <c r="H45" s="149" t="s">
        <v>255</v>
      </c>
      <c r="I45" s="304"/>
      <c r="J45" s="143" t="str">
        <f>'YARIŞMA BİLGİLERİ'!$F$21</f>
        <v>Bayanlar</v>
      </c>
      <c r="K45" s="305" t="str">
        <f t="shared" si="0"/>
        <v>İSTANBUL-Türkcell Büyükler Türkiye Şampiyonası</v>
      </c>
      <c r="L45" s="147" t="str">
        <f>'100m.Eng'!N$4</f>
        <v>09 Haziran 2015 - 16:00</v>
      </c>
      <c r="M45" s="147" t="s">
        <v>358</v>
      </c>
    </row>
    <row r="46" spans="1:13" s="139" customFormat="1" ht="26.25" customHeight="1" x14ac:dyDescent="0.2">
      <c r="A46" s="141">
        <v>98</v>
      </c>
      <c r="B46" s="235" t="s">
        <v>281</v>
      </c>
      <c r="C46" s="237">
        <f>'100m.Eng'!C23</f>
        <v>0</v>
      </c>
      <c r="D46" s="239">
        <f>'100m.Eng'!D23</f>
        <v>0</v>
      </c>
      <c r="E46" s="239">
        <f>'100m.Eng'!E23</f>
        <v>0</v>
      </c>
      <c r="F46" s="240">
        <f>'100m.Eng'!F23</f>
        <v>0</v>
      </c>
      <c r="G46" s="238">
        <f>'100m.Eng'!A23</f>
        <v>0</v>
      </c>
      <c r="H46" s="149" t="s">
        <v>255</v>
      </c>
      <c r="I46" s="304"/>
      <c r="J46" s="143" t="str">
        <f>'YARIŞMA BİLGİLERİ'!$F$21</f>
        <v>Bayanlar</v>
      </c>
      <c r="K46" s="305" t="str">
        <f t="shared" si="0"/>
        <v>İSTANBUL-Türkcell Büyükler Türkiye Şampiyonası</v>
      </c>
      <c r="L46" s="147" t="str">
        <f>'100m.Eng'!N$4</f>
        <v>09 Haziran 2015 - 16:00</v>
      </c>
      <c r="M46" s="147" t="s">
        <v>358</v>
      </c>
    </row>
    <row r="47" spans="1:13" s="139" customFormat="1" ht="26.25" customHeight="1" x14ac:dyDescent="0.2">
      <c r="A47" s="141">
        <v>99</v>
      </c>
      <c r="B47" s="235" t="s">
        <v>281</v>
      </c>
      <c r="C47" s="237">
        <f>'100m.Eng'!C24</f>
        <v>0</v>
      </c>
      <c r="D47" s="239">
        <f>'100m.Eng'!D24</f>
        <v>0</v>
      </c>
      <c r="E47" s="239">
        <f>'100m.Eng'!E24</f>
        <v>0</v>
      </c>
      <c r="F47" s="240">
        <f>'100m.Eng'!F24</f>
        <v>0</v>
      </c>
      <c r="G47" s="238">
        <f>'100m.Eng'!A24</f>
        <v>0</v>
      </c>
      <c r="H47" s="149" t="s">
        <v>255</v>
      </c>
      <c r="I47" s="304"/>
      <c r="J47" s="143" t="str">
        <f>'YARIŞMA BİLGİLERİ'!$F$21</f>
        <v>Bayanlar</v>
      </c>
      <c r="K47" s="305" t="str">
        <f t="shared" si="0"/>
        <v>İSTANBUL-Türkcell Büyükler Türkiye Şampiyonası</v>
      </c>
      <c r="L47" s="147" t="str">
        <f>'100m.Eng'!N$4</f>
        <v>09 Haziran 2015 - 16:00</v>
      </c>
      <c r="M47" s="147" t="s">
        <v>358</v>
      </c>
    </row>
    <row r="48" spans="1:13" s="139" customFormat="1" ht="26.25" customHeight="1" x14ac:dyDescent="0.2">
      <c r="A48" s="141">
        <v>100</v>
      </c>
      <c r="B48" s="235" t="s">
        <v>281</v>
      </c>
      <c r="C48" s="237">
        <f>'100m.Eng'!C25</f>
        <v>0</v>
      </c>
      <c r="D48" s="239">
        <f>'100m.Eng'!D25</f>
        <v>0</v>
      </c>
      <c r="E48" s="239">
        <f>'100m.Eng'!E25</f>
        <v>0</v>
      </c>
      <c r="F48" s="240">
        <f>'100m.Eng'!F25</f>
        <v>0</v>
      </c>
      <c r="G48" s="238">
        <f>'100m.Eng'!A25</f>
        <v>0</v>
      </c>
      <c r="H48" s="149" t="s">
        <v>255</v>
      </c>
      <c r="I48" s="304"/>
      <c r="J48" s="143" t="str">
        <f>'YARIŞMA BİLGİLERİ'!$F$21</f>
        <v>Bayanlar</v>
      </c>
      <c r="K48" s="305" t="str">
        <f t="shared" si="0"/>
        <v>İSTANBUL-Türkcell Büyükler Türkiye Şampiyonası</v>
      </c>
      <c r="L48" s="147" t="str">
        <f>'100m.Eng'!N$4</f>
        <v>09 Haziran 2015 - 16:00</v>
      </c>
      <c r="M48" s="147" t="s">
        <v>358</v>
      </c>
    </row>
    <row r="49" spans="1:13" s="139" customFormat="1" ht="26.25" customHeight="1" x14ac:dyDescent="0.2">
      <c r="A49" s="141">
        <v>101</v>
      </c>
      <c r="B49" s="235" t="s">
        <v>281</v>
      </c>
      <c r="C49" s="237">
        <f>'100m.Eng'!C26</f>
        <v>0</v>
      </c>
      <c r="D49" s="239">
        <f>'100m.Eng'!D26</f>
        <v>0</v>
      </c>
      <c r="E49" s="239">
        <f>'100m.Eng'!E26</f>
        <v>0</v>
      </c>
      <c r="F49" s="240">
        <f>'100m.Eng'!F26</f>
        <v>0</v>
      </c>
      <c r="G49" s="238">
        <f>'100m.Eng'!A26</f>
        <v>0</v>
      </c>
      <c r="H49" s="149" t="s">
        <v>255</v>
      </c>
      <c r="I49" s="304"/>
      <c r="J49" s="143" t="str">
        <f>'YARIŞMA BİLGİLERİ'!$F$21</f>
        <v>Bayanlar</v>
      </c>
      <c r="K49" s="305" t="str">
        <f t="shared" si="0"/>
        <v>İSTANBUL-Türkcell Büyükler Türkiye Şampiyonası</v>
      </c>
      <c r="L49" s="147" t="str">
        <f>'100m.Eng'!N$4</f>
        <v>09 Haziran 2015 - 16:00</v>
      </c>
      <c r="M49" s="147" t="s">
        <v>358</v>
      </c>
    </row>
    <row r="50" spans="1:13" s="139" customFormat="1" ht="26.25" customHeight="1" x14ac:dyDescent="0.2">
      <c r="A50" s="141">
        <v>102</v>
      </c>
      <c r="B50" s="235" t="s">
        <v>281</v>
      </c>
      <c r="C50" s="237">
        <f>'100m.Eng'!C27</f>
        <v>0</v>
      </c>
      <c r="D50" s="239">
        <f>'100m.Eng'!D27</f>
        <v>0</v>
      </c>
      <c r="E50" s="239">
        <f>'100m.Eng'!E27</f>
        <v>0</v>
      </c>
      <c r="F50" s="240">
        <f>'100m.Eng'!F27</f>
        <v>0</v>
      </c>
      <c r="G50" s="238">
        <f>'100m.Eng'!A27</f>
        <v>0</v>
      </c>
      <c r="H50" s="149" t="s">
        <v>255</v>
      </c>
      <c r="I50" s="304"/>
      <c r="J50" s="143" t="str">
        <f>'YARIŞMA BİLGİLERİ'!$F$21</f>
        <v>Bayanlar</v>
      </c>
      <c r="K50" s="305" t="str">
        <f t="shared" si="0"/>
        <v>İSTANBUL-Türkcell Büyükler Türkiye Şampiyonası</v>
      </c>
      <c r="L50" s="147" t="str">
        <f>'100m.Eng'!N$4</f>
        <v>09 Haziran 2015 - 16:00</v>
      </c>
      <c r="M50" s="147" t="s">
        <v>358</v>
      </c>
    </row>
    <row r="51" spans="1:13" s="139" customFormat="1" ht="26.25" customHeight="1" x14ac:dyDescent="0.2">
      <c r="A51" s="141">
        <v>103</v>
      </c>
      <c r="B51" s="235" t="s">
        <v>281</v>
      </c>
      <c r="C51" s="237">
        <f>'100m.Eng'!C28</f>
        <v>0</v>
      </c>
      <c r="D51" s="239">
        <f>'100m.Eng'!D28</f>
        <v>0</v>
      </c>
      <c r="E51" s="239">
        <f>'100m.Eng'!E28</f>
        <v>0</v>
      </c>
      <c r="F51" s="240">
        <f>'100m.Eng'!F28</f>
        <v>0</v>
      </c>
      <c r="G51" s="238">
        <f>'100m.Eng'!A28</f>
        <v>0</v>
      </c>
      <c r="H51" s="149" t="s">
        <v>255</v>
      </c>
      <c r="I51" s="304"/>
      <c r="J51" s="143" t="str">
        <f>'YARIŞMA BİLGİLERİ'!$F$21</f>
        <v>Bayanlar</v>
      </c>
      <c r="K51" s="305" t="str">
        <f t="shared" si="0"/>
        <v>İSTANBUL-Türkcell Büyükler Türkiye Şampiyonası</v>
      </c>
      <c r="L51" s="147" t="str">
        <f>'100m.Eng'!N$4</f>
        <v>09 Haziran 2015 - 16:00</v>
      </c>
      <c r="M51" s="147" t="s">
        <v>358</v>
      </c>
    </row>
    <row r="52" spans="1:13" s="139" customFormat="1" ht="26.25" customHeight="1" x14ac:dyDescent="0.2">
      <c r="A52" s="141">
        <v>104</v>
      </c>
      <c r="B52" s="235" t="s">
        <v>281</v>
      </c>
      <c r="C52" s="237">
        <f>'100m.Eng'!C29</f>
        <v>0</v>
      </c>
      <c r="D52" s="239">
        <f>'100m.Eng'!D29</f>
        <v>0</v>
      </c>
      <c r="E52" s="239">
        <f>'100m.Eng'!E29</f>
        <v>0</v>
      </c>
      <c r="F52" s="240">
        <f>'100m.Eng'!F29</f>
        <v>0</v>
      </c>
      <c r="G52" s="238">
        <f>'100m.Eng'!A29</f>
        <v>0</v>
      </c>
      <c r="H52" s="149" t="s">
        <v>255</v>
      </c>
      <c r="I52" s="304"/>
      <c r="J52" s="143" t="str">
        <f>'YARIŞMA BİLGİLERİ'!$F$21</f>
        <v>Bayanlar</v>
      </c>
      <c r="K52" s="305" t="str">
        <f t="shared" si="0"/>
        <v>İSTANBUL-Türkcell Büyükler Türkiye Şampiyonası</v>
      </c>
      <c r="L52" s="147" t="str">
        <f>'100m.Eng'!N$4</f>
        <v>09 Haziran 2015 - 16:00</v>
      </c>
      <c r="M52" s="147" t="s">
        <v>358</v>
      </c>
    </row>
    <row r="53" spans="1:13" s="139" customFormat="1" ht="26.25" customHeight="1" x14ac:dyDescent="0.2">
      <c r="A53" s="141">
        <v>105</v>
      </c>
      <c r="B53" s="235" t="s">
        <v>281</v>
      </c>
      <c r="C53" s="237">
        <f>'100m.Eng'!C30</f>
        <v>0</v>
      </c>
      <c r="D53" s="239">
        <f>'100m.Eng'!D30</f>
        <v>0</v>
      </c>
      <c r="E53" s="239">
        <f>'100m.Eng'!E30</f>
        <v>0</v>
      </c>
      <c r="F53" s="240">
        <f>'100m.Eng'!F30</f>
        <v>0</v>
      </c>
      <c r="G53" s="238">
        <f>'100m.Eng'!A30</f>
        <v>0</v>
      </c>
      <c r="H53" s="149" t="s">
        <v>255</v>
      </c>
      <c r="I53" s="304"/>
      <c r="J53" s="143" t="str">
        <f>'YARIŞMA BİLGİLERİ'!$F$21</f>
        <v>Bayanlar</v>
      </c>
      <c r="K53" s="305" t="str">
        <f t="shared" si="0"/>
        <v>İSTANBUL-Türkcell Büyükler Türkiye Şampiyonası</v>
      </c>
      <c r="L53" s="147" t="str">
        <f>'100m.Eng'!N$4</f>
        <v>09 Haziran 2015 - 16:00</v>
      </c>
      <c r="M53" s="147" t="s">
        <v>358</v>
      </c>
    </row>
    <row r="54" spans="1:13" s="139" customFormat="1" ht="26.25" customHeight="1" x14ac:dyDescent="0.2">
      <c r="A54" s="141">
        <v>106</v>
      </c>
      <c r="B54" s="235" t="s">
        <v>281</v>
      </c>
      <c r="C54" s="237">
        <f>'100m.Eng'!C31</f>
        <v>0</v>
      </c>
      <c r="D54" s="239">
        <f>'100m.Eng'!D31</f>
        <v>0</v>
      </c>
      <c r="E54" s="239">
        <f>'100m.Eng'!E31</f>
        <v>0</v>
      </c>
      <c r="F54" s="240">
        <f>'100m.Eng'!F31</f>
        <v>0</v>
      </c>
      <c r="G54" s="238">
        <f>'100m.Eng'!A31</f>
        <v>0</v>
      </c>
      <c r="H54" s="149" t="s">
        <v>255</v>
      </c>
      <c r="I54" s="304"/>
      <c r="J54" s="143" t="str">
        <f>'YARIŞMA BİLGİLERİ'!$F$21</f>
        <v>Bayanlar</v>
      </c>
      <c r="K54" s="305" t="str">
        <f t="shared" si="0"/>
        <v>İSTANBUL-Türkcell Büyükler Türkiye Şampiyonası</v>
      </c>
      <c r="L54" s="147" t="str">
        <f>'100m.Eng'!N$4</f>
        <v>09 Haziran 2015 - 16:00</v>
      </c>
      <c r="M54" s="147" t="s">
        <v>358</v>
      </c>
    </row>
    <row r="55" spans="1:13" s="139" customFormat="1" ht="26.25" customHeight="1" x14ac:dyDescent="0.2">
      <c r="A55" s="141">
        <v>107</v>
      </c>
      <c r="B55" s="235" t="s">
        <v>281</v>
      </c>
      <c r="C55" s="237">
        <f>'100m.Eng'!C32</f>
        <v>0</v>
      </c>
      <c r="D55" s="239">
        <f>'100m.Eng'!D32</f>
        <v>0</v>
      </c>
      <c r="E55" s="239">
        <f>'100m.Eng'!E32</f>
        <v>0</v>
      </c>
      <c r="F55" s="240">
        <f>'100m.Eng'!F32</f>
        <v>0</v>
      </c>
      <c r="G55" s="238">
        <f>'100m.Eng'!A32</f>
        <v>0</v>
      </c>
      <c r="H55" s="149" t="s">
        <v>255</v>
      </c>
      <c r="I55" s="304"/>
      <c r="J55" s="143" t="str">
        <f>'YARIŞMA BİLGİLERİ'!$F$21</f>
        <v>Bayanlar</v>
      </c>
      <c r="K55" s="305" t="str">
        <f t="shared" si="0"/>
        <v>İSTANBUL-Türkcell Büyükler Türkiye Şampiyonası</v>
      </c>
      <c r="L55" s="147" t="str">
        <f>'100m.Eng'!N$4</f>
        <v>09 Haziran 2015 - 16:00</v>
      </c>
      <c r="M55" s="147" t="s">
        <v>358</v>
      </c>
    </row>
    <row r="56" spans="1:13" s="139" customFormat="1" ht="26.25" customHeight="1" x14ac:dyDescent="0.2">
      <c r="A56" s="141">
        <v>123</v>
      </c>
      <c r="B56" s="235" t="s">
        <v>281</v>
      </c>
      <c r="C56" s="237">
        <f>'100m.Eng'!C33</f>
        <v>0</v>
      </c>
      <c r="D56" s="239">
        <f>'100m.Eng'!D33</f>
        <v>0</v>
      </c>
      <c r="E56" s="239">
        <f>'100m.Eng'!E33</f>
        <v>0</v>
      </c>
      <c r="F56" s="240">
        <f>'100m.Eng'!F33</f>
        <v>0</v>
      </c>
      <c r="G56" s="238">
        <f>'100m.Eng'!A33</f>
        <v>0</v>
      </c>
      <c r="H56" s="149" t="s">
        <v>255</v>
      </c>
      <c r="I56" s="304"/>
      <c r="J56" s="143" t="str">
        <f>'YARIŞMA BİLGİLERİ'!$F$21</f>
        <v>Bayanlar</v>
      </c>
      <c r="K56" s="305" t="str">
        <f t="shared" si="0"/>
        <v>İSTANBUL-Türkcell Büyükler Türkiye Şampiyonası</v>
      </c>
      <c r="L56" s="147" t="str">
        <f>'100m.Eng'!N$4</f>
        <v>09 Haziran 2015 - 16:00</v>
      </c>
      <c r="M56" s="147" t="s">
        <v>358</v>
      </c>
    </row>
    <row r="57" spans="1:13" s="139" customFormat="1" ht="26.25" customHeight="1" x14ac:dyDescent="0.2">
      <c r="A57" s="141">
        <v>124</v>
      </c>
      <c r="B57" s="235" t="s">
        <v>281</v>
      </c>
      <c r="C57" s="237">
        <f>'100m.Eng'!C34</f>
        <v>0</v>
      </c>
      <c r="D57" s="239">
        <f>'100m.Eng'!D34</f>
        <v>0</v>
      </c>
      <c r="E57" s="239">
        <f>'100m.Eng'!E34</f>
        <v>0</v>
      </c>
      <c r="F57" s="240">
        <f>'100m.Eng'!F34</f>
        <v>0</v>
      </c>
      <c r="G57" s="238">
        <f>'100m.Eng'!A34</f>
        <v>0</v>
      </c>
      <c r="H57" s="149" t="s">
        <v>255</v>
      </c>
      <c r="I57" s="304"/>
      <c r="J57" s="143" t="str">
        <f>'YARIŞMA BİLGİLERİ'!$F$21</f>
        <v>Bayanlar</v>
      </c>
      <c r="K57" s="305" t="str">
        <f t="shared" si="0"/>
        <v>İSTANBUL-Türkcell Büyükler Türkiye Şampiyonası</v>
      </c>
      <c r="L57" s="147" t="str">
        <f>'100m.Eng'!N$4</f>
        <v>09 Haziran 2015 - 16:00</v>
      </c>
      <c r="M57" s="147" t="s">
        <v>358</v>
      </c>
    </row>
    <row r="58" spans="1:13" s="139" customFormat="1" ht="26.25" customHeight="1" x14ac:dyDescent="0.2">
      <c r="A58" s="141">
        <v>125</v>
      </c>
      <c r="B58" s="235" t="s">
        <v>281</v>
      </c>
      <c r="C58" s="237">
        <f>'100m.Eng'!C35</f>
        <v>0</v>
      </c>
      <c r="D58" s="239">
        <f>'100m.Eng'!D35</f>
        <v>0</v>
      </c>
      <c r="E58" s="239">
        <f>'100m.Eng'!E35</f>
        <v>0</v>
      </c>
      <c r="F58" s="240">
        <f>'100m.Eng'!F35</f>
        <v>0</v>
      </c>
      <c r="G58" s="238">
        <f>'100m.Eng'!A35</f>
        <v>0</v>
      </c>
      <c r="H58" s="149" t="s">
        <v>255</v>
      </c>
      <c r="I58" s="304"/>
      <c r="J58" s="143" t="str">
        <f>'YARIŞMA BİLGİLERİ'!$F$21</f>
        <v>Bayanlar</v>
      </c>
      <c r="K58" s="305" t="str">
        <f t="shared" si="0"/>
        <v>İSTANBUL-Türkcell Büyükler Türkiye Şampiyonası</v>
      </c>
      <c r="L58" s="147" t="str">
        <f>'100m.Eng'!N$4</f>
        <v>09 Haziran 2015 - 16:00</v>
      </c>
      <c r="M58" s="147" t="s">
        <v>358</v>
      </c>
    </row>
    <row r="59" spans="1:13" s="139" customFormat="1" ht="26.25" customHeight="1" x14ac:dyDescent="0.2">
      <c r="A59" s="141">
        <v>126</v>
      </c>
      <c r="B59" s="235" t="s">
        <v>282</v>
      </c>
      <c r="C59" s="237">
        <f>'1500m.'!C8</f>
        <v>34731</v>
      </c>
      <c r="D59" s="239" t="str">
        <f>'1500m.'!D8</f>
        <v>ASLI ARIK</v>
      </c>
      <c r="E59" s="239" t="str">
        <f>'1500m.'!E8</f>
        <v>BURSA</v>
      </c>
      <c r="F59" s="241">
        <f>'1500m.'!F8</f>
        <v>43287</v>
      </c>
      <c r="G59" s="238">
        <f>'1500m.'!A8</f>
        <v>1</v>
      </c>
      <c r="H59" s="149" t="s">
        <v>256</v>
      </c>
      <c r="I59" s="304"/>
      <c r="J59" s="143" t="str">
        <f>'YARIŞMA BİLGİLERİ'!$F$21</f>
        <v>Bayanlar</v>
      </c>
      <c r="K59" s="305" t="str">
        <f t="shared" si="0"/>
        <v>İSTANBUL-Türkcell Büyükler Türkiye Şampiyonası</v>
      </c>
      <c r="L59" s="147" t="str">
        <f>'1500m.'!N$4</f>
        <v>09 Haziran 2015 - 18:25</v>
      </c>
      <c r="M59" s="147" t="s">
        <v>358</v>
      </c>
    </row>
    <row r="60" spans="1:13" s="139" customFormat="1" ht="26.25" customHeight="1" x14ac:dyDescent="0.2">
      <c r="A60" s="141">
        <v>127</v>
      </c>
      <c r="B60" s="235" t="s">
        <v>282</v>
      </c>
      <c r="C60" s="237">
        <f>'1500m.'!C9</f>
        <v>35683</v>
      </c>
      <c r="D60" s="239" t="str">
        <f>'1500m.'!D9</f>
        <v>FATMA ARIK</v>
      </c>
      <c r="E60" s="239" t="str">
        <f>'1500m.'!E9</f>
        <v>ERZURUM</v>
      </c>
      <c r="F60" s="241">
        <f>'1500m.'!F9</f>
        <v>43498</v>
      </c>
      <c r="G60" s="238">
        <f>'1500m.'!A9</f>
        <v>2</v>
      </c>
      <c r="H60" s="149" t="s">
        <v>256</v>
      </c>
      <c r="I60" s="304"/>
      <c r="J60" s="143" t="str">
        <f>'YARIŞMA BİLGİLERİ'!$F$21</f>
        <v>Bayanlar</v>
      </c>
      <c r="K60" s="305" t="str">
        <f t="shared" si="0"/>
        <v>İSTANBUL-Türkcell Büyükler Türkiye Şampiyonası</v>
      </c>
      <c r="L60" s="147" t="str">
        <f>'1500m.'!N$4</f>
        <v>09 Haziran 2015 - 18:25</v>
      </c>
      <c r="M60" s="147" t="s">
        <v>358</v>
      </c>
    </row>
    <row r="61" spans="1:13" s="139" customFormat="1" ht="26.25" customHeight="1" x14ac:dyDescent="0.2">
      <c r="A61" s="141">
        <v>128</v>
      </c>
      <c r="B61" s="235" t="s">
        <v>282</v>
      </c>
      <c r="C61" s="237">
        <f>'1500m.'!C10</f>
        <v>33045</v>
      </c>
      <c r="D61" s="239" t="str">
        <f>'1500m.'!D10</f>
        <v>DEMET DİNÇ</v>
      </c>
      <c r="E61" s="239" t="str">
        <f>'1500m.'!E10</f>
        <v>ESKİŞEHİR</v>
      </c>
      <c r="F61" s="241">
        <f>'1500m.'!F10</f>
        <v>43581</v>
      </c>
      <c r="G61" s="238">
        <f>'1500m.'!A10</f>
        <v>3</v>
      </c>
      <c r="H61" s="149" t="s">
        <v>256</v>
      </c>
      <c r="I61" s="304"/>
      <c r="J61" s="143" t="str">
        <f>'YARIŞMA BİLGİLERİ'!$F$21</f>
        <v>Bayanlar</v>
      </c>
      <c r="K61" s="305" t="str">
        <f t="shared" si="0"/>
        <v>İSTANBUL-Türkcell Büyükler Türkiye Şampiyonası</v>
      </c>
      <c r="L61" s="147" t="str">
        <f>'1500m.'!N$4</f>
        <v>09 Haziran 2015 - 18:25</v>
      </c>
      <c r="M61" s="147" t="s">
        <v>358</v>
      </c>
    </row>
    <row r="62" spans="1:13" s="139" customFormat="1" ht="26.25" customHeight="1" x14ac:dyDescent="0.2">
      <c r="A62" s="141">
        <v>129</v>
      </c>
      <c r="B62" s="235" t="s">
        <v>282</v>
      </c>
      <c r="C62" s="237">
        <f>'1500m.'!C11</f>
        <v>33285</v>
      </c>
      <c r="D62" s="239" t="str">
        <f>'1500m.'!D11</f>
        <v>TUĞBA KOYUNCU</v>
      </c>
      <c r="E62" s="239" t="str">
        <f>'1500m.'!E11</f>
        <v>ERZURUM</v>
      </c>
      <c r="F62" s="241">
        <f>'1500m.'!F11</f>
        <v>43873</v>
      </c>
      <c r="G62" s="238">
        <f>'1500m.'!A11</f>
        <v>4</v>
      </c>
      <c r="H62" s="149" t="s">
        <v>256</v>
      </c>
      <c r="I62" s="304"/>
      <c r="J62" s="143" t="str">
        <f>'YARIŞMA BİLGİLERİ'!$F$21</f>
        <v>Bayanlar</v>
      </c>
      <c r="K62" s="305" t="str">
        <f t="shared" si="0"/>
        <v>İSTANBUL-Türkcell Büyükler Türkiye Şampiyonası</v>
      </c>
      <c r="L62" s="147" t="str">
        <f>'1500m.'!N$4</f>
        <v>09 Haziran 2015 - 18:25</v>
      </c>
      <c r="M62" s="147" t="s">
        <v>358</v>
      </c>
    </row>
    <row r="63" spans="1:13" s="139" customFormat="1" ht="26.25" customHeight="1" x14ac:dyDescent="0.2">
      <c r="A63" s="141">
        <v>130</v>
      </c>
      <c r="B63" s="235" t="s">
        <v>282</v>
      </c>
      <c r="C63" s="237">
        <f>'1500m.'!C12</f>
        <v>35980</v>
      </c>
      <c r="D63" s="239" t="str">
        <f>'1500m.'!D12</f>
        <v>PINAR DEMİRTAŞ</v>
      </c>
      <c r="E63" s="239" t="str">
        <f>'1500m.'!E12</f>
        <v>KAYSERİ</v>
      </c>
      <c r="F63" s="241">
        <f>'1500m.'!F12</f>
        <v>44067</v>
      </c>
      <c r="G63" s="238">
        <f>'1500m.'!A12</f>
        <v>5</v>
      </c>
      <c r="H63" s="149" t="s">
        <v>256</v>
      </c>
      <c r="I63" s="304"/>
      <c r="J63" s="143" t="str">
        <f>'YARIŞMA BİLGİLERİ'!$F$21</f>
        <v>Bayanlar</v>
      </c>
      <c r="K63" s="305" t="str">
        <f t="shared" si="0"/>
        <v>İSTANBUL-Türkcell Büyükler Türkiye Şampiyonası</v>
      </c>
      <c r="L63" s="147" t="str">
        <f>'1500m.'!N$4</f>
        <v>09 Haziran 2015 - 18:25</v>
      </c>
      <c r="M63" s="147" t="s">
        <v>358</v>
      </c>
    </row>
    <row r="64" spans="1:13" s="139" customFormat="1" ht="26.25" customHeight="1" x14ac:dyDescent="0.2">
      <c r="A64" s="141">
        <v>131</v>
      </c>
      <c r="B64" s="235" t="s">
        <v>282</v>
      </c>
      <c r="C64" s="237">
        <f>'1500m.'!C13</f>
        <v>35606</v>
      </c>
      <c r="D64" s="239" t="str">
        <f>'1500m.'!D13</f>
        <v>DAMLA ÇELİK</v>
      </c>
      <c r="E64" s="239" t="str">
        <f>'1500m.'!E13</f>
        <v>İSTANBUL</v>
      </c>
      <c r="F64" s="241">
        <f>'1500m.'!F13</f>
        <v>44149</v>
      </c>
      <c r="G64" s="238">
        <f>'1500m.'!A13</f>
        <v>6</v>
      </c>
      <c r="H64" s="149" t="s">
        <v>256</v>
      </c>
      <c r="I64" s="304"/>
      <c r="J64" s="143" t="str">
        <f>'YARIŞMA BİLGİLERİ'!$F$21</f>
        <v>Bayanlar</v>
      </c>
      <c r="K64" s="305" t="str">
        <f t="shared" si="0"/>
        <v>İSTANBUL-Türkcell Büyükler Türkiye Şampiyonası</v>
      </c>
      <c r="L64" s="147" t="str">
        <f>'1500m.'!N$4</f>
        <v>09 Haziran 2015 - 18:25</v>
      </c>
      <c r="M64" s="147" t="s">
        <v>358</v>
      </c>
    </row>
    <row r="65" spans="1:13" s="139" customFormat="1" ht="26.25" customHeight="1" x14ac:dyDescent="0.2">
      <c r="A65" s="141">
        <v>132</v>
      </c>
      <c r="B65" s="235" t="s">
        <v>282</v>
      </c>
      <c r="C65" s="237">
        <f>'1500m.'!C14</f>
        <v>36165</v>
      </c>
      <c r="D65" s="239" t="str">
        <f>'1500m.'!D14</f>
        <v>SİNEM NUR ERARSLAN</v>
      </c>
      <c r="E65" s="239" t="str">
        <f>'1500m.'!E14</f>
        <v>KAYSERİ</v>
      </c>
      <c r="F65" s="241">
        <f>'1500m.'!F14</f>
        <v>45323</v>
      </c>
      <c r="G65" s="238">
        <f>'1500m.'!A14</f>
        <v>7</v>
      </c>
      <c r="H65" s="149" t="s">
        <v>256</v>
      </c>
      <c r="I65" s="304"/>
      <c r="J65" s="143" t="str">
        <f>'YARIŞMA BİLGİLERİ'!$F$21</f>
        <v>Bayanlar</v>
      </c>
      <c r="K65" s="305" t="str">
        <f t="shared" si="0"/>
        <v>İSTANBUL-Türkcell Büyükler Türkiye Şampiyonası</v>
      </c>
      <c r="L65" s="147" t="str">
        <f>'1500m.'!N$4</f>
        <v>09 Haziran 2015 - 18:25</v>
      </c>
      <c r="M65" s="147" t="s">
        <v>358</v>
      </c>
    </row>
    <row r="66" spans="1:13" s="139" customFormat="1" ht="26.25" customHeight="1" x14ac:dyDescent="0.2">
      <c r="A66" s="141">
        <v>133</v>
      </c>
      <c r="B66" s="235" t="s">
        <v>282</v>
      </c>
      <c r="C66" s="237">
        <f>'1500m.'!C15</f>
        <v>36003</v>
      </c>
      <c r="D66" s="239" t="str">
        <f>'1500m.'!D15</f>
        <v>YAREN AYDIN</v>
      </c>
      <c r="E66" s="239" t="str">
        <f>'1500m.'!E15</f>
        <v>SAKARYA</v>
      </c>
      <c r="F66" s="241">
        <f>'1500m.'!F15</f>
        <v>45538</v>
      </c>
      <c r="G66" s="238">
        <f>'1500m.'!A15</f>
        <v>8</v>
      </c>
      <c r="H66" s="149" t="s">
        <v>256</v>
      </c>
      <c r="I66" s="304"/>
      <c r="J66" s="143" t="str">
        <f>'YARIŞMA BİLGİLERİ'!$F$21</f>
        <v>Bayanlar</v>
      </c>
      <c r="K66" s="305" t="str">
        <f t="shared" si="0"/>
        <v>İSTANBUL-Türkcell Büyükler Türkiye Şampiyonası</v>
      </c>
      <c r="L66" s="147" t="str">
        <f>'1500m.'!N$4</f>
        <v>09 Haziran 2015 - 18:25</v>
      </c>
      <c r="M66" s="147" t="s">
        <v>358</v>
      </c>
    </row>
    <row r="67" spans="1:13" s="139" customFormat="1" ht="26.25" customHeight="1" x14ac:dyDescent="0.2">
      <c r="A67" s="141">
        <v>134</v>
      </c>
      <c r="B67" s="235" t="s">
        <v>282</v>
      </c>
      <c r="C67" s="237">
        <f>'1500m.'!C16</f>
        <v>35582</v>
      </c>
      <c r="D67" s="239" t="str">
        <f>'1500m.'!D16</f>
        <v>JALE BAŞAK</v>
      </c>
      <c r="E67" s="239" t="str">
        <f>'1500m.'!E16</f>
        <v>EDİRNE</v>
      </c>
      <c r="F67" s="241">
        <f>'1500m.'!F16</f>
        <v>50792</v>
      </c>
      <c r="G67" s="238">
        <f>'1500m.'!A16</f>
        <v>9</v>
      </c>
      <c r="H67" s="149" t="s">
        <v>256</v>
      </c>
      <c r="I67" s="304"/>
      <c r="J67" s="143" t="str">
        <f>'YARIŞMA BİLGİLERİ'!$F$21</f>
        <v>Bayanlar</v>
      </c>
      <c r="K67" s="305" t="str">
        <f t="shared" ref="K67:K130" si="1">CONCATENATE(K$1,"-",A$1)</f>
        <v>İSTANBUL-Türkcell Büyükler Türkiye Şampiyonası</v>
      </c>
      <c r="L67" s="147" t="str">
        <f>'1500m.'!N$4</f>
        <v>09 Haziran 2015 - 18:25</v>
      </c>
      <c r="M67" s="147" t="s">
        <v>358</v>
      </c>
    </row>
    <row r="68" spans="1:13" s="139" customFormat="1" ht="26.25" customHeight="1" x14ac:dyDescent="0.2">
      <c r="A68" s="141">
        <v>135</v>
      </c>
      <c r="B68" s="235" t="s">
        <v>282</v>
      </c>
      <c r="C68" s="237">
        <f>'1500m.'!C17</f>
        <v>35562</v>
      </c>
      <c r="D68" s="239" t="str">
        <f>'1500m.'!D17</f>
        <v>MELTEM YAŞAR</v>
      </c>
      <c r="E68" s="239" t="str">
        <f>'1500m.'!E17</f>
        <v>İSTANBUL</v>
      </c>
      <c r="F68" s="241">
        <f>'1500m.'!F17</f>
        <v>50982</v>
      </c>
      <c r="G68" s="238">
        <f>'1500m.'!A17</f>
        <v>10</v>
      </c>
      <c r="H68" s="149" t="s">
        <v>256</v>
      </c>
      <c r="I68" s="304"/>
      <c r="J68" s="143" t="str">
        <f>'YARIŞMA BİLGİLERİ'!$F$21</f>
        <v>Bayanlar</v>
      </c>
      <c r="K68" s="305" t="str">
        <f t="shared" si="1"/>
        <v>İSTANBUL-Türkcell Büyükler Türkiye Şampiyonası</v>
      </c>
      <c r="L68" s="147" t="str">
        <f>'1500m.'!N$4</f>
        <v>09 Haziran 2015 - 18:25</v>
      </c>
      <c r="M68" s="147" t="s">
        <v>358</v>
      </c>
    </row>
    <row r="69" spans="1:13" s="139" customFormat="1" ht="26.25" customHeight="1" x14ac:dyDescent="0.2">
      <c r="A69" s="141">
        <v>136</v>
      </c>
      <c r="B69" s="235" t="s">
        <v>282</v>
      </c>
      <c r="C69" s="237">
        <f>'1500m.'!C18</f>
        <v>34700</v>
      </c>
      <c r="D69" s="239" t="str">
        <f>'1500m.'!D18</f>
        <v>REMZİYE TEMEL</v>
      </c>
      <c r="E69" s="239" t="str">
        <f>'1500m.'!E18</f>
        <v>DİYARBAKIR</v>
      </c>
      <c r="F69" s="241" t="str">
        <f>'1500m.'!F18</f>
        <v>DNS</v>
      </c>
      <c r="G69" s="238" t="str">
        <f>'1500m.'!A18</f>
        <v>-</v>
      </c>
      <c r="H69" s="149" t="s">
        <v>256</v>
      </c>
      <c r="I69" s="304"/>
      <c r="J69" s="143" t="str">
        <f>'YARIŞMA BİLGİLERİ'!$F$21</f>
        <v>Bayanlar</v>
      </c>
      <c r="K69" s="305" t="str">
        <f t="shared" si="1"/>
        <v>İSTANBUL-Türkcell Büyükler Türkiye Şampiyonası</v>
      </c>
      <c r="L69" s="147" t="str">
        <f>'1500m.'!N$4</f>
        <v>09 Haziran 2015 - 18:25</v>
      </c>
      <c r="M69" s="147" t="s">
        <v>358</v>
      </c>
    </row>
    <row r="70" spans="1:13" s="139" customFormat="1" ht="26.25" customHeight="1" x14ac:dyDescent="0.2">
      <c r="A70" s="141">
        <v>137</v>
      </c>
      <c r="B70" s="235" t="s">
        <v>282</v>
      </c>
      <c r="C70" s="237">
        <f>'1500m.'!C19</f>
        <v>33604</v>
      </c>
      <c r="D70" s="239" t="str">
        <f>'1500m.'!D19</f>
        <v xml:space="preserve">ESMA AYDEMİR </v>
      </c>
      <c r="E70" s="239" t="str">
        <f>'1500m.'!E19</f>
        <v>ANTALYA</v>
      </c>
      <c r="F70" s="241" t="str">
        <f>'1500m.'!F19</f>
        <v>DNS</v>
      </c>
      <c r="G70" s="238" t="str">
        <f>'1500m.'!A19</f>
        <v>-</v>
      </c>
      <c r="H70" s="149" t="s">
        <v>256</v>
      </c>
      <c r="I70" s="304"/>
      <c r="J70" s="143" t="str">
        <f>'YARIŞMA BİLGİLERİ'!$F$21</f>
        <v>Bayanlar</v>
      </c>
      <c r="K70" s="305" t="str">
        <f t="shared" si="1"/>
        <v>İSTANBUL-Türkcell Büyükler Türkiye Şampiyonası</v>
      </c>
      <c r="L70" s="147" t="str">
        <f>'1500m.'!N$4</f>
        <v>09 Haziran 2015 - 18:25</v>
      </c>
      <c r="M70" s="147" t="s">
        <v>358</v>
      </c>
    </row>
    <row r="71" spans="1:13" s="139" customFormat="1" ht="26.25" customHeight="1" x14ac:dyDescent="0.2">
      <c r="A71" s="141">
        <v>138</v>
      </c>
      <c r="B71" s="235" t="s">
        <v>282</v>
      </c>
      <c r="C71" s="237">
        <f>'1500m.'!C20</f>
        <v>0</v>
      </c>
      <c r="D71" s="239">
        <f>'1500m.'!D20</f>
        <v>0</v>
      </c>
      <c r="E71" s="239">
        <f>'1500m.'!E20</f>
        <v>0</v>
      </c>
      <c r="F71" s="241">
        <f>'1500m.'!F20</f>
        <v>0</v>
      </c>
      <c r="G71" s="238">
        <f>'1500m.'!A20</f>
        <v>0</v>
      </c>
      <c r="H71" s="149" t="s">
        <v>256</v>
      </c>
      <c r="I71" s="304"/>
      <c r="J71" s="143" t="str">
        <f>'YARIŞMA BİLGİLERİ'!$F$21</f>
        <v>Bayanlar</v>
      </c>
      <c r="K71" s="305" t="str">
        <f t="shared" si="1"/>
        <v>İSTANBUL-Türkcell Büyükler Türkiye Şampiyonası</v>
      </c>
      <c r="L71" s="147" t="str">
        <f>'1500m.'!N$4</f>
        <v>09 Haziran 2015 - 18:25</v>
      </c>
      <c r="M71" s="147" t="s">
        <v>358</v>
      </c>
    </row>
    <row r="72" spans="1:13" s="139" customFormat="1" ht="26.25" customHeight="1" x14ac:dyDescent="0.2">
      <c r="A72" s="141">
        <v>139</v>
      </c>
      <c r="B72" s="235" t="s">
        <v>282</v>
      </c>
      <c r="C72" s="237">
        <f>'1500m.'!C21</f>
        <v>0</v>
      </c>
      <c r="D72" s="239">
        <f>'1500m.'!D21</f>
        <v>0</v>
      </c>
      <c r="E72" s="239">
        <f>'1500m.'!E21</f>
        <v>0</v>
      </c>
      <c r="F72" s="241">
        <f>'1500m.'!F21</f>
        <v>0</v>
      </c>
      <c r="G72" s="238">
        <f>'1500m.'!A21</f>
        <v>0</v>
      </c>
      <c r="H72" s="149" t="s">
        <v>256</v>
      </c>
      <c r="I72" s="304"/>
      <c r="J72" s="143" t="str">
        <f>'YARIŞMA BİLGİLERİ'!$F$21</f>
        <v>Bayanlar</v>
      </c>
      <c r="K72" s="305" t="str">
        <f t="shared" si="1"/>
        <v>İSTANBUL-Türkcell Büyükler Türkiye Şampiyonası</v>
      </c>
      <c r="L72" s="147" t="str">
        <f>'1500m.'!N$4</f>
        <v>09 Haziran 2015 - 18:25</v>
      </c>
      <c r="M72" s="147" t="s">
        <v>358</v>
      </c>
    </row>
    <row r="73" spans="1:13" s="139" customFormat="1" ht="26.25" customHeight="1" x14ac:dyDescent="0.2">
      <c r="A73" s="141">
        <v>140</v>
      </c>
      <c r="B73" s="235" t="s">
        <v>282</v>
      </c>
      <c r="C73" s="237">
        <f>'1500m.'!C22</f>
        <v>0</v>
      </c>
      <c r="D73" s="239">
        <f>'1500m.'!D22</f>
        <v>0</v>
      </c>
      <c r="E73" s="239">
        <f>'1500m.'!E22</f>
        <v>0</v>
      </c>
      <c r="F73" s="241">
        <f>'1500m.'!F22</f>
        <v>0</v>
      </c>
      <c r="G73" s="238">
        <f>'1500m.'!A22</f>
        <v>0</v>
      </c>
      <c r="H73" s="149" t="s">
        <v>256</v>
      </c>
      <c r="I73" s="304"/>
      <c r="J73" s="143" t="str">
        <f>'YARIŞMA BİLGİLERİ'!$F$21</f>
        <v>Bayanlar</v>
      </c>
      <c r="K73" s="305" t="str">
        <f t="shared" si="1"/>
        <v>İSTANBUL-Türkcell Büyükler Türkiye Şampiyonası</v>
      </c>
      <c r="L73" s="147" t="str">
        <f>'1500m.'!N$4</f>
        <v>09 Haziran 2015 - 18:25</v>
      </c>
      <c r="M73" s="147" t="s">
        <v>358</v>
      </c>
    </row>
    <row r="74" spans="1:13" s="139" customFormat="1" ht="26.25" customHeight="1" x14ac:dyDescent="0.2">
      <c r="A74" s="141">
        <v>141</v>
      </c>
      <c r="B74" s="235" t="s">
        <v>282</v>
      </c>
      <c r="C74" s="237">
        <f>'1500m.'!C23</f>
        <v>0</v>
      </c>
      <c r="D74" s="239">
        <f>'1500m.'!D23</f>
        <v>0</v>
      </c>
      <c r="E74" s="239">
        <f>'1500m.'!E23</f>
        <v>0</v>
      </c>
      <c r="F74" s="241">
        <f>'1500m.'!F23</f>
        <v>0</v>
      </c>
      <c r="G74" s="238">
        <f>'1500m.'!A23</f>
        <v>0</v>
      </c>
      <c r="H74" s="149" t="s">
        <v>256</v>
      </c>
      <c r="I74" s="304"/>
      <c r="J74" s="143" t="str">
        <f>'YARIŞMA BİLGİLERİ'!$F$21</f>
        <v>Bayanlar</v>
      </c>
      <c r="K74" s="305" t="str">
        <f t="shared" si="1"/>
        <v>İSTANBUL-Türkcell Büyükler Türkiye Şampiyonası</v>
      </c>
      <c r="L74" s="147" t="str">
        <f>'1500m.'!N$4</f>
        <v>09 Haziran 2015 - 18:25</v>
      </c>
      <c r="M74" s="147" t="s">
        <v>358</v>
      </c>
    </row>
    <row r="75" spans="1:13" s="139" customFormat="1" ht="26.25" customHeight="1" x14ac:dyDescent="0.2">
      <c r="A75" s="141">
        <v>142</v>
      </c>
      <c r="B75" s="235" t="s">
        <v>282</v>
      </c>
      <c r="C75" s="237">
        <f>'1500m.'!C24</f>
        <v>0</v>
      </c>
      <c r="D75" s="239">
        <f>'1500m.'!D24</f>
        <v>0</v>
      </c>
      <c r="E75" s="239">
        <f>'1500m.'!E24</f>
        <v>0</v>
      </c>
      <c r="F75" s="241">
        <f>'1500m.'!F24</f>
        <v>0</v>
      </c>
      <c r="G75" s="238">
        <f>'1500m.'!A24</f>
        <v>0</v>
      </c>
      <c r="H75" s="149" t="s">
        <v>256</v>
      </c>
      <c r="I75" s="304"/>
      <c r="J75" s="143" t="str">
        <f>'YARIŞMA BİLGİLERİ'!$F$21</f>
        <v>Bayanlar</v>
      </c>
      <c r="K75" s="305" t="str">
        <f t="shared" si="1"/>
        <v>İSTANBUL-Türkcell Büyükler Türkiye Şampiyonası</v>
      </c>
      <c r="L75" s="147" t="str">
        <f>'1500m.'!N$4</f>
        <v>09 Haziran 2015 - 18:25</v>
      </c>
      <c r="M75" s="147" t="s">
        <v>358</v>
      </c>
    </row>
    <row r="76" spans="1:13" s="139" customFormat="1" ht="26.25" customHeight="1" x14ac:dyDescent="0.2">
      <c r="A76" s="141">
        <v>210</v>
      </c>
      <c r="B76" s="235" t="s">
        <v>282</v>
      </c>
      <c r="C76" s="237">
        <f>'1500m.'!C25</f>
        <v>0</v>
      </c>
      <c r="D76" s="239">
        <f>'1500m.'!D25</f>
        <v>0</v>
      </c>
      <c r="E76" s="239">
        <f>'1500m.'!E25</f>
        <v>0</v>
      </c>
      <c r="F76" s="241">
        <f>'1500m.'!F25</f>
        <v>0</v>
      </c>
      <c r="G76" s="238">
        <f>'1500m.'!A25</f>
        <v>0</v>
      </c>
      <c r="H76" s="149" t="s">
        <v>256</v>
      </c>
      <c r="I76" s="304"/>
      <c r="J76" s="143" t="str">
        <f>'YARIŞMA BİLGİLERİ'!$F$21</f>
        <v>Bayanlar</v>
      </c>
      <c r="K76" s="305" t="str">
        <f t="shared" si="1"/>
        <v>İSTANBUL-Türkcell Büyükler Türkiye Şampiyonası</v>
      </c>
      <c r="L76" s="147" t="str">
        <f>'1500m.'!N$4</f>
        <v>09 Haziran 2015 - 18:25</v>
      </c>
      <c r="M76" s="147" t="s">
        <v>358</v>
      </c>
    </row>
    <row r="77" spans="1:13" s="139" customFormat="1" ht="26.25" customHeight="1" x14ac:dyDescent="0.2">
      <c r="A77" s="141">
        <v>211</v>
      </c>
      <c r="B77" s="235" t="s">
        <v>282</v>
      </c>
      <c r="C77" s="237">
        <f>'1500m.'!C26</f>
        <v>0</v>
      </c>
      <c r="D77" s="239">
        <f>'1500m.'!D26</f>
        <v>0</v>
      </c>
      <c r="E77" s="239">
        <f>'1500m.'!E26</f>
        <v>0</v>
      </c>
      <c r="F77" s="241">
        <f>'1500m.'!F26</f>
        <v>0</v>
      </c>
      <c r="G77" s="238">
        <f>'1500m.'!A26</f>
        <v>0</v>
      </c>
      <c r="H77" s="149" t="s">
        <v>256</v>
      </c>
      <c r="I77" s="304"/>
      <c r="J77" s="143" t="str">
        <f>'YARIŞMA BİLGİLERİ'!$F$21</f>
        <v>Bayanlar</v>
      </c>
      <c r="K77" s="305" t="str">
        <f t="shared" si="1"/>
        <v>İSTANBUL-Türkcell Büyükler Türkiye Şampiyonası</v>
      </c>
      <c r="L77" s="147" t="str">
        <f>'1500m.'!N$4</f>
        <v>09 Haziran 2015 - 18:25</v>
      </c>
      <c r="M77" s="147" t="s">
        <v>358</v>
      </c>
    </row>
    <row r="78" spans="1:13" s="139" customFormat="1" ht="26.25" customHeight="1" x14ac:dyDescent="0.2">
      <c r="A78" s="141">
        <v>212</v>
      </c>
      <c r="B78" s="235" t="s">
        <v>282</v>
      </c>
      <c r="C78" s="237">
        <f>'1500m.'!C27</f>
        <v>0</v>
      </c>
      <c r="D78" s="239">
        <f>'1500m.'!D27</f>
        <v>0</v>
      </c>
      <c r="E78" s="239">
        <f>'1500m.'!E27</f>
        <v>0</v>
      </c>
      <c r="F78" s="241">
        <f>'1500m.'!F27</f>
        <v>0</v>
      </c>
      <c r="G78" s="238">
        <f>'1500m.'!A27</f>
        <v>0</v>
      </c>
      <c r="H78" s="149" t="s">
        <v>256</v>
      </c>
      <c r="I78" s="304"/>
      <c r="J78" s="143" t="str">
        <f>'YARIŞMA BİLGİLERİ'!$F$21</f>
        <v>Bayanlar</v>
      </c>
      <c r="K78" s="305" t="str">
        <f t="shared" si="1"/>
        <v>İSTANBUL-Türkcell Büyükler Türkiye Şampiyonası</v>
      </c>
      <c r="L78" s="147" t="str">
        <f>'1500m.'!N$4</f>
        <v>09 Haziran 2015 - 18:25</v>
      </c>
      <c r="M78" s="147" t="s">
        <v>358</v>
      </c>
    </row>
    <row r="79" spans="1:13" s="139" customFormat="1" ht="26.25" customHeight="1" x14ac:dyDescent="0.2">
      <c r="A79" s="141">
        <v>213</v>
      </c>
      <c r="B79" s="235" t="s">
        <v>282</v>
      </c>
      <c r="C79" s="237">
        <f>'1500m.'!C28</f>
        <v>0</v>
      </c>
      <c r="D79" s="239">
        <f>'1500m.'!D28</f>
        <v>0</v>
      </c>
      <c r="E79" s="239">
        <f>'1500m.'!E28</f>
        <v>0</v>
      </c>
      <c r="F79" s="241">
        <f>'1500m.'!F28</f>
        <v>0</v>
      </c>
      <c r="G79" s="238">
        <f>'1500m.'!A28</f>
        <v>0</v>
      </c>
      <c r="H79" s="149" t="s">
        <v>256</v>
      </c>
      <c r="I79" s="304"/>
      <c r="J79" s="143" t="str">
        <f>'YARIŞMA BİLGİLERİ'!$F$21</f>
        <v>Bayanlar</v>
      </c>
      <c r="K79" s="305" t="str">
        <f t="shared" si="1"/>
        <v>İSTANBUL-Türkcell Büyükler Türkiye Şampiyonası</v>
      </c>
      <c r="L79" s="147" t="str">
        <f>'1500m.'!N$4</f>
        <v>09 Haziran 2015 - 18:25</v>
      </c>
      <c r="M79" s="147" t="s">
        <v>358</v>
      </c>
    </row>
    <row r="80" spans="1:13" s="139" customFormat="1" ht="26.25" customHeight="1" x14ac:dyDescent="0.2">
      <c r="A80" s="141">
        <v>214</v>
      </c>
      <c r="B80" s="235" t="s">
        <v>282</v>
      </c>
      <c r="C80" s="237">
        <f>'1500m.'!C29</f>
        <v>0</v>
      </c>
      <c r="D80" s="239">
        <f>'1500m.'!D29</f>
        <v>0</v>
      </c>
      <c r="E80" s="239">
        <f>'1500m.'!E29</f>
        <v>0</v>
      </c>
      <c r="F80" s="241">
        <f>'1500m.'!F29</f>
        <v>0</v>
      </c>
      <c r="G80" s="238">
        <f>'1500m.'!A29</f>
        <v>0</v>
      </c>
      <c r="H80" s="149" t="s">
        <v>256</v>
      </c>
      <c r="I80" s="304"/>
      <c r="J80" s="143" t="str">
        <f>'YARIŞMA BİLGİLERİ'!$F$21</f>
        <v>Bayanlar</v>
      </c>
      <c r="K80" s="305" t="str">
        <f t="shared" si="1"/>
        <v>İSTANBUL-Türkcell Büyükler Türkiye Şampiyonası</v>
      </c>
      <c r="L80" s="147" t="str">
        <f>'1500m.'!N$4</f>
        <v>09 Haziran 2015 - 18:25</v>
      </c>
      <c r="M80" s="147" t="s">
        <v>358</v>
      </c>
    </row>
    <row r="81" spans="1:13" s="139" customFormat="1" ht="26.25" customHeight="1" x14ac:dyDescent="0.2">
      <c r="A81" s="141">
        <v>215</v>
      </c>
      <c r="B81" s="235" t="s">
        <v>282</v>
      </c>
      <c r="C81" s="237">
        <f>'1500m.'!C30</f>
        <v>0</v>
      </c>
      <c r="D81" s="239">
        <f>'1500m.'!D30</f>
        <v>0</v>
      </c>
      <c r="E81" s="239">
        <f>'1500m.'!E30</f>
        <v>0</v>
      </c>
      <c r="F81" s="241">
        <f>'1500m.'!F30</f>
        <v>0</v>
      </c>
      <c r="G81" s="238">
        <f>'1500m.'!A30</f>
        <v>0</v>
      </c>
      <c r="H81" s="149" t="s">
        <v>256</v>
      </c>
      <c r="I81" s="304"/>
      <c r="J81" s="143" t="str">
        <f>'YARIŞMA BİLGİLERİ'!$F$21</f>
        <v>Bayanlar</v>
      </c>
      <c r="K81" s="305" t="str">
        <f t="shared" si="1"/>
        <v>İSTANBUL-Türkcell Büyükler Türkiye Şampiyonası</v>
      </c>
      <c r="L81" s="147" t="str">
        <f>'1500m.'!N$4</f>
        <v>09 Haziran 2015 - 18:25</v>
      </c>
      <c r="M81" s="147" t="s">
        <v>358</v>
      </c>
    </row>
    <row r="82" spans="1:13" s="139" customFormat="1" ht="26.25" customHeight="1" x14ac:dyDescent="0.2">
      <c r="A82" s="141">
        <v>216</v>
      </c>
      <c r="B82" s="235" t="s">
        <v>282</v>
      </c>
      <c r="C82" s="237">
        <f>'1500m.'!C31</f>
        <v>0</v>
      </c>
      <c r="D82" s="239">
        <f>'1500m.'!D31</f>
        <v>0</v>
      </c>
      <c r="E82" s="239">
        <f>'1500m.'!E31</f>
        <v>0</v>
      </c>
      <c r="F82" s="241">
        <f>'1500m.'!F31</f>
        <v>0</v>
      </c>
      <c r="G82" s="238">
        <f>'1500m.'!A31</f>
        <v>0</v>
      </c>
      <c r="H82" s="149" t="s">
        <v>256</v>
      </c>
      <c r="I82" s="304"/>
      <c r="J82" s="143" t="str">
        <f>'YARIŞMA BİLGİLERİ'!$F$21</f>
        <v>Bayanlar</v>
      </c>
      <c r="K82" s="305" t="str">
        <f t="shared" si="1"/>
        <v>İSTANBUL-Türkcell Büyükler Türkiye Şampiyonası</v>
      </c>
      <c r="L82" s="147" t="str">
        <f>'1500m.'!N$4</f>
        <v>09 Haziran 2015 - 18:25</v>
      </c>
      <c r="M82" s="147" t="s">
        <v>358</v>
      </c>
    </row>
    <row r="83" spans="1:13" s="139" customFormat="1" ht="26.25" customHeight="1" x14ac:dyDescent="0.2">
      <c r="A83" s="141">
        <v>217</v>
      </c>
      <c r="B83" s="235" t="s">
        <v>282</v>
      </c>
      <c r="C83" s="237">
        <f>'1500m.'!C32</f>
        <v>0</v>
      </c>
      <c r="D83" s="239">
        <f>'1500m.'!D32</f>
        <v>0</v>
      </c>
      <c r="E83" s="239">
        <f>'1500m.'!E32</f>
        <v>0</v>
      </c>
      <c r="F83" s="241">
        <f>'1500m.'!F32</f>
        <v>0</v>
      </c>
      <c r="G83" s="238">
        <f>'1500m.'!A32</f>
        <v>0</v>
      </c>
      <c r="H83" s="149" t="s">
        <v>256</v>
      </c>
      <c r="I83" s="304"/>
      <c r="J83" s="143" t="str">
        <f>'YARIŞMA BİLGİLERİ'!$F$21</f>
        <v>Bayanlar</v>
      </c>
      <c r="K83" s="305" t="str">
        <f t="shared" si="1"/>
        <v>İSTANBUL-Türkcell Büyükler Türkiye Şampiyonası</v>
      </c>
      <c r="L83" s="147" t="str">
        <f>'1500m.'!N$4</f>
        <v>09 Haziran 2015 - 18:25</v>
      </c>
      <c r="M83" s="147" t="s">
        <v>358</v>
      </c>
    </row>
    <row r="84" spans="1:13" s="139" customFormat="1" ht="26.25" customHeight="1" x14ac:dyDescent="0.2">
      <c r="A84" s="141">
        <v>222</v>
      </c>
      <c r="B84" s="235" t="s">
        <v>282</v>
      </c>
      <c r="C84" s="237">
        <f>'1500m.'!C33</f>
        <v>0</v>
      </c>
      <c r="D84" s="239">
        <f>'1500m.'!D33</f>
        <v>0</v>
      </c>
      <c r="E84" s="239">
        <f>'1500m.'!E33</f>
        <v>0</v>
      </c>
      <c r="F84" s="241">
        <f>'1500m.'!F33</f>
        <v>0</v>
      </c>
      <c r="G84" s="238">
        <f>'1500m.'!A33</f>
        <v>0</v>
      </c>
      <c r="H84" s="149" t="s">
        <v>256</v>
      </c>
      <c r="I84" s="304"/>
      <c r="J84" s="143" t="str">
        <f>'YARIŞMA BİLGİLERİ'!$F$21</f>
        <v>Bayanlar</v>
      </c>
      <c r="K84" s="305" t="str">
        <f t="shared" si="1"/>
        <v>İSTANBUL-Türkcell Büyükler Türkiye Şampiyonası</v>
      </c>
      <c r="L84" s="147" t="str">
        <f>'1500m.'!N$4</f>
        <v>09 Haziran 2015 - 18:25</v>
      </c>
      <c r="M84" s="147" t="s">
        <v>358</v>
      </c>
    </row>
    <row r="85" spans="1:13" s="139" customFormat="1" ht="26.25" customHeight="1" x14ac:dyDescent="0.2">
      <c r="A85" s="141">
        <v>223</v>
      </c>
      <c r="B85" s="235" t="s">
        <v>282</v>
      </c>
      <c r="C85" s="237" t="e">
        <f>'1500m.'!#REF!</f>
        <v>#REF!</v>
      </c>
      <c r="D85" s="239" t="e">
        <f>'1500m.'!#REF!</f>
        <v>#REF!</v>
      </c>
      <c r="E85" s="239" t="e">
        <f>'1500m.'!#REF!</f>
        <v>#REF!</v>
      </c>
      <c r="F85" s="241" t="e">
        <f>'1500m.'!#REF!</f>
        <v>#REF!</v>
      </c>
      <c r="G85" s="238" t="e">
        <f>'1500m.'!#REF!</f>
        <v>#REF!</v>
      </c>
      <c r="H85" s="149" t="s">
        <v>256</v>
      </c>
      <c r="I85" s="304"/>
      <c r="J85" s="143" t="str">
        <f>'YARIŞMA BİLGİLERİ'!$F$21</f>
        <v>Bayanlar</v>
      </c>
      <c r="K85" s="305" t="str">
        <f t="shared" si="1"/>
        <v>İSTANBUL-Türkcell Büyükler Türkiye Şampiyonası</v>
      </c>
      <c r="L85" s="147" t="str">
        <f>'1500m.'!N$4</f>
        <v>09 Haziran 2015 - 18:25</v>
      </c>
      <c r="M85" s="147" t="s">
        <v>358</v>
      </c>
    </row>
    <row r="86" spans="1:13" s="139" customFormat="1" ht="26.25" customHeight="1" x14ac:dyDescent="0.2">
      <c r="A86" s="141">
        <v>224</v>
      </c>
      <c r="B86" s="235" t="s">
        <v>282</v>
      </c>
      <c r="C86" s="237" t="e">
        <f>'1500m.'!#REF!</f>
        <v>#REF!</v>
      </c>
      <c r="D86" s="239" t="e">
        <f>'1500m.'!#REF!</f>
        <v>#REF!</v>
      </c>
      <c r="E86" s="239" t="e">
        <f>'1500m.'!#REF!</f>
        <v>#REF!</v>
      </c>
      <c r="F86" s="241" t="e">
        <f>'1500m.'!#REF!</f>
        <v>#REF!</v>
      </c>
      <c r="G86" s="238" t="e">
        <f>'1500m.'!#REF!</f>
        <v>#REF!</v>
      </c>
      <c r="H86" s="149" t="s">
        <v>256</v>
      </c>
      <c r="I86" s="304"/>
      <c r="J86" s="143" t="str">
        <f>'YARIŞMA BİLGİLERİ'!$F$21</f>
        <v>Bayanlar</v>
      </c>
      <c r="K86" s="305" t="str">
        <f t="shared" si="1"/>
        <v>İSTANBUL-Türkcell Büyükler Türkiye Şampiyonası</v>
      </c>
      <c r="L86" s="147" t="str">
        <f>'1500m.'!N$4</f>
        <v>09 Haziran 2015 - 18:25</v>
      </c>
      <c r="M86" s="147" t="s">
        <v>358</v>
      </c>
    </row>
    <row r="87" spans="1:13" s="139" customFormat="1" ht="26.25" customHeight="1" x14ac:dyDescent="0.2">
      <c r="A87" s="141">
        <v>225</v>
      </c>
      <c r="B87" s="235" t="s">
        <v>282</v>
      </c>
      <c r="C87" s="237" t="e">
        <f>'1500m.'!#REF!</f>
        <v>#REF!</v>
      </c>
      <c r="D87" s="239" t="e">
        <f>'1500m.'!#REF!</f>
        <v>#REF!</v>
      </c>
      <c r="E87" s="239" t="e">
        <f>'1500m.'!#REF!</f>
        <v>#REF!</v>
      </c>
      <c r="F87" s="241" t="e">
        <f>'1500m.'!#REF!</f>
        <v>#REF!</v>
      </c>
      <c r="G87" s="238" t="e">
        <f>'1500m.'!#REF!</f>
        <v>#REF!</v>
      </c>
      <c r="H87" s="149" t="s">
        <v>256</v>
      </c>
      <c r="I87" s="304"/>
      <c r="J87" s="143" t="str">
        <f>'YARIŞMA BİLGİLERİ'!$F$21</f>
        <v>Bayanlar</v>
      </c>
      <c r="K87" s="305" t="str">
        <f t="shared" si="1"/>
        <v>İSTANBUL-Türkcell Büyükler Türkiye Şampiyonası</v>
      </c>
      <c r="L87" s="147" t="str">
        <f>'1500m.'!N$4</f>
        <v>09 Haziran 2015 - 18:25</v>
      </c>
      <c r="M87" s="147" t="s">
        <v>358</v>
      </c>
    </row>
    <row r="88" spans="1:13" s="139" customFormat="1" ht="26.25" customHeight="1" x14ac:dyDescent="0.2">
      <c r="A88" s="141">
        <v>226</v>
      </c>
      <c r="B88" s="235" t="s">
        <v>282</v>
      </c>
      <c r="C88" s="237" t="e">
        <f>'1500m.'!#REF!</f>
        <v>#REF!</v>
      </c>
      <c r="D88" s="239" t="e">
        <f>'1500m.'!#REF!</f>
        <v>#REF!</v>
      </c>
      <c r="E88" s="239" t="e">
        <f>'1500m.'!#REF!</f>
        <v>#REF!</v>
      </c>
      <c r="F88" s="241" t="e">
        <f>'1500m.'!#REF!</f>
        <v>#REF!</v>
      </c>
      <c r="G88" s="238" t="e">
        <f>'1500m.'!#REF!</f>
        <v>#REF!</v>
      </c>
      <c r="H88" s="149" t="s">
        <v>256</v>
      </c>
      <c r="I88" s="304"/>
      <c r="J88" s="143" t="str">
        <f>'YARIŞMA BİLGİLERİ'!$F$21</f>
        <v>Bayanlar</v>
      </c>
      <c r="K88" s="305" t="str">
        <f t="shared" si="1"/>
        <v>İSTANBUL-Türkcell Büyükler Türkiye Şampiyonası</v>
      </c>
      <c r="L88" s="147" t="str">
        <f>'1500m.'!N$4</f>
        <v>09 Haziran 2015 - 18:25</v>
      </c>
      <c r="M88" s="147" t="s">
        <v>358</v>
      </c>
    </row>
    <row r="89" spans="1:13" s="139" customFormat="1" ht="26.25" customHeight="1" x14ac:dyDescent="0.2">
      <c r="A89" s="141">
        <v>227</v>
      </c>
      <c r="B89" s="235" t="s">
        <v>282</v>
      </c>
      <c r="C89" s="237" t="e">
        <f>'1500m.'!#REF!</f>
        <v>#REF!</v>
      </c>
      <c r="D89" s="239" t="e">
        <f>'1500m.'!#REF!</f>
        <v>#REF!</v>
      </c>
      <c r="E89" s="239" t="e">
        <f>'1500m.'!#REF!</f>
        <v>#REF!</v>
      </c>
      <c r="F89" s="241" t="e">
        <f>'1500m.'!#REF!</f>
        <v>#REF!</v>
      </c>
      <c r="G89" s="238" t="e">
        <f>'1500m.'!#REF!</f>
        <v>#REF!</v>
      </c>
      <c r="H89" s="149" t="s">
        <v>256</v>
      </c>
      <c r="I89" s="304"/>
      <c r="J89" s="143" t="str">
        <f>'YARIŞMA BİLGİLERİ'!$F$21</f>
        <v>Bayanlar</v>
      </c>
      <c r="K89" s="305" t="str">
        <f t="shared" si="1"/>
        <v>İSTANBUL-Türkcell Büyükler Türkiye Şampiyonası</v>
      </c>
      <c r="L89" s="147" t="str">
        <f>'1500m.'!N$4</f>
        <v>09 Haziran 2015 - 18:25</v>
      </c>
      <c r="M89" s="147" t="s">
        <v>358</v>
      </c>
    </row>
    <row r="90" spans="1:13" s="139" customFormat="1" ht="26.25" customHeight="1" x14ac:dyDescent="0.2">
      <c r="A90" s="141">
        <v>228</v>
      </c>
      <c r="B90" s="235" t="s">
        <v>282</v>
      </c>
      <c r="C90" s="237" t="e">
        <f>'1500m.'!#REF!</f>
        <v>#REF!</v>
      </c>
      <c r="D90" s="239" t="e">
        <f>'1500m.'!#REF!</f>
        <v>#REF!</v>
      </c>
      <c r="E90" s="239" t="e">
        <f>'1500m.'!#REF!</f>
        <v>#REF!</v>
      </c>
      <c r="F90" s="241" t="e">
        <f>'1500m.'!#REF!</f>
        <v>#REF!</v>
      </c>
      <c r="G90" s="238" t="e">
        <f>'1500m.'!#REF!</f>
        <v>#REF!</v>
      </c>
      <c r="H90" s="149" t="s">
        <v>256</v>
      </c>
      <c r="I90" s="304"/>
      <c r="J90" s="143" t="str">
        <f>'YARIŞMA BİLGİLERİ'!$F$21</f>
        <v>Bayanlar</v>
      </c>
      <c r="K90" s="305" t="str">
        <f t="shared" si="1"/>
        <v>İSTANBUL-Türkcell Büyükler Türkiye Şampiyonası</v>
      </c>
      <c r="L90" s="147" t="str">
        <f>'1500m.'!N$4</f>
        <v>09 Haziran 2015 - 18:25</v>
      </c>
      <c r="M90" s="147" t="s">
        <v>358</v>
      </c>
    </row>
    <row r="91" spans="1:13" s="139" customFormat="1" ht="26.25" customHeight="1" x14ac:dyDescent="0.2">
      <c r="A91" s="141">
        <v>229</v>
      </c>
      <c r="B91" s="235" t="s">
        <v>282</v>
      </c>
      <c r="C91" s="237" t="e">
        <f>'1500m.'!#REF!</f>
        <v>#REF!</v>
      </c>
      <c r="D91" s="239" t="e">
        <f>'1500m.'!#REF!</f>
        <v>#REF!</v>
      </c>
      <c r="E91" s="239" t="e">
        <f>'1500m.'!#REF!</f>
        <v>#REF!</v>
      </c>
      <c r="F91" s="241" t="e">
        <f>'1500m.'!#REF!</f>
        <v>#REF!</v>
      </c>
      <c r="G91" s="238" t="e">
        <f>'1500m.'!#REF!</f>
        <v>#REF!</v>
      </c>
      <c r="H91" s="149" t="s">
        <v>256</v>
      </c>
      <c r="I91" s="304"/>
      <c r="J91" s="143" t="str">
        <f>'YARIŞMA BİLGİLERİ'!$F$21</f>
        <v>Bayanlar</v>
      </c>
      <c r="K91" s="305" t="str">
        <f t="shared" si="1"/>
        <v>İSTANBUL-Türkcell Büyükler Türkiye Şampiyonası</v>
      </c>
      <c r="L91" s="147" t="str">
        <f>'1500m.'!N$4</f>
        <v>09 Haziran 2015 - 18:25</v>
      </c>
      <c r="M91" s="147" t="s">
        <v>358</v>
      </c>
    </row>
    <row r="92" spans="1:13" s="139" customFormat="1" ht="26.25" customHeight="1" x14ac:dyDescent="0.2">
      <c r="A92" s="141">
        <v>230</v>
      </c>
      <c r="B92" s="235" t="s">
        <v>282</v>
      </c>
      <c r="C92" s="237" t="e">
        <f>'1500m.'!#REF!</f>
        <v>#REF!</v>
      </c>
      <c r="D92" s="239" t="e">
        <f>'1500m.'!#REF!</f>
        <v>#REF!</v>
      </c>
      <c r="E92" s="239" t="e">
        <f>'1500m.'!#REF!</f>
        <v>#REF!</v>
      </c>
      <c r="F92" s="241" t="e">
        <f>'1500m.'!#REF!</f>
        <v>#REF!</v>
      </c>
      <c r="G92" s="238" t="e">
        <f>'1500m.'!#REF!</f>
        <v>#REF!</v>
      </c>
      <c r="H92" s="149" t="s">
        <v>256</v>
      </c>
      <c r="I92" s="304"/>
      <c r="J92" s="143" t="str">
        <f>'YARIŞMA BİLGİLERİ'!$F$21</f>
        <v>Bayanlar</v>
      </c>
      <c r="K92" s="305" t="str">
        <f t="shared" si="1"/>
        <v>İSTANBUL-Türkcell Büyükler Türkiye Şampiyonası</v>
      </c>
      <c r="L92" s="147" t="str">
        <f>'1500m.'!N$4</f>
        <v>09 Haziran 2015 - 18:25</v>
      </c>
      <c r="M92" s="147" t="s">
        <v>358</v>
      </c>
    </row>
    <row r="93" spans="1:13" s="139" customFormat="1" ht="26.25" customHeight="1" x14ac:dyDescent="0.2">
      <c r="A93" s="141">
        <v>231</v>
      </c>
      <c r="B93" s="235" t="s">
        <v>479</v>
      </c>
      <c r="C93" s="237">
        <f>'5000M.Y.'!C8</f>
        <v>35315</v>
      </c>
      <c r="D93" s="239" t="str">
        <f>'5000M.Y.'!D8</f>
        <v>DERYA KARAKURT</v>
      </c>
      <c r="E93" s="239" t="str">
        <f>'5000M.Y.'!E8</f>
        <v>MALATYA</v>
      </c>
      <c r="F93" s="241">
        <f>'5000M.Y.'!F8</f>
        <v>252360</v>
      </c>
      <c r="G93" s="238">
        <f>'5000M.Y.'!A8</f>
        <v>1</v>
      </c>
      <c r="H93" s="149" t="s">
        <v>373</v>
      </c>
      <c r="I93" s="304"/>
      <c r="J93" s="143" t="str">
        <f>'YARIŞMA BİLGİLERİ'!$F$21</f>
        <v>Bayanlar</v>
      </c>
      <c r="K93" s="305" t="str">
        <f t="shared" si="1"/>
        <v>İSTANBUL-Türkcell Büyükler Türkiye Şampiyonası</v>
      </c>
      <c r="L93" s="147" t="str">
        <f>'5000M.Y.'!N$4</f>
        <v>09 Haziran 2015 - 9:15</v>
      </c>
      <c r="M93" s="147" t="s">
        <v>358</v>
      </c>
    </row>
    <row r="94" spans="1:13" s="139" customFormat="1" ht="26.25" customHeight="1" x14ac:dyDescent="0.2">
      <c r="A94" s="141">
        <v>236</v>
      </c>
      <c r="B94" s="235" t="s">
        <v>479</v>
      </c>
      <c r="C94" s="237">
        <f>'5000M.Y.'!C9</f>
        <v>35039</v>
      </c>
      <c r="D94" s="239" t="str">
        <f>'5000M.Y.'!D9</f>
        <v>SABAHAT AKPINAR</v>
      </c>
      <c r="E94" s="239" t="str">
        <f>'5000M.Y.'!E9</f>
        <v>HATAY</v>
      </c>
      <c r="F94" s="241">
        <f>'5000M.Y.'!F9</f>
        <v>281713</v>
      </c>
      <c r="G94" s="238">
        <f>'5000M.Y.'!A9</f>
        <v>2</v>
      </c>
      <c r="H94" s="149" t="s">
        <v>373</v>
      </c>
      <c r="I94" s="304"/>
      <c r="J94" s="143" t="str">
        <f>'YARIŞMA BİLGİLERİ'!$F$21</f>
        <v>Bayanlar</v>
      </c>
      <c r="K94" s="305" t="str">
        <f t="shared" si="1"/>
        <v>İSTANBUL-Türkcell Büyükler Türkiye Şampiyonası</v>
      </c>
      <c r="L94" s="147" t="str">
        <f>'5000M.Y.'!N$4</f>
        <v>09 Haziran 2015 - 9:15</v>
      </c>
      <c r="M94" s="147" t="s">
        <v>358</v>
      </c>
    </row>
    <row r="95" spans="1:13" s="139" customFormat="1" ht="26.25" customHeight="1" x14ac:dyDescent="0.2">
      <c r="A95" s="141">
        <v>237</v>
      </c>
      <c r="B95" s="235" t="s">
        <v>479</v>
      </c>
      <c r="C95" s="237">
        <f>'5000M.Y.'!C10</f>
        <v>33970</v>
      </c>
      <c r="D95" s="239" t="str">
        <f>'5000M.Y.'!D10</f>
        <v>SULTAN SELÇİK</v>
      </c>
      <c r="E95" s="239" t="str">
        <f>'5000M.Y.'!E10</f>
        <v>MALATYA</v>
      </c>
      <c r="F95" s="241">
        <f>'5000M.Y.'!F10</f>
        <v>402440</v>
      </c>
      <c r="G95" s="238">
        <f>'5000M.Y.'!A10</f>
        <v>3</v>
      </c>
      <c r="H95" s="149" t="s">
        <v>373</v>
      </c>
      <c r="I95" s="304"/>
      <c r="J95" s="143" t="str">
        <f>'YARIŞMA BİLGİLERİ'!$F$21</f>
        <v>Bayanlar</v>
      </c>
      <c r="K95" s="305" t="str">
        <f t="shared" si="1"/>
        <v>İSTANBUL-Türkcell Büyükler Türkiye Şampiyonası</v>
      </c>
      <c r="L95" s="147" t="str">
        <f>'5000M.Y.'!N$4</f>
        <v>09 Haziran 2015 - 9:15</v>
      </c>
      <c r="M95" s="147" t="s">
        <v>358</v>
      </c>
    </row>
    <row r="96" spans="1:13" s="139" customFormat="1" ht="26.25" customHeight="1" x14ac:dyDescent="0.2">
      <c r="A96" s="141">
        <v>238</v>
      </c>
      <c r="B96" s="235" t="s">
        <v>479</v>
      </c>
      <c r="C96" s="237">
        <f>'5000M.Y.'!C11</f>
        <v>35523</v>
      </c>
      <c r="D96" s="239" t="str">
        <f>'5000M.Y.'!D11</f>
        <v>KÜBRA ŞİMŞEK</v>
      </c>
      <c r="E96" s="239" t="str">
        <f>'5000M.Y.'!E11</f>
        <v>MALATYA</v>
      </c>
      <c r="F96" s="241">
        <f>'5000M.Y.'!F11</f>
        <v>402702</v>
      </c>
      <c r="G96" s="238">
        <f>'5000M.Y.'!A11</f>
        <v>4</v>
      </c>
      <c r="H96" s="149" t="s">
        <v>373</v>
      </c>
      <c r="I96" s="304"/>
      <c r="J96" s="143" t="str">
        <f>'YARIŞMA BİLGİLERİ'!$F$21</f>
        <v>Bayanlar</v>
      </c>
      <c r="K96" s="305" t="str">
        <f t="shared" si="1"/>
        <v>İSTANBUL-Türkcell Büyükler Türkiye Şampiyonası</v>
      </c>
      <c r="L96" s="147" t="str">
        <f>'5000M.Y.'!N$4</f>
        <v>09 Haziran 2015 - 9:15</v>
      </c>
      <c r="M96" s="147" t="s">
        <v>358</v>
      </c>
    </row>
    <row r="97" spans="1:13" s="139" customFormat="1" ht="26.25" customHeight="1" x14ac:dyDescent="0.2">
      <c r="A97" s="141">
        <v>239</v>
      </c>
      <c r="B97" s="235" t="s">
        <v>479</v>
      </c>
      <c r="C97" s="237">
        <f>'5000M.Y.'!C12</f>
        <v>0</v>
      </c>
      <c r="D97" s="239">
        <f>'5000M.Y.'!D12</f>
        <v>0</v>
      </c>
      <c r="E97" s="239">
        <f>'5000M.Y.'!E12</f>
        <v>0</v>
      </c>
      <c r="F97" s="241">
        <f>'5000M.Y.'!F12</f>
        <v>0</v>
      </c>
      <c r="G97" s="238">
        <f>'5000M.Y.'!A12</f>
        <v>0</v>
      </c>
      <c r="H97" s="149" t="s">
        <v>373</v>
      </c>
      <c r="I97" s="304"/>
      <c r="J97" s="143" t="str">
        <f>'YARIŞMA BİLGİLERİ'!$F$21</f>
        <v>Bayanlar</v>
      </c>
      <c r="K97" s="305" t="str">
        <f t="shared" si="1"/>
        <v>İSTANBUL-Türkcell Büyükler Türkiye Şampiyonası</v>
      </c>
      <c r="L97" s="147" t="str">
        <f>'5000M.Y.'!N$4</f>
        <v>09 Haziran 2015 - 9:15</v>
      </c>
      <c r="M97" s="147" t="s">
        <v>358</v>
      </c>
    </row>
    <row r="98" spans="1:13" s="139" customFormat="1" ht="26.25" customHeight="1" x14ac:dyDescent="0.2">
      <c r="A98" s="141">
        <v>240</v>
      </c>
      <c r="B98" s="235" t="s">
        <v>479</v>
      </c>
      <c r="C98" s="237">
        <f>'5000M.Y.'!C13</f>
        <v>0</v>
      </c>
      <c r="D98" s="239">
        <f>'5000M.Y.'!D13</f>
        <v>0</v>
      </c>
      <c r="E98" s="239">
        <f>'5000M.Y.'!E13</f>
        <v>0</v>
      </c>
      <c r="F98" s="241">
        <f>'5000M.Y.'!F13</f>
        <v>0</v>
      </c>
      <c r="G98" s="238">
        <f>'5000M.Y.'!A13</f>
        <v>0</v>
      </c>
      <c r="H98" s="149" t="s">
        <v>373</v>
      </c>
      <c r="I98" s="304"/>
      <c r="J98" s="143" t="str">
        <f>'YARIŞMA BİLGİLERİ'!$F$21</f>
        <v>Bayanlar</v>
      </c>
      <c r="K98" s="305" t="str">
        <f t="shared" si="1"/>
        <v>İSTANBUL-Türkcell Büyükler Türkiye Şampiyonası</v>
      </c>
      <c r="L98" s="147" t="str">
        <f>'5000M.Y.'!N$4</f>
        <v>09 Haziran 2015 - 9:15</v>
      </c>
      <c r="M98" s="147" t="s">
        <v>358</v>
      </c>
    </row>
    <row r="99" spans="1:13" s="139" customFormat="1" ht="26.25" customHeight="1" x14ac:dyDescent="0.2">
      <c r="A99" s="141">
        <v>241</v>
      </c>
      <c r="B99" s="235" t="s">
        <v>479</v>
      </c>
      <c r="C99" s="237">
        <f>'5000M.Y.'!C14</f>
        <v>0</v>
      </c>
      <c r="D99" s="239">
        <f>'5000M.Y.'!D14</f>
        <v>0</v>
      </c>
      <c r="E99" s="239">
        <f>'5000M.Y.'!E14</f>
        <v>0</v>
      </c>
      <c r="F99" s="241">
        <f>'5000M.Y.'!F14</f>
        <v>0</v>
      </c>
      <c r="G99" s="238">
        <f>'5000M.Y.'!A14</f>
        <v>0</v>
      </c>
      <c r="H99" s="149" t="s">
        <v>373</v>
      </c>
      <c r="I99" s="304"/>
      <c r="J99" s="143" t="str">
        <f>'YARIŞMA BİLGİLERİ'!$F$21</f>
        <v>Bayanlar</v>
      </c>
      <c r="K99" s="305" t="str">
        <f t="shared" si="1"/>
        <v>İSTANBUL-Türkcell Büyükler Türkiye Şampiyonası</v>
      </c>
      <c r="L99" s="147" t="str">
        <f>'5000M.Y.'!N$4</f>
        <v>09 Haziran 2015 - 9:15</v>
      </c>
      <c r="M99" s="147" t="s">
        <v>358</v>
      </c>
    </row>
    <row r="100" spans="1:13" s="139" customFormat="1" ht="26.25" customHeight="1" x14ac:dyDescent="0.2">
      <c r="A100" s="141">
        <v>242</v>
      </c>
      <c r="B100" s="235" t="s">
        <v>479</v>
      </c>
      <c r="C100" s="237">
        <f>'5000M.Y.'!C15</f>
        <v>0</v>
      </c>
      <c r="D100" s="239">
        <f>'5000M.Y.'!D15</f>
        <v>0</v>
      </c>
      <c r="E100" s="239">
        <f>'5000M.Y.'!E15</f>
        <v>0</v>
      </c>
      <c r="F100" s="241">
        <f>'5000M.Y.'!F15</f>
        <v>0</v>
      </c>
      <c r="G100" s="238">
        <f>'5000M.Y.'!A15</f>
        <v>0</v>
      </c>
      <c r="H100" s="149" t="s">
        <v>373</v>
      </c>
      <c r="I100" s="304"/>
      <c r="J100" s="143" t="str">
        <f>'YARIŞMA BİLGİLERİ'!$F$21</f>
        <v>Bayanlar</v>
      </c>
      <c r="K100" s="305" t="str">
        <f t="shared" si="1"/>
        <v>İSTANBUL-Türkcell Büyükler Türkiye Şampiyonası</v>
      </c>
      <c r="L100" s="147" t="str">
        <f>'5000M.Y.'!N$4</f>
        <v>09 Haziran 2015 - 9:15</v>
      </c>
      <c r="M100" s="147" t="s">
        <v>358</v>
      </c>
    </row>
    <row r="101" spans="1:13" s="139" customFormat="1" ht="26.25" customHeight="1" x14ac:dyDescent="0.2">
      <c r="A101" s="141">
        <v>243</v>
      </c>
      <c r="B101" s="235" t="s">
        <v>479</v>
      </c>
      <c r="C101" s="237" t="e">
        <f>'5000M.Y.'!#REF!</f>
        <v>#REF!</v>
      </c>
      <c r="D101" s="239" t="e">
        <f>'5000M.Y.'!#REF!</f>
        <v>#REF!</v>
      </c>
      <c r="E101" s="239" t="e">
        <f>'5000M.Y.'!#REF!</f>
        <v>#REF!</v>
      </c>
      <c r="F101" s="241" t="e">
        <f>'5000M.Y.'!#REF!</f>
        <v>#REF!</v>
      </c>
      <c r="G101" s="238" t="e">
        <f>'5000M.Y.'!#REF!</f>
        <v>#REF!</v>
      </c>
      <c r="H101" s="149" t="s">
        <v>373</v>
      </c>
      <c r="I101" s="304"/>
      <c r="J101" s="143" t="str">
        <f>'YARIŞMA BİLGİLERİ'!$F$21</f>
        <v>Bayanlar</v>
      </c>
      <c r="K101" s="305" t="str">
        <f t="shared" si="1"/>
        <v>İSTANBUL-Türkcell Büyükler Türkiye Şampiyonası</v>
      </c>
      <c r="L101" s="147" t="str">
        <f>'5000M.Y.'!N$4</f>
        <v>09 Haziran 2015 - 9:15</v>
      </c>
      <c r="M101" s="147" t="s">
        <v>358</v>
      </c>
    </row>
    <row r="102" spans="1:13" s="139" customFormat="1" ht="26.25" customHeight="1" x14ac:dyDescent="0.2">
      <c r="A102" s="141">
        <v>244</v>
      </c>
      <c r="B102" s="235" t="s">
        <v>479</v>
      </c>
      <c r="C102" s="237" t="e">
        <f>'5000M.Y.'!#REF!</f>
        <v>#REF!</v>
      </c>
      <c r="D102" s="239" t="e">
        <f>'5000M.Y.'!#REF!</f>
        <v>#REF!</v>
      </c>
      <c r="E102" s="239" t="e">
        <f>'5000M.Y.'!#REF!</f>
        <v>#REF!</v>
      </c>
      <c r="F102" s="241" t="e">
        <f>'5000M.Y.'!#REF!</f>
        <v>#REF!</v>
      </c>
      <c r="G102" s="238" t="e">
        <f>'5000M.Y.'!#REF!</f>
        <v>#REF!</v>
      </c>
      <c r="H102" s="149" t="s">
        <v>373</v>
      </c>
      <c r="I102" s="304"/>
      <c r="J102" s="143" t="str">
        <f>'YARIŞMA BİLGİLERİ'!$F$21</f>
        <v>Bayanlar</v>
      </c>
      <c r="K102" s="305" t="str">
        <f t="shared" si="1"/>
        <v>İSTANBUL-Türkcell Büyükler Türkiye Şampiyonası</v>
      </c>
      <c r="L102" s="147" t="str">
        <f>'5000M.Y.'!N$4</f>
        <v>09 Haziran 2015 - 9:15</v>
      </c>
      <c r="M102" s="147" t="s">
        <v>358</v>
      </c>
    </row>
    <row r="103" spans="1:13" s="139" customFormat="1" ht="26.25" customHeight="1" x14ac:dyDescent="0.2">
      <c r="A103" s="141">
        <v>245</v>
      </c>
      <c r="B103" s="235" t="s">
        <v>479</v>
      </c>
      <c r="C103" s="237" t="e">
        <f>'5000M.Y.'!#REF!</f>
        <v>#REF!</v>
      </c>
      <c r="D103" s="239" t="e">
        <f>'5000M.Y.'!#REF!</f>
        <v>#REF!</v>
      </c>
      <c r="E103" s="239" t="e">
        <f>'5000M.Y.'!#REF!</f>
        <v>#REF!</v>
      </c>
      <c r="F103" s="241" t="e">
        <f>'5000M.Y.'!#REF!</f>
        <v>#REF!</v>
      </c>
      <c r="G103" s="238" t="e">
        <f>'5000M.Y.'!#REF!</f>
        <v>#REF!</v>
      </c>
      <c r="H103" s="149" t="s">
        <v>373</v>
      </c>
      <c r="I103" s="304"/>
      <c r="J103" s="143" t="str">
        <f>'YARIŞMA BİLGİLERİ'!$F$21</f>
        <v>Bayanlar</v>
      </c>
      <c r="K103" s="305" t="str">
        <f t="shared" si="1"/>
        <v>İSTANBUL-Türkcell Büyükler Türkiye Şampiyonası</v>
      </c>
      <c r="L103" s="147" t="str">
        <f>'5000M.Y.'!N$4</f>
        <v>09 Haziran 2015 - 9:15</v>
      </c>
      <c r="M103" s="147" t="s">
        <v>358</v>
      </c>
    </row>
    <row r="104" spans="1:13" s="139" customFormat="1" ht="26.25" customHeight="1" x14ac:dyDescent="0.2">
      <c r="A104" s="141">
        <v>346</v>
      </c>
      <c r="B104" s="235" t="s">
        <v>479</v>
      </c>
      <c r="C104" s="237" t="e">
        <f>'5000M.Y.'!#REF!</f>
        <v>#REF!</v>
      </c>
      <c r="D104" s="239" t="e">
        <f>'5000M.Y.'!#REF!</f>
        <v>#REF!</v>
      </c>
      <c r="E104" s="239" t="e">
        <f>'5000M.Y.'!#REF!</f>
        <v>#REF!</v>
      </c>
      <c r="F104" s="241" t="e">
        <f>'5000M.Y.'!#REF!</f>
        <v>#REF!</v>
      </c>
      <c r="G104" s="238" t="e">
        <f>'5000M.Y.'!#REF!</f>
        <v>#REF!</v>
      </c>
      <c r="H104" s="149" t="s">
        <v>373</v>
      </c>
      <c r="I104" s="304"/>
      <c r="J104" s="143" t="str">
        <f>'YARIŞMA BİLGİLERİ'!$F$21</f>
        <v>Bayanlar</v>
      </c>
      <c r="K104" s="305" t="str">
        <f t="shared" si="1"/>
        <v>İSTANBUL-Türkcell Büyükler Türkiye Şampiyonası</v>
      </c>
      <c r="L104" s="147" t="str">
        <f>'5000M.Y.'!N$4</f>
        <v>09 Haziran 2015 - 9:15</v>
      </c>
      <c r="M104" s="147" t="s">
        <v>358</v>
      </c>
    </row>
    <row r="105" spans="1:13" s="139" customFormat="1" ht="26.25" customHeight="1" x14ac:dyDescent="0.2">
      <c r="A105" s="141">
        <v>347</v>
      </c>
      <c r="B105" s="235" t="s">
        <v>479</v>
      </c>
      <c r="C105" s="237">
        <f>'5000M.Y.'!C16</f>
        <v>0</v>
      </c>
      <c r="D105" s="239">
        <f>'5000M.Y.'!D16</f>
        <v>0</v>
      </c>
      <c r="E105" s="239">
        <f>'5000M.Y.'!E16</f>
        <v>0</v>
      </c>
      <c r="F105" s="241">
        <f>'5000M.Y.'!F16</f>
        <v>0</v>
      </c>
      <c r="G105" s="238">
        <f>'5000M.Y.'!A16</f>
        <v>0</v>
      </c>
      <c r="H105" s="149" t="s">
        <v>373</v>
      </c>
      <c r="I105" s="304"/>
      <c r="J105" s="143" t="str">
        <f>'YARIŞMA BİLGİLERİ'!$F$21</f>
        <v>Bayanlar</v>
      </c>
      <c r="K105" s="305" t="str">
        <f t="shared" si="1"/>
        <v>İSTANBUL-Türkcell Büyükler Türkiye Şampiyonası</v>
      </c>
      <c r="L105" s="147" t="str">
        <f>'5000M.Y.'!N$4</f>
        <v>09 Haziran 2015 - 9:15</v>
      </c>
      <c r="M105" s="147" t="s">
        <v>358</v>
      </c>
    </row>
    <row r="106" spans="1:13" s="139" customFormat="1" ht="26.25" customHeight="1" x14ac:dyDescent="0.2">
      <c r="A106" s="141">
        <v>348</v>
      </c>
      <c r="B106" s="235" t="s">
        <v>479</v>
      </c>
      <c r="C106" s="237">
        <f>'5000M.Y.'!C17</f>
        <v>0</v>
      </c>
      <c r="D106" s="239">
        <f>'5000M.Y.'!D17</f>
        <v>0</v>
      </c>
      <c r="E106" s="239">
        <f>'5000M.Y.'!E17</f>
        <v>0</v>
      </c>
      <c r="F106" s="241">
        <f>'5000M.Y.'!F17</f>
        <v>0</v>
      </c>
      <c r="G106" s="238">
        <f>'5000M.Y.'!A17</f>
        <v>0</v>
      </c>
      <c r="H106" s="149" t="s">
        <v>373</v>
      </c>
      <c r="I106" s="304"/>
      <c r="J106" s="143" t="str">
        <f>'YARIŞMA BİLGİLERİ'!$F$21</f>
        <v>Bayanlar</v>
      </c>
      <c r="K106" s="305" t="str">
        <f t="shared" si="1"/>
        <v>İSTANBUL-Türkcell Büyükler Türkiye Şampiyonası</v>
      </c>
      <c r="L106" s="147" t="str">
        <f>'5000M.Y.'!N$4</f>
        <v>09 Haziran 2015 - 9:15</v>
      </c>
      <c r="M106" s="147" t="s">
        <v>358</v>
      </c>
    </row>
    <row r="107" spans="1:13" s="139" customFormat="1" ht="26.25" customHeight="1" x14ac:dyDescent="0.2">
      <c r="A107" s="141">
        <v>349</v>
      </c>
      <c r="B107" s="235" t="s">
        <v>479</v>
      </c>
      <c r="C107" s="237">
        <f>'5000M.Y.'!C18</f>
        <v>0</v>
      </c>
      <c r="D107" s="239">
        <f>'5000M.Y.'!D18</f>
        <v>0</v>
      </c>
      <c r="E107" s="239">
        <f>'5000M.Y.'!E18</f>
        <v>0</v>
      </c>
      <c r="F107" s="241">
        <f>'5000M.Y.'!F18</f>
        <v>0</v>
      </c>
      <c r="G107" s="238">
        <f>'5000M.Y.'!A18</f>
        <v>0</v>
      </c>
      <c r="H107" s="149" t="s">
        <v>373</v>
      </c>
      <c r="I107" s="304"/>
      <c r="J107" s="143" t="str">
        <f>'YARIŞMA BİLGİLERİ'!$F$21</f>
        <v>Bayanlar</v>
      </c>
      <c r="K107" s="305" t="str">
        <f t="shared" si="1"/>
        <v>İSTANBUL-Türkcell Büyükler Türkiye Şampiyonası</v>
      </c>
      <c r="L107" s="147" t="str">
        <f>'5000M.Y.'!N$4</f>
        <v>09 Haziran 2015 - 9:15</v>
      </c>
      <c r="M107" s="147" t="s">
        <v>358</v>
      </c>
    </row>
    <row r="108" spans="1:13" s="139" customFormat="1" ht="26.25" customHeight="1" x14ac:dyDescent="0.2">
      <c r="A108" s="141">
        <v>350</v>
      </c>
      <c r="B108" s="235" t="s">
        <v>479</v>
      </c>
      <c r="C108" s="237">
        <f>'5000M.Y.'!C19</f>
        <v>0</v>
      </c>
      <c r="D108" s="239">
        <f>'5000M.Y.'!D19</f>
        <v>0</v>
      </c>
      <c r="E108" s="239">
        <f>'5000M.Y.'!E19</f>
        <v>0</v>
      </c>
      <c r="F108" s="241">
        <f>'5000M.Y.'!F19</f>
        <v>0</v>
      </c>
      <c r="G108" s="238">
        <f>'5000M.Y.'!A19</f>
        <v>0</v>
      </c>
      <c r="H108" s="149" t="s">
        <v>373</v>
      </c>
      <c r="I108" s="304"/>
      <c r="J108" s="143" t="str">
        <f>'YARIŞMA BİLGİLERİ'!$F$21</f>
        <v>Bayanlar</v>
      </c>
      <c r="K108" s="305" t="str">
        <f t="shared" si="1"/>
        <v>İSTANBUL-Türkcell Büyükler Türkiye Şampiyonası</v>
      </c>
      <c r="L108" s="147" t="str">
        <f>'5000M.Y.'!N$4</f>
        <v>09 Haziran 2015 - 9:15</v>
      </c>
      <c r="M108" s="147" t="s">
        <v>358</v>
      </c>
    </row>
    <row r="109" spans="1:13" s="139" customFormat="1" ht="26.25" customHeight="1" x14ac:dyDescent="0.2">
      <c r="A109" s="141">
        <v>351</v>
      </c>
      <c r="B109" s="235" t="s">
        <v>479</v>
      </c>
      <c r="C109" s="237">
        <f>'5000M.Y.'!C20</f>
        <v>0</v>
      </c>
      <c r="D109" s="239">
        <f>'5000M.Y.'!D20</f>
        <v>0</v>
      </c>
      <c r="E109" s="239">
        <f>'5000M.Y.'!E20</f>
        <v>0</v>
      </c>
      <c r="F109" s="241">
        <f>'5000M.Y.'!F20</f>
        <v>0</v>
      </c>
      <c r="G109" s="238">
        <f>'5000M.Y.'!A20</f>
        <v>0</v>
      </c>
      <c r="H109" s="149" t="s">
        <v>373</v>
      </c>
      <c r="I109" s="304"/>
      <c r="J109" s="143" t="str">
        <f>'YARIŞMA BİLGİLERİ'!$F$21</f>
        <v>Bayanlar</v>
      </c>
      <c r="K109" s="305" t="str">
        <f t="shared" si="1"/>
        <v>İSTANBUL-Türkcell Büyükler Türkiye Şampiyonası</v>
      </c>
      <c r="L109" s="147" t="str">
        <f>'5000M.Y.'!N$4</f>
        <v>09 Haziran 2015 - 9:15</v>
      </c>
      <c r="M109" s="147" t="s">
        <v>358</v>
      </c>
    </row>
    <row r="110" spans="1:13" s="139" customFormat="1" ht="26.25" customHeight="1" x14ac:dyDescent="0.2">
      <c r="A110" s="141">
        <v>352</v>
      </c>
      <c r="B110" s="235" t="s">
        <v>479</v>
      </c>
      <c r="C110" s="237">
        <f>'5000M.Y.'!C21</f>
        <v>0</v>
      </c>
      <c r="D110" s="239">
        <f>'5000M.Y.'!D21</f>
        <v>0</v>
      </c>
      <c r="E110" s="239">
        <f>'5000M.Y.'!E21</f>
        <v>0</v>
      </c>
      <c r="F110" s="241">
        <f>'5000M.Y.'!F21</f>
        <v>0</v>
      </c>
      <c r="G110" s="238">
        <f>'5000M.Y.'!A21</f>
        <v>0</v>
      </c>
      <c r="H110" s="149" t="s">
        <v>373</v>
      </c>
      <c r="I110" s="304"/>
      <c r="J110" s="143" t="str">
        <f>'YARIŞMA BİLGİLERİ'!$F$21</f>
        <v>Bayanlar</v>
      </c>
      <c r="K110" s="305" t="str">
        <f t="shared" si="1"/>
        <v>İSTANBUL-Türkcell Büyükler Türkiye Şampiyonası</v>
      </c>
      <c r="L110" s="147" t="str">
        <f>'5000M.Y.'!N$4</f>
        <v>09 Haziran 2015 - 9:15</v>
      </c>
      <c r="M110" s="147" t="s">
        <v>358</v>
      </c>
    </row>
    <row r="111" spans="1:13" s="139" customFormat="1" ht="26.25" customHeight="1" x14ac:dyDescent="0.2">
      <c r="A111" s="141">
        <v>353</v>
      </c>
      <c r="B111" s="235" t="s">
        <v>479</v>
      </c>
      <c r="C111" s="237">
        <f>'5000M.Y.'!C22</f>
        <v>0</v>
      </c>
      <c r="D111" s="239">
        <f>'5000M.Y.'!D22</f>
        <v>0</v>
      </c>
      <c r="E111" s="239">
        <f>'5000M.Y.'!E22</f>
        <v>0</v>
      </c>
      <c r="F111" s="241">
        <f>'5000M.Y.'!F22</f>
        <v>0</v>
      </c>
      <c r="G111" s="238">
        <f>'5000M.Y.'!A22</f>
        <v>0</v>
      </c>
      <c r="H111" s="149" t="s">
        <v>373</v>
      </c>
      <c r="I111" s="304"/>
      <c r="J111" s="143" t="str">
        <f>'YARIŞMA BİLGİLERİ'!$F$21</f>
        <v>Bayanlar</v>
      </c>
      <c r="K111" s="305" t="str">
        <f t="shared" si="1"/>
        <v>İSTANBUL-Türkcell Büyükler Türkiye Şampiyonası</v>
      </c>
      <c r="L111" s="147" t="str">
        <f>'5000M.Y.'!N$4</f>
        <v>09 Haziran 2015 - 9:15</v>
      </c>
      <c r="M111" s="147" t="s">
        <v>358</v>
      </c>
    </row>
    <row r="112" spans="1:13" s="139" customFormat="1" ht="26.25" customHeight="1" x14ac:dyDescent="0.2">
      <c r="A112" s="141">
        <v>354</v>
      </c>
      <c r="B112" s="235" t="s">
        <v>479</v>
      </c>
      <c r="C112" s="237">
        <f>'5000M.Y.'!C23</f>
        <v>0</v>
      </c>
      <c r="D112" s="239">
        <f>'5000M.Y.'!D23</f>
        <v>0</v>
      </c>
      <c r="E112" s="239">
        <f>'5000M.Y.'!E23</f>
        <v>0</v>
      </c>
      <c r="F112" s="241">
        <f>'5000M.Y.'!F23</f>
        <v>0</v>
      </c>
      <c r="G112" s="238">
        <f>'5000M.Y.'!A23</f>
        <v>0</v>
      </c>
      <c r="H112" s="149" t="s">
        <v>373</v>
      </c>
      <c r="I112" s="304"/>
      <c r="J112" s="143" t="str">
        <f>'YARIŞMA BİLGİLERİ'!$F$21</f>
        <v>Bayanlar</v>
      </c>
      <c r="K112" s="305" t="str">
        <f t="shared" si="1"/>
        <v>İSTANBUL-Türkcell Büyükler Türkiye Şampiyonası</v>
      </c>
      <c r="L112" s="147" t="str">
        <f>'5000M.Y.'!N$4</f>
        <v>09 Haziran 2015 - 9:15</v>
      </c>
      <c r="M112" s="147" t="s">
        <v>358</v>
      </c>
    </row>
    <row r="113" spans="1:13" s="139" customFormat="1" ht="26.25" customHeight="1" x14ac:dyDescent="0.2">
      <c r="A113" s="141">
        <v>355</v>
      </c>
      <c r="B113" s="235" t="s">
        <v>479</v>
      </c>
      <c r="C113" s="237">
        <f>'5000M.Y.'!C24</f>
        <v>0</v>
      </c>
      <c r="D113" s="239">
        <f>'5000M.Y.'!D24</f>
        <v>0</v>
      </c>
      <c r="E113" s="239">
        <f>'5000M.Y.'!E24</f>
        <v>0</v>
      </c>
      <c r="F113" s="241">
        <f>'5000M.Y.'!F24</f>
        <v>0</v>
      </c>
      <c r="G113" s="238">
        <f>'5000M.Y.'!A24</f>
        <v>0</v>
      </c>
      <c r="H113" s="149" t="s">
        <v>373</v>
      </c>
      <c r="I113" s="304"/>
      <c r="J113" s="143" t="str">
        <f>'YARIŞMA BİLGİLERİ'!$F$21</f>
        <v>Bayanlar</v>
      </c>
      <c r="K113" s="305" t="str">
        <f t="shared" si="1"/>
        <v>İSTANBUL-Türkcell Büyükler Türkiye Şampiyonası</v>
      </c>
      <c r="L113" s="147" t="str">
        <f>'5000M.Y.'!N$4</f>
        <v>09 Haziran 2015 - 9:15</v>
      </c>
      <c r="M113" s="147" t="s">
        <v>358</v>
      </c>
    </row>
    <row r="114" spans="1:13" s="139" customFormat="1" ht="26.25" customHeight="1" x14ac:dyDescent="0.2">
      <c r="A114" s="141">
        <v>356</v>
      </c>
      <c r="B114" s="235" t="s">
        <v>479</v>
      </c>
      <c r="C114" s="237">
        <f>'5000M.Y.'!C25</f>
        <v>0</v>
      </c>
      <c r="D114" s="239">
        <f>'5000M.Y.'!D25</f>
        <v>0</v>
      </c>
      <c r="E114" s="239">
        <f>'5000M.Y.'!E25</f>
        <v>0</v>
      </c>
      <c r="F114" s="241">
        <f>'5000M.Y.'!F25</f>
        <v>0</v>
      </c>
      <c r="G114" s="238">
        <f>'5000M.Y.'!A25</f>
        <v>0</v>
      </c>
      <c r="H114" s="149" t="s">
        <v>373</v>
      </c>
      <c r="I114" s="304"/>
      <c r="J114" s="143" t="str">
        <f>'YARIŞMA BİLGİLERİ'!$F$21</f>
        <v>Bayanlar</v>
      </c>
      <c r="K114" s="305" t="str">
        <f t="shared" si="1"/>
        <v>İSTANBUL-Türkcell Büyükler Türkiye Şampiyonası</v>
      </c>
      <c r="L114" s="147" t="str">
        <f>'5000M.Y.'!N$4</f>
        <v>09 Haziran 2015 - 9:15</v>
      </c>
      <c r="M114" s="147" t="s">
        <v>358</v>
      </c>
    </row>
    <row r="115" spans="1:13" s="139" customFormat="1" ht="26.25" customHeight="1" x14ac:dyDescent="0.2">
      <c r="A115" s="141">
        <v>357</v>
      </c>
      <c r="B115" s="235" t="s">
        <v>479</v>
      </c>
      <c r="C115" s="237" t="e">
        <f>'5000M.Y.'!#REF!</f>
        <v>#REF!</v>
      </c>
      <c r="D115" s="239" t="e">
        <f>'5000M.Y.'!#REF!</f>
        <v>#REF!</v>
      </c>
      <c r="E115" s="239" t="e">
        <f>'5000M.Y.'!#REF!</f>
        <v>#REF!</v>
      </c>
      <c r="F115" s="241" t="e">
        <f>'5000M.Y.'!#REF!</f>
        <v>#REF!</v>
      </c>
      <c r="G115" s="238" t="e">
        <f>'5000M.Y.'!#REF!</f>
        <v>#REF!</v>
      </c>
      <c r="H115" s="149" t="s">
        <v>373</v>
      </c>
      <c r="I115" s="304"/>
      <c r="J115" s="143" t="str">
        <f>'YARIŞMA BİLGİLERİ'!$F$21</f>
        <v>Bayanlar</v>
      </c>
      <c r="K115" s="305" t="str">
        <f t="shared" si="1"/>
        <v>İSTANBUL-Türkcell Büyükler Türkiye Şampiyonası</v>
      </c>
      <c r="L115" s="147" t="str">
        <f>'5000M.Y.'!N$4</f>
        <v>09 Haziran 2015 - 9:15</v>
      </c>
      <c r="M115" s="147" t="s">
        <v>358</v>
      </c>
    </row>
    <row r="116" spans="1:13" s="139" customFormat="1" ht="26.25" customHeight="1" x14ac:dyDescent="0.2">
      <c r="A116" s="141">
        <v>358</v>
      </c>
      <c r="B116" s="235" t="s">
        <v>479</v>
      </c>
      <c r="C116" s="237" t="e">
        <f>'5000M.Y.'!#REF!</f>
        <v>#REF!</v>
      </c>
      <c r="D116" s="239" t="e">
        <f>'5000M.Y.'!#REF!</f>
        <v>#REF!</v>
      </c>
      <c r="E116" s="239" t="e">
        <f>'5000M.Y.'!#REF!</f>
        <v>#REF!</v>
      </c>
      <c r="F116" s="241" t="e">
        <f>'5000M.Y.'!#REF!</f>
        <v>#REF!</v>
      </c>
      <c r="G116" s="238" t="e">
        <f>'5000M.Y.'!#REF!</f>
        <v>#REF!</v>
      </c>
      <c r="H116" s="149" t="s">
        <v>373</v>
      </c>
      <c r="I116" s="304"/>
      <c r="J116" s="143" t="str">
        <f>'YARIŞMA BİLGİLERİ'!$F$21</f>
        <v>Bayanlar</v>
      </c>
      <c r="K116" s="305" t="str">
        <f t="shared" si="1"/>
        <v>İSTANBUL-Türkcell Büyükler Türkiye Şampiyonası</v>
      </c>
      <c r="L116" s="147" t="str">
        <f>'5000M.Y.'!N$4</f>
        <v>09 Haziran 2015 - 9:15</v>
      </c>
      <c r="M116" s="147" t="s">
        <v>358</v>
      </c>
    </row>
    <row r="117" spans="1:13" s="139" customFormat="1" ht="26.25" customHeight="1" x14ac:dyDescent="0.2">
      <c r="A117" s="141">
        <v>359</v>
      </c>
      <c r="B117" s="235" t="s">
        <v>479</v>
      </c>
      <c r="C117" s="237" t="e">
        <f>'5000M.Y.'!#REF!</f>
        <v>#REF!</v>
      </c>
      <c r="D117" s="239" t="e">
        <f>'5000M.Y.'!#REF!</f>
        <v>#REF!</v>
      </c>
      <c r="E117" s="239" t="e">
        <f>'5000M.Y.'!#REF!</f>
        <v>#REF!</v>
      </c>
      <c r="F117" s="241" t="e">
        <f>'5000M.Y.'!#REF!</f>
        <v>#REF!</v>
      </c>
      <c r="G117" s="238" t="e">
        <f>'5000M.Y.'!#REF!</f>
        <v>#REF!</v>
      </c>
      <c r="H117" s="149" t="s">
        <v>373</v>
      </c>
      <c r="I117" s="304"/>
      <c r="J117" s="143" t="str">
        <f>'YARIŞMA BİLGİLERİ'!$F$21</f>
        <v>Bayanlar</v>
      </c>
      <c r="K117" s="305" t="str">
        <f t="shared" si="1"/>
        <v>İSTANBUL-Türkcell Büyükler Türkiye Şampiyonası</v>
      </c>
      <c r="L117" s="147" t="str">
        <f>'5000M.Y.'!N$4</f>
        <v>09 Haziran 2015 - 9:15</v>
      </c>
      <c r="M117" s="147" t="s">
        <v>358</v>
      </c>
    </row>
    <row r="118" spans="1:13" s="139" customFormat="1" ht="26.25" customHeight="1" x14ac:dyDescent="0.2">
      <c r="A118" s="141">
        <v>360</v>
      </c>
      <c r="B118" s="235" t="s">
        <v>479</v>
      </c>
      <c r="C118" s="237" t="e">
        <f>'5000M.Y.'!#REF!</f>
        <v>#REF!</v>
      </c>
      <c r="D118" s="239" t="e">
        <f>'5000M.Y.'!#REF!</f>
        <v>#REF!</v>
      </c>
      <c r="E118" s="239" t="e">
        <f>'5000M.Y.'!#REF!</f>
        <v>#REF!</v>
      </c>
      <c r="F118" s="241" t="e">
        <f>'5000M.Y.'!#REF!</f>
        <v>#REF!</v>
      </c>
      <c r="G118" s="238" t="e">
        <f>'5000M.Y.'!#REF!</f>
        <v>#REF!</v>
      </c>
      <c r="H118" s="149" t="s">
        <v>373</v>
      </c>
      <c r="I118" s="304"/>
      <c r="J118" s="143" t="str">
        <f>'YARIŞMA BİLGİLERİ'!$F$21</f>
        <v>Bayanlar</v>
      </c>
      <c r="K118" s="305" t="str">
        <f t="shared" si="1"/>
        <v>İSTANBUL-Türkcell Büyükler Türkiye Şampiyonası</v>
      </c>
      <c r="L118" s="147" t="str">
        <f>'5000M.Y.'!N$4</f>
        <v>09 Haziran 2015 - 9:15</v>
      </c>
      <c r="M118" s="147" t="s">
        <v>358</v>
      </c>
    </row>
    <row r="119" spans="1:13" s="139" customFormat="1" ht="26.25" customHeight="1" x14ac:dyDescent="0.2">
      <c r="A119" s="141">
        <v>361</v>
      </c>
      <c r="B119" s="235" t="s">
        <v>479</v>
      </c>
      <c r="C119" s="237" t="e">
        <f>'5000M.Y.'!#REF!</f>
        <v>#REF!</v>
      </c>
      <c r="D119" s="239" t="e">
        <f>'5000M.Y.'!#REF!</f>
        <v>#REF!</v>
      </c>
      <c r="E119" s="239" t="e">
        <f>'5000M.Y.'!#REF!</f>
        <v>#REF!</v>
      </c>
      <c r="F119" s="241" t="e">
        <f>'5000M.Y.'!#REF!</f>
        <v>#REF!</v>
      </c>
      <c r="G119" s="238" t="e">
        <f>'5000M.Y.'!#REF!</f>
        <v>#REF!</v>
      </c>
      <c r="H119" s="149" t="s">
        <v>373</v>
      </c>
      <c r="I119" s="304"/>
      <c r="J119" s="143" t="str">
        <f>'YARIŞMA BİLGİLERİ'!$F$21</f>
        <v>Bayanlar</v>
      </c>
      <c r="K119" s="305" t="str">
        <f t="shared" si="1"/>
        <v>İSTANBUL-Türkcell Büyükler Türkiye Şampiyonası</v>
      </c>
      <c r="L119" s="147" t="str">
        <f>'5000M.Y.'!N$4</f>
        <v>09 Haziran 2015 - 9:15</v>
      </c>
      <c r="M119" s="147" t="s">
        <v>358</v>
      </c>
    </row>
    <row r="120" spans="1:13" s="139" customFormat="1" ht="26.25" customHeight="1" x14ac:dyDescent="0.2">
      <c r="A120" s="141">
        <v>362</v>
      </c>
      <c r="B120" s="235" t="s">
        <v>479</v>
      </c>
      <c r="C120" s="237" t="e">
        <f>'5000M.Y.'!#REF!</f>
        <v>#REF!</v>
      </c>
      <c r="D120" s="239" t="e">
        <f>'5000M.Y.'!#REF!</f>
        <v>#REF!</v>
      </c>
      <c r="E120" s="239" t="e">
        <f>'5000M.Y.'!#REF!</f>
        <v>#REF!</v>
      </c>
      <c r="F120" s="241" t="e">
        <f>'5000M.Y.'!#REF!</f>
        <v>#REF!</v>
      </c>
      <c r="G120" s="238" t="e">
        <f>'5000M.Y.'!#REF!</f>
        <v>#REF!</v>
      </c>
      <c r="H120" s="149" t="s">
        <v>373</v>
      </c>
      <c r="I120" s="304"/>
      <c r="J120" s="143" t="str">
        <f>'YARIŞMA BİLGİLERİ'!$F$21</f>
        <v>Bayanlar</v>
      </c>
      <c r="K120" s="305" t="str">
        <f t="shared" si="1"/>
        <v>İSTANBUL-Türkcell Büyükler Türkiye Şampiyonası</v>
      </c>
      <c r="L120" s="147" t="str">
        <f>'5000M.Y.'!N$4</f>
        <v>09 Haziran 2015 - 9:15</v>
      </c>
      <c r="M120" s="147" t="s">
        <v>358</v>
      </c>
    </row>
    <row r="121" spans="1:13" s="139" customFormat="1" ht="26.25" customHeight="1" x14ac:dyDescent="0.2">
      <c r="A121" s="141">
        <v>363</v>
      </c>
      <c r="B121" s="235" t="s">
        <v>479</v>
      </c>
      <c r="C121" s="237" t="e">
        <f>'5000M.Y.'!#REF!</f>
        <v>#REF!</v>
      </c>
      <c r="D121" s="239" t="e">
        <f>'5000M.Y.'!#REF!</f>
        <v>#REF!</v>
      </c>
      <c r="E121" s="239" t="e">
        <f>'5000M.Y.'!#REF!</f>
        <v>#REF!</v>
      </c>
      <c r="F121" s="241" t="e">
        <f>'5000M.Y.'!#REF!</f>
        <v>#REF!</v>
      </c>
      <c r="G121" s="238" t="e">
        <f>'5000M.Y.'!#REF!</f>
        <v>#REF!</v>
      </c>
      <c r="H121" s="149" t="s">
        <v>373</v>
      </c>
      <c r="I121" s="304"/>
      <c r="J121" s="143" t="str">
        <f>'YARIŞMA BİLGİLERİ'!$F$21</f>
        <v>Bayanlar</v>
      </c>
      <c r="K121" s="305" t="str">
        <f t="shared" si="1"/>
        <v>İSTANBUL-Türkcell Büyükler Türkiye Şampiyonası</v>
      </c>
      <c r="L121" s="147" t="str">
        <f>'5000M.Y.'!N$4</f>
        <v>09 Haziran 2015 - 9:15</v>
      </c>
      <c r="M121" s="147" t="s">
        <v>358</v>
      </c>
    </row>
    <row r="122" spans="1:13" s="139" customFormat="1" ht="26.25" customHeight="1" x14ac:dyDescent="0.2">
      <c r="A122" s="141">
        <v>364</v>
      </c>
      <c r="B122" s="235" t="s">
        <v>479</v>
      </c>
      <c r="C122" s="237" t="e">
        <f>'5000M.Y.'!#REF!</f>
        <v>#REF!</v>
      </c>
      <c r="D122" s="239" t="e">
        <f>'5000M.Y.'!#REF!</f>
        <v>#REF!</v>
      </c>
      <c r="E122" s="239" t="e">
        <f>'5000M.Y.'!#REF!</f>
        <v>#REF!</v>
      </c>
      <c r="F122" s="241" t="e">
        <f>'5000M.Y.'!#REF!</f>
        <v>#REF!</v>
      </c>
      <c r="G122" s="238" t="e">
        <f>'5000M.Y.'!#REF!</f>
        <v>#REF!</v>
      </c>
      <c r="H122" s="149" t="s">
        <v>373</v>
      </c>
      <c r="I122" s="304"/>
      <c r="J122" s="143" t="str">
        <f>'YARIŞMA BİLGİLERİ'!$F$21</f>
        <v>Bayanlar</v>
      </c>
      <c r="K122" s="305" t="str">
        <f t="shared" si="1"/>
        <v>İSTANBUL-Türkcell Büyükler Türkiye Şampiyonası</v>
      </c>
      <c r="L122" s="147" t="str">
        <f>'5000M.Y.'!N$4</f>
        <v>09 Haziran 2015 - 9:15</v>
      </c>
      <c r="M122" s="147" t="s">
        <v>358</v>
      </c>
    </row>
    <row r="123" spans="1:13" s="139" customFormat="1" ht="26.25" customHeight="1" x14ac:dyDescent="0.2">
      <c r="A123" s="141">
        <v>365</v>
      </c>
      <c r="B123" s="235" t="s">
        <v>479</v>
      </c>
      <c r="C123" s="237" t="e">
        <f>'5000M.Y.'!#REF!</f>
        <v>#REF!</v>
      </c>
      <c r="D123" s="239" t="e">
        <f>'5000M.Y.'!#REF!</f>
        <v>#REF!</v>
      </c>
      <c r="E123" s="239" t="e">
        <f>'5000M.Y.'!#REF!</f>
        <v>#REF!</v>
      </c>
      <c r="F123" s="241" t="e">
        <f>'5000M.Y.'!#REF!</f>
        <v>#REF!</v>
      </c>
      <c r="G123" s="238" t="e">
        <f>'5000M.Y.'!#REF!</f>
        <v>#REF!</v>
      </c>
      <c r="H123" s="149" t="s">
        <v>373</v>
      </c>
      <c r="I123" s="304"/>
      <c r="J123" s="143" t="str">
        <f>'YARIŞMA BİLGİLERİ'!$F$21</f>
        <v>Bayanlar</v>
      </c>
      <c r="K123" s="305" t="str">
        <f t="shared" si="1"/>
        <v>İSTANBUL-Türkcell Büyükler Türkiye Şampiyonası</v>
      </c>
      <c r="L123" s="147" t="str">
        <f>'5000M.Y.'!N$4</f>
        <v>09 Haziran 2015 - 9:15</v>
      </c>
      <c r="M123" s="147" t="s">
        <v>358</v>
      </c>
    </row>
    <row r="124" spans="1:13" s="139" customFormat="1" ht="26.25" customHeight="1" x14ac:dyDescent="0.2">
      <c r="A124" s="141">
        <v>366</v>
      </c>
      <c r="B124" s="235" t="s">
        <v>479</v>
      </c>
      <c r="C124" s="237" t="e">
        <f>'5000M.Y.'!#REF!</f>
        <v>#REF!</v>
      </c>
      <c r="D124" s="239" t="e">
        <f>'5000M.Y.'!#REF!</f>
        <v>#REF!</v>
      </c>
      <c r="E124" s="239" t="e">
        <f>'5000M.Y.'!#REF!</f>
        <v>#REF!</v>
      </c>
      <c r="F124" s="241" t="e">
        <f>'5000M.Y.'!#REF!</f>
        <v>#REF!</v>
      </c>
      <c r="G124" s="238" t="e">
        <f>'5000M.Y.'!#REF!</f>
        <v>#REF!</v>
      </c>
      <c r="H124" s="149" t="s">
        <v>373</v>
      </c>
      <c r="I124" s="304"/>
      <c r="J124" s="143" t="str">
        <f>'YARIŞMA BİLGİLERİ'!$F$21</f>
        <v>Bayanlar</v>
      </c>
      <c r="K124" s="305" t="str">
        <f t="shared" si="1"/>
        <v>İSTANBUL-Türkcell Büyükler Türkiye Şampiyonası</v>
      </c>
      <c r="L124" s="147" t="str">
        <f>'5000M.Y.'!N$4</f>
        <v>09 Haziran 2015 - 9:15</v>
      </c>
      <c r="M124" s="147" t="s">
        <v>358</v>
      </c>
    </row>
    <row r="125" spans="1:13" s="139" customFormat="1" ht="26.25" customHeight="1" x14ac:dyDescent="0.2">
      <c r="A125" s="141">
        <v>367</v>
      </c>
      <c r="B125" s="235" t="s">
        <v>479</v>
      </c>
      <c r="C125" s="237" t="e">
        <f>'5000M.Y.'!#REF!</f>
        <v>#REF!</v>
      </c>
      <c r="D125" s="239" t="e">
        <f>'5000M.Y.'!#REF!</f>
        <v>#REF!</v>
      </c>
      <c r="E125" s="239" t="e">
        <f>'5000M.Y.'!#REF!</f>
        <v>#REF!</v>
      </c>
      <c r="F125" s="241" t="e">
        <f>'5000M.Y.'!#REF!</f>
        <v>#REF!</v>
      </c>
      <c r="G125" s="238" t="e">
        <f>'5000M.Y.'!#REF!</f>
        <v>#REF!</v>
      </c>
      <c r="H125" s="149" t="s">
        <v>373</v>
      </c>
      <c r="I125" s="304"/>
      <c r="J125" s="143" t="str">
        <f>'YARIŞMA BİLGİLERİ'!$F$21</f>
        <v>Bayanlar</v>
      </c>
      <c r="K125" s="305" t="str">
        <f t="shared" si="1"/>
        <v>İSTANBUL-Türkcell Büyükler Türkiye Şampiyonası</v>
      </c>
      <c r="L125" s="147" t="str">
        <f>'5000M.Y.'!N$4</f>
        <v>09 Haziran 2015 - 9:15</v>
      </c>
      <c r="M125" s="147" t="s">
        <v>358</v>
      </c>
    </row>
    <row r="126" spans="1:13" s="139" customFormat="1" ht="26.25" customHeight="1" x14ac:dyDescent="0.2">
      <c r="A126" s="141">
        <v>368</v>
      </c>
      <c r="B126" s="235" t="s">
        <v>479</v>
      </c>
      <c r="C126" s="237" t="e">
        <f>'5000M.Y.'!#REF!</f>
        <v>#REF!</v>
      </c>
      <c r="D126" s="239" t="e">
        <f>'5000M.Y.'!#REF!</f>
        <v>#REF!</v>
      </c>
      <c r="E126" s="239" t="e">
        <f>'5000M.Y.'!#REF!</f>
        <v>#REF!</v>
      </c>
      <c r="F126" s="241" t="e">
        <f>'5000M.Y.'!#REF!</f>
        <v>#REF!</v>
      </c>
      <c r="G126" s="238" t="e">
        <f>'5000M.Y.'!#REF!</f>
        <v>#REF!</v>
      </c>
      <c r="H126" s="149" t="s">
        <v>373</v>
      </c>
      <c r="I126" s="304"/>
      <c r="J126" s="143" t="str">
        <f>'YARIŞMA BİLGİLERİ'!$F$21</f>
        <v>Bayanlar</v>
      </c>
      <c r="K126" s="305" t="str">
        <f t="shared" si="1"/>
        <v>İSTANBUL-Türkcell Büyükler Türkiye Şampiyonası</v>
      </c>
      <c r="L126" s="147" t="str">
        <f>'5000M.Y.'!N$4</f>
        <v>09 Haziran 2015 - 9:15</v>
      </c>
      <c r="M126" s="147" t="s">
        <v>358</v>
      </c>
    </row>
    <row r="127" spans="1:13" s="139" customFormat="1" ht="26.25" customHeight="1" x14ac:dyDescent="0.2">
      <c r="A127" s="141">
        <v>369</v>
      </c>
      <c r="B127" s="235" t="s">
        <v>479</v>
      </c>
      <c r="C127" s="237" t="e">
        <f>'5000M.Y.'!#REF!</f>
        <v>#REF!</v>
      </c>
      <c r="D127" s="239" t="e">
        <f>'5000M.Y.'!#REF!</f>
        <v>#REF!</v>
      </c>
      <c r="E127" s="239" t="e">
        <f>'5000M.Y.'!#REF!</f>
        <v>#REF!</v>
      </c>
      <c r="F127" s="241" t="e">
        <f>'5000M.Y.'!#REF!</f>
        <v>#REF!</v>
      </c>
      <c r="G127" s="238" t="e">
        <f>'5000M.Y.'!#REF!</f>
        <v>#REF!</v>
      </c>
      <c r="H127" s="149" t="s">
        <v>373</v>
      </c>
      <c r="I127" s="304"/>
      <c r="J127" s="143" t="str">
        <f>'YARIŞMA BİLGİLERİ'!$F$21</f>
        <v>Bayanlar</v>
      </c>
      <c r="K127" s="305" t="str">
        <f t="shared" si="1"/>
        <v>İSTANBUL-Türkcell Büyükler Türkiye Şampiyonası</v>
      </c>
      <c r="L127" s="147" t="str">
        <f>'5000M.Y.'!N$4</f>
        <v>09 Haziran 2015 - 9:15</v>
      </c>
      <c r="M127" s="147" t="s">
        <v>358</v>
      </c>
    </row>
    <row r="128" spans="1:13" s="139" customFormat="1" ht="26.25" customHeight="1" x14ac:dyDescent="0.2">
      <c r="A128" s="141">
        <v>370</v>
      </c>
      <c r="B128" s="235" t="s">
        <v>479</v>
      </c>
      <c r="C128" s="237" t="e">
        <f>'5000M.Y.'!#REF!</f>
        <v>#REF!</v>
      </c>
      <c r="D128" s="239" t="e">
        <f>'5000M.Y.'!#REF!</f>
        <v>#REF!</v>
      </c>
      <c r="E128" s="239" t="e">
        <f>'5000M.Y.'!#REF!</f>
        <v>#REF!</v>
      </c>
      <c r="F128" s="241" t="e">
        <f>'5000M.Y.'!#REF!</f>
        <v>#REF!</v>
      </c>
      <c r="G128" s="238" t="e">
        <f>'5000M.Y.'!#REF!</f>
        <v>#REF!</v>
      </c>
      <c r="H128" s="149" t="s">
        <v>373</v>
      </c>
      <c r="I128" s="304"/>
      <c r="J128" s="143" t="str">
        <f>'YARIŞMA BİLGİLERİ'!$F$21</f>
        <v>Bayanlar</v>
      </c>
      <c r="K128" s="305" t="str">
        <f t="shared" si="1"/>
        <v>İSTANBUL-Türkcell Büyükler Türkiye Şampiyonası</v>
      </c>
      <c r="L128" s="147" t="str">
        <f>'5000M.Y.'!N$4</f>
        <v>09 Haziran 2015 - 9:15</v>
      </c>
      <c r="M128" s="147" t="s">
        <v>358</v>
      </c>
    </row>
    <row r="129" spans="1:13" s="139" customFormat="1" ht="26.25" customHeight="1" x14ac:dyDescent="0.2">
      <c r="A129" s="141">
        <v>451</v>
      </c>
      <c r="B129" s="235" t="s">
        <v>479</v>
      </c>
      <c r="C129" s="237" t="e">
        <f>'5000M.Y.'!#REF!</f>
        <v>#REF!</v>
      </c>
      <c r="D129" s="239" t="e">
        <f>'5000M.Y.'!#REF!</f>
        <v>#REF!</v>
      </c>
      <c r="E129" s="239" t="e">
        <f>'5000M.Y.'!#REF!</f>
        <v>#REF!</v>
      </c>
      <c r="F129" s="241" t="e">
        <f>'5000M.Y.'!#REF!</f>
        <v>#REF!</v>
      </c>
      <c r="G129" s="238" t="e">
        <f>'5000M.Y.'!#REF!</f>
        <v>#REF!</v>
      </c>
      <c r="H129" s="149" t="s">
        <v>373</v>
      </c>
      <c r="I129" s="304"/>
      <c r="J129" s="143" t="str">
        <f>'YARIŞMA BİLGİLERİ'!$F$21</f>
        <v>Bayanlar</v>
      </c>
      <c r="K129" s="305" t="str">
        <f t="shared" si="1"/>
        <v>İSTANBUL-Türkcell Büyükler Türkiye Şampiyonası</v>
      </c>
      <c r="L129" s="147" t="str">
        <f>'5000M.Y.'!N$4</f>
        <v>09 Haziran 2015 - 9:15</v>
      </c>
      <c r="M129" s="147" t="s">
        <v>358</v>
      </c>
    </row>
    <row r="130" spans="1:13" s="139" customFormat="1" ht="26.25" customHeight="1" x14ac:dyDescent="0.2">
      <c r="A130" s="141">
        <v>452</v>
      </c>
      <c r="B130" s="235" t="s">
        <v>479</v>
      </c>
      <c r="C130" s="237" t="e">
        <f>'5000M.Y.'!#REF!</f>
        <v>#REF!</v>
      </c>
      <c r="D130" s="239" t="e">
        <f>'5000M.Y.'!#REF!</f>
        <v>#REF!</v>
      </c>
      <c r="E130" s="239" t="e">
        <f>'5000M.Y.'!#REF!</f>
        <v>#REF!</v>
      </c>
      <c r="F130" s="241" t="e">
        <f>'5000M.Y.'!#REF!</f>
        <v>#REF!</v>
      </c>
      <c r="G130" s="238" t="e">
        <f>'5000M.Y.'!#REF!</f>
        <v>#REF!</v>
      </c>
      <c r="H130" s="149" t="s">
        <v>373</v>
      </c>
      <c r="I130" s="304"/>
      <c r="J130" s="143" t="str">
        <f>'YARIŞMA BİLGİLERİ'!$F$21</f>
        <v>Bayanlar</v>
      </c>
      <c r="K130" s="305" t="str">
        <f t="shared" si="1"/>
        <v>İSTANBUL-Türkcell Büyükler Türkiye Şampiyonası</v>
      </c>
      <c r="L130" s="147" t="str">
        <f>'5000M.Y.'!N$4</f>
        <v>09 Haziran 2015 - 9:15</v>
      </c>
      <c r="M130" s="147" t="s">
        <v>358</v>
      </c>
    </row>
    <row r="131" spans="1:13" s="139" customFormat="1" ht="26.25" customHeight="1" x14ac:dyDescent="0.2">
      <c r="A131" s="141">
        <v>453</v>
      </c>
      <c r="B131" s="235" t="s">
        <v>479</v>
      </c>
      <c r="C131" s="237" t="e">
        <f>'5000M.Y.'!#REF!</f>
        <v>#REF!</v>
      </c>
      <c r="D131" s="239" t="e">
        <f>'5000M.Y.'!#REF!</f>
        <v>#REF!</v>
      </c>
      <c r="E131" s="239" t="e">
        <f>'5000M.Y.'!#REF!</f>
        <v>#REF!</v>
      </c>
      <c r="F131" s="241" t="e">
        <f>'5000M.Y.'!#REF!</f>
        <v>#REF!</v>
      </c>
      <c r="G131" s="238" t="e">
        <f>'5000M.Y.'!#REF!</f>
        <v>#REF!</v>
      </c>
      <c r="H131" s="149" t="s">
        <v>373</v>
      </c>
      <c r="I131" s="304"/>
      <c r="J131" s="143" t="str">
        <f>'YARIŞMA BİLGİLERİ'!$F$21</f>
        <v>Bayanlar</v>
      </c>
      <c r="K131" s="305" t="str">
        <f t="shared" ref="K131:K194" si="2">CONCATENATE(K$1,"-",A$1)</f>
        <v>İSTANBUL-Türkcell Büyükler Türkiye Şampiyonası</v>
      </c>
      <c r="L131" s="147" t="str">
        <f>'5000M.Y.'!N$4</f>
        <v>09 Haziran 2015 - 9:15</v>
      </c>
      <c r="M131" s="147" t="s">
        <v>358</v>
      </c>
    </row>
    <row r="132" spans="1:13" s="139" customFormat="1" ht="26.25" customHeight="1" x14ac:dyDescent="0.2">
      <c r="A132" s="141">
        <v>454</v>
      </c>
      <c r="B132" s="235" t="s">
        <v>479</v>
      </c>
      <c r="C132" s="237" t="e">
        <f>'5000M.Y.'!#REF!</f>
        <v>#REF!</v>
      </c>
      <c r="D132" s="239" t="e">
        <f>'5000M.Y.'!#REF!</f>
        <v>#REF!</v>
      </c>
      <c r="E132" s="239" t="e">
        <f>'5000M.Y.'!#REF!</f>
        <v>#REF!</v>
      </c>
      <c r="F132" s="241" t="e">
        <f>'5000M.Y.'!#REF!</f>
        <v>#REF!</v>
      </c>
      <c r="G132" s="238" t="e">
        <f>'5000M.Y.'!#REF!</f>
        <v>#REF!</v>
      </c>
      <c r="H132" s="149" t="s">
        <v>373</v>
      </c>
      <c r="I132" s="304"/>
      <c r="J132" s="143" t="str">
        <f>'YARIŞMA BİLGİLERİ'!$F$21</f>
        <v>Bayanlar</v>
      </c>
      <c r="K132" s="305" t="str">
        <f t="shared" si="2"/>
        <v>İSTANBUL-Türkcell Büyükler Türkiye Şampiyonası</v>
      </c>
      <c r="L132" s="147" t="str">
        <f>'5000M.Y.'!N$4</f>
        <v>09 Haziran 2015 - 9:15</v>
      </c>
      <c r="M132" s="147" t="s">
        <v>358</v>
      </c>
    </row>
    <row r="133" spans="1:13" s="139" customFormat="1" ht="26.25" customHeight="1" x14ac:dyDescent="0.2">
      <c r="A133" s="141">
        <v>455</v>
      </c>
      <c r="B133" s="235" t="s">
        <v>512</v>
      </c>
      <c r="C133" s="237">
        <f>'3000m.Eng'!C8</f>
        <v>34524</v>
      </c>
      <c r="D133" s="239" t="str">
        <f>'3000m.Eng'!D8</f>
        <v>TUĞBA GÜVENÇ</v>
      </c>
      <c r="E133" s="239" t="str">
        <f>'3000m.Eng'!E8</f>
        <v>İSTANBUL</v>
      </c>
      <c r="F133" s="240">
        <f>'3000m.Eng'!F8</f>
        <v>95102</v>
      </c>
      <c r="G133" s="238">
        <f>'3000m.Eng'!A8</f>
        <v>1</v>
      </c>
      <c r="H133" s="149" t="s">
        <v>375</v>
      </c>
      <c r="I133" s="304"/>
      <c r="J133" s="143" t="str">
        <f>'YARIŞMA BİLGİLERİ'!$F$21</f>
        <v>Bayanlar</v>
      </c>
      <c r="K133" s="305" t="str">
        <f t="shared" si="2"/>
        <v>İSTANBUL-Türkcell Büyükler Türkiye Şampiyonası</v>
      </c>
      <c r="L133" s="147" t="str">
        <f>'3000m.Eng'!N$4</f>
        <v>10 Haziran 2015 - 18:00</v>
      </c>
      <c r="M133" s="147" t="s">
        <v>358</v>
      </c>
    </row>
    <row r="134" spans="1:13" s="139" customFormat="1" ht="26.25" customHeight="1" x14ac:dyDescent="0.2">
      <c r="A134" s="141">
        <v>456</v>
      </c>
      <c r="B134" s="235" t="s">
        <v>512</v>
      </c>
      <c r="C134" s="237">
        <f>'3000m.Eng'!C9</f>
        <v>32983</v>
      </c>
      <c r="D134" s="239" t="str">
        <f>'3000m.Eng'!D9</f>
        <v>ÖZLEM KAYA</v>
      </c>
      <c r="E134" s="239" t="str">
        <f>'3000m.Eng'!E9</f>
        <v>İSTANBUL</v>
      </c>
      <c r="F134" s="240">
        <f>'3000m.Eng'!F9</f>
        <v>95672</v>
      </c>
      <c r="G134" s="238">
        <f>'3000m.Eng'!A9</f>
        <v>2</v>
      </c>
      <c r="H134" s="149" t="s">
        <v>375</v>
      </c>
      <c r="I134" s="304"/>
      <c r="J134" s="143" t="str">
        <f>'YARIŞMA BİLGİLERİ'!$F$21</f>
        <v>Bayanlar</v>
      </c>
      <c r="K134" s="305" t="str">
        <f t="shared" si="2"/>
        <v>İSTANBUL-Türkcell Büyükler Türkiye Şampiyonası</v>
      </c>
      <c r="L134" s="147" t="str">
        <f>'3000m.Eng'!N$4</f>
        <v>10 Haziran 2015 - 18:00</v>
      </c>
      <c r="M134" s="147" t="s">
        <v>358</v>
      </c>
    </row>
    <row r="135" spans="1:13" s="139" customFormat="1" ht="26.25" customHeight="1" x14ac:dyDescent="0.2">
      <c r="A135" s="141">
        <v>457</v>
      </c>
      <c r="B135" s="235" t="s">
        <v>512</v>
      </c>
      <c r="C135" s="237">
        <f>'3000m.Eng'!C10</f>
        <v>35596</v>
      </c>
      <c r="D135" s="239" t="str">
        <f>'3000m.Eng'!D10</f>
        <v>SÜMEYYE EROL</v>
      </c>
      <c r="E135" s="239" t="str">
        <f>'3000m.Eng'!E10</f>
        <v>ANTALYA</v>
      </c>
      <c r="F135" s="240">
        <f>'3000m.Eng'!F10</f>
        <v>103403</v>
      </c>
      <c r="G135" s="238">
        <f>'3000m.Eng'!A10</f>
        <v>3</v>
      </c>
      <c r="H135" s="149" t="s">
        <v>375</v>
      </c>
      <c r="I135" s="304"/>
      <c r="J135" s="143" t="str">
        <f>'YARIŞMA BİLGİLERİ'!$F$21</f>
        <v>Bayanlar</v>
      </c>
      <c r="K135" s="305" t="str">
        <f t="shared" si="2"/>
        <v>İSTANBUL-Türkcell Büyükler Türkiye Şampiyonası</v>
      </c>
      <c r="L135" s="147" t="str">
        <f>'3000m.Eng'!N$4</f>
        <v>10 Haziran 2015 - 18:00</v>
      </c>
      <c r="M135" s="147" t="s">
        <v>358</v>
      </c>
    </row>
    <row r="136" spans="1:13" s="139" customFormat="1" ht="26.25" customHeight="1" x14ac:dyDescent="0.2">
      <c r="A136" s="141">
        <v>458</v>
      </c>
      <c r="B136" s="235" t="s">
        <v>512</v>
      </c>
      <c r="C136" s="237">
        <f>'3000m.Eng'!C11</f>
        <v>35289</v>
      </c>
      <c r="D136" s="239" t="str">
        <f>'3000m.Eng'!D11</f>
        <v>EKIN ESRA KALIR</v>
      </c>
      <c r="E136" s="239" t="str">
        <f>'3000m.Eng'!E11</f>
        <v>ANKARA</v>
      </c>
      <c r="F136" s="240">
        <f>'3000m.Eng'!F11</f>
        <v>104775</v>
      </c>
      <c r="G136" s="238">
        <f>'3000m.Eng'!A11</f>
        <v>4</v>
      </c>
      <c r="H136" s="149" t="s">
        <v>375</v>
      </c>
      <c r="I136" s="304"/>
      <c r="J136" s="143" t="str">
        <f>'YARIŞMA BİLGİLERİ'!$F$21</f>
        <v>Bayanlar</v>
      </c>
      <c r="K136" s="305" t="str">
        <f t="shared" si="2"/>
        <v>İSTANBUL-Türkcell Büyükler Türkiye Şampiyonası</v>
      </c>
      <c r="L136" s="147" t="str">
        <f>'3000m.Eng'!N$4</f>
        <v>10 Haziran 2015 - 18:00</v>
      </c>
      <c r="M136" s="147" t="s">
        <v>358</v>
      </c>
    </row>
    <row r="137" spans="1:13" s="139" customFormat="1" ht="26.25" customHeight="1" x14ac:dyDescent="0.2">
      <c r="A137" s="141">
        <v>459</v>
      </c>
      <c r="B137" s="235" t="s">
        <v>512</v>
      </c>
      <c r="C137" s="237">
        <f>'3000m.Eng'!C12</f>
        <v>34060</v>
      </c>
      <c r="D137" s="239" t="str">
        <f>'3000m.Eng'!D12</f>
        <v>ESRA OTLU</v>
      </c>
      <c r="E137" s="239" t="str">
        <f>'3000m.Eng'!E12</f>
        <v>ANKARA</v>
      </c>
      <c r="F137" s="240">
        <f>'3000m.Eng'!F12</f>
        <v>110828</v>
      </c>
      <c r="G137" s="238">
        <f>'3000m.Eng'!A12</f>
        <v>5</v>
      </c>
      <c r="H137" s="149" t="s">
        <v>375</v>
      </c>
      <c r="I137" s="304"/>
      <c r="J137" s="143" t="str">
        <f>'YARIŞMA BİLGİLERİ'!$F$21</f>
        <v>Bayanlar</v>
      </c>
      <c r="K137" s="305" t="str">
        <f t="shared" si="2"/>
        <v>İSTANBUL-Türkcell Büyükler Türkiye Şampiyonası</v>
      </c>
      <c r="L137" s="147" t="str">
        <f>'3000m.Eng'!N$4</f>
        <v>10 Haziran 2015 - 18:00</v>
      </c>
      <c r="M137" s="147" t="s">
        <v>358</v>
      </c>
    </row>
    <row r="138" spans="1:13" s="139" customFormat="1" ht="26.25" customHeight="1" x14ac:dyDescent="0.2">
      <c r="A138" s="141">
        <v>460</v>
      </c>
      <c r="B138" s="235" t="s">
        <v>512</v>
      </c>
      <c r="C138" s="237">
        <f>'3000m.Eng'!C13</f>
        <v>34700</v>
      </c>
      <c r="D138" s="239" t="str">
        <f>'3000m.Eng'!D13</f>
        <v>REMZİYE TEMEL</v>
      </c>
      <c r="E138" s="239" t="str">
        <f>'3000m.Eng'!E13</f>
        <v>DİYARBAKIR</v>
      </c>
      <c r="F138" s="240">
        <f>'3000m.Eng'!F13</f>
        <v>111426</v>
      </c>
      <c r="G138" s="238">
        <f>'3000m.Eng'!A13</f>
        <v>6</v>
      </c>
      <c r="H138" s="149" t="s">
        <v>375</v>
      </c>
      <c r="I138" s="304"/>
      <c r="J138" s="143" t="str">
        <f>'YARIŞMA BİLGİLERİ'!$F$21</f>
        <v>Bayanlar</v>
      </c>
      <c r="K138" s="305" t="str">
        <f t="shared" si="2"/>
        <v>İSTANBUL-Türkcell Büyükler Türkiye Şampiyonası</v>
      </c>
      <c r="L138" s="147" t="str">
        <f>'3000m.Eng'!N$4</f>
        <v>10 Haziran 2015 - 18:00</v>
      </c>
      <c r="M138" s="147" t="s">
        <v>358</v>
      </c>
    </row>
    <row r="139" spans="1:13" s="139" customFormat="1" ht="26.25" customHeight="1" x14ac:dyDescent="0.2">
      <c r="A139" s="141">
        <v>461</v>
      </c>
      <c r="B139" s="235" t="s">
        <v>512</v>
      </c>
      <c r="C139" s="237">
        <f>'3000m.Eng'!C14</f>
        <v>30686</v>
      </c>
      <c r="D139" s="239" t="str">
        <f>'3000m.Eng'!D14</f>
        <v>TÜRKAN ÖZATA</v>
      </c>
      <c r="E139" s="239" t="str">
        <f>'3000m.Eng'!E14</f>
        <v>ANKARA</v>
      </c>
      <c r="F139" s="240" t="str">
        <f>'3000m.Eng'!F14</f>
        <v>DNS</v>
      </c>
      <c r="G139" s="238" t="str">
        <f>'3000m.Eng'!A14</f>
        <v>-</v>
      </c>
      <c r="H139" s="149" t="s">
        <v>375</v>
      </c>
      <c r="I139" s="304"/>
      <c r="J139" s="143" t="str">
        <f>'YARIŞMA BİLGİLERİ'!$F$21</f>
        <v>Bayanlar</v>
      </c>
      <c r="K139" s="305" t="str">
        <f t="shared" si="2"/>
        <v>İSTANBUL-Türkcell Büyükler Türkiye Şampiyonası</v>
      </c>
      <c r="L139" s="147" t="str">
        <f>'3000m.Eng'!N$4</f>
        <v>10 Haziran 2015 - 18:00</v>
      </c>
      <c r="M139" s="147" t="s">
        <v>358</v>
      </c>
    </row>
    <row r="140" spans="1:13" s="139" customFormat="1" ht="26.25" customHeight="1" x14ac:dyDescent="0.2">
      <c r="A140" s="141">
        <v>462</v>
      </c>
      <c r="B140" s="235" t="s">
        <v>512</v>
      </c>
      <c r="C140" s="237">
        <f>'3000m.Eng'!C15</f>
        <v>35490</v>
      </c>
      <c r="D140" s="239" t="str">
        <f>'3000m.Eng'!D15</f>
        <v>YAYLA KILIÇ</v>
      </c>
      <c r="E140" s="239" t="str">
        <f>'3000m.Eng'!E15</f>
        <v>GAZİANTEP</v>
      </c>
      <c r="F140" s="240" t="str">
        <f>'3000m.Eng'!F15</f>
        <v>DNS</v>
      </c>
      <c r="G140" s="238" t="str">
        <f>'3000m.Eng'!A15</f>
        <v>-</v>
      </c>
      <c r="H140" s="149" t="s">
        <v>375</v>
      </c>
      <c r="I140" s="304"/>
      <c r="J140" s="143" t="str">
        <f>'YARIŞMA BİLGİLERİ'!$F$21</f>
        <v>Bayanlar</v>
      </c>
      <c r="K140" s="305" t="str">
        <f t="shared" si="2"/>
        <v>İSTANBUL-Türkcell Büyükler Türkiye Şampiyonası</v>
      </c>
      <c r="L140" s="147" t="str">
        <f>'3000m.Eng'!N$4</f>
        <v>10 Haziran 2015 - 18:00</v>
      </c>
      <c r="M140" s="147" t="s">
        <v>358</v>
      </c>
    </row>
    <row r="141" spans="1:13" s="139" customFormat="1" ht="26.25" customHeight="1" x14ac:dyDescent="0.2">
      <c r="A141" s="141">
        <v>463</v>
      </c>
      <c r="B141" s="235" t="s">
        <v>512</v>
      </c>
      <c r="C141" s="237">
        <f>'3000m.Eng'!C16</f>
        <v>0</v>
      </c>
      <c r="D141" s="239">
        <f>'3000m.Eng'!D16</f>
        <v>0</v>
      </c>
      <c r="E141" s="239">
        <f>'3000m.Eng'!E16</f>
        <v>0</v>
      </c>
      <c r="F141" s="240">
        <f>'3000m.Eng'!F16</f>
        <v>0</v>
      </c>
      <c r="G141" s="238">
        <f>'3000m.Eng'!A16</f>
        <v>0</v>
      </c>
      <c r="H141" s="149" t="s">
        <v>375</v>
      </c>
      <c r="I141" s="304"/>
      <c r="J141" s="143" t="str">
        <f>'YARIŞMA BİLGİLERİ'!$F$21</f>
        <v>Bayanlar</v>
      </c>
      <c r="K141" s="305" t="str">
        <f t="shared" si="2"/>
        <v>İSTANBUL-Türkcell Büyükler Türkiye Şampiyonası</v>
      </c>
      <c r="L141" s="147" t="str">
        <f>'3000m.Eng'!N$4</f>
        <v>10 Haziran 2015 - 18:00</v>
      </c>
      <c r="M141" s="147" t="s">
        <v>358</v>
      </c>
    </row>
    <row r="142" spans="1:13" s="139" customFormat="1" ht="26.25" customHeight="1" x14ac:dyDescent="0.2">
      <c r="A142" s="141">
        <v>464</v>
      </c>
      <c r="B142" s="235" t="s">
        <v>512</v>
      </c>
      <c r="C142" s="237">
        <f>'3000m.Eng'!C17</f>
        <v>0</v>
      </c>
      <c r="D142" s="239">
        <f>'3000m.Eng'!D17</f>
        <v>0</v>
      </c>
      <c r="E142" s="239">
        <f>'3000m.Eng'!E17</f>
        <v>0</v>
      </c>
      <c r="F142" s="240">
        <f>'3000m.Eng'!F17</f>
        <v>0</v>
      </c>
      <c r="G142" s="238">
        <f>'3000m.Eng'!A17</f>
        <v>0</v>
      </c>
      <c r="H142" s="149" t="s">
        <v>375</v>
      </c>
      <c r="I142" s="304"/>
      <c r="J142" s="143" t="str">
        <f>'YARIŞMA BİLGİLERİ'!$F$21</f>
        <v>Bayanlar</v>
      </c>
      <c r="K142" s="305" t="str">
        <f t="shared" si="2"/>
        <v>İSTANBUL-Türkcell Büyükler Türkiye Şampiyonası</v>
      </c>
      <c r="L142" s="147" t="str">
        <f>'3000m.Eng'!N$4</f>
        <v>10 Haziran 2015 - 18:00</v>
      </c>
      <c r="M142" s="147" t="s">
        <v>358</v>
      </c>
    </row>
    <row r="143" spans="1:13" s="139" customFormat="1" ht="26.25" customHeight="1" x14ac:dyDescent="0.2">
      <c r="A143" s="141">
        <v>465</v>
      </c>
      <c r="B143" s="235" t="s">
        <v>512</v>
      </c>
      <c r="C143" s="237">
        <f>'3000m.Eng'!C18</f>
        <v>0</v>
      </c>
      <c r="D143" s="239">
        <f>'3000m.Eng'!D18</f>
        <v>0</v>
      </c>
      <c r="E143" s="239">
        <f>'3000m.Eng'!E18</f>
        <v>0</v>
      </c>
      <c r="F143" s="240">
        <f>'3000m.Eng'!F18</f>
        <v>0</v>
      </c>
      <c r="G143" s="238">
        <f>'3000m.Eng'!A18</f>
        <v>0</v>
      </c>
      <c r="H143" s="149" t="s">
        <v>375</v>
      </c>
      <c r="I143" s="304"/>
      <c r="J143" s="143" t="str">
        <f>'YARIŞMA BİLGİLERİ'!$F$21</f>
        <v>Bayanlar</v>
      </c>
      <c r="K143" s="305" t="str">
        <f t="shared" si="2"/>
        <v>İSTANBUL-Türkcell Büyükler Türkiye Şampiyonası</v>
      </c>
      <c r="L143" s="147" t="str">
        <f>'3000m.Eng'!N$4</f>
        <v>10 Haziran 2015 - 18:00</v>
      </c>
      <c r="M143" s="147" t="s">
        <v>358</v>
      </c>
    </row>
    <row r="144" spans="1:13" s="139" customFormat="1" ht="26.25" customHeight="1" x14ac:dyDescent="0.2">
      <c r="A144" s="141">
        <v>466</v>
      </c>
      <c r="B144" s="235" t="s">
        <v>512</v>
      </c>
      <c r="C144" s="237">
        <f>'3000m.Eng'!C19</f>
        <v>0</v>
      </c>
      <c r="D144" s="239">
        <f>'3000m.Eng'!D19</f>
        <v>0</v>
      </c>
      <c r="E144" s="239">
        <f>'3000m.Eng'!E19</f>
        <v>0</v>
      </c>
      <c r="F144" s="240">
        <f>'3000m.Eng'!F19</f>
        <v>0</v>
      </c>
      <c r="G144" s="238">
        <f>'3000m.Eng'!A19</f>
        <v>0</v>
      </c>
      <c r="H144" s="149" t="s">
        <v>375</v>
      </c>
      <c r="I144" s="304"/>
      <c r="J144" s="143" t="str">
        <f>'YARIŞMA BİLGİLERİ'!$F$21</f>
        <v>Bayanlar</v>
      </c>
      <c r="K144" s="305" t="str">
        <f t="shared" si="2"/>
        <v>İSTANBUL-Türkcell Büyükler Türkiye Şampiyonası</v>
      </c>
      <c r="L144" s="147" t="str">
        <f>'3000m.Eng'!N$4</f>
        <v>10 Haziran 2015 - 18:00</v>
      </c>
      <c r="M144" s="147" t="s">
        <v>358</v>
      </c>
    </row>
    <row r="145" spans="1:13" s="139" customFormat="1" ht="26.25" customHeight="1" x14ac:dyDescent="0.2">
      <c r="A145" s="141">
        <v>467</v>
      </c>
      <c r="B145" s="235" t="s">
        <v>512</v>
      </c>
      <c r="C145" s="237">
        <f>'3000m.Eng'!C20</f>
        <v>0</v>
      </c>
      <c r="D145" s="239">
        <f>'3000m.Eng'!D20</f>
        <v>0</v>
      </c>
      <c r="E145" s="239">
        <f>'3000m.Eng'!E20</f>
        <v>0</v>
      </c>
      <c r="F145" s="240">
        <f>'3000m.Eng'!F20</f>
        <v>0</v>
      </c>
      <c r="G145" s="238">
        <f>'3000m.Eng'!A20</f>
        <v>0</v>
      </c>
      <c r="H145" s="149" t="s">
        <v>375</v>
      </c>
      <c r="I145" s="304"/>
      <c r="J145" s="143" t="str">
        <f>'YARIŞMA BİLGİLERİ'!$F$21</f>
        <v>Bayanlar</v>
      </c>
      <c r="K145" s="305" t="str">
        <f t="shared" si="2"/>
        <v>İSTANBUL-Türkcell Büyükler Türkiye Şampiyonası</v>
      </c>
      <c r="L145" s="147" t="str">
        <f>'3000m.Eng'!N$4</f>
        <v>10 Haziran 2015 - 18:00</v>
      </c>
      <c r="M145" s="147" t="s">
        <v>358</v>
      </c>
    </row>
    <row r="146" spans="1:13" s="139" customFormat="1" ht="26.25" customHeight="1" x14ac:dyDescent="0.2">
      <c r="A146" s="141">
        <v>468</v>
      </c>
      <c r="B146" s="235" t="s">
        <v>512</v>
      </c>
      <c r="C146" s="237">
        <f>'3000m.Eng'!C21</f>
        <v>0</v>
      </c>
      <c r="D146" s="239">
        <f>'3000m.Eng'!D21</f>
        <v>0</v>
      </c>
      <c r="E146" s="239">
        <f>'3000m.Eng'!E21</f>
        <v>0</v>
      </c>
      <c r="F146" s="240">
        <f>'3000m.Eng'!F21</f>
        <v>0</v>
      </c>
      <c r="G146" s="238">
        <f>'3000m.Eng'!A21</f>
        <v>0</v>
      </c>
      <c r="H146" s="149" t="s">
        <v>375</v>
      </c>
      <c r="I146" s="304"/>
      <c r="J146" s="143" t="str">
        <f>'YARIŞMA BİLGİLERİ'!$F$21</f>
        <v>Bayanlar</v>
      </c>
      <c r="K146" s="305" t="str">
        <f t="shared" si="2"/>
        <v>İSTANBUL-Türkcell Büyükler Türkiye Şampiyonası</v>
      </c>
      <c r="L146" s="147" t="str">
        <f>'3000m.Eng'!N$4</f>
        <v>10 Haziran 2015 - 18:00</v>
      </c>
      <c r="M146" s="147" t="s">
        <v>358</v>
      </c>
    </row>
    <row r="147" spans="1:13" s="306" customFormat="1" ht="26.25" customHeight="1" x14ac:dyDescent="0.2">
      <c r="A147" s="141">
        <v>469</v>
      </c>
      <c r="B147" s="235" t="s">
        <v>512</v>
      </c>
      <c r="C147" s="237">
        <f>'3000m.Eng'!C22</f>
        <v>0</v>
      </c>
      <c r="D147" s="239">
        <f>'3000m.Eng'!D22</f>
        <v>0</v>
      </c>
      <c r="E147" s="239">
        <f>'3000m.Eng'!E22</f>
        <v>0</v>
      </c>
      <c r="F147" s="240">
        <f>'3000m.Eng'!F22</f>
        <v>0</v>
      </c>
      <c r="G147" s="238">
        <f>'3000m.Eng'!A22</f>
        <v>0</v>
      </c>
      <c r="H147" s="149" t="s">
        <v>375</v>
      </c>
      <c r="I147" s="304"/>
      <c r="J147" s="143" t="str">
        <f>'YARIŞMA BİLGİLERİ'!$F$21</f>
        <v>Bayanlar</v>
      </c>
      <c r="K147" s="305" t="str">
        <f t="shared" si="2"/>
        <v>İSTANBUL-Türkcell Büyükler Türkiye Şampiyonası</v>
      </c>
      <c r="L147" s="147" t="str">
        <f>'3000m.Eng'!N$4</f>
        <v>10 Haziran 2015 - 18:00</v>
      </c>
      <c r="M147" s="147" t="s">
        <v>358</v>
      </c>
    </row>
    <row r="148" spans="1:13" s="306" customFormat="1" ht="26.25" customHeight="1" x14ac:dyDescent="0.2">
      <c r="A148" s="141">
        <v>470</v>
      </c>
      <c r="B148" s="235" t="s">
        <v>512</v>
      </c>
      <c r="C148" s="237">
        <f>'3000m.Eng'!C23</f>
        <v>0</v>
      </c>
      <c r="D148" s="239">
        <f>'3000m.Eng'!D23</f>
        <v>0</v>
      </c>
      <c r="E148" s="239">
        <f>'3000m.Eng'!E23</f>
        <v>0</v>
      </c>
      <c r="F148" s="240">
        <f>'3000m.Eng'!F23</f>
        <v>0</v>
      </c>
      <c r="G148" s="238">
        <f>'3000m.Eng'!A23</f>
        <v>0</v>
      </c>
      <c r="H148" s="149" t="s">
        <v>375</v>
      </c>
      <c r="I148" s="304"/>
      <c r="J148" s="143" t="str">
        <f>'YARIŞMA BİLGİLERİ'!$F$21</f>
        <v>Bayanlar</v>
      </c>
      <c r="K148" s="305" t="str">
        <f t="shared" si="2"/>
        <v>İSTANBUL-Türkcell Büyükler Türkiye Şampiyonası</v>
      </c>
      <c r="L148" s="147" t="str">
        <f>'3000m.Eng'!N$4</f>
        <v>10 Haziran 2015 - 18:00</v>
      </c>
      <c r="M148" s="147" t="s">
        <v>358</v>
      </c>
    </row>
    <row r="149" spans="1:13" s="306" customFormat="1" ht="26.25" customHeight="1" x14ac:dyDescent="0.2">
      <c r="A149" s="141">
        <v>471</v>
      </c>
      <c r="B149" s="235" t="s">
        <v>512</v>
      </c>
      <c r="C149" s="237">
        <f>'3000m.Eng'!C24</f>
        <v>0</v>
      </c>
      <c r="D149" s="239">
        <f>'3000m.Eng'!D24</f>
        <v>0</v>
      </c>
      <c r="E149" s="239">
        <f>'3000m.Eng'!E24</f>
        <v>0</v>
      </c>
      <c r="F149" s="240">
        <f>'3000m.Eng'!F24</f>
        <v>0</v>
      </c>
      <c r="G149" s="238">
        <f>'3000m.Eng'!A24</f>
        <v>0</v>
      </c>
      <c r="H149" s="149" t="s">
        <v>375</v>
      </c>
      <c r="I149" s="304"/>
      <c r="J149" s="143" t="str">
        <f>'YARIŞMA BİLGİLERİ'!$F$21</f>
        <v>Bayanlar</v>
      </c>
      <c r="K149" s="305" t="str">
        <f t="shared" si="2"/>
        <v>İSTANBUL-Türkcell Büyükler Türkiye Şampiyonası</v>
      </c>
      <c r="L149" s="147" t="str">
        <f>'3000m.Eng'!N$4</f>
        <v>10 Haziran 2015 - 18:00</v>
      </c>
      <c r="M149" s="147" t="s">
        <v>358</v>
      </c>
    </row>
    <row r="150" spans="1:13" s="306" customFormat="1" ht="26.25" customHeight="1" x14ac:dyDescent="0.2">
      <c r="A150" s="141">
        <v>472</v>
      </c>
      <c r="B150" s="235" t="s">
        <v>512</v>
      </c>
      <c r="C150" s="237">
        <f>'3000m.Eng'!C25</f>
        <v>0</v>
      </c>
      <c r="D150" s="239">
        <f>'3000m.Eng'!D25</f>
        <v>0</v>
      </c>
      <c r="E150" s="239">
        <f>'3000m.Eng'!E25</f>
        <v>0</v>
      </c>
      <c r="F150" s="240">
        <f>'3000m.Eng'!F25</f>
        <v>0</v>
      </c>
      <c r="G150" s="238">
        <f>'3000m.Eng'!A25</f>
        <v>0</v>
      </c>
      <c r="H150" s="149" t="s">
        <v>375</v>
      </c>
      <c r="I150" s="304"/>
      <c r="J150" s="143" t="str">
        <f>'YARIŞMA BİLGİLERİ'!$F$21</f>
        <v>Bayanlar</v>
      </c>
      <c r="K150" s="305" t="str">
        <f t="shared" si="2"/>
        <v>İSTANBUL-Türkcell Büyükler Türkiye Şampiyonası</v>
      </c>
      <c r="L150" s="147" t="str">
        <f>'3000m.Eng'!N$4</f>
        <v>10 Haziran 2015 - 18:00</v>
      </c>
      <c r="M150" s="147" t="s">
        <v>358</v>
      </c>
    </row>
    <row r="151" spans="1:13" s="306" customFormat="1" ht="26.25" customHeight="1" x14ac:dyDescent="0.2">
      <c r="A151" s="141">
        <v>473</v>
      </c>
      <c r="B151" s="235" t="s">
        <v>512</v>
      </c>
      <c r="C151" s="237">
        <f>'3000m.Eng'!C26</f>
        <v>0</v>
      </c>
      <c r="D151" s="239">
        <f>'3000m.Eng'!D26</f>
        <v>0</v>
      </c>
      <c r="E151" s="239">
        <f>'3000m.Eng'!E26</f>
        <v>0</v>
      </c>
      <c r="F151" s="240">
        <f>'3000m.Eng'!F26</f>
        <v>0</v>
      </c>
      <c r="G151" s="238">
        <f>'3000m.Eng'!A26</f>
        <v>0</v>
      </c>
      <c r="H151" s="149" t="s">
        <v>375</v>
      </c>
      <c r="I151" s="304"/>
      <c r="J151" s="143" t="str">
        <f>'YARIŞMA BİLGİLERİ'!$F$21</f>
        <v>Bayanlar</v>
      </c>
      <c r="K151" s="305" t="str">
        <f t="shared" si="2"/>
        <v>İSTANBUL-Türkcell Büyükler Türkiye Şampiyonası</v>
      </c>
      <c r="L151" s="147" t="str">
        <f>'3000m.Eng'!N$4</f>
        <v>10 Haziran 2015 - 18:00</v>
      </c>
      <c r="M151" s="147" t="s">
        <v>358</v>
      </c>
    </row>
    <row r="152" spans="1:13" s="306" customFormat="1" ht="26.25" customHeight="1" x14ac:dyDescent="0.2">
      <c r="A152" s="141">
        <v>474</v>
      </c>
      <c r="B152" s="235" t="s">
        <v>512</v>
      </c>
      <c r="C152" s="237">
        <f>'3000m.Eng'!C27</f>
        <v>0</v>
      </c>
      <c r="D152" s="239">
        <f>'3000m.Eng'!D27</f>
        <v>0</v>
      </c>
      <c r="E152" s="239">
        <f>'3000m.Eng'!E27</f>
        <v>0</v>
      </c>
      <c r="F152" s="240">
        <f>'3000m.Eng'!F27</f>
        <v>0</v>
      </c>
      <c r="G152" s="238">
        <f>'3000m.Eng'!A27</f>
        <v>0</v>
      </c>
      <c r="H152" s="149" t="s">
        <v>375</v>
      </c>
      <c r="I152" s="304"/>
      <c r="J152" s="143" t="str">
        <f>'YARIŞMA BİLGİLERİ'!$F$21</f>
        <v>Bayanlar</v>
      </c>
      <c r="K152" s="305" t="str">
        <f t="shared" si="2"/>
        <v>İSTANBUL-Türkcell Büyükler Türkiye Şampiyonası</v>
      </c>
      <c r="L152" s="147" t="str">
        <f>'3000m.Eng'!N$4</f>
        <v>10 Haziran 2015 - 18:00</v>
      </c>
      <c r="M152" s="147" t="s">
        <v>358</v>
      </c>
    </row>
    <row r="153" spans="1:13" s="306" customFormat="1" ht="26.25" customHeight="1" x14ac:dyDescent="0.2">
      <c r="A153" s="141">
        <v>475</v>
      </c>
      <c r="B153" s="235" t="s">
        <v>512</v>
      </c>
      <c r="C153" s="237">
        <f>'3000m.Eng'!C28</f>
        <v>0</v>
      </c>
      <c r="D153" s="239">
        <f>'3000m.Eng'!D28</f>
        <v>0</v>
      </c>
      <c r="E153" s="239">
        <f>'3000m.Eng'!E28</f>
        <v>0</v>
      </c>
      <c r="F153" s="240">
        <f>'3000m.Eng'!F28</f>
        <v>0</v>
      </c>
      <c r="G153" s="238">
        <f>'3000m.Eng'!A28</f>
        <v>0</v>
      </c>
      <c r="H153" s="149" t="s">
        <v>375</v>
      </c>
      <c r="I153" s="304"/>
      <c r="J153" s="143" t="str">
        <f>'YARIŞMA BİLGİLERİ'!$F$21</f>
        <v>Bayanlar</v>
      </c>
      <c r="K153" s="305" t="str">
        <f t="shared" si="2"/>
        <v>İSTANBUL-Türkcell Büyükler Türkiye Şampiyonası</v>
      </c>
      <c r="L153" s="147" t="str">
        <f>'3000m.Eng'!N$4</f>
        <v>10 Haziran 2015 - 18:00</v>
      </c>
      <c r="M153" s="147" t="s">
        <v>358</v>
      </c>
    </row>
    <row r="154" spans="1:13" s="306" customFormat="1" ht="26.25" customHeight="1" x14ac:dyDescent="0.2">
      <c r="A154" s="141">
        <v>476</v>
      </c>
      <c r="B154" s="235" t="s">
        <v>512</v>
      </c>
      <c r="C154" s="237">
        <f>'3000m.Eng'!C29</f>
        <v>0</v>
      </c>
      <c r="D154" s="239">
        <f>'3000m.Eng'!D29</f>
        <v>0</v>
      </c>
      <c r="E154" s="239">
        <f>'3000m.Eng'!E29</f>
        <v>0</v>
      </c>
      <c r="F154" s="240">
        <f>'3000m.Eng'!F29</f>
        <v>0</v>
      </c>
      <c r="G154" s="238">
        <f>'3000m.Eng'!A29</f>
        <v>0</v>
      </c>
      <c r="H154" s="149" t="s">
        <v>375</v>
      </c>
      <c r="I154" s="304"/>
      <c r="J154" s="143" t="str">
        <f>'YARIŞMA BİLGİLERİ'!$F$21</f>
        <v>Bayanlar</v>
      </c>
      <c r="K154" s="305" t="str">
        <f t="shared" si="2"/>
        <v>İSTANBUL-Türkcell Büyükler Türkiye Şampiyonası</v>
      </c>
      <c r="L154" s="147" t="str">
        <f>'3000m.Eng'!N$4</f>
        <v>10 Haziran 2015 - 18:00</v>
      </c>
      <c r="M154" s="147" t="s">
        <v>358</v>
      </c>
    </row>
    <row r="155" spans="1:13" s="306" customFormat="1" ht="26.25" customHeight="1" x14ac:dyDescent="0.2">
      <c r="A155" s="141">
        <v>477</v>
      </c>
      <c r="B155" s="235" t="s">
        <v>512</v>
      </c>
      <c r="C155" s="237">
        <f>'3000m.Eng'!C30</f>
        <v>0</v>
      </c>
      <c r="D155" s="239">
        <f>'3000m.Eng'!D30</f>
        <v>0</v>
      </c>
      <c r="E155" s="239">
        <f>'3000m.Eng'!E30</f>
        <v>0</v>
      </c>
      <c r="F155" s="240">
        <f>'3000m.Eng'!F30</f>
        <v>0</v>
      </c>
      <c r="G155" s="238">
        <f>'3000m.Eng'!A30</f>
        <v>0</v>
      </c>
      <c r="H155" s="149" t="s">
        <v>375</v>
      </c>
      <c r="I155" s="304"/>
      <c r="J155" s="143" t="str">
        <f>'YARIŞMA BİLGİLERİ'!$F$21</f>
        <v>Bayanlar</v>
      </c>
      <c r="K155" s="305" t="str">
        <f t="shared" si="2"/>
        <v>İSTANBUL-Türkcell Büyükler Türkiye Şampiyonası</v>
      </c>
      <c r="L155" s="147" t="str">
        <f>'3000m.Eng'!N$4</f>
        <v>10 Haziran 2015 - 18:00</v>
      </c>
      <c r="M155" s="147" t="s">
        <v>358</v>
      </c>
    </row>
    <row r="156" spans="1:13" s="306" customFormat="1" ht="26.25" customHeight="1" x14ac:dyDescent="0.2">
      <c r="A156" s="141">
        <v>478</v>
      </c>
      <c r="B156" s="235" t="s">
        <v>512</v>
      </c>
      <c r="C156" s="237">
        <f>'3000m.Eng'!C31</f>
        <v>0</v>
      </c>
      <c r="D156" s="239">
        <f>'3000m.Eng'!D31</f>
        <v>0</v>
      </c>
      <c r="E156" s="239">
        <f>'3000m.Eng'!E31</f>
        <v>0</v>
      </c>
      <c r="F156" s="240">
        <f>'3000m.Eng'!F31</f>
        <v>0</v>
      </c>
      <c r="G156" s="238">
        <f>'3000m.Eng'!A31</f>
        <v>0</v>
      </c>
      <c r="H156" s="149" t="s">
        <v>375</v>
      </c>
      <c r="I156" s="304"/>
      <c r="J156" s="143" t="str">
        <f>'YARIŞMA BİLGİLERİ'!$F$21</f>
        <v>Bayanlar</v>
      </c>
      <c r="K156" s="305" t="str">
        <f t="shared" si="2"/>
        <v>İSTANBUL-Türkcell Büyükler Türkiye Şampiyonası</v>
      </c>
      <c r="L156" s="147" t="str">
        <f>'3000m.Eng'!N$4</f>
        <v>10 Haziran 2015 - 18:00</v>
      </c>
      <c r="M156" s="147" t="s">
        <v>358</v>
      </c>
    </row>
    <row r="157" spans="1:13" s="306" customFormat="1" ht="26.25" customHeight="1" x14ac:dyDescent="0.2">
      <c r="A157" s="141">
        <v>479</v>
      </c>
      <c r="B157" s="235" t="s">
        <v>512</v>
      </c>
      <c r="C157" s="237">
        <f>'3000m.Eng'!C32</f>
        <v>0</v>
      </c>
      <c r="D157" s="239">
        <f>'3000m.Eng'!D32</f>
        <v>0</v>
      </c>
      <c r="E157" s="239">
        <f>'3000m.Eng'!E32</f>
        <v>0</v>
      </c>
      <c r="F157" s="240">
        <f>'3000m.Eng'!F32</f>
        <v>0</v>
      </c>
      <c r="G157" s="238">
        <f>'3000m.Eng'!A32</f>
        <v>0</v>
      </c>
      <c r="H157" s="149" t="s">
        <v>375</v>
      </c>
      <c r="I157" s="304"/>
      <c r="J157" s="143" t="str">
        <f>'YARIŞMA BİLGİLERİ'!$F$21</f>
        <v>Bayanlar</v>
      </c>
      <c r="K157" s="305" t="str">
        <f t="shared" si="2"/>
        <v>İSTANBUL-Türkcell Büyükler Türkiye Şampiyonası</v>
      </c>
      <c r="L157" s="147" t="str">
        <f>'3000m.Eng'!N$4</f>
        <v>10 Haziran 2015 - 18:00</v>
      </c>
      <c r="M157" s="147" t="s">
        <v>358</v>
      </c>
    </row>
    <row r="158" spans="1:13" s="306" customFormat="1" ht="26.25" customHeight="1" x14ac:dyDescent="0.2">
      <c r="A158" s="141">
        <v>480</v>
      </c>
      <c r="B158" s="235" t="s">
        <v>512</v>
      </c>
      <c r="C158" s="237">
        <f>'3000m.Eng'!C33</f>
        <v>0</v>
      </c>
      <c r="D158" s="239">
        <f>'3000m.Eng'!D33</f>
        <v>0</v>
      </c>
      <c r="E158" s="239">
        <f>'3000m.Eng'!E33</f>
        <v>0</v>
      </c>
      <c r="F158" s="240">
        <f>'3000m.Eng'!F33</f>
        <v>0</v>
      </c>
      <c r="G158" s="238">
        <f>'3000m.Eng'!A33</f>
        <v>0</v>
      </c>
      <c r="H158" s="149" t="s">
        <v>375</v>
      </c>
      <c r="I158" s="304"/>
      <c r="J158" s="143" t="str">
        <f>'YARIŞMA BİLGİLERİ'!$F$21</f>
        <v>Bayanlar</v>
      </c>
      <c r="K158" s="305" t="str">
        <f t="shared" si="2"/>
        <v>İSTANBUL-Türkcell Büyükler Türkiye Şampiyonası</v>
      </c>
      <c r="L158" s="147" t="str">
        <f>'3000m.Eng'!N$4</f>
        <v>10 Haziran 2015 - 18:00</v>
      </c>
      <c r="M158" s="147" t="s">
        <v>358</v>
      </c>
    </row>
    <row r="159" spans="1:13" s="306" customFormat="1" ht="26.25" customHeight="1" x14ac:dyDescent="0.2">
      <c r="A159" s="141">
        <v>481</v>
      </c>
      <c r="B159" s="235" t="s">
        <v>512</v>
      </c>
      <c r="C159" s="237">
        <f>'3000m.Eng'!C34</f>
        <v>0</v>
      </c>
      <c r="D159" s="239">
        <f>'3000m.Eng'!D34</f>
        <v>0</v>
      </c>
      <c r="E159" s="239">
        <f>'3000m.Eng'!E34</f>
        <v>0</v>
      </c>
      <c r="F159" s="240">
        <f>'3000m.Eng'!F34</f>
        <v>0</v>
      </c>
      <c r="G159" s="238">
        <f>'3000m.Eng'!A34</f>
        <v>0</v>
      </c>
      <c r="H159" s="149" t="s">
        <v>375</v>
      </c>
      <c r="I159" s="304"/>
      <c r="J159" s="143" t="str">
        <f>'YARIŞMA BİLGİLERİ'!$F$21</f>
        <v>Bayanlar</v>
      </c>
      <c r="K159" s="305" t="str">
        <f t="shared" si="2"/>
        <v>İSTANBUL-Türkcell Büyükler Türkiye Şampiyonası</v>
      </c>
      <c r="L159" s="147" t="str">
        <f>'3000m.Eng'!N$4</f>
        <v>10 Haziran 2015 - 18:00</v>
      </c>
      <c r="M159" s="147" t="s">
        <v>358</v>
      </c>
    </row>
    <row r="160" spans="1:13" s="306" customFormat="1" ht="26.25" customHeight="1" x14ac:dyDescent="0.2">
      <c r="A160" s="141">
        <v>482</v>
      </c>
      <c r="B160" s="235" t="s">
        <v>301</v>
      </c>
      <c r="C160" s="237">
        <f>'400m.'!C8</f>
        <v>33725</v>
      </c>
      <c r="D160" s="239" t="str">
        <f>'400m.'!D8</f>
        <v>MERYEM KASAP</v>
      </c>
      <c r="E160" s="239" t="str">
        <f>'400m.'!E8</f>
        <v>TRABZON</v>
      </c>
      <c r="F160" s="240">
        <f>'400m.'!F8</f>
        <v>5461</v>
      </c>
      <c r="G160" s="238">
        <f>'400m.'!A8</f>
        <v>1</v>
      </c>
      <c r="H160" s="149" t="s">
        <v>298</v>
      </c>
      <c r="I160" s="304"/>
      <c r="J160" s="143" t="str">
        <f>'YARIŞMA BİLGİLERİ'!$F$21</f>
        <v>Bayanlar</v>
      </c>
      <c r="K160" s="305" t="str">
        <f t="shared" si="2"/>
        <v>İSTANBUL-Türkcell Büyükler Türkiye Şampiyonası</v>
      </c>
      <c r="L160" s="147" t="str">
        <f>'400m.'!N$4</f>
        <v>09 Haziran 2015 - 17:20</v>
      </c>
      <c r="M160" s="147" t="s">
        <v>358</v>
      </c>
    </row>
    <row r="161" spans="1:13" s="306" customFormat="1" ht="26.25" customHeight="1" x14ac:dyDescent="0.2">
      <c r="A161" s="141">
        <v>483</v>
      </c>
      <c r="B161" s="235" t="s">
        <v>301</v>
      </c>
      <c r="C161" s="237">
        <f>'400m.'!C9</f>
        <v>35195</v>
      </c>
      <c r="D161" s="239" t="str">
        <f>'400m.'!D9</f>
        <v>BÜŞRA YILDIRIM</v>
      </c>
      <c r="E161" s="239" t="str">
        <f>'400m.'!E9</f>
        <v>MERSİN</v>
      </c>
      <c r="F161" s="240">
        <f>'400m.'!F9</f>
        <v>5645</v>
      </c>
      <c r="G161" s="238">
        <f>'400m.'!A9</f>
        <v>2</v>
      </c>
      <c r="H161" s="149" t="s">
        <v>298</v>
      </c>
      <c r="I161" s="304"/>
      <c r="J161" s="143" t="str">
        <f>'YARIŞMA BİLGİLERİ'!$F$21</f>
        <v>Bayanlar</v>
      </c>
      <c r="K161" s="305" t="str">
        <f t="shared" si="2"/>
        <v>İSTANBUL-Türkcell Büyükler Türkiye Şampiyonası</v>
      </c>
      <c r="L161" s="147" t="str">
        <f>'400m.'!N$4</f>
        <v>09 Haziran 2015 - 17:20</v>
      </c>
      <c r="M161" s="147" t="s">
        <v>358</v>
      </c>
    </row>
    <row r="162" spans="1:13" s="306" customFormat="1" ht="26.25" customHeight="1" x14ac:dyDescent="0.2">
      <c r="A162" s="141">
        <v>484</v>
      </c>
      <c r="B162" s="235" t="s">
        <v>301</v>
      </c>
      <c r="C162" s="237">
        <f>'400m.'!C10</f>
        <v>31215</v>
      </c>
      <c r="D162" s="239" t="str">
        <f>'400m.'!D10</f>
        <v>ÖZGE AKIN</v>
      </c>
      <c r="E162" s="239" t="str">
        <f>'400m.'!E10</f>
        <v>İZMİR</v>
      </c>
      <c r="F162" s="240">
        <f>'400m.'!F10</f>
        <v>5694</v>
      </c>
      <c r="G162" s="238">
        <f>'400m.'!A10</f>
        <v>3</v>
      </c>
      <c r="H162" s="149" t="s">
        <v>298</v>
      </c>
      <c r="I162" s="304"/>
      <c r="J162" s="143" t="str">
        <f>'YARIŞMA BİLGİLERİ'!$F$21</f>
        <v>Bayanlar</v>
      </c>
      <c r="K162" s="305" t="str">
        <f t="shared" si="2"/>
        <v>İSTANBUL-Türkcell Büyükler Türkiye Şampiyonası</v>
      </c>
      <c r="L162" s="147" t="str">
        <f>'400m.'!N$4</f>
        <v>09 Haziran 2015 - 17:20</v>
      </c>
      <c r="M162" s="147" t="s">
        <v>358</v>
      </c>
    </row>
    <row r="163" spans="1:13" s="306" customFormat="1" ht="26.25" customHeight="1" x14ac:dyDescent="0.2">
      <c r="A163" s="141">
        <v>485</v>
      </c>
      <c r="B163" s="235" t="s">
        <v>301</v>
      </c>
      <c r="C163" s="237">
        <f>'400m.'!C11</f>
        <v>34647</v>
      </c>
      <c r="D163" s="239" t="str">
        <f>'400m.'!D11</f>
        <v>DERYA YILDIRIM</v>
      </c>
      <c r="E163" s="239" t="str">
        <f>'400m.'!E11</f>
        <v>İZMİR</v>
      </c>
      <c r="F163" s="240">
        <f>'400m.'!F11</f>
        <v>5707</v>
      </c>
      <c r="G163" s="238">
        <f>'400m.'!A11</f>
        <v>4</v>
      </c>
      <c r="H163" s="149" t="s">
        <v>298</v>
      </c>
      <c r="I163" s="304"/>
      <c r="J163" s="143" t="str">
        <f>'YARIŞMA BİLGİLERİ'!$F$21</f>
        <v>Bayanlar</v>
      </c>
      <c r="K163" s="305" t="str">
        <f t="shared" si="2"/>
        <v>İSTANBUL-Türkcell Büyükler Türkiye Şampiyonası</v>
      </c>
      <c r="L163" s="147" t="str">
        <f>'400m.'!N$4</f>
        <v>09 Haziran 2015 - 17:20</v>
      </c>
      <c r="M163" s="147" t="s">
        <v>358</v>
      </c>
    </row>
    <row r="164" spans="1:13" s="306" customFormat="1" ht="26.25" customHeight="1" x14ac:dyDescent="0.2">
      <c r="A164" s="141">
        <v>486</v>
      </c>
      <c r="B164" s="235" t="s">
        <v>301</v>
      </c>
      <c r="C164" s="237">
        <f>'400m.'!C12</f>
        <v>29512</v>
      </c>
      <c r="D164" s="239" t="str">
        <f>'400m.'!D12</f>
        <v>BİRSEN BEKGÖZ</v>
      </c>
      <c r="E164" s="239" t="str">
        <f>'400m.'!E12</f>
        <v>İSTANBUL</v>
      </c>
      <c r="F164" s="240">
        <f>'400m.'!F12</f>
        <v>5711</v>
      </c>
      <c r="G164" s="238">
        <f>'400m.'!A12</f>
        <v>5</v>
      </c>
      <c r="H164" s="149" t="s">
        <v>298</v>
      </c>
      <c r="I164" s="304"/>
      <c r="J164" s="143" t="str">
        <f>'YARIŞMA BİLGİLERİ'!$F$21</f>
        <v>Bayanlar</v>
      </c>
      <c r="K164" s="305" t="str">
        <f t="shared" si="2"/>
        <v>İSTANBUL-Türkcell Büyükler Türkiye Şampiyonası</v>
      </c>
      <c r="L164" s="147" t="str">
        <f>'400m.'!N$4</f>
        <v>09 Haziran 2015 - 17:20</v>
      </c>
      <c r="M164" s="147" t="s">
        <v>358</v>
      </c>
    </row>
    <row r="165" spans="1:13" s="306" customFormat="1" ht="26.25" customHeight="1" x14ac:dyDescent="0.2">
      <c r="A165" s="141">
        <v>487</v>
      </c>
      <c r="B165" s="235" t="s">
        <v>301</v>
      </c>
      <c r="C165" s="237">
        <f>'400m.'!C13</f>
        <v>34428</v>
      </c>
      <c r="D165" s="239" t="str">
        <f>'400m.'!D13</f>
        <v>BERFE SANCAK</v>
      </c>
      <c r="E165" s="239" t="str">
        <f>'400m.'!E13</f>
        <v>İZMİR</v>
      </c>
      <c r="F165" s="240">
        <f>'400m.'!F13</f>
        <v>5750</v>
      </c>
      <c r="G165" s="238">
        <f>'400m.'!A13</f>
        <v>6</v>
      </c>
      <c r="H165" s="149" t="s">
        <v>298</v>
      </c>
      <c r="I165" s="304"/>
      <c r="J165" s="143" t="str">
        <f>'YARIŞMA BİLGİLERİ'!$F$21</f>
        <v>Bayanlar</v>
      </c>
      <c r="K165" s="305" t="str">
        <f t="shared" si="2"/>
        <v>İSTANBUL-Türkcell Büyükler Türkiye Şampiyonası</v>
      </c>
      <c r="L165" s="147" t="str">
        <f>'400m.'!N$4</f>
        <v>09 Haziran 2015 - 17:20</v>
      </c>
      <c r="M165" s="147" t="s">
        <v>358</v>
      </c>
    </row>
    <row r="166" spans="1:13" s="306" customFormat="1" ht="26.25" customHeight="1" x14ac:dyDescent="0.2">
      <c r="A166" s="141">
        <v>488</v>
      </c>
      <c r="B166" s="235" t="s">
        <v>301</v>
      </c>
      <c r="C166" s="237" t="e">
        <f>'400m.'!#REF!</f>
        <v>#REF!</v>
      </c>
      <c r="D166" s="239" t="e">
        <f>'400m.'!#REF!</f>
        <v>#REF!</v>
      </c>
      <c r="E166" s="239" t="e">
        <f>'400m.'!#REF!</f>
        <v>#REF!</v>
      </c>
      <c r="F166" s="240" t="e">
        <f>'400m.'!#REF!</f>
        <v>#REF!</v>
      </c>
      <c r="G166" s="238" t="e">
        <f>'400m.'!#REF!</f>
        <v>#REF!</v>
      </c>
      <c r="H166" s="149" t="s">
        <v>298</v>
      </c>
      <c r="I166" s="304"/>
      <c r="J166" s="143" t="str">
        <f>'YARIŞMA BİLGİLERİ'!$F$21</f>
        <v>Bayanlar</v>
      </c>
      <c r="K166" s="305" t="str">
        <f t="shared" si="2"/>
        <v>İSTANBUL-Türkcell Büyükler Türkiye Şampiyonası</v>
      </c>
      <c r="L166" s="147" t="str">
        <f>'400m.'!N$4</f>
        <v>09 Haziran 2015 - 17:20</v>
      </c>
      <c r="M166" s="147" t="s">
        <v>358</v>
      </c>
    </row>
    <row r="167" spans="1:13" s="306" customFormat="1" ht="26.25" customHeight="1" x14ac:dyDescent="0.2">
      <c r="A167" s="141">
        <v>489</v>
      </c>
      <c r="B167" s="235" t="s">
        <v>301</v>
      </c>
      <c r="C167" s="237" t="e">
        <f>'400m.'!#REF!</f>
        <v>#REF!</v>
      </c>
      <c r="D167" s="239" t="e">
        <f>'400m.'!#REF!</f>
        <v>#REF!</v>
      </c>
      <c r="E167" s="239" t="e">
        <f>'400m.'!#REF!</f>
        <v>#REF!</v>
      </c>
      <c r="F167" s="240" t="e">
        <f>'400m.'!#REF!</f>
        <v>#REF!</v>
      </c>
      <c r="G167" s="238" t="e">
        <f>'400m.'!#REF!</f>
        <v>#REF!</v>
      </c>
      <c r="H167" s="149" t="s">
        <v>298</v>
      </c>
      <c r="I167" s="304"/>
      <c r="J167" s="143" t="str">
        <f>'YARIŞMA BİLGİLERİ'!$F$21</f>
        <v>Bayanlar</v>
      </c>
      <c r="K167" s="305" t="str">
        <f t="shared" si="2"/>
        <v>İSTANBUL-Türkcell Büyükler Türkiye Şampiyonası</v>
      </c>
      <c r="L167" s="147" t="str">
        <f>'400m.'!N$4</f>
        <v>09 Haziran 2015 - 17:20</v>
      </c>
      <c r="M167" s="147" t="s">
        <v>358</v>
      </c>
    </row>
    <row r="168" spans="1:13" s="306" customFormat="1" ht="26.25" customHeight="1" x14ac:dyDescent="0.2">
      <c r="A168" s="141">
        <v>490</v>
      </c>
      <c r="B168" s="235" t="s">
        <v>301</v>
      </c>
      <c r="C168" s="237">
        <f>'400m.'!C14</f>
        <v>34242</v>
      </c>
      <c r="D168" s="239" t="str">
        <f>'400m.'!D14</f>
        <v>ESİN BAHAR DÖLEK</v>
      </c>
      <c r="E168" s="239" t="str">
        <f>'400m.'!E14</f>
        <v>MERSİN</v>
      </c>
      <c r="F168" s="240">
        <f>'400m.'!F14</f>
        <v>5808</v>
      </c>
      <c r="G168" s="238">
        <f>'400m.'!A14</f>
        <v>7</v>
      </c>
      <c r="H168" s="149" t="s">
        <v>298</v>
      </c>
      <c r="I168" s="304"/>
      <c r="J168" s="143" t="str">
        <f>'YARIŞMA BİLGİLERİ'!$F$21</f>
        <v>Bayanlar</v>
      </c>
      <c r="K168" s="305" t="str">
        <f t="shared" si="2"/>
        <v>İSTANBUL-Türkcell Büyükler Türkiye Şampiyonası</v>
      </c>
      <c r="L168" s="147" t="str">
        <f>'400m.'!N$4</f>
        <v>09 Haziran 2015 - 17:20</v>
      </c>
      <c r="M168" s="147" t="s">
        <v>358</v>
      </c>
    </row>
    <row r="169" spans="1:13" s="306" customFormat="1" ht="26.25" customHeight="1" x14ac:dyDescent="0.2">
      <c r="A169" s="141">
        <v>491</v>
      </c>
      <c r="B169" s="235" t="s">
        <v>301</v>
      </c>
      <c r="C169" s="237">
        <f>'400m.'!C15</f>
        <v>36071</v>
      </c>
      <c r="D169" s="239" t="str">
        <f>'400m.'!D15</f>
        <v>KEZİBAN DEMİRALP</v>
      </c>
      <c r="E169" s="239" t="str">
        <f>'400m.'!E15</f>
        <v>KAYSERİ</v>
      </c>
      <c r="F169" s="240">
        <f>'400m.'!F15</f>
        <v>5849</v>
      </c>
      <c r="G169" s="238">
        <f>'400m.'!A15</f>
        <v>8</v>
      </c>
      <c r="H169" s="149" t="s">
        <v>298</v>
      </c>
      <c r="I169" s="304"/>
      <c r="J169" s="143" t="str">
        <f>'YARIŞMA BİLGİLERİ'!$F$21</f>
        <v>Bayanlar</v>
      </c>
      <c r="K169" s="305" t="str">
        <f t="shared" si="2"/>
        <v>İSTANBUL-Türkcell Büyükler Türkiye Şampiyonası</v>
      </c>
      <c r="L169" s="147" t="str">
        <f>'400m.'!N$4</f>
        <v>09 Haziran 2015 - 17:20</v>
      </c>
      <c r="M169" s="147" t="s">
        <v>358</v>
      </c>
    </row>
    <row r="170" spans="1:13" s="306" customFormat="1" ht="26.25" customHeight="1" x14ac:dyDescent="0.2">
      <c r="A170" s="141">
        <v>492</v>
      </c>
      <c r="B170" s="235" t="s">
        <v>301</v>
      </c>
      <c r="C170" s="237">
        <f>'400m.'!C16</f>
        <v>34826</v>
      </c>
      <c r="D170" s="239" t="str">
        <f>'400m.'!D16</f>
        <v>HATİCE ÜNZİR</v>
      </c>
      <c r="E170" s="239" t="str">
        <f>'400m.'!E16</f>
        <v>HATAY</v>
      </c>
      <c r="F170" s="240">
        <f>'400m.'!F16</f>
        <v>5855</v>
      </c>
      <c r="G170" s="238">
        <f>'400m.'!A16</f>
        <v>9</v>
      </c>
      <c r="H170" s="149" t="s">
        <v>298</v>
      </c>
      <c r="I170" s="304"/>
      <c r="J170" s="143" t="str">
        <f>'YARIŞMA BİLGİLERİ'!$F$21</f>
        <v>Bayanlar</v>
      </c>
      <c r="K170" s="305" t="str">
        <f t="shared" si="2"/>
        <v>İSTANBUL-Türkcell Büyükler Türkiye Şampiyonası</v>
      </c>
      <c r="L170" s="147" t="str">
        <f>'400m.'!N$4</f>
        <v>09 Haziran 2015 - 17:20</v>
      </c>
      <c r="M170" s="147" t="s">
        <v>358</v>
      </c>
    </row>
    <row r="171" spans="1:13" s="306" customFormat="1" ht="26.25" customHeight="1" x14ac:dyDescent="0.2">
      <c r="A171" s="141">
        <v>493</v>
      </c>
      <c r="B171" s="235" t="s">
        <v>301</v>
      </c>
      <c r="C171" s="237">
        <f>'400m.'!C17</f>
        <v>31992</v>
      </c>
      <c r="D171" s="239" t="str">
        <f>'400m.'!D17</f>
        <v>SİBEL İPEK</v>
      </c>
      <c r="E171" s="239" t="str">
        <f>'400m.'!E17</f>
        <v>MERSİN</v>
      </c>
      <c r="F171" s="240">
        <f>'400m.'!F17</f>
        <v>5856</v>
      </c>
      <c r="G171" s="238">
        <f>'400m.'!A17</f>
        <v>10</v>
      </c>
      <c r="H171" s="149" t="s">
        <v>298</v>
      </c>
      <c r="I171" s="304"/>
      <c r="J171" s="143" t="str">
        <f>'YARIŞMA BİLGİLERİ'!$F$21</f>
        <v>Bayanlar</v>
      </c>
      <c r="K171" s="305" t="str">
        <f t="shared" si="2"/>
        <v>İSTANBUL-Türkcell Büyükler Türkiye Şampiyonası</v>
      </c>
      <c r="L171" s="147" t="str">
        <f>'400m.'!N$4</f>
        <v>09 Haziran 2015 - 17:20</v>
      </c>
      <c r="M171" s="147" t="s">
        <v>358</v>
      </c>
    </row>
    <row r="172" spans="1:13" s="306" customFormat="1" ht="26.25" customHeight="1" x14ac:dyDescent="0.2">
      <c r="A172" s="141">
        <v>494</v>
      </c>
      <c r="B172" s="235" t="s">
        <v>301</v>
      </c>
      <c r="C172" s="237">
        <f>'400m.'!C18</f>
        <v>35506</v>
      </c>
      <c r="D172" s="239" t="str">
        <f>'400m.'!D18</f>
        <v>BAHAR ILDIRKAYA</v>
      </c>
      <c r="E172" s="239" t="str">
        <f>'400m.'!E18</f>
        <v>BURSA</v>
      </c>
      <c r="F172" s="240">
        <f>'400m.'!F18</f>
        <v>5922</v>
      </c>
      <c r="G172" s="238">
        <f>'400m.'!A18</f>
        <v>11</v>
      </c>
      <c r="H172" s="149" t="s">
        <v>298</v>
      </c>
      <c r="I172" s="304"/>
      <c r="J172" s="143" t="str">
        <f>'YARIŞMA BİLGİLERİ'!$F$21</f>
        <v>Bayanlar</v>
      </c>
      <c r="K172" s="305" t="str">
        <f t="shared" si="2"/>
        <v>İSTANBUL-Türkcell Büyükler Türkiye Şampiyonası</v>
      </c>
      <c r="L172" s="147" t="str">
        <f>'400m.'!N$4</f>
        <v>09 Haziran 2015 - 17:20</v>
      </c>
      <c r="M172" s="147" t="s">
        <v>358</v>
      </c>
    </row>
    <row r="173" spans="1:13" s="306" customFormat="1" ht="26.25" customHeight="1" x14ac:dyDescent="0.2">
      <c r="A173" s="141">
        <v>495</v>
      </c>
      <c r="B173" s="235" t="s">
        <v>301</v>
      </c>
      <c r="C173" s="237">
        <f>'400m.'!C19</f>
        <v>35538</v>
      </c>
      <c r="D173" s="239" t="str">
        <f>'400m.'!D19</f>
        <v>EZGİ BOZKURT</v>
      </c>
      <c r="E173" s="239" t="str">
        <f>'400m.'!E19</f>
        <v>ANKARA</v>
      </c>
      <c r="F173" s="240">
        <f>'400m.'!F19</f>
        <v>5938</v>
      </c>
      <c r="G173" s="238">
        <f>'400m.'!A19</f>
        <v>12</v>
      </c>
      <c r="H173" s="149" t="s">
        <v>298</v>
      </c>
      <c r="I173" s="304"/>
      <c r="J173" s="143" t="str">
        <f>'YARIŞMA BİLGİLERİ'!$F$21</f>
        <v>Bayanlar</v>
      </c>
      <c r="K173" s="305" t="str">
        <f t="shared" si="2"/>
        <v>İSTANBUL-Türkcell Büyükler Türkiye Şampiyonası</v>
      </c>
      <c r="L173" s="147" t="str">
        <f>'400m.'!N$4</f>
        <v>09 Haziran 2015 - 17:20</v>
      </c>
      <c r="M173" s="147" t="s">
        <v>358</v>
      </c>
    </row>
    <row r="174" spans="1:13" s="306" customFormat="1" ht="26.25" customHeight="1" x14ac:dyDescent="0.2">
      <c r="A174" s="141">
        <v>496</v>
      </c>
      <c r="B174" s="235" t="s">
        <v>301</v>
      </c>
      <c r="C174" s="237">
        <f>'400m.'!C20</f>
        <v>35449</v>
      </c>
      <c r="D174" s="239" t="str">
        <f>'400m.'!D20</f>
        <v>SEVNUR ALADAĞ</v>
      </c>
      <c r="E174" s="239" t="str">
        <f>'400m.'!E20</f>
        <v>HATAY</v>
      </c>
      <c r="F174" s="240">
        <f>'400m.'!F20</f>
        <v>10145</v>
      </c>
      <c r="G174" s="238">
        <f>'400m.'!A20</f>
        <v>13</v>
      </c>
      <c r="H174" s="149" t="s">
        <v>298</v>
      </c>
      <c r="I174" s="304"/>
      <c r="J174" s="143" t="str">
        <f>'YARIŞMA BİLGİLERİ'!$F$21</f>
        <v>Bayanlar</v>
      </c>
      <c r="K174" s="305" t="str">
        <f t="shared" si="2"/>
        <v>İSTANBUL-Türkcell Büyükler Türkiye Şampiyonası</v>
      </c>
      <c r="L174" s="147" t="str">
        <f>'400m.'!N$4</f>
        <v>09 Haziran 2015 - 17:20</v>
      </c>
      <c r="M174" s="147" t="s">
        <v>358</v>
      </c>
    </row>
    <row r="175" spans="1:13" s="306" customFormat="1" ht="26.25" customHeight="1" x14ac:dyDescent="0.2">
      <c r="A175" s="141">
        <v>506</v>
      </c>
      <c r="B175" s="235" t="s">
        <v>301</v>
      </c>
      <c r="C175" s="237">
        <f>'400m.'!C21</f>
        <v>35104</v>
      </c>
      <c r="D175" s="239" t="str">
        <f>'400m.'!D21</f>
        <v>ARZU YILDIRIM</v>
      </c>
      <c r="E175" s="239" t="str">
        <f>'400m.'!E21</f>
        <v>İSTANBUL</v>
      </c>
      <c r="F175" s="240">
        <f>'400m.'!F21</f>
        <v>10911</v>
      </c>
      <c r="G175" s="238">
        <f>'400m.'!A21</f>
        <v>14</v>
      </c>
      <c r="H175" s="149" t="s">
        <v>298</v>
      </c>
      <c r="I175" s="304"/>
      <c r="J175" s="143" t="str">
        <f>'YARIŞMA BİLGİLERİ'!$F$21</f>
        <v>Bayanlar</v>
      </c>
      <c r="K175" s="305" t="str">
        <f t="shared" si="2"/>
        <v>İSTANBUL-Türkcell Büyükler Türkiye Şampiyonası</v>
      </c>
      <c r="L175" s="147" t="str">
        <f>'400m.'!N$4</f>
        <v>09 Haziran 2015 - 17:20</v>
      </c>
      <c r="M175" s="147" t="s">
        <v>358</v>
      </c>
    </row>
    <row r="176" spans="1:13" s="306" customFormat="1" ht="26.25" customHeight="1" x14ac:dyDescent="0.2">
      <c r="A176" s="141">
        <v>507</v>
      </c>
      <c r="B176" s="235" t="s">
        <v>301</v>
      </c>
      <c r="C176" s="237" t="e">
        <f>'400m.'!#REF!</f>
        <v>#REF!</v>
      </c>
      <c r="D176" s="239" t="e">
        <f>'400m.'!#REF!</f>
        <v>#REF!</v>
      </c>
      <c r="E176" s="239" t="e">
        <f>'400m.'!#REF!</f>
        <v>#REF!</v>
      </c>
      <c r="F176" s="240" t="e">
        <f>'400m.'!#REF!</f>
        <v>#REF!</v>
      </c>
      <c r="G176" s="238" t="e">
        <f>'400m.'!#REF!</f>
        <v>#REF!</v>
      </c>
      <c r="H176" s="149" t="s">
        <v>298</v>
      </c>
      <c r="I176" s="304"/>
      <c r="J176" s="143" t="str">
        <f>'YARIŞMA BİLGİLERİ'!$F$21</f>
        <v>Bayanlar</v>
      </c>
      <c r="K176" s="305" t="str">
        <f t="shared" si="2"/>
        <v>İSTANBUL-Türkcell Büyükler Türkiye Şampiyonası</v>
      </c>
      <c r="L176" s="147" t="str">
        <f>'400m.'!N$4</f>
        <v>09 Haziran 2015 - 17:20</v>
      </c>
      <c r="M176" s="147" t="s">
        <v>358</v>
      </c>
    </row>
    <row r="177" spans="1:13" s="306" customFormat="1" ht="26.25" customHeight="1" x14ac:dyDescent="0.2">
      <c r="A177" s="141">
        <v>508</v>
      </c>
      <c r="B177" s="235" t="s">
        <v>301</v>
      </c>
      <c r="C177" s="237" t="e">
        <f>'400m.'!#REF!</f>
        <v>#REF!</v>
      </c>
      <c r="D177" s="239" t="e">
        <f>'400m.'!#REF!</f>
        <v>#REF!</v>
      </c>
      <c r="E177" s="239" t="e">
        <f>'400m.'!#REF!</f>
        <v>#REF!</v>
      </c>
      <c r="F177" s="240" t="e">
        <f>'400m.'!#REF!</f>
        <v>#REF!</v>
      </c>
      <c r="G177" s="238" t="e">
        <f>'400m.'!#REF!</f>
        <v>#REF!</v>
      </c>
      <c r="H177" s="149" t="s">
        <v>298</v>
      </c>
      <c r="I177" s="304"/>
      <c r="J177" s="143" t="str">
        <f>'YARIŞMA BİLGİLERİ'!$F$21</f>
        <v>Bayanlar</v>
      </c>
      <c r="K177" s="305" t="str">
        <f t="shared" si="2"/>
        <v>İSTANBUL-Türkcell Büyükler Türkiye Şampiyonası</v>
      </c>
      <c r="L177" s="147" t="str">
        <f>'400m.'!N$4</f>
        <v>09 Haziran 2015 - 17:20</v>
      </c>
      <c r="M177" s="147" t="s">
        <v>358</v>
      </c>
    </row>
    <row r="178" spans="1:13" s="306" customFormat="1" ht="26.25" customHeight="1" x14ac:dyDescent="0.2">
      <c r="A178" s="141">
        <v>509</v>
      </c>
      <c r="B178" s="235" t="s">
        <v>301</v>
      </c>
      <c r="C178" s="237">
        <f>'400m.'!C22</f>
        <v>35048</v>
      </c>
      <c r="D178" s="239" t="str">
        <f>'400m.'!D22</f>
        <v>ŞİRİN UYSAL</v>
      </c>
      <c r="E178" s="239" t="str">
        <f>'400m.'!E22</f>
        <v>İSTANBUL</v>
      </c>
      <c r="F178" s="240">
        <f>'400m.'!F22</f>
        <v>11248</v>
      </c>
      <c r="G178" s="238">
        <f>'400m.'!A22</f>
        <v>15</v>
      </c>
      <c r="H178" s="149" t="s">
        <v>298</v>
      </c>
      <c r="I178" s="304"/>
      <c r="J178" s="143" t="str">
        <f>'YARIŞMA BİLGİLERİ'!$F$21</f>
        <v>Bayanlar</v>
      </c>
      <c r="K178" s="305" t="str">
        <f t="shared" si="2"/>
        <v>İSTANBUL-Türkcell Büyükler Türkiye Şampiyonası</v>
      </c>
      <c r="L178" s="147" t="str">
        <f>'400m.'!N$4</f>
        <v>09 Haziran 2015 - 17:20</v>
      </c>
      <c r="M178" s="147" t="s">
        <v>358</v>
      </c>
    </row>
    <row r="179" spans="1:13" s="306" customFormat="1" ht="26.25" customHeight="1" x14ac:dyDescent="0.2">
      <c r="A179" s="141">
        <v>510</v>
      </c>
      <c r="B179" s="235" t="s">
        <v>301</v>
      </c>
      <c r="C179" s="237">
        <f>'400m.'!C23</f>
        <v>34117</v>
      </c>
      <c r="D179" s="239" t="str">
        <f>'400m.'!D23</f>
        <v>İPEK TUNA</v>
      </c>
      <c r="E179" s="239" t="str">
        <f>'400m.'!E23</f>
        <v>ESKİŞEHİR</v>
      </c>
      <c r="F179" s="240">
        <f>'400m.'!F23</f>
        <v>11563</v>
      </c>
      <c r="G179" s="238">
        <f>'400m.'!A23</f>
        <v>16</v>
      </c>
      <c r="H179" s="149" t="s">
        <v>298</v>
      </c>
      <c r="I179" s="304"/>
      <c r="J179" s="143" t="str">
        <f>'YARIŞMA BİLGİLERİ'!$F$21</f>
        <v>Bayanlar</v>
      </c>
      <c r="K179" s="305" t="str">
        <f t="shared" si="2"/>
        <v>İSTANBUL-Türkcell Büyükler Türkiye Şampiyonası</v>
      </c>
      <c r="L179" s="147" t="str">
        <f>'400m.'!N$4</f>
        <v>09 Haziran 2015 - 17:20</v>
      </c>
      <c r="M179" s="147" t="s">
        <v>358</v>
      </c>
    </row>
    <row r="180" spans="1:13" s="306" customFormat="1" ht="26.25" customHeight="1" x14ac:dyDescent="0.2">
      <c r="A180" s="141">
        <v>511</v>
      </c>
      <c r="B180" s="235" t="s">
        <v>301</v>
      </c>
      <c r="C180" s="237">
        <f>'400m.'!C24</f>
        <v>34741</v>
      </c>
      <c r="D180" s="239" t="str">
        <f>'400m.'!D24</f>
        <v>DAMLA KIZAK</v>
      </c>
      <c r="E180" s="239" t="str">
        <f>'400m.'!E24</f>
        <v>ESKİŞEHİR</v>
      </c>
      <c r="F180" s="240">
        <f>'400m.'!F24</f>
        <v>12613</v>
      </c>
      <c r="G180" s="238">
        <f>'400m.'!A24</f>
        <v>17</v>
      </c>
      <c r="H180" s="149" t="s">
        <v>298</v>
      </c>
      <c r="I180" s="304"/>
      <c r="J180" s="143" t="str">
        <f>'YARIŞMA BİLGİLERİ'!$F$21</f>
        <v>Bayanlar</v>
      </c>
      <c r="K180" s="305" t="str">
        <f t="shared" si="2"/>
        <v>İSTANBUL-Türkcell Büyükler Türkiye Şampiyonası</v>
      </c>
      <c r="L180" s="147" t="str">
        <f>'400m.'!N$4</f>
        <v>09 Haziran 2015 - 17:20</v>
      </c>
      <c r="M180" s="147" t="s">
        <v>358</v>
      </c>
    </row>
    <row r="181" spans="1:13" s="306" customFormat="1" ht="26.25" customHeight="1" x14ac:dyDescent="0.2">
      <c r="A181" s="141">
        <v>512</v>
      </c>
      <c r="B181" s="235" t="s">
        <v>301</v>
      </c>
      <c r="C181" s="237">
        <f>'400m.'!C25</f>
        <v>35606</v>
      </c>
      <c r="D181" s="239" t="str">
        <f>'400m.'!D25</f>
        <v>DAMLA ÇELİK</v>
      </c>
      <c r="E181" s="239" t="str">
        <f>'400m.'!E25</f>
        <v>İSTANBUL</v>
      </c>
      <c r="F181" s="240" t="str">
        <f>'400m.'!F25</f>
        <v>DNF</v>
      </c>
      <c r="G181" s="238" t="str">
        <f>'400m.'!A25</f>
        <v>-</v>
      </c>
      <c r="H181" s="149" t="s">
        <v>298</v>
      </c>
      <c r="I181" s="304"/>
      <c r="J181" s="143" t="str">
        <f>'YARIŞMA BİLGİLERİ'!$F$21</f>
        <v>Bayanlar</v>
      </c>
      <c r="K181" s="305" t="str">
        <f t="shared" si="2"/>
        <v>İSTANBUL-Türkcell Büyükler Türkiye Şampiyonası</v>
      </c>
      <c r="L181" s="147" t="str">
        <f>'400m.'!N$4</f>
        <v>09 Haziran 2015 - 17:20</v>
      </c>
      <c r="M181" s="147" t="s">
        <v>358</v>
      </c>
    </row>
    <row r="182" spans="1:13" s="306" customFormat="1" ht="26.25" customHeight="1" x14ac:dyDescent="0.2">
      <c r="A182" s="141">
        <v>513</v>
      </c>
      <c r="B182" s="235" t="s">
        <v>301</v>
      </c>
      <c r="C182" s="237">
        <f>'400m.'!C26</f>
        <v>34731</v>
      </c>
      <c r="D182" s="239" t="str">
        <f>'400m.'!D26</f>
        <v>ASLI ARIK</v>
      </c>
      <c r="E182" s="239" t="str">
        <f>'400m.'!E26</f>
        <v>BURSA</v>
      </c>
      <c r="F182" s="240" t="str">
        <f>'400m.'!F26</f>
        <v>DNF</v>
      </c>
      <c r="G182" s="238" t="str">
        <f>'400m.'!A26</f>
        <v>-</v>
      </c>
      <c r="H182" s="149" t="s">
        <v>298</v>
      </c>
      <c r="I182" s="304"/>
      <c r="J182" s="143" t="str">
        <f>'YARIŞMA BİLGİLERİ'!$F$21</f>
        <v>Bayanlar</v>
      </c>
      <c r="K182" s="305" t="str">
        <f t="shared" si="2"/>
        <v>İSTANBUL-Türkcell Büyükler Türkiye Şampiyonası</v>
      </c>
      <c r="L182" s="147" t="str">
        <f>'400m.'!N$4</f>
        <v>09 Haziran 2015 - 17:20</v>
      </c>
      <c r="M182" s="147" t="s">
        <v>358</v>
      </c>
    </row>
    <row r="183" spans="1:13" s="306" customFormat="1" ht="26.25" customHeight="1" x14ac:dyDescent="0.2">
      <c r="A183" s="141">
        <v>514</v>
      </c>
      <c r="B183" s="235" t="s">
        <v>301</v>
      </c>
      <c r="C183" s="237">
        <f>'400m.'!C27</f>
        <v>35511</v>
      </c>
      <c r="D183" s="239" t="str">
        <f>'400m.'!D27</f>
        <v>KADER ERBEK</v>
      </c>
      <c r="E183" s="239" t="str">
        <f>'400m.'!E27</f>
        <v>İSTANBUL</v>
      </c>
      <c r="F183" s="240" t="str">
        <f>'400m.'!F27</f>
        <v>DNS</v>
      </c>
      <c r="G183" s="238" t="str">
        <f>'400m.'!A27</f>
        <v>-</v>
      </c>
      <c r="H183" s="149" t="s">
        <v>298</v>
      </c>
      <c r="I183" s="304"/>
      <c r="J183" s="143" t="str">
        <f>'YARIŞMA BİLGİLERİ'!$F$21</f>
        <v>Bayanlar</v>
      </c>
      <c r="K183" s="305" t="str">
        <f t="shared" si="2"/>
        <v>İSTANBUL-Türkcell Büyükler Türkiye Şampiyonası</v>
      </c>
      <c r="L183" s="147" t="str">
        <f>'400m.'!N$4</f>
        <v>09 Haziran 2015 - 17:20</v>
      </c>
      <c r="M183" s="147" t="s">
        <v>358</v>
      </c>
    </row>
    <row r="184" spans="1:13" s="306" customFormat="1" ht="26.25" customHeight="1" x14ac:dyDescent="0.2">
      <c r="A184" s="141">
        <v>515</v>
      </c>
      <c r="B184" s="235" t="s">
        <v>301</v>
      </c>
      <c r="C184" s="237">
        <f>'400m.'!C28</f>
        <v>0</v>
      </c>
      <c r="D184" s="239">
        <f>'400m.'!D28</f>
        <v>0</v>
      </c>
      <c r="E184" s="239">
        <f>'400m.'!E28</f>
        <v>0</v>
      </c>
      <c r="F184" s="240">
        <f>'400m.'!F28</f>
        <v>0</v>
      </c>
      <c r="G184" s="238">
        <f>'400m.'!A28</f>
        <v>0</v>
      </c>
      <c r="H184" s="149" t="s">
        <v>298</v>
      </c>
      <c r="I184" s="304"/>
      <c r="J184" s="143" t="str">
        <f>'YARIŞMA BİLGİLERİ'!$F$21</f>
        <v>Bayanlar</v>
      </c>
      <c r="K184" s="305" t="str">
        <f t="shared" si="2"/>
        <v>İSTANBUL-Türkcell Büyükler Türkiye Şampiyonası</v>
      </c>
      <c r="L184" s="147" t="str">
        <f>'400m.'!N$4</f>
        <v>09 Haziran 2015 - 17:20</v>
      </c>
      <c r="M184" s="147" t="s">
        <v>358</v>
      </c>
    </row>
    <row r="185" spans="1:13" s="306" customFormat="1" ht="26.25" customHeight="1" x14ac:dyDescent="0.2">
      <c r="A185" s="141">
        <v>516</v>
      </c>
      <c r="B185" s="235" t="s">
        <v>301</v>
      </c>
      <c r="C185" s="237">
        <f>'400m.'!C29</f>
        <v>0</v>
      </c>
      <c r="D185" s="239">
        <f>'400m.'!D29</f>
        <v>0</v>
      </c>
      <c r="E185" s="239">
        <f>'400m.'!E29</f>
        <v>0</v>
      </c>
      <c r="F185" s="240">
        <f>'400m.'!F29</f>
        <v>0</v>
      </c>
      <c r="G185" s="238">
        <f>'400m.'!A29</f>
        <v>0</v>
      </c>
      <c r="H185" s="149" t="s">
        <v>298</v>
      </c>
      <c r="I185" s="304"/>
      <c r="J185" s="143" t="str">
        <f>'YARIŞMA BİLGİLERİ'!$F$21</f>
        <v>Bayanlar</v>
      </c>
      <c r="K185" s="305" t="str">
        <f t="shared" si="2"/>
        <v>İSTANBUL-Türkcell Büyükler Türkiye Şampiyonası</v>
      </c>
      <c r="L185" s="147" t="str">
        <f>'400m.'!N$4</f>
        <v>09 Haziran 2015 - 17:20</v>
      </c>
      <c r="M185" s="147" t="s">
        <v>358</v>
      </c>
    </row>
    <row r="186" spans="1:13" s="306" customFormat="1" ht="26.25" customHeight="1" x14ac:dyDescent="0.2">
      <c r="A186" s="141">
        <v>517</v>
      </c>
      <c r="B186" s="235" t="s">
        <v>301</v>
      </c>
      <c r="C186" s="237" t="e">
        <f>'400m.'!#REF!</f>
        <v>#REF!</v>
      </c>
      <c r="D186" s="239" t="e">
        <f>'400m.'!#REF!</f>
        <v>#REF!</v>
      </c>
      <c r="E186" s="239" t="e">
        <f>'400m.'!#REF!</f>
        <v>#REF!</v>
      </c>
      <c r="F186" s="240" t="e">
        <f>'400m.'!#REF!</f>
        <v>#REF!</v>
      </c>
      <c r="G186" s="238" t="e">
        <f>'400m.'!#REF!</f>
        <v>#REF!</v>
      </c>
      <c r="H186" s="149" t="s">
        <v>298</v>
      </c>
      <c r="I186" s="304"/>
      <c r="J186" s="143" t="str">
        <f>'YARIŞMA BİLGİLERİ'!$F$21</f>
        <v>Bayanlar</v>
      </c>
      <c r="K186" s="305" t="str">
        <f t="shared" si="2"/>
        <v>İSTANBUL-Türkcell Büyükler Türkiye Şampiyonası</v>
      </c>
      <c r="L186" s="147" t="str">
        <f>'400m.'!N$4</f>
        <v>09 Haziran 2015 - 17:20</v>
      </c>
      <c r="M186" s="147" t="s">
        <v>358</v>
      </c>
    </row>
    <row r="187" spans="1:13" s="306" customFormat="1" ht="26.25" customHeight="1" x14ac:dyDescent="0.2">
      <c r="A187" s="141">
        <v>518</v>
      </c>
      <c r="B187" s="235" t="s">
        <v>301</v>
      </c>
      <c r="C187" s="237" t="e">
        <f>'400m.'!#REF!</f>
        <v>#REF!</v>
      </c>
      <c r="D187" s="239" t="e">
        <f>'400m.'!#REF!</f>
        <v>#REF!</v>
      </c>
      <c r="E187" s="239" t="e">
        <f>'400m.'!#REF!</f>
        <v>#REF!</v>
      </c>
      <c r="F187" s="240" t="e">
        <f>'400m.'!#REF!</f>
        <v>#REF!</v>
      </c>
      <c r="G187" s="238" t="e">
        <f>'400m.'!#REF!</f>
        <v>#REF!</v>
      </c>
      <c r="H187" s="149" t="s">
        <v>298</v>
      </c>
      <c r="I187" s="304"/>
      <c r="J187" s="143" t="str">
        <f>'YARIŞMA BİLGİLERİ'!$F$21</f>
        <v>Bayanlar</v>
      </c>
      <c r="K187" s="305" t="str">
        <f t="shared" si="2"/>
        <v>İSTANBUL-Türkcell Büyükler Türkiye Şampiyonası</v>
      </c>
      <c r="L187" s="147" t="str">
        <f>'400m.'!N$4</f>
        <v>09 Haziran 2015 - 17:20</v>
      </c>
      <c r="M187" s="147" t="s">
        <v>358</v>
      </c>
    </row>
    <row r="188" spans="1:13" s="306" customFormat="1" ht="80.25" customHeight="1" x14ac:dyDescent="0.2">
      <c r="A188" s="141">
        <v>519</v>
      </c>
      <c r="B188" s="151" t="s">
        <v>476</v>
      </c>
      <c r="C188" s="142">
        <f>'4x100m.'!C8</f>
        <v>0</v>
      </c>
      <c r="D188" s="146">
        <f>'4x100m.'!D8</f>
        <v>0</v>
      </c>
      <c r="E188" s="146">
        <f>'4x100m.'!E8</f>
        <v>0</v>
      </c>
      <c r="F188" s="186">
        <f>'4x100m.'!F8</f>
        <v>0</v>
      </c>
      <c r="G188" s="149">
        <f>'4x100m.'!A8</f>
        <v>1</v>
      </c>
      <c r="H188" s="149" t="s">
        <v>476</v>
      </c>
      <c r="I188" s="149"/>
      <c r="J188" s="143" t="str">
        <f>'YARIŞMA BİLGİLERİ'!$F$21</f>
        <v>Bayanlar</v>
      </c>
      <c r="K188" s="146" t="str">
        <f t="shared" si="2"/>
        <v>İSTANBUL-Türkcell Büyükler Türkiye Şampiyonası</v>
      </c>
      <c r="L188" s="147" t="str">
        <f>'4x100m.'!N$4</f>
        <v>09 Haziran 2015 - 19:45</v>
      </c>
      <c r="M188" s="147" t="s">
        <v>358</v>
      </c>
    </row>
    <row r="189" spans="1:13" s="306" customFormat="1" ht="80.25" customHeight="1" x14ac:dyDescent="0.2">
      <c r="A189" s="141">
        <v>520</v>
      </c>
      <c r="B189" s="151" t="s">
        <v>476</v>
      </c>
      <c r="C189" s="142">
        <f>'4x100m.'!C9</f>
        <v>0</v>
      </c>
      <c r="D189" s="146">
        <f>'4x100m.'!D9</f>
        <v>0</v>
      </c>
      <c r="E189" s="146">
        <f>'4x100m.'!E9</f>
        <v>0</v>
      </c>
      <c r="F189" s="186">
        <f>'4x100m.'!F9</f>
        <v>0</v>
      </c>
      <c r="G189" s="149">
        <f>'4x100m.'!A9</f>
        <v>2</v>
      </c>
      <c r="H189" s="149" t="s">
        <v>476</v>
      </c>
      <c r="I189" s="149"/>
      <c r="J189" s="143" t="str">
        <f>'YARIŞMA BİLGİLERİ'!$F$21</f>
        <v>Bayanlar</v>
      </c>
      <c r="K189" s="146" t="str">
        <f t="shared" si="2"/>
        <v>İSTANBUL-Türkcell Büyükler Türkiye Şampiyonası</v>
      </c>
      <c r="L189" s="147" t="str">
        <f>'4x100m.'!N$4</f>
        <v>09 Haziran 2015 - 19:45</v>
      </c>
      <c r="M189" s="147" t="s">
        <v>358</v>
      </c>
    </row>
    <row r="190" spans="1:13" s="306" customFormat="1" ht="80.25" customHeight="1" x14ac:dyDescent="0.2">
      <c r="A190" s="141">
        <v>521</v>
      </c>
      <c r="B190" s="151" t="s">
        <v>476</v>
      </c>
      <c r="C190" s="142">
        <f>'4x100m.'!C10</f>
        <v>0</v>
      </c>
      <c r="D190" s="146">
        <f>'4x100m.'!D10</f>
        <v>0</v>
      </c>
      <c r="E190" s="146">
        <f>'4x100m.'!E10</f>
        <v>0</v>
      </c>
      <c r="F190" s="186">
        <f>'4x100m.'!F10</f>
        <v>0</v>
      </c>
      <c r="G190" s="149">
        <f>'4x100m.'!A10</f>
        <v>3</v>
      </c>
      <c r="H190" s="149" t="s">
        <v>476</v>
      </c>
      <c r="I190" s="149"/>
      <c r="J190" s="143" t="str">
        <f>'YARIŞMA BİLGİLERİ'!$F$21</f>
        <v>Bayanlar</v>
      </c>
      <c r="K190" s="146" t="str">
        <f t="shared" si="2"/>
        <v>İSTANBUL-Türkcell Büyükler Türkiye Şampiyonası</v>
      </c>
      <c r="L190" s="147" t="str">
        <f>'4x100m.'!N$4</f>
        <v>09 Haziran 2015 - 19:45</v>
      </c>
      <c r="M190" s="147" t="s">
        <v>358</v>
      </c>
    </row>
    <row r="191" spans="1:13" s="306" customFormat="1" ht="80.25" customHeight="1" x14ac:dyDescent="0.2">
      <c r="A191" s="141">
        <v>522</v>
      </c>
      <c r="B191" s="151" t="s">
        <v>476</v>
      </c>
      <c r="C191" s="142">
        <f>'4x100m.'!C11</f>
        <v>0</v>
      </c>
      <c r="D191" s="146">
        <f>'4x100m.'!D11</f>
        <v>0</v>
      </c>
      <c r="E191" s="146">
        <f>'4x100m.'!E11</f>
        <v>0</v>
      </c>
      <c r="F191" s="186">
        <f>'4x100m.'!F11</f>
        <v>0</v>
      </c>
      <c r="G191" s="149">
        <f>'4x100m.'!A11</f>
        <v>4</v>
      </c>
      <c r="H191" s="149" t="s">
        <v>476</v>
      </c>
      <c r="I191" s="149"/>
      <c r="J191" s="143" t="str">
        <f>'YARIŞMA BİLGİLERİ'!$F$21</f>
        <v>Bayanlar</v>
      </c>
      <c r="K191" s="146" t="str">
        <f t="shared" si="2"/>
        <v>İSTANBUL-Türkcell Büyükler Türkiye Şampiyonası</v>
      </c>
      <c r="L191" s="147" t="str">
        <f>'4x100m.'!N$4</f>
        <v>09 Haziran 2015 - 19:45</v>
      </c>
      <c r="M191" s="147" t="s">
        <v>358</v>
      </c>
    </row>
    <row r="192" spans="1:13" s="306" customFormat="1" ht="80.25" customHeight="1" x14ac:dyDescent="0.2">
      <c r="A192" s="141">
        <v>523</v>
      </c>
      <c r="B192" s="151" t="s">
        <v>476</v>
      </c>
      <c r="C192" s="142">
        <f>'4x100m.'!C12</f>
        <v>0</v>
      </c>
      <c r="D192" s="146">
        <f>'4x100m.'!D12</f>
        <v>0</v>
      </c>
      <c r="E192" s="146">
        <f>'4x100m.'!E12</f>
        <v>0</v>
      </c>
      <c r="F192" s="186">
        <f>'4x100m.'!F12</f>
        <v>0</v>
      </c>
      <c r="G192" s="149">
        <f>'4x100m.'!A12</f>
        <v>5</v>
      </c>
      <c r="H192" s="149" t="s">
        <v>476</v>
      </c>
      <c r="I192" s="149"/>
      <c r="J192" s="143" t="str">
        <f>'YARIŞMA BİLGİLERİ'!$F$21</f>
        <v>Bayanlar</v>
      </c>
      <c r="K192" s="146" t="str">
        <f t="shared" si="2"/>
        <v>İSTANBUL-Türkcell Büyükler Türkiye Şampiyonası</v>
      </c>
      <c r="L192" s="147" t="str">
        <f>'4x100m.'!N$4</f>
        <v>09 Haziran 2015 - 19:45</v>
      </c>
      <c r="M192" s="147" t="s">
        <v>358</v>
      </c>
    </row>
    <row r="193" spans="1:13" s="306" customFormat="1" ht="80.25" customHeight="1" x14ac:dyDescent="0.2">
      <c r="A193" s="141">
        <v>524</v>
      </c>
      <c r="B193" s="151" t="s">
        <v>476</v>
      </c>
      <c r="C193" s="142">
        <f>'4x100m.'!C13</f>
        <v>0</v>
      </c>
      <c r="D193" s="146">
        <f>'4x100m.'!D13</f>
        <v>0</v>
      </c>
      <c r="E193" s="146">
        <f>'4x100m.'!E13</f>
        <v>0</v>
      </c>
      <c r="F193" s="186">
        <f>'4x100m.'!F13</f>
        <v>0</v>
      </c>
      <c r="G193" s="149">
        <f>'4x100m.'!A13</f>
        <v>6</v>
      </c>
      <c r="H193" s="149" t="s">
        <v>476</v>
      </c>
      <c r="I193" s="149"/>
      <c r="J193" s="143" t="str">
        <f>'YARIŞMA BİLGİLERİ'!$F$21</f>
        <v>Bayanlar</v>
      </c>
      <c r="K193" s="146" t="str">
        <f t="shared" si="2"/>
        <v>İSTANBUL-Türkcell Büyükler Türkiye Şampiyonası</v>
      </c>
      <c r="L193" s="147" t="str">
        <f>'4x100m.'!N$4</f>
        <v>09 Haziran 2015 - 19:45</v>
      </c>
      <c r="M193" s="147" t="s">
        <v>358</v>
      </c>
    </row>
    <row r="194" spans="1:13" s="306" customFormat="1" ht="80.25" customHeight="1" x14ac:dyDescent="0.2">
      <c r="A194" s="141">
        <v>525</v>
      </c>
      <c r="B194" s="151" t="s">
        <v>476</v>
      </c>
      <c r="C194" s="142" t="e">
        <f>'4x100m.'!#REF!</f>
        <v>#REF!</v>
      </c>
      <c r="D194" s="146" t="e">
        <f>'4x100m.'!#REF!</f>
        <v>#REF!</v>
      </c>
      <c r="E194" s="146" t="e">
        <f>'4x100m.'!#REF!</f>
        <v>#REF!</v>
      </c>
      <c r="F194" s="186" t="e">
        <f>'4x100m.'!#REF!</f>
        <v>#REF!</v>
      </c>
      <c r="G194" s="149" t="e">
        <f>'4x100m.'!#REF!</f>
        <v>#REF!</v>
      </c>
      <c r="H194" s="149" t="s">
        <v>476</v>
      </c>
      <c r="I194" s="149"/>
      <c r="J194" s="143" t="str">
        <f>'YARIŞMA BİLGİLERİ'!$F$21</f>
        <v>Bayanlar</v>
      </c>
      <c r="K194" s="146" t="str">
        <f t="shared" si="2"/>
        <v>İSTANBUL-Türkcell Büyükler Türkiye Şampiyonası</v>
      </c>
      <c r="L194" s="147" t="str">
        <f>'4x100m.'!N$4</f>
        <v>09 Haziran 2015 - 19:45</v>
      </c>
      <c r="M194" s="147" t="s">
        <v>358</v>
      </c>
    </row>
    <row r="195" spans="1:13" s="306" customFormat="1" ht="80.25" customHeight="1" x14ac:dyDescent="0.2">
      <c r="A195" s="141">
        <v>526</v>
      </c>
      <c r="B195" s="151" t="s">
        <v>476</v>
      </c>
      <c r="C195" s="142" t="e">
        <f>'4x100m.'!#REF!</f>
        <v>#REF!</v>
      </c>
      <c r="D195" s="146" t="e">
        <f>'4x100m.'!#REF!</f>
        <v>#REF!</v>
      </c>
      <c r="E195" s="146" t="e">
        <f>'4x100m.'!#REF!</f>
        <v>#REF!</v>
      </c>
      <c r="F195" s="186" t="e">
        <f>'4x100m.'!#REF!</f>
        <v>#REF!</v>
      </c>
      <c r="G195" s="149" t="e">
        <f>'4x100m.'!#REF!</f>
        <v>#REF!</v>
      </c>
      <c r="H195" s="149" t="s">
        <v>476</v>
      </c>
      <c r="I195" s="149"/>
      <c r="J195" s="143" t="str">
        <f>'YARIŞMA BİLGİLERİ'!$F$21</f>
        <v>Bayanlar</v>
      </c>
      <c r="K195" s="146" t="str">
        <f t="shared" ref="K195:K243" si="3">CONCATENATE(K$1,"-",A$1)</f>
        <v>İSTANBUL-Türkcell Büyükler Türkiye Şampiyonası</v>
      </c>
      <c r="L195" s="147" t="str">
        <f>'4x100m.'!N$4</f>
        <v>09 Haziran 2015 - 19:45</v>
      </c>
      <c r="M195" s="147" t="s">
        <v>358</v>
      </c>
    </row>
    <row r="196" spans="1:13" s="306" customFormat="1" ht="80.25" customHeight="1" x14ac:dyDescent="0.2">
      <c r="A196" s="141">
        <v>527</v>
      </c>
      <c r="B196" s="151" t="s">
        <v>476</v>
      </c>
      <c r="C196" s="142">
        <f>'4x100m.'!C14</f>
        <v>0</v>
      </c>
      <c r="D196" s="146">
        <f>'4x100m.'!D14</f>
        <v>0</v>
      </c>
      <c r="E196" s="146">
        <f>'4x100m.'!E14</f>
        <v>0</v>
      </c>
      <c r="F196" s="186">
        <f>'4x100m.'!F14</f>
        <v>0</v>
      </c>
      <c r="G196" s="149">
        <f>'4x100m.'!A14</f>
        <v>0</v>
      </c>
      <c r="H196" s="149" t="s">
        <v>476</v>
      </c>
      <c r="I196" s="149"/>
      <c r="J196" s="143" t="str">
        <f>'YARIŞMA BİLGİLERİ'!$F$21</f>
        <v>Bayanlar</v>
      </c>
      <c r="K196" s="146" t="str">
        <f t="shared" si="3"/>
        <v>İSTANBUL-Türkcell Büyükler Türkiye Şampiyonası</v>
      </c>
      <c r="L196" s="147" t="str">
        <f>'4x100m.'!N$4</f>
        <v>09 Haziran 2015 - 19:45</v>
      </c>
      <c r="M196" s="147" t="s">
        <v>358</v>
      </c>
    </row>
    <row r="197" spans="1:13" s="306" customFormat="1" ht="80.25" customHeight="1" x14ac:dyDescent="0.2">
      <c r="A197" s="141">
        <v>528</v>
      </c>
      <c r="B197" s="151" t="s">
        <v>476</v>
      </c>
      <c r="C197" s="142">
        <f>'4x100m.'!C15</f>
        <v>0</v>
      </c>
      <c r="D197" s="146">
        <f>'4x100m.'!D15</f>
        <v>0</v>
      </c>
      <c r="E197" s="146">
        <f>'4x100m.'!E15</f>
        <v>0</v>
      </c>
      <c r="F197" s="186">
        <f>'4x100m.'!F15</f>
        <v>0</v>
      </c>
      <c r="G197" s="149">
        <f>'4x100m.'!A15</f>
        <v>0</v>
      </c>
      <c r="H197" s="149" t="s">
        <v>476</v>
      </c>
      <c r="I197" s="149"/>
      <c r="J197" s="143" t="str">
        <f>'YARIŞMA BİLGİLERİ'!$F$21</f>
        <v>Bayanlar</v>
      </c>
      <c r="K197" s="146" t="str">
        <f t="shared" si="3"/>
        <v>İSTANBUL-Türkcell Büyükler Türkiye Şampiyonası</v>
      </c>
      <c r="L197" s="147" t="str">
        <f>'4x100m.'!N$4</f>
        <v>09 Haziran 2015 - 19:45</v>
      </c>
      <c r="M197" s="147" t="s">
        <v>358</v>
      </c>
    </row>
    <row r="198" spans="1:13" s="306" customFormat="1" ht="80.25" customHeight="1" x14ac:dyDescent="0.2">
      <c r="A198" s="141">
        <v>529</v>
      </c>
      <c r="B198" s="151" t="s">
        <v>476</v>
      </c>
      <c r="C198" s="142">
        <f>'4x100m.'!C16</f>
        <v>0</v>
      </c>
      <c r="D198" s="146">
        <f>'4x100m.'!D16</f>
        <v>0</v>
      </c>
      <c r="E198" s="146">
        <f>'4x100m.'!E16</f>
        <v>0</v>
      </c>
      <c r="F198" s="186">
        <f>'4x100m.'!F16</f>
        <v>0</v>
      </c>
      <c r="G198" s="149">
        <f>'4x100m.'!A16</f>
        <v>0</v>
      </c>
      <c r="H198" s="149" t="s">
        <v>476</v>
      </c>
      <c r="I198" s="149"/>
      <c r="J198" s="143" t="str">
        <f>'YARIŞMA BİLGİLERİ'!$F$21</f>
        <v>Bayanlar</v>
      </c>
      <c r="K198" s="146" t="str">
        <f t="shared" si="3"/>
        <v>İSTANBUL-Türkcell Büyükler Türkiye Şampiyonası</v>
      </c>
      <c r="L198" s="147" t="str">
        <f>'4x100m.'!N$4</f>
        <v>09 Haziran 2015 - 19:45</v>
      </c>
      <c r="M198" s="147" t="s">
        <v>358</v>
      </c>
    </row>
    <row r="199" spans="1:13" s="306" customFormat="1" ht="80.25" customHeight="1" x14ac:dyDescent="0.2">
      <c r="A199" s="141">
        <v>530</v>
      </c>
      <c r="B199" s="151" t="s">
        <v>476</v>
      </c>
      <c r="C199" s="142">
        <f>'4x100m.'!C17</f>
        <v>0</v>
      </c>
      <c r="D199" s="146">
        <f>'4x100m.'!D17</f>
        <v>0</v>
      </c>
      <c r="E199" s="146">
        <f>'4x100m.'!E17</f>
        <v>0</v>
      </c>
      <c r="F199" s="186">
        <f>'4x100m.'!F17</f>
        <v>0</v>
      </c>
      <c r="G199" s="149">
        <f>'4x100m.'!A17</f>
        <v>0</v>
      </c>
      <c r="H199" s="149" t="s">
        <v>476</v>
      </c>
      <c r="I199" s="149"/>
      <c r="J199" s="143" t="str">
        <f>'YARIŞMA BİLGİLERİ'!$F$21</f>
        <v>Bayanlar</v>
      </c>
      <c r="K199" s="146" t="str">
        <f t="shared" si="3"/>
        <v>İSTANBUL-Türkcell Büyükler Türkiye Şampiyonası</v>
      </c>
      <c r="L199" s="147" t="str">
        <f>'4x100m.'!N$4</f>
        <v>09 Haziran 2015 - 19:45</v>
      </c>
      <c r="M199" s="147" t="s">
        <v>358</v>
      </c>
    </row>
    <row r="200" spans="1:13" s="306" customFormat="1" ht="80.25" customHeight="1" x14ac:dyDescent="0.2">
      <c r="A200" s="141">
        <v>531</v>
      </c>
      <c r="B200" s="151" t="s">
        <v>476</v>
      </c>
      <c r="C200" s="142">
        <f>'4x100m.'!C18</f>
        <v>0</v>
      </c>
      <c r="D200" s="146">
        <f>'4x100m.'!D18</f>
        <v>0</v>
      </c>
      <c r="E200" s="146">
        <f>'4x100m.'!E18</f>
        <v>0</v>
      </c>
      <c r="F200" s="186">
        <f>'4x100m.'!F18</f>
        <v>0</v>
      </c>
      <c r="G200" s="149">
        <f>'4x100m.'!A18</f>
        <v>0</v>
      </c>
      <c r="H200" s="149" t="s">
        <v>476</v>
      </c>
      <c r="I200" s="149"/>
      <c r="J200" s="143" t="str">
        <f>'YARIŞMA BİLGİLERİ'!$F$21</f>
        <v>Bayanlar</v>
      </c>
      <c r="K200" s="146" t="str">
        <f t="shared" si="3"/>
        <v>İSTANBUL-Türkcell Büyükler Türkiye Şampiyonası</v>
      </c>
      <c r="L200" s="147" t="str">
        <f>'4x100m.'!N$4</f>
        <v>09 Haziran 2015 - 19:45</v>
      </c>
      <c r="M200" s="147" t="s">
        <v>358</v>
      </c>
    </row>
    <row r="201" spans="1:13" s="306" customFormat="1" ht="80.25" customHeight="1" x14ac:dyDescent="0.2">
      <c r="A201" s="141">
        <v>532</v>
      </c>
      <c r="B201" s="151" t="s">
        <v>476</v>
      </c>
      <c r="C201" s="142">
        <f>'4x100m.'!C19</f>
        <v>0</v>
      </c>
      <c r="D201" s="146">
        <f>'4x100m.'!D19</f>
        <v>0</v>
      </c>
      <c r="E201" s="146">
        <f>'4x100m.'!E19</f>
        <v>0</v>
      </c>
      <c r="F201" s="186">
        <f>'4x100m.'!F19</f>
        <v>0</v>
      </c>
      <c r="G201" s="149">
        <f>'4x100m.'!A19</f>
        <v>0</v>
      </c>
      <c r="H201" s="149" t="s">
        <v>476</v>
      </c>
      <c r="I201" s="149"/>
      <c r="J201" s="143" t="str">
        <f>'YARIŞMA BİLGİLERİ'!$F$21</f>
        <v>Bayanlar</v>
      </c>
      <c r="K201" s="146" t="str">
        <f t="shared" si="3"/>
        <v>İSTANBUL-Türkcell Büyükler Türkiye Şampiyonası</v>
      </c>
      <c r="L201" s="147" t="str">
        <f>'4x100m.'!N$4</f>
        <v>09 Haziran 2015 - 19:45</v>
      </c>
      <c r="M201" s="147" t="s">
        <v>358</v>
      </c>
    </row>
    <row r="202" spans="1:13" s="306" customFormat="1" ht="80.25" customHeight="1" x14ac:dyDescent="0.2">
      <c r="A202" s="141">
        <v>533</v>
      </c>
      <c r="B202" s="151" t="s">
        <v>476</v>
      </c>
      <c r="C202" s="142">
        <f>'4x100m.'!C20</f>
        <v>0</v>
      </c>
      <c r="D202" s="146">
        <f>'4x100m.'!D20</f>
        <v>0</v>
      </c>
      <c r="E202" s="146">
        <f>'4x100m.'!E20</f>
        <v>0</v>
      </c>
      <c r="F202" s="186">
        <f>'4x100m.'!F20</f>
        <v>0</v>
      </c>
      <c r="G202" s="149">
        <f>'4x100m.'!A20</f>
        <v>0</v>
      </c>
      <c r="H202" s="149" t="s">
        <v>476</v>
      </c>
      <c r="I202" s="149"/>
      <c r="J202" s="143" t="str">
        <f>'YARIŞMA BİLGİLERİ'!$F$21</f>
        <v>Bayanlar</v>
      </c>
      <c r="K202" s="146" t="str">
        <f t="shared" si="3"/>
        <v>İSTANBUL-Türkcell Büyükler Türkiye Şampiyonası</v>
      </c>
      <c r="L202" s="147" t="str">
        <f>'4x100m.'!N$4</f>
        <v>09 Haziran 2015 - 19:45</v>
      </c>
      <c r="M202" s="147" t="s">
        <v>358</v>
      </c>
    </row>
    <row r="203" spans="1:13" s="306" customFormat="1" ht="80.25" customHeight="1" x14ac:dyDescent="0.2">
      <c r="A203" s="141">
        <v>534</v>
      </c>
      <c r="B203" s="151" t="s">
        <v>476</v>
      </c>
      <c r="C203" s="142">
        <f>'4x100m.'!C21</f>
        <v>0</v>
      </c>
      <c r="D203" s="146">
        <f>'4x100m.'!D21</f>
        <v>0</v>
      </c>
      <c r="E203" s="146">
        <f>'4x100m.'!E21</f>
        <v>0</v>
      </c>
      <c r="F203" s="186">
        <f>'4x100m.'!F21</f>
        <v>0</v>
      </c>
      <c r="G203" s="149">
        <f>'4x100m.'!A21</f>
        <v>0</v>
      </c>
      <c r="H203" s="149" t="s">
        <v>476</v>
      </c>
      <c r="I203" s="149"/>
      <c r="J203" s="143" t="str">
        <f>'YARIŞMA BİLGİLERİ'!$F$21</f>
        <v>Bayanlar</v>
      </c>
      <c r="K203" s="146" t="str">
        <f t="shared" si="3"/>
        <v>İSTANBUL-Türkcell Büyükler Türkiye Şampiyonası</v>
      </c>
      <c r="L203" s="147" t="str">
        <f>'4x100m.'!N$4</f>
        <v>09 Haziran 2015 - 19:45</v>
      </c>
      <c r="M203" s="147" t="s">
        <v>358</v>
      </c>
    </row>
    <row r="204" spans="1:13" s="306" customFormat="1" ht="80.25" customHeight="1" x14ac:dyDescent="0.2">
      <c r="A204" s="141">
        <v>535</v>
      </c>
      <c r="B204" s="151" t="s">
        <v>476</v>
      </c>
      <c r="C204" s="142" t="e">
        <f>'4x100m.'!#REF!</f>
        <v>#REF!</v>
      </c>
      <c r="D204" s="146" t="e">
        <f>'4x100m.'!#REF!</f>
        <v>#REF!</v>
      </c>
      <c r="E204" s="146" t="e">
        <f>'4x100m.'!#REF!</f>
        <v>#REF!</v>
      </c>
      <c r="F204" s="186" t="e">
        <f>'4x100m.'!#REF!</f>
        <v>#REF!</v>
      </c>
      <c r="G204" s="149" t="e">
        <f>'4x100m.'!#REF!</f>
        <v>#REF!</v>
      </c>
      <c r="H204" s="149" t="s">
        <v>476</v>
      </c>
      <c r="I204" s="149"/>
      <c r="J204" s="143" t="str">
        <f>'YARIŞMA BİLGİLERİ'!$F$21</f>
        <v>Bayanlar</v>
      </c>
      <c r="K204" s="146" t="str">
        <f t="shared" si="3"/>
        <v>İSTANBUL-Türkcell Büyükler Türkiye Şampiyonası</v>
      </c>
      <c r="L204" s="147" t="str">
        <f>'4x100m.'!N$4</f>
        <v>09 Haziran 2015 - 19:45</v>
      </c>
      <c r="M204" s="147" t="s">
        <v>358</v>
      </c>
    </row>
    <row r="205" spans="1:13" s="306" customFormat="1" ht="80.25" customHeight="1" x14ac:dyDescent="0.2">
      <c r="A205" s="141">
        <v>536</v>
      </c>
      <c r="B205" s="151" t="s">
        <v>476</v>
      </c>
      <c r="C205" s="142" t="e">
        <f>'4x100m.'!#REF!</f>
        <v>#REF!</v>
      </c>
      <c r="D205" s="146" t="e">
        <f>'4x100m.'!#REF!</f>
        <v>#REF!</v>
      </c>
      <c r="E205" s="146" t="e">
        <f>'4x100m.'!#REF!</f>
        <v>#REF!</v>
      </c>
      <c r="F205" s="186" t="e">
        <f>'4x100m.'!#REF!</f>
        <v>#REF!</v>
      </c>
      <c r="G205" s="149" t="e">
        <f>'4x100m.'!#REF!</f>
        <v>#REF!</v>
      </c>
      <c r="H205" s="149" t="s">
        <v>476</v>
      </c>
      <c r="I205" s="149"/>
      <c r="J205" s="143" t="str">
        <f>'YARIŞMA BİLGİLERİ'!$F$21</f>
        <v>Bayanlar</v>
      </c>
      <c r="K205" s="146" t="str">
        <f t="shared" si="3"/>
        <v>İSTANBUL-Türkcell Büyükler Türkiye Şampiyonası</v>
      </c>
      <c r="L205" s="147" t="str">
        <f>'4x100m.'!N$4</f>
        <v>09 Haziran 2015 - 19:45</v>
      </c>
      <c r="M205" s="147" t="s">
        <v>358</v>
      </c>
    </row>
    <row r="206" spans="1:13" s="306" customFormat="1" ht="28.5" customHeight="1" x14ac:dyDescent="0.2">
      <c r="A206" s="141">
        <v>537</v>
      </c>
      <c r="B206" s="235" t="s">
        <v>480</v>
      </c>
      <c r="C206" s="237">
        <f>'5000m.'!C8</f>
        <v>33285</v>
      </c>
      <c r="D206" s="239" t="str">
        <f>'5000m.'!D8</f>
        <v>TUĞBA KOYUNCU</v>
      </c>
      <c r="E206" s="239" t="str">
        <f>'5000m.'!E8</f>
        <v>ERZURUM</v>
      </c>
      <c r="F206" s="241">
        <f>'5000m.'!F8</f>
        <v>164284</v>
      </c>
      <c r="G206" s="238">
        <f>'5000m.'!A8</f>
        <v>1</v>
      </c>
      <c r="H206" s="149" t="s">
        <v>374</v>
      </c>
      <c r="I206" s="304"/>
      <c r="J206" s="143" t="str">
        <f>'YARIŞMA BİLGİLERİ'!$F$21</f>
        <v>Bayanlar</v>
      </c>
      <c r="K206" s="305" t="str">
        <f t="shared" si="3"/>
        <v>İSTANBUL-Türkcell Büyükler Türkiye Şampiyonası</v>
      </c>
      <c r="L206" s="147" t="str">
        <f>'5000m.'!N$4</f>
        <v>10 Haziran 2015 - 18:55</v>
      </c>
      <c r="M206" s="147" t="s">
        <v>358</v>
      </c>
    </row>
    <row r="207" spans="1:13" s="306" customFormat="1" ht="28.5" customHeight="1" x14ac:dyDescent="0.2">
      <c r="A207" s="141">
        <v>538</v>
      </c>
      <c r="B207" s="235" t="s">
        <v>480</v>
      </c>
      <c r="C207" s="237">
        <f>'5000m.'!C9</f>
        <v>35980</v>
      </c>
      <c r="D207" s="239" t="str">
        <f>'5000m.'!D9</f>
        <v>PINAR DEMİRTAŞ</v>
      </c>
      <c r="E207" s="239" t="str">
        <f>'5000m.'!E9</f>
        <v>KAYSERİ</v>
      </c>
      <c r="F207" s="241">
        <f>'5000m.'!F9</f>
        <v>165484</v>
      </c>
      <c r="G207" s="238">
        <f>'5000m.'!A9</f>
        <v>2</v>
      </c>
      <c r="H207" s="149" t="s">
        <v>374</v>
      </c>
      <c r="I207" s="304"/>
      <c r="J207" s="143" t="str">
        <f>'YARIŞMA BİLGİLERİ'!$F$21</f>
        <v>Bayanlar</v>
      </c>
      <c r="K207" s="305" t="str">
        <f t="shared" si="3"/>
        <v>İSTANBUL-Türkcell Büyükler Türkiye Şampiyonası</v>
      </c>
      <c r="L207" s="147" t="str">
        <f>'5000m.'!N$4</f>
        <v>10 Haziran 2015 - 18:55</v>
      </c>
      <c r="M207" s="147" t="s">
        <v>358</v>
      </c>
    </row>
    <row r="208" spans="1:13" s="306" customFormat="1" ht="28.5" customHeight="1" x14ac:dyDescent="0.2">
      <c r="A208" s="141">
        <v>539</v>
      </c>
      <c r="B208" s="235" t="s">
        <v>480</v>
      </c>
      <c r="C208" s="237">
        <f>'5000m.'!C10</f>
        <v>35354</v>
      </c>
      <c r="D208" s="239" t="str">
        <f>'5000m.'!D10</f>
        <v>ÜMRAN SEDEF KANTEKİN</v>
      </c>
      <c r="E208" s="239" t="str">
        <f>'5000m.'!E10</f>
        <v>SAMSUN</v>
      </c>
      <c r="F208" s="241" t="str">
        <f>'5000m.'!F10</f>
        <v>DNS</v>
      </c>
      <c r="G208" s="238" t="str">
        <f>'5000m.'!A10</f>
        <v>-</v>
      </c>
      <c r="H208" s="149" t="s">
        <v>374</v>
      </c>
      <c r="I208" s="304"/>
      <c r="J208" s="143" t="str">
        <f>'YARIŞMA BİLGİLERİ'!$F$21</f>
        <v>Bayanlar</v>
      </c>
      <c r="K208" s="305" t="str">
        <f t="shared" si="3"/>
        <v>İSTANBUL-Türkcell Büyükler Türkiye Şampiyonası</v>
      </c>
      <c r="L208" s="147" t="str">
        <f>'5000m.'!N$4</f>
        <v>10 Haziran 2015 - 18:55</v>
      </c>
      <c r="M208" s="147" t="s">
        <v>358</v>
      </c>
    </row>
    <row r="209" spans="1:13" s="306" customFormat="1" ht="28.5" customHeight="1" x14ac:dyDescent="0.2">
      <c r="A209" s="141">
        <v>540</v>
      </c>
      <c r="B209" s="235" t="s">
        <v>480</v>
      </c>
      <c r="C209" s="237">
        <f>'5000m.'!C11</f>
        <v>31011</v>
      </c>
      <c r="D209" s="239" t="str">
        <f>'5000m.'!D11</f>
        <v>EMİNE YEŞİM AYDIN</v>
      </c>
      <c r="E209" s="239" t="str">
        <f>'5000m.'!E11</f>
        <v>İSTANBUL</v>
      </c>
      <c r="F209" s="241" t="str">
        <f>'5000m.'!F11</f>
        <v>DNS</v>
      </c>
      <c r="G209" s="238" t="str">
        <f>'5000m.'!A11</f>
        <v>-</v>
      </c>
      <c r="H209" s="149" t="s">
        <v>374</v>
      </c>
      <c r="I209" s="304"/>
      <c r="J209" s="143" t="str">
        <f>'YARIŞMA BİLGİLERİ'!$F$21</f>
        <v>Bayanlar</v>
      </c>
      <c r="K209" s="305" t="str">
        <f t="shared" si="3"/>
        <v>İSTANBUL-Türkcell Büyükler Türkiye Şampiyonası</v>
      </c>
      <c r="L209" s="147" t="str">
        <f>'5000m.'!N$4</f>
        <v>10 Haziran 2015 - 18:55</v>
      </c>
      <c r="M209" s="147" t="s">
        <v>358</v>
      </c>
    </row>
    <row r="210" spans="1:13" s="306" customFormat="1" ht="28.5" customHeight="1" x14ac:dyDescent="0.2">
      <c r="A210" s="141">
        <v>541</v>
      </c>
      <c r="B210" s="235" t="s">
        <v>480</v>
      </c>
      <c r="C210" s="237">
        <f>'5000m.'!C12</f>
        <v>35490</v>
      </c>
      <c r="D210" s="239" t="str">
        <f>'5000m.'!D12</f>
        <v>YAYLA KILIÇ</v>
      </c>
      <c r="E210" s="239" t="str">
        <f>'5000m.'!E12</f>
        <v>GAZİANTEP</v>
      </c>
      <c r="F210" s="241" t="str">
        <f>'5000m.'!F12</f>
        <v>DNS</v>
      </c>
      <c r="G210" s="238" t="str">
        <f>'5000m.'!A12</f>
        <v>-</v>
      </c>
      <c r="H210" s="149" t="s">
        <v>374</v>
      </c>
      <c r="I210" s="304"/>
      <c r="J210" s="143" t="str">
        <f>'YARIŞMA BİLGİLERİ'!$F$21</f>
        <v>Bayanlar</v>
      </c>
      <c r="K210" s="305" t="str">
        <f t="shared" si="3"/>
        <v>İSTANBUL-Türkcell Büyükler Türkiye Şampiyonası</v>
      </c>
      <c r="L210" s="147" t="str">
        <f>'5000m.'!N$4</f>
        <v>10 Haziran 2015 - 18:55</v>
      </c>
      <c r="M210" s="147" t="s">
        <v>358</v>
      </c>
    </row>
    <row r="211" spans="1:13" s="306" customFormat="1" ht="28.5" customHeight="1" x14ac:dyDescent="0.2">
      <c r="A211" s="141">
        <v>542</v>
      </c>
      <c r="B211" s="235" t="s">
        <v>480</v>
      </c>
      <c r="C211" s="237">
        <f>'5000m.'!C13</f>
        <v>33604</v>
      </c>
      <c r="D211" s="239" t="str">
        <f>'5000m.'!D13</f>
        <v xml:space="preserve">ESMA AYDEMİR </v>
      </c>
      <c r="E211" s="239" t="str">
        <f>'5000m.'!E13</f>
        <v>ANTALYA</v>
      </c>
      <c r="F211" s="241" t="str">
        <f>'5000m.'!F13</f>
        <v>DNS</v>
      </c>
      <c r="G211" s="238" t="str">
        <f>'5000m.'!A13</f>
        <v>-</v>
      </c>
      <c r="H211" s="149" t="s">
        <v>374</v>
      </c>
      <c r="I211" s="304"/>
      <c r="J211" s="143" t="str">
        <f>'YARIŞMA BİLGİLERİ'!$F$21</f>
        <v>Bayanlar</v>
      </c>
      <c r="K211" s="305" t="str">
        <f t="shared" si="3"/>
        <v>İSTANBUL-Türkcell Büyükler Türkiye Şampiyonası</v>
      </c>
      <c r="L211" s="147" t="str">
        <f>'5000m.'!N$4</f>
        <v>10 Haziran 2015 - 18:55</v>
      </c>
      <c r="M211" s="147" t="s">
        <v>358</v>
      </c>
    </row>
    <row r="212" spans="1:13" s="306" customFormat="1" ht="28.5" customHeight="1" x14ac:dyDescent="0.2">
      <c r="A212" s="141">
        <v>543</v>
      </c>
      <c r="B212" s="235" t="s">
        <v>480</v>
      </c>
      <c r="C212" s="237">
        <f>'5000m.'!C14</f>
        <v>0</v>
      </c>
      <c r="D212" s="239">
        <f>'5000m.'!D14</f>
        <v>0</v>
      </c>
      <c r="E212" s="239">
        <f>'5000m.'!E14</f>
        <v>0</v>
      </c>
      <c r="F212" s="241">
        <f>'5000m.'!F14</f>
        <v>0</v>
      </c>
      <c r="G212" s="238">
        <f>'5000m.'!A14</f>
        <v>0</v>
      </c>
      <c r="H212" s="149" t="s">
        <v>374</v>
      </c>
      <c r="I212" s="304"/>
      <c r="J212" s="143" t="str">
        <f>'YARIŞMA BİLGİLERİ'!$F$21</f>
        <v>Bayanlar</v>
      </c>
      <c r="K212" s="305" t="str">
        <f t="shared" si="3"/>
        <v>İSTANBUL-Türkcell Büyükler Türkiye Şampiyonası</v>
      </c>
      <c r="L212" s="147" t="str">
        <f>'5000m.'!N$4</f>
        <v>10 Haziran 2015 - 18:55</v>
      </c>
      <c r="M212" s="147" t="s">
        <v>358</v>
      </c>
    </row>
    <row r="213" spans="1:13" s="306" customFormat="1" ht="28.5" customHeight="1" x14ac:dyDescent="0.2">
      <c r="A213" s="141">
        <v>544</v>
      </c>
      <c r="B213" s="235" t="s">
        <v>480</v>
      </c>
      <c r="C213" s="237">
        <f>'5000m.'!C15</f>
        <v>0</v>
      </c>
      <c r="D213" s="239">
        <f>'5000m.'!D15</f>
        <v>0</v>
      </c>
      <c r="E213" s="239">
        <f>'5000m.'!E15</f>
        <v>0</v>
      </c>
      <c r="F213" s="241">
        <f>'5000m.'!F15</f>
        <v>0</v>
      </c>
      <c r="G213" s="238">
        <f>'5000m.'!A15</f>
        <v>0</v>
      </c>
      <c r="H213" s="149" t="s">
        <v>374</v>
      </c>
      <c r="I213" s="304"/>
      <c r="J213" s="143" t="str">
        <f>'YARIŞMA BİLGİLERİ'!$F$21</f>
        <v>Bayanlar</v>
      </c>
      <c r="K213" s="305" t="str">
        <f t="shared" si="3"/>
        <v>İSTANBUL-Türkcell Büyükler Türkiye Şampiyonası</v>
      </c>
      <c r="L213" s="147" t="str">
        <f>'5000m.'!N$4</f>
        <v>10 Haziran 2015 - 18:55</v>
      </c>
      <c r="M213" s="147" t="s">
        <v>358</v>
      </c>
    </row>
    <row r="214" spans="1:13" s="306" customFormat="1" ht="28.5" customHeight="1" x14ac:dyDescent="0.2">
      <c r="A214" s="141">
        <v>545</v>
      </c>
      <c r="B214" s="235" t="s">
        <v>480</v>
      </c>
      <c r="C214" s="237">
        <f>'5000m.'!C16</f>
        <v>0</v>
      </c>
      <c r="D214" s="239">
        <f>'5000m.'!D16</f>
        <v>0</v>
      </c>
      <c r="E214" s="239">
        <f>'5000m.'!E16</f>
        <v>0</v>
      </c>
      <c r="F214" s="241">
        <f>'5000m.'!F16</f>
        <v>0</v>
      </c>
      <c r="G214" s="238">
        <f>'5000m.'!A16</f>
        <v>0</v>
      </c>
      <c r="H214" s="149" t="s">
        <v>374</v>
      </c>
      <c r="I214" s="304"/>
      <c r="J214" s="143" t="str">
        <f>'YARIŞMA BİLGİLERİ'!$F$21</f>
        <v>Bayanlar</v>
      </c>
      <c r="K214" s="305" t="str">
        <f t="shared" si="3"/>
        <v>İSTANBUL-Türkcell Büyükler Türkiye Şampiyonası</v>
      </c>
      <c r="L214" s="147" t="str">
        <f>'5000m.'!N$4</f>
        <v>10 Haziran 2015 - 18:55</v>
      </c>
      <c r="M214" s="147" t="s">
        <v>358</v>
      </c>
    </row>
    <row r="215" spans="1:13" s="306" customFormat="1" ht="28.5" customHeight="1" x14ac:dyDescent="0.2">
      <c r="A215" s="141">
        <v>546</v>
      </c>
      <c r="B215" s="235" t="s">
        <v>480</v>
      </c>
      <c r="C215" s="237">
        <f>'5000m.'!C17</f>
        <v>0</v>
      </c>
      <c r="D215" s="239">
        <f>'5000m.'!D17</f>
        <v>0</v>
      </c>
      <c r="E215" s="239">
        <f>'5000m.'!E17</f>
        <v>0</v>
      </c>
      <c r="F215" s="241">
        <f>'5000m.'!F17</f>
        <v>0</v>
      </c>
      <c r="G215" s="238">
        <f>'5000m.'!A17</f>
        <v>0</v>
      </c>
      <c r="H215" s="149" t="s">
        <v>374</v>
      </c>
      <c r="I215" s="304"/>
      <c r="J215" s="143" t="str">
        <f>'YARIŞMA BİLGİLERİ'!$F$21</f>
        <v>Bayanlar</v>
      </c>
      <c r="K215" s="305" t="str">
        <f t="shared" si="3"/>
        <v>İSTANBUL-Türkcell Büyükler Türkiye Şampiyonası</v>
      </c>
      <c r="L215" s="147" t="str">
        <f>'5000m.'!N$4</f>
        <v>10 Haziran 2015 - 18:55</v>
      </c>
      <c r="M215" s="147" t="s">
        <v>358</v>
      </c>
    </row>
    <row r="216" spans="1:13" s="306" customFormat="1" ht="28.5" customHeight="1" x14ac:dyDescent="0.2">
      <c r="A216" s="141">
        <v>547</v>
      </c>
      <c r="B216" s="235" t="s">
        <v>480</v>
      </c>
      <c r="C216" s="237">
        <f>'5000m.'!C18</f>
        <v>0</v>
      </c>
      <c r="D216" s="239">
        <f>'5000m.'!D18</f>
        <v>0</v>
      </c>
      <c r="E216" s="239">
        <f>'5000m.'!E18</f>
        <v>0</v>
      </c>
      <c r="F216" s="241">
        <f>'5000m.'!F18</f>
        <v>0</v>
      </c>
      <c r="G216" s="238">
        <f>'5000m.'!A18</f>
        <v>0</v>
      </c>
      <c r="H216" s="149" t="s">
        <v>374</v>
      </c>
      <c r="I216" s="304"/>
      <c r="J216" s="143" t="str">
        <f>'YARIŞMA BİLGİLERİ'!$F$21</f>
        <v>Bayanlar</v>
      </c>
      <c r="K216" s="305" t="str">
        <f t="shared" si="3"/>
        <v>İSTANBUL-Türkcell Büyükler Türkiye Şampiyonası</v>
      </c>
      <c r="L216" s="147" t="str">
        <f>'5000m.'!N$4</f>
        <v>10 Haziran 2015 - 18:55</v>
      </c>
      <c r="M216" s="147" t="s">
        <v>358</v>
      </c>
    </row>
    <row r="217" spans="1:13" s="306" customFormat="1" ht="28.5" customHeight="1" x14ac:dyDescent="0.2">
      <c r="A217" s="141">
        <v>548</v>
      </c>
      <c r="B217" s="235" t="s">
        <v>480</v>
      </c>
      <c r="C217" s="237">
        <f>'5000m.'!C19</f>
        <v>0</v>
      </c>
      <c r="D217" s="239">
        <f>'5000m.'!D19</f>
        <v>0</v>
      </c>
      <c r="E217" s="239">
        <f>'5000m.'!E19</f>
        <v>0</v>
      </c>
      <c r="F217" s="241">
        <f>'5000m.'!F19</f>
        <v>0</v>
      </c>
      <c r="G217" s="238">
        <f>'5000m.'!A19</f>
        <v>0</v>
      </c>
      <c r="H217" s="149" t="s">
        <v>374</v>
      </c>
      <c r="I217" s="304"/>
      <c r="J217" s="143" t="str">
        <f>'YARIŞMA BİLGİLERİ'!$F$21</f>
        <v>Bayanlar</v>
      </c>
      <c r="K217" s="305" t="str">
        <f t="shared" si="3"/>
        <v>İSTANBUL-Türkcell Büyükler Türkiye Şampiyonası</v>
      </c>
      <c r="L217" s="147" t="str">
        <f>'5000m.'!N$4</f>
        <v>10 Haziran 2015 - 18:55</v>
      </c>
      <c r="M217" s="147" t="s">
        <v>358</v>
      </c>
    </row>
    <row r="218" spans="1:13" s="306" customFormat="1" ht="28.5" customHeight="1" x14ac:dyDescent="0.2">
      <c r="A218" s="141">
        <v>549</v>
      </c>
      <c r="B218" s="235" t="s">
        <v>480</v>
      </c>
      <c r="C218" s="237">
        <f>'5000m.'!C20</f>
        <v>0</v>
      </c>
      <c r="D218" s="239">
        <f>'5000m.'!D20</f>
        <v>0</v>
      </c>
      <c r="E218" s="239">
        <f>'5000m.'!E20</f>
        <v>0</v>
      </c>
      <c r="F218" s="241">
        <f>'5000m.'!F20</f>
        <v>0</v>
      </c>
      <c r="G218" s="238">
        <f>'5000m.'!A20</f>
        <v>0</v>
      </c>
      <c r="H218" s="149" t="s">
        <v>374</v>
      </c>
      <c r="I218" s="304"/>
      <c r="J218" s="143" t="str">
        <f>'YARIŞMA BİLGİLERİ'!$F$21</f>
        <v>Bayanlar</v>
      </c>
      <c r="K218" s="305" t="str">
        <f t="shared" si="3"/>
        <v>İSTANBUL-Türkcell Büyükler Türkiye Şampiyonası</v>
      </c>
      <c r="L218" s="147" t="str">
        <f>'5000m.'!N$4</f>
        <v>10 Haziran 2015 - 18:55</v>
      </c>
      <c r="M218" s="147" t="s">
        <v>358</v>
      </c>
    </row>
    <row r="219" spans="1:13" s="306" customFormat="1" ht="28.5" customHeight="1" x14ac:dyDescent="0.2">
      <c r="A219" s="141">
        <v>550</v>
      </c>
      <c r="B219" s="235" t="s">
        <v>480</v>
      </c>
      <c r="C219" s="237">
        <f>'5000m.'!C21</f>
        <v>0</v>
      </c>
      <c r="D219" s="239">
        <f>'5000m.'!D21</f>
        <v>0</v>
      </c>
      <c r="E219" s="239">
        <f>'5000m.'!E21</f>
        <v>0</v>
      </c>
      <c r="F219" s="241">
        <f>'5000m.'!F21</f>
        <v>0</v>
      </c>
      <c r="G219" s="238">
        <f>'5000m.'!A21</f>
        <v>0</v>
      </c>
      <c r="H219" s="149" t="s">
        <v>374</v>
      </c>
      <c r="I219" s="304"/>
      <c r="J219" s="143" t="str">
        <f>'YARIŞMA BİLGİLERİ'!$F$21</f>
        <v>Bayanlar</v>
      </c>
      <c r="K219" s="305" t="str">
        <f t="shared" si="3"/>
        <v>İSTANBUL-Türkcell Büyükler Türkiye Şampiyonası</v>
      </c>
      <c r="L219" s="147" t="str">
        <f>'5000m.'!N$4</f>
        <v>10 Haziran 2015 - 18:55</v>
      </c>
      <c r="M219" s="147" t="s">
        <v>358</v>
      </c>
    </row>
    <row r="220" spans="1:13" s="306" customFormat="1" ht="28.5" customHeight="1" x14ac:dyDescent="0.2">
      <c r="A220" s="141">
        <v>551</v>
      </c>
      <c r="B220" s="235" t="s">
        <v>480</v>
      </c>
      <c r="C220" s="237">
        <f>'5000m.'!C22</f>
        <v>0</v>
      </c>
      <c r="D220" s="239">
        <f>'5000m.'!D22</f>
        <v>0</v>
      </c>
      <c r="E220" s="239">
        <f>'5000m.'!E22</f>
        <v>0</v>
      </c>
      <c r="F220" s="241">
        <f>'5000m.'!F22</f>
        <v>0</v>
      </c>
      <c r="G220" s="238">
        <f>'5000m.'!A22</f>
        <v>0</v>
      </c>
      <c r="H220" s="149" t="s">
        <v>374</v>
      </c>
      <c r="I220" s="304"/>
      <c r="J220" s="143" t="str">
        <f>'YARIŞMA BİLGİLERİ'!$F$21</f>
        <v>Bayanlar</v>
      </c>
      <c r="K220" s="305" t="str">
        <f t="shared" si="3"/>
        <v>İSTANBUL-Türkcell Büyükler Türkiye Şampiyonası</v>
      </c>
      <c r="L220" s="147" t="str">
        <f>'5000m.'!N$4</f>
        <v>10 Haziran 2015 - 18:55</v>
      </c>
      <c r="M220" s="147" t="s">
        <v>358</v>
      </c>
    </row>
    <row r="221" spans="1:13" s="306" customFormat="1" ht="28.5" customHeight="1" x14ac:dyDescent="0.2">
      <c r="A221" s="141">
        <v>552</v>
      </c>
      <c r="B221" s="235" t="s">
        <v>480</v>
      </c>
      <c r="C221" s="237">
        <f>'5000m.'!C23</f>
        <v>0</v>
      </c>
      <c r="D221" s="239">
        <f>'5000m.'!D23</f>
        <v>0</v>
      </c>
      <c r="E221" s="239">
        <f>'5000m.'!E23</f>
        <v>0</v>
      </c>
      <c r="F221" s="241">
        <f>'5000m.'!F23</f>
        <v>0</v>
      </c>
      <c r="G221" s="238">
        <f>'5000m.'!A23</f>
        <v>0</v>
      </c>
      <c r="H221" s="149" t="s">
        <v>374</v>
      </c>
      <c r="I221" s="304"/>
      <c r="J221" s="143" t="str">
        <f>'YARIŞMA BİLGİLERİ'!$F$21</f>
        <v>Bayanlar</v>
      </c>
      <c r="K221" s="305" t="str">
        <f t="shared" si="3"/>
        <v>İSTANBUL-Türkcell Büyükler Türkiye Şampiyonası</v>
      </c>
      <c r="L221" s="147" t="str">
        <f>'5000m.'!N$4</f>
        <v>10 Haziran 2015 - 18:55</v>
      </c>
      <c r="M221" s="147" t="s">
        <v>358</v>
      </c>
    </row>
    <row r="222" spans="1:13" s="306" customFormat="1" ht="28.5" customHeight="1" x14ac:dyDescent="0.2">
      <c r="A222" s="141">
        <v>553</v>
      </c>
      <c r="B222" s="235" t="s">
        <v>480</v>
      </c>
      <c r="C222" s="237">
        <f>'5000m.'!C24</f>
        <v>0</v>
      </c>
      <c r="D222" s="239">
        <f>'5000m.'!D24</f>
        <v>0</v>
      </c>
      <c r="E222" s="239">
        <f>'5000m.'!E24</f>
        <v>0</v>
      </c>
      <c r="F222" s="241">
        <f>'5000m.'!F24</f>
        <v>0</v>
      </c>
      <c r="G222" s="238">
        <f>'5000m.'!A24</f>
        <v>0</v>
      </c>
      <c r="H222" s="149" t="s">
        <v>374</v>
      </c>
      <c r="I222" s="304"/>
      <c r="J222" s="143" t="str">
        <f>'YARIŞMA BİLGİLERİ'!$F$21</f>
        <v>Bayanlar</v>
      </c>
      <c r="K222" s="305" t="str">
        <f t="shared" si="3"/>
        <v>İSTANBUL-Türkcell Büyükler Türkiye Şampiyonası</v>
      </c>
      <c r="L222" s="147" t="str">
        <f>'5000m.'!N$4</f>
        <v>10 Haziran 2015 - 18:55</v>
      </c>
      <c r="M222" s="147" t="s">
        <v>358</v>
      </c>
    </row>
    <row r="223" spans="1:13" s="306" customFormat="1" ht="28.5" customHeight="1" x14ac:dyDescent="0.2">
      <c r="A223" s="141">
        <v>554</v>
      </c>
      <c r="B223" s="235" t="s">
        <v>480</v>
      </c>
      <c r="C223" s="237">
        <f>'5000m.'!C25</f>
        <v>0</v>
      </c>
      <c r="D223" s="239">
        <f>'5000m.'!D25</f>
        <v>0</v>
      </c>
      <c r="E223" s="239">
        <f>'5000m.'!E25</f>
        <v>0</v>
      </c>
      <c r="F223" s="241">
        <f>'5000m.'!F25</f>
        <v>0</v>
      </c>
      <c r="G223" s="238">
        <f>'5000m.'!A25</f>
        <v>0</v>
      </c>
      <c r="H223" s="149" t="s">
        <v>374</v>
      </c>
      <c r="I223" s="304"/>
      <c r="J223" s="143" t="str">
        <f>'YARIŞMA BİLGİLERİ'!$F$21</f>
        <v>Bayanlar</v>
      </c>
      <c r="K223" s="305" t="str">
        <f t="shared" si="3"/>
        <v>İSTANBUL-Türkcell Büyükler Türkiye Şampiyonası</v>
      </c>
      <c r="L223" s="147" t="str">
        <f>'5000m.'!N$4</f>
        <v>10 Haziran 2015 - 18:55</v>
      </c>
      <c r="M223" s="147" t="s">
        <v>358</v>
      </c>
    </row>
    <row r="224" spans="1:13" s="306" customFormat="1" ht="28.5" customHeight="1" x14ac:dyDescent="0.2">
      <c r="A224" s="141">
        <v>555</v>
      </c>
      <c r="B224" s="235" t="s">
        <v>480</v>
      </c>
      <c r="C224" s="237">
        <f>'5000m.'!C26</f>
        <v>0</v>
      </c>
      <c r="D224" s="239">
        <f>'5000m.'!D26</f>
        <v>0</v>
      </c>
      <c r="E224" s="239">
        <f>'5000m.'!E26</f>
        <v>0</v>
      </c>
      <c r="F224" s="241">
        <f>'5000m.'!F26</f>
        <v>0</v>
      </c>
      <c r="G224" s="238">
        <f>'5000m.'!A26</f>
        <v>0</v>
      </c>
      <c r="H224" s="149" t="s">
        <v>374</v>
      </c>
      <c r="I224" s="304"/>
      <c r="J224" s="143" t="str">
        <f>'YARIŞMA BİLGİLERİ'!$F$21</f>
        <v>Bayanlar</v>
      </c>
      <c r="K224" s="305" t="str">
        <f t="shared" si="3"/>
        <v>İSTANBUL-Türkcell Büyükler Türkiye Şampiyonası</v>
      </c>
      <c r="L224" s="147" t="str">
        <f>'5000m.'!N$4</f>
        <v>10 Haziran 2015 - 18:55</v>
      </c>
      <c r="M224" s="147" t="s">
        <v>358</v>
      </c>
    </row>
    <row r="225" spans="1:13" s="306" customFormat="1" ht="28.5" customHeight="1" x14ac:dyDescent="0.2">
      <c r="A225" s="141">
        <v>556</v>
      </c>
      <c r="B225" s="235" t="s">
        <v>480</v>
      </c>
      <c r="C225" s="237">
        <f>'5000m.'!C27</f>
        <v>0</v>
      </c>
      <c r="D225" s="239">
        <f>'5000m.'!D27</f>
        <v>0</v>
      </c>
      <c r="E225" s="239">
        <f>'5000m.'!E27</f>
        <v>0</v>
      </c>
      <c r="F225" s="241">
        <f>'5000m.'!F27</f>
        <v>0</v>
      </c>
      <c r="G225" s="238">
        <f>'5000m.'!A27</f>
        <v>0</v>
      </c>
      <c r="H225" s="149" t="s">
        <v>374</v>
      </c>
      <c r="I225" s="304"/>
      <c r="J225" s="143" t="str">
        <f>'YARIŞMA BİLGİLERİ'!$F$21</f>
        <v>Bayanlar</v>
      </c>
      <c r="K225" s="305" t="str">
        <f t="shared" si="3"/>
        <v>İSTANBUL-Türkcell Büyükler Türkiye Şampiyonası</v>
      </c>
      <c r="L225" s="147" t="str">
        <f>'5000m.'!N$4</f>
        <v>10 Haziran 2015 - 18:55</v>
      </c>
      <c r="M225" s="147" t="s">
        <v>358</v>
      </c>
    </row>
    <row r="226" spans="1:13" s="306" customFormat="1" ht="28.5" customHeight="1" x14ac:dyDescent="0.2">
      <c r="A226" s="141">
        <v>557</v>
      </c>
      <c r="B226" s="235" t="s">
        <v>480</v>
      </c>
      <c r="C226" s="237">
        <f>'5000m.'!C28</f>
        <v>0</v>
      </c>
      <c r="D226" s="239">
        <f>'5000m.'!D28</f>
        <v>0</v>
      </c>
      <c r="E226" s="239">
        <f>'5000m.'!E28</f>
        <v>0</v>
      </c>
      <c r="F226" s="241">
        <f>'5000m.'!F28</f>
        <v>0</v>
      </c>
      <c r="G226" s="238">
        <f>'5000m.'!A28</f>
        <v>0</v>
      </c>
      <c r="H226" s="149" t="s">
        <v>374</v>
      </c>
      <c r="I226" s="304"/>
      <c r="J226" s="143" t="str">
        <f>'YARIŞMA BİLGİLERİ'!$F$21</f>
        <v>Bayanlar</v>
      </c>
      <c r="K226" s="305" t="str">
        <f t="shared" si="3"/>
        <v>İSTANBUL-Türkcell Büyükler Türkiye Şampiyonası</v>
      </c>
      <c r="L226" s="147" t="str">
        <f>'5000m.'!N$4</f>
        <v>10 Haziran 2015 - 18:55</v>
      </c>
      <c r="M226" s="147" t="s">
        <v>358</v>
      </c>
    </row>
    <row r="227" spans="1:13" s="306" customFormat="1" ht="28.5" customHeight="1" x14ac:dyDescent="0.2">
      <c r="A227" s="141">
        <v>558</v>
      </c>
      <c r="B227" s="235" t="s">
        <v>480</v>
      </c>
      <c r="C227" s="237">
        <f>'5000m.'!C29</f>
        <v>0</v>
      </c>
      <c r="D227" s="239">
        <f>'5000m.'!D29</f>
        <v>0</v>
      </c>
      <c r="E227" s="239">
        <f>'5000m.'!E29</f>
        <v>0</v>
      </c>
      <c r="F227" s="241">
        <f>'5000m.'!F29</f>
        <v>0</v>
      </c>
      <c r="G227" s="238">
        <f>'5000m.'!A29</f>
        <v>0</v>
      </c>
      <c r="H227" s="149" t="s">
        <v>374</v>
      </c>
      <c r="I227" s="304"/>
      <c r="J227" s="143" t="str">
        <f>'YARIŞMA BİLGİLERİ'!$F$21</f>
        <v>Bayanlar</v>
      </c>
      <c r="K227" s="305" t="str">
        <f t="shared" si="3"/>
        <v>İSTANBUL-Türkcell Büyükler Türkiye Şampiyonası</v>
      </c>
      <c r="L227" s="147" t="str">
        <f>'5000m.'!N$4</f>
        <v>10 Haziran 2015 - 18:55</v>
      </c>
      <c r="M227" s="147" t="s">
        <v>358</v>
      </c>
    </row>
    <row r="228" spans="1:13" s="306" customFormat="1" ht="28.5" customHeight="1" x14ac:dyDescent="0.2">
      <c r="A228" s="141">
        <v>559</v>
      </c>
      <c r="B228" s="235" t="s">
        <v>480</v>
      </c>
      <c r="C228" s="237">
        <f>'5000m.'!C30</f>
        <v>0</v>
      </c>
      <c r="D228" s="239">
        <f>'5000m.'!D30</f>
        <v>0</v>
      </c>
      <c r="E228" s="239">
        <f>'5000m.'!E30</f>
        <v>0</v>
      </c>
      <c r="F228" s="241">
        <f>'5000m.'!F30</f>
        <v>0</v>
      </c>
      <c r="G228" s="238">
        <f>'5000m.'!A30</f>
        <v>0</v>
      </c>
      <c r="H228" s="149" t="s">
        <v>374</v>
      </c>
      <c r="I228" s="304"/>
      <c r="J228" s="143" t="str">
        <f>'YARIŞMA BİLGİLERİ'!$F$21</f>
        <v>Bayanlar</v>
      </c>
      <c r="K228" s="305" t="str">
        <f t="shared" si="3"/>
        <v>İSTANBUL-Türkcell Büyükler Türkiye Şampiyonası</v>
      </c>
      <c r="L228" s="147" t="str">
        <f>'5000m.'!N$4</f>
        <v>10 Haziran 2015 - 18:55</v>
      </c>
      <c r="M228" s="147" t="s">
        <v>358</v>
      </c>
    </row>
    <row r="229" spans="1:13" s="306" customFormat="1" ht="28.5" customHeight="1" x14ac:dyDescent="0.2">
      <c r="A229" s="141">
        <v>560</v>
      </c>
      <c r="B229" s="235" t="s">
        <v>480</v>
      </c>
      <c r="C229" s="237">
        <f>'5000m.'!C31</f>
        <v>0</v>
      </c>
      <c r="D229" s="239">
        <f>'5000m.'!D31</f>
        <v>0</v>
      </c>
      <c r="E229" s="239">
        <f>'5000m.'!E31</f>
        <v>0</v>
      </c>
      <c r="F229" s="241">
        <f>'5000m.'!F31</f>
        <v>0</v>
      </c>
      <c r="G229" s="238">
        <f>'5000m.'!A31</f>
        <v>0</v>
      </c>
      <c r="H229" s="149" t="s">
        <v>374</v>
      </c>
      <c r="I229" s="304"/>
      <c r="J229" s="143" t="str">
        <f>'YARIŞMA BİLGİLERİ'!$F$21</f>
        <v>Bayanlar</v>
      </c>
      <c r="K229" s="305" t="str">
        <f t="shared" si="3"/>
        <v>İSTANBUL-Türkcell Büyükler Türkiye Şampiyonası</v>
      </c>
      <c r="L229" s="147" t="str">
        <f>'5000m.'!N$4</f>
        <v>10 Haziran 2015 - 18:55</v>
      </c>
      <c r="M229" s="147" t="s">
        <v>358</v>
      </c>
    </row>
    <row r="230" spans="1:13" s="306" customFormat="1" ht="28.5" customHeight="1" x14ac:dyDescent="0.2">
      <c r="A230" s="141">
        <v>561</v>
      </c>
      <c r="B230" s="235" t="s">
        <v>480</v>
      </c>
      <c r="C230" s="237">
        <f>'5000m.'!C32</f>
        <v>0</v>
      </c>
      <c r="D230" s="239">
        <f>'5000m.'!D32</f>
        <v>0</v>
      </c>
      <c r="E230" s="239">
        <f>'5000m.'!E32</f>
        <v>0</v>
      </c>
      <c r="F230" s="241">
        <f>'5000m.'!F32</f>
        <v>0</v>
      </c>
      <c r="G230" s="238">
        <f>'5000m.'!A32</f>
        <v>0</v>
      </c>
      <c r="H230" s="149" t="s">
        <v>374</v>
      </c>
      <c r="I230" s="304"/>
      <c r="J230" s="143" t="str">
        <f>'YARIŞMA BİLGİLERİ'!$F$21</f>
        <v>Bayanlar</v>
      </c>
      <c r="K230" s="305" t="str">
        <f t="shared" si="3"/>
        <v>İSTANBUL-Türkcell Büyükler Türkiye Şampiyonası</v>
      </c>
      <c r="L230" s="147" t="str">
        <f>'5000m.'!N$4</f>
        <v>10 Haziran 2015 - 18:55</v>
      </c>
      <c r="M230" s="147" t="s">
        <v>358</v>
      </c>
    </row>
    <row r="231" spans="1:13" s="306" customFormat="1" ht="28.5" customHeight="1" x14ac:dyDescent="0.2">
      <c r="A231" s="141">
        <v>562</v>
      </c>
      <c r="B231" s="235" t="s">
        <v>480</v>
      </c>
      <c r="C231" s="237">
        <f>'5000m.'!C33</f>
        <v>0</v>
      </c>
      <c r="D231" s="239">
        <f>'5000m.'!D33</f>
        <v>0</v>
      </c>
      <c r="E231" s="239">
        <f>'5000m.'!E33</f>
        <v>0</v>
      </c>
      <c r="F231" s="241">
        <f>'5000m.'!F33</f>
        <v>0</v>
      </c>
      <c r="G231" s="238">
        <f>'5000m.'!A33</f>
        <v>0</v>
      </c>
      <c r="H231" s="149" t="s">
        <v>374</v>
      </c>
      <c r="I231" s="304"/>
      <c r="J231" s="143" t="str">
        <f>'YARIŞMA BİLGİLERİ'!$F$21</f>
        <v>Bayanlar</v>
      </c>
      <c r="K231" s="305" t="str">
        <f t="shared" si="3"/>
        <v>İSTANBUL-Türkcell Büyükler Türkiye Şampiyonası</v>
      </c>
      <c r="L231" s="147" t="str">
        <f>'5000m.'!N$4</f>
        <v>10 Haziran 2015 - 18:55</v>
      </c>
      <c r="M231" s="147" t="s">
        <v>358</v>
      </c>
    </row>
    <row r="232" spans="1:13" s="306" customFormat="1" ht="28.5" customHeight="1" x14ac:dyDescent="0.2">
      <c r="A232" s="141">
        <v>563</v>
      </c>
      <c r="B232" s="235" t="s">
        <v>376</v>
      </c>
      <c r="C232" s="237">
        <f>Çekiç!D8</f>
        <v>33399</v>
      </c>
      <c r="D232" s="239" t="str">
        <f>Çekiç!E8</f>
        <v>ZELİHA UZUNBİLEK</v>
      </c>
      <c r="E232" s="239" t="str">
        <f>Çekiç!F8</f>
        <v>BURSA</v>
      </c>
      <c r="F232" s="240">
        <f>Çekiç!N8</f>
        <v>5980</v>
      </c>
      <c r="G232" s="238">
        <f>Çekiç!A8</f>
        <v>1</v>
      </c>
      <c r="H232" s="149" t="s">
        <v>376</v>
      </c>
      <c r="I232" s="149" t="str">
        <f>Çekiç!G$4</f>
        <v>4 Kg.</v>
      </c>
      <c r="J232" s="143" t="str">
        <f>'YARIŞMA BİLGİLERİ'!$F$21</f>
        <v>Bayanlar</v>
      </c>
      <c r="K232" s="305" t="str">
        <f t="shared" si="3"/>
        <v>İSTANBUL-Türkcell Büyükler Türkiye Şampiyonası</v>
      </c>
      <c r="L232" s="147" t="str">
        <f>Çekiç!M$4</f>
        <v>09 Haziran 2015 - 17:40</v>
      </c>
      <c r="M232" s="147" t="s">
        <v>358</v>
      </c>
    </row>
    <row r="233" spans="1:13" s="306" customFormat="1" ht="28.5" customHeight="1" x14ac:dyDescent="0.2">
      <c r="A233" s="141">
        <v>564</v>
      </c>
      <c r="B233" s="235" t="s">
        <v>376</v>
      </c>
      <c r="C233" s="237">
        <f>Çekiç!D9</f>
        <v>35554</v>
      </c>
      <c r="D233" s="239" t="str">
        <f>Çekiç!E9</f>
        <v>GÖKSU NUR CÖMERTOĞLU</v>
      </c>
      <c r="E233" s="239" t="str">
        <f>Çekiç!F9</f>
        <v>ANKARA</v>
      </c>
      <c r="F233" s="240">
        <f>Çekiç!N9</f>
        <v>5418</v>
      </c>
      <c r="G233" s="238">
        <f>Çekiç!A9</f>
        <v>2</v>
      </c>
      <c r="H233" s="149" t="s">
        <v>376</v>
      </c>
      <c r="I233" s="149" t="str">
        <f>Çekiç!G$4</f>
        <v>4 Kg.</v>
      </c>
      <c r="J233" s="143" t="str">
        <f>'YARIŞMA BİLGİLERİ'!$F$21</f>
        <v>Bayanlar</v>
      </c>
      <c r="K233" s="305" t="str">
        <f t="shared" si="3"/>
        <v>İSTANBUL-Türkcell Büyükler Türkiye Şampiyonası</v>
      </c>
      <c r="L233" s="147" t="str">
        <f>Çekiç!M$4</f>
        <v>09 Haziran 2015 - 17:40</v>
      </c>
      <c r="M233" s="147" t="s">
        <v>358</v>
      </c>
    </row>
    <row r="234" spans="1:13" s="306" customFormat="1" ht="28.5" customHeight="1" x14ac:dyDescent="0.2">
      <c r="A234" s="141">
        <v>565</v>
      </c>
      <c r="B234" s="235" t="s">
        <v>376</v>
      </c>
      <c r="C234" s="237">
        <f>Çekiç!D10</f>
        <v>35325</v>
      </c>
      <c r="D234" s="239" t="str">
        <f>Çekiç!E10</f>
        <v>BETÜL DURAN</v>
      </c>
      <c r="E234" s="239" t="str">
        <f>Çekiç!F10</f>
        <v>ANKARA</v>
      </c>
      <c r="F234" s="240">
        <f>Çekiç!N10</f>
        <v>5365</v>
      </c>
      <c r="G234" s="238">
        <f>Çekiç!A10</f>
        <v>3</v>
      </c>
      <c r="H234" s="149" t="s">
        <v>376</v>
      </c>
      <c r="I234" s="149" t="str">
        <f>Çekiç!G$4</f>
        <v>4 Kg.</v>
      </c>
      <c r="J234" s="143" t="str">
        <f>'YARIŞMA BİLGİLERİ'!$F$21</f>
        <v>Bayanlar</v>
      </c>
      <c r="K234" s="305" t="str">
        <f t="shared" si="3"/>
        <v>İSTANBUL-Türkcell Büyükler Türkiye Şampiyonası</v>
      </c>
      <c r="L234" s="147" t="str">
        <f>Çekiç!M$4</f>
        <v>09 Haziran 2015 - 17:40</v>
      </c>
      <c r="M234" s="147" t="s">
        <v>358</v>
      </c>
    </row>
    <row r="235" spans="1:13" s="306" customFormat="1" ht="28.5" customHeight="1" x14ac:dyDescent="0.2">
      <c r="A235" s="141">
        <v>566</v>
      </c>
      <c r="B235" s="235" t="s">
        <v>376</v>
      </c>
      <c r="C235" s="237">
        <f>Çekiç!D11</f>
        <v>34712</v>
      </c>
      <c r="D235" s="239" t="str">
        <f>Çekiç!E11</f>
        <v>ŞENGÜL POLAT</v>
      </c>
      <c r="E235" s="239" t="str">
        <f>Çekiç!F11</f>
        <v>İZMİR</v>
      </c>
      <c r="F235" s="240">
        <f>Çekiç!N11</f>
        <v>5204</v>
      </c>
      <c r="G235" s="238">
        <f>Çekiç!A11</f>
        <v>4</v>
      </c>
      <c r="H235" s="149" t="s">
        <v>376</v>
      </c>
      <c r="I235" s="149" t="str">
        <f>Çekiç!G$4</f>
        <v>4 Kg.</v>
      </c>
      <c r="J235" s="143" t="str">
        <f>'YARIŞMA BİLGİLERİ'!$F$21</f>
        <v>Bayanlar</v>
      </c>
      <c r="K235" s="305" t="str">
        <f t="shared" si="3"/>
        <v>İSTANBUL-Türkcell Büyükler Türkiye Şampiyonası</v>
      </c>
      <c r="L235" s="147" t="str">
        <f>Çekiç!M$4</f>
        <v>09 Haziran 2015 - 17:40</v>
      </c>
      <c r="M235" s="147" t="s">
        <v>358</v>
      </c>
    </row>
    <row r="236" spans="1:13" s="306" customFormat="1" ht="28.5" customHeight="1" x14ac:dyDescent="0.2">
      <c r="A236" s="141">
        <v>567</v>
      </c>
      <c r="B236" s="235" t="s">
        <v>376</v>
      </c>
      <c r="C236" s="237">
        <f>Çekiç!D12</f>
        <v>33510</v>
      </c>
      <c r="D236" s="239" t="str">
        <f>Çekiç!E12</f>
        <v>DAMLA GÖNEN</v>
      </c>
      <c r="E236" s="239" t="str">
        <f>Çekiç!F12</f>
        <v>ANTALYA</v>
      </c>
      <c r="F236" s="240">
        <f>Çekiç!N12</f>
        <v>4937</v>
      </c>
      <c r="G236" s="238">
        <f>Çekiç!A12</f>
        <v>5</v>
      </c>
      <c r="H236" s="149" t="s">
        <v>376</v>
      </c>
      <c r="I236" s="149" t="str">
        <f>Çekiç!G$4</f>
        <v>4 Kg.</v>
      </c>
      <c r="J236" s="143" t="str">
        <f>'YARIŞMA BİLGİLERİ'!$F$21</f>
        <v>Bayanlar</v>
      </c>
      <c r="K236" s="305" t="str">
        <f t="shared" si="3"/>
        <v>İSTANBUL-Türkcell Büyükler Türkiye Şampiyonası</v>
      </c>
      <c r="L236" s="147" t="str">
        <f>Çekiç!M$4</f>
        <v>09 Haziran 2015 - 17:40</v>
      </c>
      <c r="M236" s="147" t="s">
        <v>358</v>
      </c>
    </row>
    <row r="237" spans="1:13" s="306" customFormat="1" ht="28.5" customHeight="1" x14ac:dyDescent="0.2">
      <c r="A237" s="141">
        <v>590</v>
      </c>
      <c r="B237" s="235" t="s">
        <v>376</v>
      </c>
      <c r="C237" s="237" t="str">
        <f>Çekiç!D13</f>
        <v/>
      </c>
      <c r="D237" s="239" t="str">
        <f>Çekiç!E13</f>
        <v/>
      </c>
      <c r="E237" s="239" t="str">
        <f>Çekiç!F13</f>
        <v/>
      </c>
      <c r="F237" s="240">
        <f>Çekiç!N13</f>
        <v>0</v>
      </c>
      <c r="G237" s="238">
        <f>Çekiç!A13</f>
        <v>0</v>
      </c>
      <c r="H237" s="149" t="s">
        <v>376</v>
      </c>
      <c r="I237" s="149" t="str">
        <f>Çekiç!G$4</f>
        <v>4 Kg.</v>
      </c>
      <c r="J237" s="143" t="str">
        <f>'YARIŞMA BİLGİLERİ'!$F$21</f>
        <v>Bayanlar</v>
      </c>
      <c r="K237" s="305" t="str">
        <f t="shared" si="3"/>
        <v>İSTANBUL-Türkcell Büyükler Türkiye Şampiyonası</v>
      </c>
      <c r="L237" s="147" t="str">
        <f>Çekiç!M$4</f>
        <v>09 Haziran 2015 - 17:40</v>
      </c>
      <c r="M237" s="147" t="s">
        <v>358</v>
      </c>
    </row>
    <row r="238" spans="1:13" s="306" customFormat="1" ht="28.5" customHeight="1" x14ac:dyDescent="0.2">
      <c r="A238" s="141">
        <v>591</v>
      </c>
      <c r="B238" s="235" t="s">
        <v>376</v>
      </c>
      <c r="C238" s="237" t="e">
        <f>Çekiç!#REF!</f>
        <v>#REF!</v>
      </c>
      <c r="D238" s="239" t="e">
        <f>Çekiç!#REF!</f>
        <v>#REF!</v>
      </c>
      <c r="E238" s="239" t="e">
        <f>Çekiç!#REF!</f>
        <v>#REF!</v>
      </c>
      <c r="F238" s="240" t="e">
        <f>Çekiç!#REF!</f>
        <v>#REF!</v>
      </c>
      <c r="G238" s="238" t="e">
        <f>Çekiç!#REF!</f>
        <v>#REF!</v>
      </c>
      <c r="H238" s="149" t="s">
        <v>376</v>
      </c>
      <c r="I238" s="149" t="str">
        <f>Çekiç!G$4</f>
        <v>4 Kg.</v>
      </c>
      <c r="J238" s="143" t="str">
        <f>'YARIŞMA BİLGİLERİ'!$F$21</f>
        <v>Bayanlar</v>
      </c>
      <c r="K238" s="305" t="str">
        <f t="shared" si="3"/>
        <v>İSTANBUL-Türkcell Büyükler Türkiye Şampiyonası</v>
      </c>
      <c r="L238" s="147" t="str">
        <f>Çekiç!M$4</f>
        <v>09 Haziran 2015 - 17:40</v>
      </c>
      <c r="M238" s="147" t="s">
        <v>358</v>
      </c>
    </row>
    <row r="239" spans="1:13" s="306" customFormat="1" ht="28.5" customHeight="1" x14ac:dyDescent="0.2">
      <c r="A239" s="141">
        <v>592</v>
      </c>
      <c r="B239" s="235" t="s">
        <v>376</v>
      </c>
      <c r="C239" s="237" t="e">
        <f>Çekiç!#REF!</f>
        <v>#REF!</v>
      </c>
      <c r="D239" s="239" t="e">
        <f>Çekiç!#REF!</f>
        <v>#REF!</v>
      </c>
      <c r="E239" s="239" t="e">
        <f>Çekiç!#REF!</f>
        <v>#REF!</v>
      </c>
      <c r="F239" s="240" t="e">
        <f>Çekiç!#REF!</f>
        <v>#REF!</v>
      </c>
      <c r="G239" s="238" t="e">
        <f>Çekiç!#REF!</f>
        <v>#REF!</v>
      </c>
      <c r="H239" s="149" t="s">
        <v>376</v>
      </c>
      <c r="I239" s="149" t="str">
        <f>Çekiç!G$4</f>
        <v>4 Kg.</v>
      </c>
      <c r="J239" s="143" t="str">
        <f>'YARIŞMA BİLGİLERİ'!$F$21</f>
        <v>Bayanlar</v>
      </c>
      <c r="K239" s="305" t="str">
        <f t="shared" si="3"/>
        <v>İSTANBUL-Türkcell Büyükler Türkiye Şampiyonası</v>
      </c>
      <c r="L239" s="147" t="str">
        <f>Çekiç!M$4</f>
        <v>09 Haziran 2015 - 17:40</v>
      </c>
      <c r="M239" s="147" t="s">
        <v>358</v>
      </c>
    </row>
    <row r="240" spans="1:13" s="306" customFormat="1" ht="28.5" customHeight="1" x14ac:dyDescent="0.2">
      <c r="A240" s="141">
        <v>593</v>
      </c>
      <c r="B240" s="235" t="s">
        <v>376</v>
      </c>
      <c r="C240" s="237" t="e">
        <f>Çekiç!#REF!</f>
        <v>#REF!</v>
      </c>
      <c r="D240" s="239" t="e">
        <f>Çekiç!#REF!</f>
        <v>#REF!</v>
      </c>
      <c r="E240" s="239" t="e">
        <f>Çekiç!#REF!</f>
        <v>#REF!</v>
      </c>
      <c r="F240" s="240" t="e">
        <f>Çekiç!#REF!</f>
        <v>#REF!</v>
      </c>
      <c r="G240" s="238" t="e">
        <f>Çekiç!#REF!</f>
        <v>#REF!</v>
      </c>
      <c r="H240" s="149" t="s">
        <v>376</v>
      </c>
      <c r="I240" s="149" t="str">
        <f>Çekiç!G$4</f>
        <v>4 Kg.</v>
      </c>
      <c r="J240" s="143" t="str">
        <f>'YARIŞMA BİLGİLERİ'!$F$21</f>
        <v>Bayanlar</v>
      </c>
      <c r="K240" s="305" t="str">
        <f t="shared" si="3"/>
        <v>İSTANBUL-Türkcell Büyükler Türkiye Şampiyonası</v>
      </c>
      <c r="L240" s="147" t="str">
        <f>Çekiç!M$4</f>
        <v>09 Haziran 2015 - 17:40</v>
      </c>
      <c r="M240" s="147" t="s">
        <v>358</v>
      </c>
    </row>
    <row r="241" spans="1:13" s="306" customFormat="1" ht="28.5" customHeight="1" x14ac:dyDescent="0.2">
      <c r="A241" s="141">
        <v>594</v>
      </c>
      <c r="B241" s="235" t="s">
        <v>376</v>
      </c>
      <c r="C241" s="237" t="e">
        <f>Çekiç!#REF!</f>
        <v>#REF!</v>
      </c>
      <c r="D241" s="239" t="e">
        <f>Çekiç!#REF!</f>
        <v>#REF!</v>
      </c>
      <c r="E241" s="239" t="e">
        <f>Çekiç!#REF!</f>
        <v>#REF!</v>
      </c>
      <c r="F241" s="240" t="e">
        <f>Çekiç!#REF!</f>
        <v>#REF!</v>
      </c>
      <c r="G241" s="238" t="e">
        <f>Çekiç!#REF!</f>
        <v>#REF!</v>
      </c>
      <c r="H241" s="149" t="s">
        <v>376</v>
      </c>
      <c r="I241" s="149" t="str">
        <f>Çekiç!G$4</f>
        <v>4 Kg.</v>
      </c>
      <c r="J241" s="143" t="str">
        <f>'YARIŞMA BİLGİLERİ'!$F$21</f>
        <v>Bayanlar</v>
      </c>
      <c r="K241" s="305" t="str">
        <f t="shared" si="3"/>
        <v>İSTANBUL-Türkcell Büyükler Türkiye Şampiyonası</v>
      </c>
      <c r="L241" s="147" t="str">
        <f>Çekiç!M$4</f>
        <v>09 Haziran 2015 - 17:40</v>
      </c>
      <c r="M241" s="147" t="s">
        <v>358</v>
      </c>
    </row>
    <row r="242" spans="1:13" s="306" customFormat="1" ht="28.5" customHeight="1" x14ac:dyDescent="0.2">
      <c r="A242" s="141">
        <v>610</v>
      </c>
      <c r="B242" s="151" t="s">
        <v>283</v>
      </c>
      <c r="C242" s="142">
        <f>Gülle!D8</f>
        <v>35120</v>
      </c>
      <c r="D242" s="146" t="str">
        <f>Gülle!E8</f>
        <v>EMEL DERELİ</v>
      </c>
      <c r="E242" s="146" t="str">
        <f>Gülle!F8</f>
        <v>İZMİR</v>
      </c>
      <c r="F242" s="148">
        <f>Gülle!N8</f>
        <v>1785</v>
      </c>
      <c r="G242" s="149">
        <f>Gülle!A8</f>
        <v>1</v>
      </c>
      <c r="H242" s="149" t="s">
        <v>258</v>
      </c>
      <c r="I242" s="149" t="str">
        <f>Gülle!G$4</f>
        <v>4 Kg.</v>
      </c>
      <c r="J242" s="143" t="str">
        <f>'YARIŞMA BİLGİLERİ'!$F$21</f>
        <v>Bayanlar</v>
      </c>
      <c r="K242" s="146" t="str">
        <f t="shared" si="3"/>
        <v>İSTANBUL-Türkcell Büyükler Türkiye Şampiyonası</v>
      </c>
      <c r="L242" s="147" t="str">
        <f>Gülle!M$4</f>
        <v>09 Haziran 2015 - 17:05</v>
      </c>
      <c r="M242" s="147" t="s">
        <v>358</v>
      </c>
    </row>
    <row r="243" spans="1:13" s="306" customFormat="1" ht="28.5" customHeight="1" x14ac:dyDescent="0.2">
      <c r="A243" s="141">
        <v>611</v>
      </c>
      <c r="B243" s="151" t="s">
        <v>283</v>
      </c>
      <c r="C243" s="142">
        <f>Gülle!D9</f>
        <v>34243</v>
      </c>
      <c r="D243" s="146" t="str">
        <f>Gülle!E9</f>
        <v>DİLEK ÖZADA</v>
      </c>
      <c r="E243" s="146" t="str">
        <f>Gülle!F9</f>
        <v>TOKAT</v>
      </c>
      <c r="F243" s="148">
        <f>Gülle!N9</f>
        <v>1461</v>
      </c>
      <c r="G243" s="149">
        <f>Gülle!A9</f>
        <v>2</v>
      </c>
      <c r="H243" s="149" t="s">
        <v>258</v>
      </c>
      <c r="I243" s="149" t="str">
        <f>Gülle!G$4</f>
        <v>4 Kg.</v>
      </c>
      <c r="J243" s="143" t="str">
        <f>'YARIŞMA BİLGİLERİ'!$F$21</f>
        <v>Bayanlar</v>
      </c>
      <c r="K243" s="146" t="str">
        <f t="shared" si="3"/>
        <v>İSTANBUL-Türkcell Büyükler Türkiye Şampiyonası</v>
      </c>
      <c r="L243" s="147" t="str">
        <f>Gülle!M$4</f>
        <v>09 Haziran 2015 - 17:05</v>
      </c>
      <c r="M243" s="147" t="s">
        <v>358</v>
      </c>
    </row>
    <row r="244" spans="1:13" s="306" customFormat="1" ht="28.5" customHeight="1" x14ac:dyDescent="0.2">
      <c r="A244" s="141">
        <v>612</v>
      </c>
      <c r="B244" s="151" t="s">
        <v>283</v>
      </c>
      <c r="C244" s="142">
        <f>Gülle!D10</f>
        <v>34907</v>
      </c>
      <c r="D244" s="146" t="str">
        <f>Gülle!E10</f>
        <v>SARE BOSTANCI</v>
      </c>
      <c r="E244" s="146" t="str">
        <f>Gülle!F10</f>
        <v>ZONGULDAK</v>
      </c>
      <c r="F244" s="148">
        <f>Gülle!N10</f>
        <v>1449</v>
      </c>
      <c r="G244" s="149">
        <f>Gülle!A10</f>
        <v>3</v>
      </c>
      <c r="H244" s="149" t="s">
        <v>258</v>
      </c>
      <c r="I244" s="149" t="str">
        <f>Gülle!G$4</f>
        <v>4 Kg.</v>
      </c>
      <c r="J244" s="143" t="str">
        <f>'YARIŞMA BİLGİLERİ'!$F$21</f>
        <v>Bayanlar</v>
      </c>
      <c r="K244" s="146" t="str">
        <f t="shared" ref="K244:K282" si="4">CONCATENATE(K$1,"-",A$1)</f>
        <v>İSTANBUL-Türkcell Büyükler Türkiye Şampiyonası</v>
      </c>
      <c r="L244" s="147" t="str">
        <f>Gülle!M$4</f>
        <v>09 Haziran 2015 - 17:05</v>
      </c>
      <c r="M244" s="147" t="s">
        <v>358</v>
      </c>
    </row>
    <row r="245" spans="1:13" s="306" customFormat="1" ht="28.5" customHeight="1" x14ac:dyDescent="0.2">
      <c r="A245" s="141">
        <v>613</v>
      </c>
      <c r="B245" s="151" t="s">
        <v>283</v>
      </c>
      <c r="C245" s="142">
        <f>Gülle!D11</f>
        <v>36200</v>
      </c>
      <c r="D245" s="146" t="str">
        <f>Gülle!E11</f>
        <v>SİMGE ALTIOK</v>
      </c>
      <c r="E245" s="146" t="str">
        <f>Gülle!F11</f>
        <v>KAYSERİ</v>
      </c>
      <c r="F245" s="148">
        <f>Gülle!N11</f>
        <v>976</v>
      </c>
      <c r="G245" s="149">
        <f>Gülle!A11</f>
        <v>4</v>
      </c>
      <c r="H245" s="149" t="s">
        <v>258</v>
      </c>
      <c r="I245" s="149" t="str">
        <f>Gülle!G$4</f>
        <v>4 Kg.</v>
      </c>
      <c r="J245" s="143" t="str">
        <f>'YARIŞMA BİLGİLERİ'!$F$21</f>
        <v>Bayanlar</v>
      </c>
      <c r="K245" s="146" t="str">
        <f t="shared" si="4"/>
        <v>İSTANBUL-Türkcell Büyükler Türkiye Şampiyonası</v>
      </c>
      <c r="L245" s="147" t="str">
        <f>Gülle!M$4</f>
        <v>09 Haziran 2015 - 17:05</v>
      </c>
      <c r="M245" s="147" t="s">
        <v>358</v>
      </c>
    </row>
    <row r="246" spans="1:13" s="306" customFormat="1" ht="28.5" customHeight="1" x14ac:dyDescent="0.2">
      <c r="A246" s="141">
        <v>614</v>
      </c>
      <c r="B246" s="151" t="s">
        <v>283</v>
      </c>
      <c r="C246" s="142">
        <f>Gülle!D12</f>
        <v>31887</v>
      </c>
      <c r="D246" s="146" t="str">
        <f>Gülle!E12</f>
        <v>SEVİM SİNMEZ SERBEST</v>
      </c>
      <c r="E246" s="146" t="str">
        <f>Gülle!F12</f>
        <v>ESKİŞEHİR</v>
      </c>
      <c r="F246" s="148">
        <f>Gülle!N12</f>
        <v>948</v>
      </c>
      <c r="G246" s="149">
        <f>Gülle!A12</f>
        <v>5</v>
      </c>
      <c r="H246" s="149" t="s">
        <v>258</v>
      </c>
      <c r="I246" s="149" t="str">
        <f>Gülle!G$4</f>
        <v>4 Kg.</v>
      </c>
      <c r="J246" s="143" t="str">
        <f>'YARIŞMA BİLGİLERİ'!$F$21</f>
        <v>Bayanlar</v>
      </c>
      <c r="K246" s="146" t="str">
        <f t="shared" si="4"/>
        <v>İSTANBUL-Türkcell Büyükler Türkiye Şampiyonası</v>
      </c>
      <c r="L246" s="147" t="str">
        <f>Gülle!M$4</f>
        <v>09 Haziran 2015 - 17:05</v>
      </c>
      <c r="M246" s="147" t="s">
        <v>358</v>
      </c>
    </row>
    <row r="247" spans="1:13" s="306" customFormat="1" ht="28.5" customHeight="1" x14ac:dyDescent="0.2">
      <c r="A247" s="141">
        <v>635</v>
      </c>
      <c r="B247" s="151" t="s">
        <v>283</v>
      </c>
      <c r="C247" s="142">
        <f>Gülle!D13</f>
        <v>30317</v>
      </c>
      <c r="D247" s="146" t="str">
        <f>Gülle!E13</f>
        <v>NEZAHAT DAVUTOĞLU</v>
      </c>
      <c r="E247" s="146" t="str">
        <f>Gülle!F13</f>
        <v>İSTANBUL</v>
      </c>
      <c r="F247" s="148">
        <f>Gülle!N13</f>
        <v>896</v>
      </c>
      <c r="G247" s="149">
        <f>Gülle!A13</f>
        <v>6</v>
      </c>
      <c r="H247" s="149" t="s">
        <v>258</v>
      </c>
      <c r="I247" s="149" t="str">
        <f>Gülle!G$4</f>
        <v>4 Kg.</v>
      </c>
      <c r="J247" s="143" t="str">
        <f>'YARIŞMA BİLGİLERİ'!$F$21</f>
        <v>Bayanlar</v>
      </c>
      <c r="K247" s="146" t="str">
        <f t="shared" si="4"/>
        <v>İSTANBUL-Türkcell Büyükler Türkiye Şampiyonası</v>
      </c>
      <c r="L247" s="147" t="str">
        <f>Gülle!M$4</f>
        <v>09 Haziran 2015 - 17:05</v>
      </c>
      <c r="M247" s="147" t="s">
        <v>358</v>
      </c>
    </row>
    <row r="248" spans="1:13" s="306" customFormat="1" ht="28.5" customHeight="1" x14ac:dyDescent="0.2">
      <c r="A248" s="141">
        <v>636</v>
      </c>
      <c r="B248" s="151" t="s">
        <v>283</v>
      </c>
      <c r="C248" s="142" t="str">
        <f>Gülle!D14</f>
        <v/>
      </c>
      <c r="D248" s="146" t="str">
        <f>Gülle!E14</f>
        <v/>
      </c>
      <c r="E248" s="146" t="str">
        <f>Gülle!F14</f>
        <v/>
      </c>
      <c r="F248" s="148">
        <f>Gülle!N14</f>
        <v>0</v>
      </c>
      <c r="G248" s="149">
        <f>Gülle!A14</f>
        <v>0</v>
      </c>
      <c r="H248" s="149" t="s">
        <v>258</v>
      </c>
      <c r="I248" s="149" t="str">
        <f>Gülle!G$4</f>
        <v>4 Kg.</v>
      </c>
      <c r="J248" s="143" t="str">
        <f>'YARIŞMA BİLGİLERİ'!$F$21</f>
        <v>Bayanlar</v>
      </c>
      <c r="K248" s="146" t="str">
        <f t="shared" si="4"/>
        <v>İSTANBUL-Türkcell Büyükler Türkiye Şampiyonası</v>
      </c>
      <c r="L248" s="147" t="str">
        <f>Gülle!M$4</f>
        <v>09 Haziran 2015 - 17:05</v>
      </c>
      <c r="M248" s="147" t="s">
        <v>358</v>
      </c>
    </row>
    <row r="249" spans="1:13" s="306" customFormat="1" ht="28.5" customHeight="1" x14ac:dyDescent="0.2">
      <c r="A249" s="141">
        <v>637</v>
      </c>
      <c r="B249" s="151" t="s">
        <v>283</v>
      </c>
      <c r="C249" s="142" t="str">
        <f>Gülle!D15</f>
        <v/>
      </c>
      <c r="D249" s="146" t="str">
        <f>Gülle!E15</f>
        <v/>
      </c>
      <c r="E249" s="146" t="str">
        <f>Gülle!F15</f>
        <v/>
      </c>
      <c r="F249" s="148">
        <f>Gülle!N15</f>
        <v>0</v>
      </c>
      <c r="G249" s="149">
        <f>Gülle!A15</f>
        <v>0</v>
      </c>
      <c r="H249" s="149" t="s">
        <v>258</v>
      </c>
      <c r="I249" s="149" t="str">
        <f>Gülle!G$4</f>
        <v>4 Kg.</v>
      </c>
      <c r="J249" s="143" t="str">
        <f>'YARIŞMA BİLGİLERİ'!$F$21</f>
        <v>Bayanlar</v>
      </c>
      <c r="K249" s="146" t="str">
        <f t="shared" si="4"/>
        <v>İSTANBUL-Türkcell Büyükler Türkiye Şampiyonası</v>
      </c>
      <c r="L249" s="147" t="str">
        <f>Gülle!M$4</f>
        <v>09 Haziran 2015 - 17:05</v>
      </c>
      <c r="M249" s="147" t="s">
        <v>358</v>
      </c>
    </row>
    <row r="250" spans="1:13" s="306" customFormat="1" ht="28.5" customHeight="1" x14ac:dyDescent="0.2">
      <c r="A250" s="141">
        <v>638</v>
      </c>
      <c r="B250" s="151" t="s">
        <v>283</v>
      </c>
      <c r="C250" s="142" t="str">
        <f>Gülle!D16</f>
        <v/>
      </c>
      <c r="D250" s="146" t="str">
        <f>Gülle!E16</f>
        <v/>
      </c>
      <c r="E250" s="146" t="str">
        <f>Gülle!F16</f>
        <v/>
      </c>
      <c r="F250" s="148">
        <f>Gülle!N16</f>
        <v>0</v>
      </c>
      <c r="G250" s="149">
        <f>Gülle!A16</f>
        <v>0</v>
      </c>
      <c r="H250" s="149" t="s">
        <v>258</v>
      </c>
      <c r="I250" s="149" t="str">
        <f>Gülle!G$4</f>
        <v>4 Kg.</v>
      </c>
      <c r="J250" s="143" t="str">
        <f>'YARIŞMA BİLGİLERİ'!$F$21</f>
        <v>Bayanlar</v>
      </c>
      <c r="K250" s="146" t="str">
        <f t="shared" si="4"/>
        <v>İSTANBUL-Türkcell Büyükler Türkiye Şampiyonası</v>
      </c>
      <c r="L250" s="147" t="str">
        <f>Gülle!M$4</f>
        <v>09 Haziran 2015 - 17:05</v>
      </c>
      <c r="M250" s="147" t="s">
        <v>358</v>
      </c>
    </row>
    <row r="251" spans="1:13" s="306" customFormat="1" ht="28.5" customHeight="1" x14ac:dyDescent="0.2">
      <c r="A251" s="141">
        <v>639</v>
      </c>
      <c r="B251" s="151" t="s">
        <v>283</v>
      </c>
      <c r="C251" s="142" t="str">
        <f>Gülle!D17</f>
        <v/>
      </c>
      <c r="D251" s="146" t="str">
        <f>Gülle!E17</f>
        <v/>
      </c>
      <c r="E251" s="146" t="str">
        <f>Gülle!F17</f>
        <v/>
      </c>
      <c r="F251" s="148">
        <f>Gülle!N17</f>
        <v>0</v>
      </c>
      <c r="G251" s="149">
        <f>Gülle!A17</f>
        <v>0</v>
      </c>
      <c r="H251" s="149" t="s">
        <v>258</v>
      </c>
      <c r="I251" s="149" t="str">
        <f>Gülle!G$4</f>
        <v>4 Kg.</v>
      </c>
      <c r="J251" s="143" t="str">
        <f>'YARIŞMA BİLGİLERİ'!$F$21</f>
        <v>Bayanlar</v>
      </c>
      <c r="K251" s="146" t="str">
        <f t="shared" si="4"/>
        <v>İSTANBUL-Türkcell Büyükler Türkiye Şampiyonası</v>
      </c>
      <c r="L251" s="147" t="str">
        <f>Gülle!M$4</f>
        <v>09 Haziran 2015 - 17:05</v>
      </c>
      <c r="M251" s="147" t="s">
        <v>358</v>
      </c>
    </row>
    <row r="252" spans="1:13" s="306" customFormat="1" ht="28.5" customHeight="1" x14ac:dyDescent="0.2">
      <c r="A252" s="141">
        <v>655</v>
      </c>
      <c r="B252" s="151" t="s">
        <v>300</v>
      </c>
      <c r="C252" s="142">
        <f>Sırık!D8</f>
        <v>35272</v>
      </c>
      <c r="D252" s="146" t="str">
        <f>Sırık!E8</f>
        <v>DEMET PARLAK</v>
      </c>
      <c r="E252" s="146" t="str">
        <f>Sırık!F8</f>
        <v>ADANA</v>
      </c>
      <c r="F252" s="185">
        <f>Sırık!BO8</f>
        <v>400</v>
      </c>
      <c r="G252" s="144">
        <f>Sırık!A8</f>
        <v>1</v>
      </c>
      <c r="H252" s="143" t="s">
        <v>300</v>
      </c>
      <c r="I252" s="149"/>
      <c r="J252" s="143" t="str">
        <f>'YARIŞMA BİLGİLERİ'!$F$21</f>
        <v>Bayanlar</v>
      </c>
      <c r="K252" s="146" t="str">
        <f t="shared" si="4"/>
        <v>İSTANBUL-Türkcell Büyükler Türkiye Şampiyonası</v>
      </c>
      <c r="L252" s="147" t="str">
        <f>Sırık!BC$4</f>
        <v>09 Haziran 2015 - 18:00</v>
      </c>
      <c r="M252" s="147" t="s">
        <v>358</v>
      </c>
    </row>
    <row r="253" spans="1:13" s="306" customFormat="1" ht="28.5" customHeight="1" x14ac:dyDescent="0.2">
      <c r="A253" s="141">
        <v>656</v>
      </c>
      <c r="B253" s="151" t="s">
        <v>300</v>
      </c>
      <c r="C253" s="142">
        <f>Sırık!D9</f>
        <v>34523</v>
      </c>
      <c r="D253" s="146" t="str">
        <f>Sırık!E9</f>
        <v>BUSE ARIKAZAN</v>
      </c>
      <c r="E253" s="146" t="str">
        <f>Sırık!F9</f>
        <v>ANKARA</v>
      </c>
      <c r="F253" s="185">
        <f>Sırık!BO9</f>
        <v>380</v>
      </c>
      <c r="G253" s="144">
        <f>Sırık!A9</f>
        <v>2</v>
      </c>
      <c r="H253" s="143" t="s">
        <v>300</v>
      </c>
      <c r="I253" s="149"/>
      <c r="J253" s="143" t="str">
        <f>'YARIŞMA BİLGİLERİ'!$F$21</f>
        <v>Bayanlar</v>
      </c>
      <c r="K253" s="146" t="str">
        <f t="shared" si="4"/>
        <v>İSTANBUL-Türkcell Büyükler Türkiye Şampiyonası</v>
      </c>
      <c r="L253" s="147" t="str">
        <f>Sırık!BC$4</f>
        <v>09 Haziran 2015 - 18:00</v>
      </c>
      <c r="M253" s="147" t="s">
        <v>358</v>
      </c>
    </row>
    <row r="254" spans="1:13" s="306" customFormat="1" ht="28.5" customHeight="1" x14ac:dyDescent="0.2">
      <c r="A254" s="141">
        <v>657</v>
      </c>
      <c r="B254" s="151" t="s">
        <v>300</v>
      </c>
      <c r="C254" s="142">
        <f>Sırık!D10</f>
        <v>35873</v>
      </c>
      <c r="D254" s="146" t="str">
        <f>Sırık!E10</f>
        <v>HİLAL KALKAN</v>
      </c>
      <c r="E254" s="146" t="str">
        <f>Sırık!F10</f>
        <v>SAKARYA</v>
      </c>
      <c r="F254" s="185">
        <f>Sırık!BO10</f>
        <v>350</v>
      </c>
      <c r="G254" s="144">
        <f>Sırık!A10</f>
        <v>3</v>
      </c>
      <c r="H254" s="143" t="s">
        <v>300</v>
      </c>
      <c r="I254" s="149"/>
      <c r="J254" s="143" t="str">
        <f>'YARIŞMA BİLGİLERİ'!$F$21</f>
        <v>Bayanlar</v>
      </c>
      <c r="K254" s="146" t="str">
        <f t="shared" si="4"/>
        <v>İSTANBUL-Türkcell Büyükler Türkiye Şampiyonası</v>
      </c>
      <c r="L254" s="147" t="str">
        <f>Sırık!BC$4</f>
        <v>09 Haziran 2015 - 18:00</v>
      </c>
      <c r="M254" s="147" t="s">
        <v>358</v>
      </c>
    </row>
    <row r="255" spans="1:13" s="306" customFormat="1" ht="28.5" customHeight="1" x14ac:dyDescent="0.2">
      <c r="A255" s="141">
        <v>658</v>
      </c>
      <c r="B255" s="151" t="s">
        <v>300</v>
      </c>
      <c r="C255" s="142">
        <f>Sırık!D11</f>
        <v>34051</v>
      </c>
      <c r="D255" s="146" t="str">
        <f>Sırık!E11</f>
        <v>ŞUHEDA YILDIZ</v>
      </c>
      <c r="E255" s="146" t="str">
        <f>Sırık!F11</f>
        <v>ANKARA</v>
      </c>
      <c r="F255" s="185" t="str">
        <f>Sırık!BO11</f>
        <v>NM</v>
      </c>
      <c r="G255" s="144" t="str">
        <f>Sırık!A11</f>
        <v>-</v>
      </c>
      <c r="H255" s="143" t="s">
        <v>300</v>
      </c>
      <c r="I255" s="149"/>
      <c r="J255" s="143" t="str">
        <f>'YARIŞMA BİLGİLERİ'!$F$21</f>
        <v>Bayanlar</v>
      </c>
      <c r="K255" s="146" t="str">
        <f t="shared" si="4"/>
        <v>İSTANBUL-Türkcell Büyükler Türkiye Şampiyonası</v>
      </c>
      <c r="L255" s="147" t="str">
        <f>Sırık!BC$4</f>
        <v>09 Haziran 2015 - 18:00</v>
      </c>
      <c r="M255" s="147" t="s">
        <v>358</v>
      </c>
    </row>
    <row r="256" spans="1:13" s="306" customFormat="1" ht="28.5" customHeight="1" x14ac:dyDescent="0.2">
      <c r="A256" s="141">
        <v>659</v>
      </c>
      <c r="B256" s="151" t="s">
        <v>300</v>
      </c>
      <c r="C256" s="142">
        <f>Sırık!D12</f>
        <v>36370</v>
      </c>
      <c r="D256" s="146" t="str">
        <f>Sırık!E12</f>
        <v>YAREN BAŞ</v>
      </c>
      <c r="E256" s="146" t="str">
        <f>Sırık!F12</f>
        <v>SAKARYA</v>
      </c>
      <c r="F256" s="185" t="str">
        <f>Sırık!BO12</f>
        <v>DNS</v>
      </c>
      <c r="G256" s="144" t="str">
        <f>Sırık!A12</f>
        <v>-</v>
      </c>
      <c r="H256" s="143" t="s">
        <v>300</v>
      </c>
      <c r="I256" s="149"/>
      <c r="J256" s="143" t="str">
        <f>'YARIŞMA BİLGİLERİ'!$F$21</f>
        <v>Bayanlar</v>
      </c>
      <c r="K256" s="146" t="str">
        <f t="shared" si="4"/>
        <v>İSTANBUL-Türkcell Büyükler Türkiye Şampiyonası</v>
      </c>
      <c r="L256" s="147" t="str">
        <f>Sırık!BC$4</f>
        <v>09 Haziran 2015 - 18:00</v>
      </c>
      <c r="M256" s="147" t="s">
        <v>358</v>
      </c>
    </row>
    <row r="257" spans="1:13" s="307" customFormat="1" ht="28.5" customHeight="1" x14ac:dyDescent="0.2">
      <c r="A257" s="141">
        <v>675</v>
      </c>
      <c r="B257" s="151" t="s">
        <v>300</v>
      </c>
      <c r="C257" s="142" t="str">
        <f>Sırık!D13</f>
        <v/>
      </c>
      <c r="D257" s="146" t="str">
        <f>Sırık!E13</f>
        <v/>
      </c>
      <c r="E257" s="146" t="str">
        <f>Sırık!F13</f>
        <v/>
      </c>
      <c r="F257" s="185">
        <f>Sırık!BO13</f>
        <v>0</v>
      </c>
      <c r="G257" s="144">
        <f>Sırık!A13</f>
        <v>0</v>
      </c>
      <c r="H257" s="143" t="s">
        <v>300</v>
      </c>
      <c r="I257" s="149"/>
      <c r="J257" s="143" t="str">
        <f>'YARIŞMA BİLGİLERİ'!$F$21</f>
        <v>Bayanlar</v>
      </c>
      <c r="K257" s="146" t="str">
        <f t="shared" si="4"/>
        <v>İSTANBUL-Türkcell Büyükler Türkiye Şampiyonası</v>
      </c>
      <c r="L257" s="147" t="str">
        <f>Sırık!BC$4</f>
        <v>09 Haziran 2015 - 18:00</v>
      </c>
      <c r="M257" s="147" t="s">
        <v>358</v>
      </c>
    </row>
    <row r="258" spans="1:13" s="307" customFormat="1" ht="28.5" customHeight="1" x14ac:dyDescent="0.2">
      <c r="A258" s="141">
        <v>676</v>
      </c>
      <c r="B258" s="151" t="s">
        <v>300</v>
      </c>
      <c r="C258" s="142" t="str">
        <f>Sırık!D14</f>
        <v/>
      </c>
      <c r="D258" s="146" t="str">
        <f>Sırık!E14</f>
        <v/>
      </c>
      <c r="E258" s="146" t="str">
        <f>Sırık!F14</f>
        <v/>
      </c>
      <c r="F258" s="185">
        <f>Sırık!BO14</f>
        <v>0</v>
      </c>
      <c r="G258" s="144">
        <f>Sırık!A14</f>
        <v>0</v>
      </c>
      <c r="H258" s="143" t="s">
        <v>300</v>
      </c>
      <c r="I258" s="149"/>
      <c r="J258" s="143" t="str">
        <f>'YARIŞMA BİLGİLERİ'!$F$21</f>
        <v>Bayanlar</v>
      </c>
      <c r="K258" s="146" t="str">
        <f t="shared" si="4"/>
        <v>İSTANBUL-Türkcell Büyükler Türkiye Şampiyonası</v>
      </c>
      <c r="L258" s="147" t="str">
        <f>Sırık!BC$4</f>
        <v>09 Haziran 2015 - 18:00</v>
      </c>
      <c r="M258" s="147" t="s">
        <v>358</v>
      </c>
    </row>
    <row r="259" spans="1:13" s="307" customFormat="1" ht="28.5" customHeight="1" x14ac:dyDescent="0.2">
      <c r="A259" s="141">
        <v>677</v>
      </c>
      <c r="B259" s="151" t="s">
        <v>300</v>
      </c>
      <c r="C259" s="142" t="str">
        <f>Sırık!D15</f>
        <v/>
      </c>
      <c r="D259" s="146" t="str">
        <f>Sırık!E15</f>
        <v/>
      </c>
      <c r="E259" s="146" t="str">
        <f>Sırık!F15</f>
        <v/>
      </c>
      <c r="F259" s="185">
        <f>Sırık!BO15</f>
        <v>0</v>
      </c>
      <c r="G259" s="144">
        <f>Sırık!A15</f>
        <v>0</v>
      </c>
      <c r="H259" s="143" t="s">
        <v>300</v>
      </c>
      <c r="I259" s="149"/>
      <c r="J259" s="143" t="str">
        <f>'YARIŞMA BİLGİLERİ'!$F$21</f>
        <v>Bayanlar</v>
      </c>
      <c r="K259" s="146" t="str">
        <f t="shared" si="4"/>
        <v>İSTANBUL-Türkcell Büyükler Türkiye Şampiyonası</v>
      </c>
      <c r="L259" s="147" t="str">
        <f>Sırık!BC$4</f>
        <v>09 Haziran 2015 - 18:00</v>
      </c>
      <c r="M259" s="147" t="s">
        <v>358</v>
      </c>
    </row>
    <row r="260" spans="1:13" s="307" customFormat="1" ht="28.5" customHeight="1" x14ac:dyDescent="0.2">
      <c r="A260" s="141">
        <v>678</v>
      </c>
      <c r="B260" s="151" t="s">
        <v>300</v>
      </c>
      <c r="C260" s="142" t="e">
        <f>Sırık!#REF!</f>
        <v>#REF!</v>
      </c>
      <c r="D260" s="146" t="e">
        <f>Sırık!#REF!</f>
        <v>#REF!</v>
      </c>
      <c r="E260" s="146" t="e">
        <f>Sırık!#REF!</f>
        <v>#REF!</v>
      </c>
      <c r="F260" s="185" t="e">
        <f>Sırık!#REF!</f>
        <v>#REF!</v>
      </c>
      <c r="G260" s="144" t="e">
        <f>Sırık!#REF!</f>
        <v>#REF!</v>
      </c>
      <c r="H260" s="143" t="s">
        <v>300</v>
      </c>
      <c r="I260" s="149"/>
      <c r="J260" s="143" t="str">
        <f>'YARIŞMA BİLGİLERİ'!$F$21</f>
        <v>Bayanlar</v>
      </c>
      <c r="K260" s="146" t="str">
        <f t="shared" si="4"/>
        <v>İSTANBUL-Türkcell Büyükler Türkiye Şampiyonası</v>
      </c>
      <c r="L260" s="147" t="str">
        <f>Sırık!BC$4</f>
        <v>09 Haziran 2015 - 18:00</v>
      </c>
      <c r="M260" s="147" t="s">
        <v>358</v>
      </c>
    </row>
    <row r="261" spans="1:13" s="307" customFormat="1" ht="28.5" customHeight="1" x14ac:dyDescent="0.2">
      <c r="A261" s="141">
        <v>679</v>
      </c>
      <c r="B261" s="151" t="s">
        <v>300</v>
      </c>
      <c r="C261" s="142" t="e">
        <f>Sırık!#REF!</f>
        <v>#REF!</v>
      </c>
      <c r="D261" s="146" t="e">
        <f>Sırık!#REF!</f>
        <v>#REF!</v>
      </c>
      <c r="E261" s="146" t="e">
        <f>Sırık!#REF!</f>
        <v>#REF!</v>
      </c>
      <c r="F261" s="185" t="e">
        <f>Sırık!#REF!</f>
        <v>#REF!</v>
      </c>
      <c r="G261" s="144" t="e">
        <f>Sırık!#REF!</f>
        <v>#REF!</v>
      </c>
      <c r="H261" s="143" t="s">
        <v>300</v>
      </c>
      <c r="I261" s="149"/>
      <c r="J261" s="143" t="str">
        <f>'YARIŞMA BİLGİLERİ'!$F$21</f>
        <v>Bayanlar</v>
      </c>
      <c r="K261" s="146" t="str">
        <f t="shared" si="4"/>
        <v>İSTANBUL-Türkcell Büyükler Türkiye Şampiyonası</v>
      </c>
      <c r="L261" s="147" t="str">
        <f>Sırık!BC$4</f>
        <v>09 Haziran 2015 - 18:00</v>
      </c>
      <c r="M261" s="147" t="s">
        <v>358</v>
      </c>
    </row>
    <row r="262" spans="1:13" ht="24.75" customHeight="1" x14ac:dyDescent="0.2">
      <c r="A262" s="141">
        <v>690</v>
      </c>
      <c r="B262" s="235" t="s">
        <v>326</v>
      </c>
      <c r="C262" s="237">
        <f>'200m.Seçme'!C8</f>
        <v>33992</v>
      </c>
      <c r="D262" s="239" t="str">
        <f>'200m.Seçme'!D8</f>
        <v>NİMET KARAKUŞ</v>
      </c>
      <c r="E262" s="239" t="str">
        <f>'200m.Seçme'!E8</f>
        <v>ANTALYA</v>
      </c>
      <c r="F262" s="240">
        <f>'200m.Seçme'!F8</f>
        <v>2477</v>
      </c>
      <c r="G262" s="238">
        <f>'200m.Seçme'!A8</f>
        <v>1</v>
      </c>
      <c r="H262" s="149" t="s">
        <v>297</v>
      </c>
      <c r="I262" s="304"/>
      <c r="J262" s="143" t="str">
        <f>'YARIŞMA BİLGİLERİ'!$F$21</f>
        <v>Bayanlar</v>
      </c>
      <c r="K262" s="305" t="str">
        <f t="shared" si="4"/>
        <v>İSTANBUL-Türkcell Büyükler Türkiye Şampiyonası</v>
      </c>
      <c r="L262" s="147" t="str">
        <f>'200m.Seçme'!N$4</f>
        <v>10 Haziran 2015 - 16:00</v>
      </c>
      <c r="M262" s="147" t="s">
        <v>358</v>
      </c>
    </row>
    <row r="263" spans="1:13" ht="24.75" customHeight="1" x14ac:dyDescent="0.2">
      <c r="A263" s="141">
        <v>691</v>
      </c>
      <c r="B263" s="235" t="s">
        <v>326</v>
      </c>
      <c r="C263" s="237">
        <f>'200m.Seçme'!C9</f>
        <v>33883</v>
      </c>
      <c r="D263" s="239" t="str">
        <f>'200m.Seçme'!D9</f>
        <v>HAVVA GİZEM DEMİREL</v>
      </c>
      <c r="E263" s="239" t="str">
        <f>'200m.Seçme'!E9</f>
        <v>ANKARA</v>
      </c>
      <c r="F263" s="240">
        <f>'200m.Seçme'!F9</f>
        <v>2556</v>
      </c>
      <c r="G263" s="238">
        <f>'200m.Seçme'!A9</f>
        <v>2</v>
      </c>
      <c r="H263" s="149" t="s">
        <v>297</v>
      </c>
      <c r="I263" s="304"/>
      <c r="J263" s="143" t="str">
        <f>'YARIŞMA BİLGİLERİ'!$F$21</f>
        <v>Bayanlar</v>
      </c>
      <c r="K263" s="305" t="str">
        <f t="shared" si="4"/>
        <v>İSTANBUL-Türkcell Büyükler Türkiye Şampiyonası</v>
      </c>
      <c r="L263" s="147" t="str">
        <f>'200m.Seçme'!N$4</f>
        <v>10 Haziran 2015 - 16:00</v>
      </c>
      <c r="M263" s="147" t="s">
        <v>358</v>
      </c>
    </row>
    <row r="264" spans="1:13" ht="24.75" customHeight="1" x14ac:dyDescent="0.2">
      <c r="A264" s="141">
        <v>692</v>
      </c>
      <c r="B264" s="235" t="s">
        <v>326</v>
      </c>
      <c r="C264" s="237">
        <f>'200m.Seçme'!C10</f>
        <v>34455</v>
      </c>
      <c r="D264" s="239" t="str">
        <f>'200m.Seçme'!D10</f>
        <v>NURDAN BOZ</v>
      </c>
      <c r="E264" s="239" t="str">
        <f>'200m.Seçme'!E10</f>
        <v>TRABZON</v>
      </c>
      <c r="F264" s="240">
        <f>'200m.Seçme'!F10</f>
        <v>2558</v>
      </c>
      <c r="G264" s="238">
        <f>'200m.Seçme'!A10</f>
        <v>3</v>
      </c>
      <c r="H264" s="149" t="s">
        <v>297</v>
      </c>
      <c r="I264" s="304"/>
      <c r="J264" s="143" t="str">
        <f>'YARIŞMA BİLGİLERİ'!$F$21</f>
        <v>Bayanlar</v>
      </c>
      <c r="K264" s="305" t="str">
        <f t="shared" si="4"/>
        <v>İSTANBUL-Türkcell Büyükler Türkiye Şampiyonası</v>
      </c>
      <c r="L264" s="147" t="str">
        <f>'200m.Seçme'!N$4</f>
        <v>10 Haziran 2015 - 16:00</v>
      </c>
      <c r="M264" s="147" t="s">
        <v>358</v>
      </c>
    </row>
    <row r="265" spans="1:13" ht="24.75" customHeight="1" x14ac:dyDescent="0.2">
      <c r="A265" s="141">
        <v>693</v>
      </c>
      <c r="B265" s="235" t="s">
        <v>326</v>
      </c>
      <c r="C265" s="237">
        <f>'200m.Seçme'!C11</f>
        <v>32329</v>
      </c>
      <c r="D265" s="239" t="str">
        <f>'200m.Seçme'!D11</f>
        <v>SİBEL AĞAN</v>
      </c>
      <c r="E265" s="239" t="str">
        <f>'200m.Seçme'!E11</f>
        <v>TRABZON</v>
      </c>
      <c r="F265" s="240">
        <f>'200m.Seçme'!F11</f>
        <v>2560</v>
      </c>
      <c r="G265" s="238">
        <f>'200m.Seçme'!A11</f>
        <v>4</v>
      </c>
      <c r="H265" s="149" t="s">
        <v>297</v>
      </c>
      <c r="I265" s="304"/>
      <c r="J265" s="143" t="str">
        <f>'YARIŞMA BİLGİLERİ'!$F$21</f>
        <v>Bayanlar</v>
      </c>
      <c r="K265" s="305" t="str">
        <f t="shared" si="4"/>
        <v>İSTANBUL-Türkcell Büyükler Türkiye Şampiyonası</v>
      </c>
      <c r="L265" s="147" t="str">
        <f>'200m.Seçme'!N$4</f>
        <v>10 Haziran 2015 - 16:00</v>
      </c>
      <c r="M265" s="147" t="s">
        <v>358</v>
      </c>
    </row>
    <row r="266" spans="1:13" ht="24.75" customHeight="1" x14ac:dyDescent="0.2">
      <c r="A266" s="141">
        <v>694</v>
      </c>
      <c r="B266" s="235" t="s">
        <v>326</v>
      </c>
      <c r="C266" s="237">
        <f>'200m.Seçme'!C12</f>
        <v>35065</v>
      </c>
      <c r="D266" s="239" t="str">
        <f>'200m.Seçme'!D12</f>
        <v>ZEYNEP BAŞ</v>
      </c>
      <c r="E266" s="239" t="str">
        <f>'200m.Seçme'!E12</f>
        <v>İSTANBUL</v>
      </c>
      <c r="F266" s="240">
        <f>'200m.Seçme'!F12</f>
        <v>2569</v>
      </c>
      <c r="G266" s="238">
        <f>'200m.Seçme'!A12</f>
        <v>5</v>
      </c>
      <c r="H266" s="149" t="s">
        <v>297</v>
      </c>
      <c r="I266" s="304"/>
      <c r="J266" s="143" t="str">
        <f>'YARIŞMA BİLGİLERİ'!$F$21</f>
        <v>Bayanlar</v>
      </c>
      <c r="K266" s="305" t="str">
        <f t="shared" si="4"/>
        <v>İSTANBUL-Türkcell Büyükler Türkiye Şampiyonası</v>
      </c>
      <c r="L266" s="147" t="str">
        <f>'200m.Seçme'!N$4</f>
        <v>10 Haziran 2015 - 16:00</v>
      </c>
      <c r="M266" s="147" t="s">
        <v>358</v>
      </c>
    </row>
    <row r="267" spans="1:13" ht="24.75" customHeight="1" x14ac:dyDescent="0.2">
      <c r="A267" s="141">
        <v>695</v>
      </c>
      <c r="B267" s="235" t="s">
        <v>326</v>
      </c>
      <c r="C267" s="237">
        <f>'200m.Seçme'!C13</f>
        <v>29512</v>
      </c>
      <c r="D267" s="239" t="str">
        <f>'200m.Seçme'!D13</f>
        <v>BİRSEN BEKGÖZ</v>
      </c>
      <c r="E267" s="239" t="str">
        <f>'200m.Seçme'!E13</f>
        <v>İSTANBUL</v>
      </c>
      <c r="F267" s="240">
        <f>'200m.Seçme'!F13</f>
        <v>2591</v>
      </c>
      <c r="G267" s="238">
        <f>'200m.Seçme'!A13</f>
        <v>6</v>
      </c>
      <c r="H267" s="149" t="s">
        <v>297</v>
      </c>
      <c r="I267" s="304"/>
      <c r="J267" s="143" t="str">
        <f>'YARIŞMA BİLGİLERİ'!$F$21</f>
        <v>Bayanlar</v>
      </c>
      <c r="K267" s="305" t="str">
        <f t="shared" si="4"/>
        <v>İSTANBUL-Türkcell Büyükler Türkiye Şampiyonası</v>
      </c>
      <c r="L267" s="147" t="str">
        <f>'200m.Seçme'!N$4</f>
        <v>10 Haziran 2015 - 16:00</v>
      </c>
      <c r="M267" s="147" t="s">
        <v>358</v>
      </c>
    </row>
    <row r="268" spans="1:13" ht="24.75" customHeight="1" x14ac:dyDescent="0.2">
      <c r="A268" s="141">
        <v>696</v>
      </c>
      <c r="B268" s="235" t="s">
        <v>326</v>
      </c>
      <c r="C268" s="237" t="e">
        <f>'200m.Seçme'!#REF!</f>
        <v>#REF!</v>
      </c>
      <c r="D268" s="239" t="e">
        <f>'200m.Seçme'!#REF!</f>
        <v>#REF!</v>
      </c>
      <c r="E268" s="239" t="e">
        <f>'200m.Seçme'!#REF!</f>
        <v>#REF!</v>
      </c>
      <c r="F268" s="240" t="e">
        <f>'200m.Seçme'!#REF!</f>
        <v>#REF!</v>
      </c>
      <c r="G268" s="238" t="e">
        <f>'200m.Seçme'!#REF!</f>
        <v>#REF!</v>
      </c>
      <c r="H268" s="149" t="s">
        <v>297</v>
      </c>
      <c r="I268" s="304"/>
      <c r="J268" s="143" t="str">
        <f>'YARIŞMA BİLGİLERİ'!$F$21</f>
        <v>Bayanlar</v>
      </c>
      <c r="K268" s="305" t="str">
        <f t="shared" si="4"/>
        <v>İSTANBUL-Türkcell Büyükler Türkiye Şampiyonası</v>
      </c>
      <c r="L268" s="147" t="str">
        <f>'200m.Seçme'!N$4</f>
        <v>10 Haziran 2015 - 16:00</v>
      </c>
      <c r="M268" s="147" t="s">
        <v>358</v>
      </c>
    </row>
    <row r="269" spans="1:13" ht="24.75" customHeight="1" x14ac:dyDescent="0.2">
      <c r="A269" s="141">
        <v>697</v>
      </c>
      <c r="B269" s="235" t="s">
        <v>326</v>
      </c>
      <c r="C269" s="237" t="e">
        <f>'200m.Seçme'!#REF!</f>
        <v>#REF!</v>
      </c>
      <c r="D269" s="239" t="e">
        <f>'200m.Seçme'!#REF!</f>
        <v>#REF!</v>
      </c>
      <c r="E269" s="239" t="e">
        <f>'200m.Seçme'!#REF!</f>
        <v>#REF!</v>
      </c>
      <c r="F269" s="240" t="e">
        <f>'200m.Seçme'!#REF!</f>
        <v>#REF!</v>
      </c>
      <c r="G269" s="238" t="e">
        <f>'200m.Seçme'!#REF!</f>
        <v>#REF!</v>
      </c>
      <c r="H269" s="149" t="s">
        <v>297</v>
      </c>
      <c r="I269" s="304"/>
      <c r="J269" s="143" t="str">
        <f>'YARIŞMA BİLGİLERİ'!$F$21</f>
        <v>Bayanlar</v>
      </c>
      <c r="K269" s="305" t="str">
        <f t="shared" si="4"/>
        <v>İSTANBUL-Türkcell Büyükler Türkiye Şampiyonası</v>
      </c>
      <c r="L269" s="147" t="str">
        <f>'200m.Seçme'!N$4</f>
        <v>10 Haziran 2015 - 16:00</v>
      </c>
      <c r="M269" s="147" t="s">
        <v>358</v>
      </c>
    </row>
    <row r="270" spans="1:13" ht="24.75" customHeight="1" x14ac:dyDescent="0.2">
      <c r="A270" s="141">
        <v>698</v>
      </c>
      <c r="B270" s="235" t="s">
        <v>326</v>
      </c>
      <c r="C270" s="237">
        <f>'200m.Seçme'!C14</f>
        <v>31992</v>
      </c>
      <c r="D270" s="239" t="str">
        <f>'200m.Seçme'!D14</f>
        <v>SİBEL İPEK</v>
      </c>
      <c r="E270" s="239" t="str">
        <f>'200m.Seçme'!E14</f>
        <v>MERSİN</v>
      </c>
      <c r="F270" s="240">
        <f>'200m.Seçme'!F14</f>
        <v>2604</v>
      </c>
      <c r="G270" s="238">
        <f>'200m.Seçme'!A14</f>
        <v>7</v>
      </c>
      <c r="H270" s="149" t="s">
        <v>297</v>
      </c>
      <c r="I270" s="304"/>
      <c r="J270" s="143" t="str">
        <f>'YARIŞMA BİLGİLERİ'!$F$21</f>
        <v>Bayanlar</v>
      </c>
      <c r="K270" s="305" t="str">
        <f t="shared" si="4"/>
        <v>İSTANBUL-Türkcell Büyükler Türkiye Şampiyonası</v>
      </c>
      <c r="L270" s="147" t="str">
        <f>'200m.Seçme'!N$4</f>
        <v>10 Haziran 2015 - 16:00</v>
      </c>
      <c r="M270" s="147" t="s">
        <v>358</v>
      </c>
    </row>
    <row r="271" spans="1:13" ht="24.75" customHeight="1" x14ac:dyDescent="0.2">
      <c r="A271" s="141">
        <v>699</v>
      </c>
      <c r="B271" s="235" t="s">
        <v>326</v>
      </c>
      <c r="C271" s="237">
        <f>'200m.Seçme'!C15</f>
        <v>35832</v>
      </c>
      <c r="D271" s="239" t="str">
        <f>'200m.Seçme'!D15</f>
        <v>ELİF YAĞCIOĞLU</v>
      </c>
      <c r="E271" s="239" t="str">
        <f>'200m.Seçme'!E15</f>
        <v>SAKARYA</v>
      </c>
      <c r="F271" s="240">
        <f>'200m.Seçme'!F15</f>
        <v>2635</v>
      </c>
      <c r="G271" s="238">
        <f>'200m.Seçme'!A15</f>
        <v>8</v>
      </c>
      <c r="H271" s="149" t="s">
        <v>297</v>
      </c>
      <c r="I271" s="304"/>
      <c r="J271" s="143" t="str">
        <f>'YARIŞMA BİLGİLERİ'!$F$21</f>
        <v>Bayanlar</v>
      </c>
      <c r="K271" s="305" t="str">
        <f t="shared" si="4"/>
        <v>İSTANBUL-Türkcell Büyükler Türkiye Şampiyonası</v>
      </c>
      <c r="L271" s="147" t="str">
        <f>'200m.Seçme'!N$4</f>
        <v>10 Haziran 2015 - 16:00</v>
      </c>
      <c r="M271" s="147" t="s">
        <v>358</v>
      </c>
    </row>
    <row r="272" spans="1:13" ht="24.75" customHeight="1" x14ac:dyDescent="0.2">
      <c r="A272" s="141">
        <v>700</v>
      </c>
      <c r="B272" s="235" t="s">
        <v>326</v>
      </c>
      <c r="C272" s="237">
        <f>'200m.Seçme'!C16</f>
        <v>35765</v>
      </c>
      <c r="D272" s="239" t="str">
        <f>'200m.Seçme'!D16</f>
        <v>GÖZDENUR BAYRAK</v>
      </c>
      <c r="E272" s="239" t="str">
        <f>'200m.Seçme'!E16</f>
        <v>KOCAELİ</v>
      </c>
      <c r="F272" s="240">
        <f>'200m.Seçme'!F16</f>
        <v>2642</v>
      </c>
      <c r="G272" s="238">
        <f>'200m.Seçme'!A16</f>
        <v>9</v>
      </c>
      <c r="H272" s="149" t="s">
        <v>297</v>
      </c>
      <c r="I272" s="304"/>
      <c r="J272" s="143" t="str">
        <f>'YARIŞMA BİLGİLERİ'!$F$21</f>
        <v>Bayanlar</v>
      </c>
      <c r="K272" s="305" t="str">
        <f t="shared" si="4"/>
        <v>İSTANBUL-Türkcell Büyükler Türkiye Şampiyonası</v>
      </c>
      <c r="L272" s="147" t="str">
        <f>'200m.Seçme'!N$4</f>
        <v>10 Haziran 2015 - 16:00</v>
      </c>
      <c r="M272" s="147" t="s">
        <v>358</v>
      </c>
    </row>
    <row r="273" spans="1:13" ht="24.75" customHeight="1" x14ac:dyDescent="0.2">
      <c r="A273" s="141">
        <v>701</v>
      </c>
      <c r="B273" s="235" t="s">
        <v>326</v>
      </c>
      <c r="C273" s="237">
        <f>'200m.Seçme'!C17</f>
        <v>35506</v>
      </c>
      <c r="D273" s="239" t="str">
        <f>'200m.Seçme'!D17</f>
        <v>BAHAR ILDIRKAYA</v>
      </c>
      <c r="E273" s="239" t="str">
        <f>'200m.Seçme'!E17</f>
        <v>BURSA</v>
      </c>
      <c r="F273" s="240">
        <f>'200m.Seçme'!F17</f>
        <v>2644</v>
      </c>
      <c r="G273" s="238">
        <f>'200m.Seçme'!A17</f>
        <v>10</v>
      </c>
      <c r="H273" s="149" t="s">
        <v>297</v>
      </c>
      <c r="I273" s="304"/>
      <c r="J273" s="143" t="str">
        <f>'YARIŞMA BİLGİLERİ'!$F$21</f>
        <v>Bayanlar</v>
      </c>
      <c r="K273" s="305" t="str">
        <f t="shared" si="4"/>
        <v>İSTANBUL-Türkcell Büyükler Türkiye Şampiyonası</v>
      </c>
      <c r="L273" s="147" t="str">
        <f>'200m.Seçme'!N$4</f>
        <v>10 Haziran 2015 - 16:00</v>
      </c>
      <c r="M273" s="147" t="s">
        <v>358</v>
      </c>
    </row>
    <row r="274" spans="1:13" ht="24.75" customHeight="1" x14ac:dyDescent="0.2">
      <c r="A274" s="141">
        <v>702</v>
      </c>
      <c r="B274" s="235" t="s">
        <v>326</v>
      </c>
      <c r="C274" s="237">
        <f>'200m.Seçme'!C18</f>
        <v>33688</v>
      </c>
      <c r="D274" s="239" t="str">
        <f>'200m.Seçme'!D18</f>
        <v>ELİF EKSİN</v>
      </c>
      <c r="E274" s="239" t="str">
        <f>'200m.Seçme'!E18</f>
        <v>İSTANBUL</v>
      </c>
      <c r="F274" s="240">
        <f>'200m.Seçme'!F18</f>
        <v>2998</v>
      </c>
      <c r="G274" s="238">
        <f>'200m.Seçme'!A18</f>
        <v>11</v>
      </c>
      <c r="H274" s="149" t="s">
        <v>297</v>
      </c>
      <c r="I274" s="304"/>
      <c r="J274" s="143" t="str">
        <f>'YARIŞMA BİLGİLERİ'!$F$21</f>
        <v>Bayanlar</v>
      </c>
      <c r="K274" s="305" t="str">
        <f t="shared" si="4"/>
        <v>İSTANBUL-Türkcell Büyükler Türkiye Şampiyonası</v>
      </c>
      <c r="L274" s="147" t="str">
        <f>'200m.Seçme'!N$4</f>
        <v>10 Haziran 2015 - 16:00</v>
      </c>
      <c r="M274" s="147" t="s">
        <v>358</v>
      </c>
    </row>
    <row r="275" spans="1:13" ht="24.75" customHeight="1" x14ac:dyDescent="0.2">
      <c r="A275" s="141">
        <v>737</v>
      </c>
      <c r="B275" s="235" t="s">
        <v>326</v>
      </c>
      <c r="C275" s="237">
        <f>'200m.Seçme'!C19</f>
        <v>32992</v>
      </c>
      <c r="D275" s="239" t="str">
        <f>'200m.Seçme'!D19</f>
        <v>ÇAĞLA FADILLIOĞLU</v>
      </c>
      <c r="E275" s="239" t="str">
        <f>'200m.Seçme'!E19</f>
        <v>İSTANBUL</v>
      </c>
      <c r="F275" s="240">
        <f>'200m.Seçme'!F19</f>
        <v>3140</v>
      </c>
      <c r="G275" s="238">
        <f>'200m.Seçme'!A19</f>
        <v>12</v>
      </c>
      <c r="H275" s="149" t="s">
        <v>297</v>
      </c>
      <c r="I275" s="304"/>
      <c r="J275" s="143" t="str">
        <f>'YARIŞMA BİLGİLERİ'!$F$21</f>
        <v>Bayanlar</v>
      </c>
      <c r="K275" s="305" t="str">
        <f t="shared" si="4"/>
        <v>İSTANBUL-Türkcell Büyükler Türkiye Şampiyonası</v>
      </c>
      <c r="L275" s="147" t="str">
        <f>'200m.Seçme'!N$4</f>
        <v>10 Haziran 2015 - 16:00</v>
      </c>
      <c r="M275" s="147" t="s">
        <v>358</v>
      </c>
    </row>
    <row r="276" spans="1:13" ht="24.75" customHeight="1" x14ac:dyDescent="0.2">
      <c r="A276" s="141">
        <v>738</v>
      </c>
      <c r="B276" s="235" t="s">
        <v>326</v>
      </c>
      <c r="C276" s="237">
        <f>'200m.Seçme'!C20</f>
        <v>35466</v>
      </c>
      <c r="D276" s="239" t="str">
        <f>'200m.Seçme'!D20</f>
        <v>DERYA NUR KEMALOĞLU</v>
      </c>
      <c r="E276" s="239" t="str">
        <f>'200m.Seçme'!E20</f>
        <v>İSTANBUL</v>
      </c>
      <c r="F276" s="240" t="str">
        <f>'200m.Seçme'!F20</f>
        <v>DNS</v>
      </c>
      <c r="G276" s="238" t="str">
        <f>'200m.Seçme'!A20</f>
        <v>-</v>
      </c>
      <c r="H276" s="149" t="s">
        <v>297</v>
      </c>
      <c r="I276" s="304"/>
      <c r="J276" s="143" t="str">
        <f>'YARIŞMA BİLGİLERİ'!$F$21</f>
        <v>Bayanlar</v>
      </c>
      <c r="K276" s="305" t="str">
        <f t="shared" si="4"/>
        <v>İSTANBUL-Türkcell Büyükler Türkiye Şampiyonası</v>
      </c>
      <c r="L276" s="147" t="str">
        <f>'200m.Seçme'!N$4</f>
        <v>10 Haziran 2015 - 16:00</v>
      </c>
      <c r="M276" s="147" t="s">
        <v>358</v>
      </c>
    </row>
    <row r="277" spans="1:13" ht="24.75" customHeight="1" x14ac:dyDescent="0.2">
      <c r="A277" s="141">
        <v>739</v>
      </c>
      <c r="B277" s="235" t="s">
        <v>326</v>
      </c>
      <c r="C277" s="237">
        <f>'200m.Seçme'!C21</f>
        <v>35538</v>
      </c>
      <c r="D277" s="239" t="str">
        <f>'200m.Seçme'!D21</f>
        <v>EZGİ BOZKURT</v>
      </c>
      <c r="E277" s="239" t="str">
        <f>'200m.Seçme'!E21</f>
        <v>ANKARA</v>
      </c>
      <c r="F277" s="240" t="str">
        <f>'200m.Seçme'!F21</f>
        <v>DNS</v>
      </c>
      <c r="G277" s="238" t="str">
        <f>'200m.Seçme'!A21</f>
        <v>-</v>
      </c>
      <c r="H277" s="149" t="s">
        <v>297</v>
      </c>
      <c r="I277" s="304"/>
      <c r="J277" s="143" t="str">
        <f>'YARIŞMA BİLGİLERİ'!$F$21</f>
        <v>Bayanlar</v>
      </c>
      <c r="K277" s="305" t="str">
        <f t="shared" si="4"/>
        <v>İSTANBUL-Türkcell Büyükler Türkiye Şampiyonası</v>
      </c>
      <c r="L277" s="147" t="str">
        <f>'200m.Seçme'!N$4</f>
        <v>10 Haziran 2015 - 16:00</v>
      </c>
      <c r="M277" s="147" t="s">
        <v>358</v>
      </c>
    </row>
    <row r="278" spans="1:13" ht="24.75" customHeight="1" x14ac:dyDescent="0.2">
      <c r="A278" s="141">
        <v>740</v>
      </c>
      <c r="B278" s="235" t="s">
        <v>326</v>
      </c>
      <c r="C278" s="237" t="e">
        <f>'200m.Seçme'!#REF!</f>
        <v>#REF!</v>
      </c>
      <c r="D278" s="239" t="e">
        <f>'200m.Seçme'!#REF!</f>
        <v>#REF!</v>
      </c>
      <c r="E278" s="239" t="e">
        <f>'200m.Seçme'!#REF!</f>
        <v>#REF!</v>
      </c>
      <c r="F278" s="240" t="e">
        <f>'200m.Seçme'!#REF!</f>
        <v>#REF!</v>
      </c>
      <c r="G278" s="238" t="e">
        <f>'200m.Seçme'!#REF!</f>
        <v>#REF!</v>
      </c>
      <c r="H278" s="149" t="s">
        <v>297</v>
      </c>
      <c r="I278" s="304"/>
      <c r="J278" s="143" t="str">
        <f>'YARIŞMA BİLGİLERİ'!$F$21</f>
        <v>Bayanlar</v>
      </c>
      <c r="K278" s="305" t="str">
        <f t="shared" si="4"/>
        <v>İSTANBUL-Türkcell Büyükler Türkiye Şampiyonası</v>
      </c>
      <c r="L278" s="147" t="str">
        <f>'200m.Seçme'!N$4</f>
        <v>10 Haziran 2015 - 16:00</v>
      </c>
      <c r="M278" s="147" t="s">
        <v>358</v>
      </c>
    </row>
    <row r="279" spans="1:13" ht="24.75" customHeight="1" x14ac:dyDescent="0.2">
      <c r="A279" s="141">
        <v>741</v>
      </c>
      <c r="B279" s="235" t="s">
        <v>326</v>
      </c>
      <c r="C279" s="237" t="e">
        <f>'200m.Seçme'!#REF!</f>
        <v>#REF!</v>
      </c>
      <c r="D279" s="239" t="e">
        <f>'200m.Seçme'!#REF!</f>
        <v>#REF!</v>
      </c>
      <c r="E279" s="239" t="e">
        <f>'200m.Seçme'!#REF!</f>
        <v>#REF!</v>
      </c>
      <c r="F279" s="240" t="e">
        <f>'200m.Seçme'!#REF!</f>
        <v>#REF!</v>
      </c>
      <c r="G279" s="238" t="e">
        <f>'200m.Seçme'!#REF!</f>
        <v>#REF!</v>
      </c>
      <c r="H279" s="149" t="s">
        <v>297</v>
      </c>
      <c r="I279" s="304"/>
      <c r="J279" s="143" t="str">
        <f>'YARIŞMA BİLGİLERİ'!$F$21</f>
        <v>Bayanlar</v>
      </c>
      <c r="K279" s="305" t="str">
        <f t="shared" si="4"/>
        <v>İSTANBUL-Türkcell Büyükler Türkiye Şampiyonası</v>
      </c>
      <c r="L279" s="147" t="str">
        <f>'200m.Seçme'!N$4</f>
        <v>10 Haziran 2015 - 16:00</v>
      </c>
      <c r="M279" s="147" t="s">
        <v>358</v>
      </c>
    </row>
    <row r="280" spans="1:13" ht="24.75" customHeight="1" x14ac:dyDescent="0.2">
      <c r="A280" s="141">
        <v>742</v>
      </c>
      <c r="B280" s="235" t="s">
        <v>326</v>
      </c>
      <c r="C280" s="237">
        <f>'200m.Seçme'!C22</f>
        <v>30769</v>
      </c>
      <c r="D280" s="239" t="str">
        <f>'200m.Seçme'!D22</f>
        <v>SERPİL KOÇAK</v>
      </c>
      <c r="E280" s="239" t="str">
        <f>'200m.Seçme'!E22</f>
        <v>İSTANBUL</v>
      </c>
      <c r="F280" s="240" t="str">
        <f>'200m.Seçme'!F22</f>
        <v>DNS</v>
      </c>
      <c r="G280" s="238" t="str">
        <f>'200m.Seçme'!A22</f>
        <v>-</v>
      </c>
      <c r="H280" s="149" t="s">
        <v>297</v>
      </c>
      <c r="I280" s="304"/>
      <c r="J280" s="143" t="str">
        <f>'YARIŞMA BİLGİLERİ'!$F$21</f>
        <v>Bayanlar</v>
      </c>
      <c r="K280" s="305" t="str">
        <f t="shared" si="4"/>
        <v>İSTANBUL-Türkcell Büyükler Türkiye Şampiyonası</v>
      </c>
      <c r="L280" s="147" t="str">
        <f>'200m.Seçme'!N$4</f>
        <v>10 Haziran 2015 - 16:00</v>
      </c>
      <c r="M280" s="147" t="s">
        <v>358</v>
      </c>
    </row>
    <row r="281" spans="1:13" ht="24.75" customHeight="1" x14ac:dyDescent="0.2">
      <c r="A281" s="141">
        <v>743</v>
      </c>
      <c r="B281" s="235" t="s">
        <v>326</v>
      </c>
      <c r="C281" s="237">
        <f>'200m.Seçme'!C23</f>
        <v>33378</v>
      </c>
      <c r="D281" s="239" t="str">
        <f>'200m.Seçme'!D23</f>
        <v>GÜLŞAH KIZILTAŞ</v>
      </c>
      <c r="E281" s="239" t="str">
        <f>'200m.Seçme'!E23</f>
        <v>İSTANBUL</v>
      </c>
      <c r="F281" s="240" t="str">
        <f>'200m.Seçme'!F23</f>
        <v>DNS</v>
      </c>
      <c r="G281" s="238" t="str">
        <f>'200m.Seçme'!A23</f>
        <v>-</v>
      </c>
      <c r="H281" s="149" t="s">
        <v>297</v>
      </c>
      <c r="I281" s="304"/>
      <c r="J281" s="143" t="str">
        <f>'YARIŞMA BİLGİLERİ'!$F$21</f>
        <v>Bayanlar</v>
      </c>
      <c r="K281" s="305" t="str">
        <f t="shared" si="4"/>
        <v>İSTANBUL-Türkcell Büyükler Türkiye Şampiyonası</v>
      </c>
      <c r="L281" s="147" t="str">
        <f>'200m.Seçme'!N$4</f>
        <v>10 Haziran 2015 - 16:00</v>
      </c>
      <c r="M281" s="147" t="s">
        <v>358</v>
      </c>
    </row>
    <row r="282" spans="1:13" ht="24.75" customHeight="1" x14ac:dyDescent="0.2">
      <c r="A282" s="141">
        <v>744</v>
      </c>
      <c r="B282" s="235" t="s">
        <v>326</v>
      </c>
      <c r="C282" s="237">
        <f>'200m.Seçme'!C24</f>
        <v>35483</v>
      </c>
      <c r="D282" s="239" t="str">
        <f>'200m.Seçme'!D24</f>
        <v>YUDUM İLİKSİZ</v>
      </c>
      <c r="E282" s="239" t="str">
        <f>'200m.Seçme'!E24</f>
        <v>İSTANBUL</v>
      </c>
      <c r="F282" s="240" t="str">
        <f>'200m.Seçme'!F24</f>
        <v>DNS</v>
      </c>
      <c r="G282" s="238" t="str">
        <f>'200m.Seçme'!A24</f>
        <v>-</v>
      </c>
      <c r="H282" s="149" t="s">
        <v>297</v>
      </c>
      <c r="I282" s="304"/>
      <c r="J282" s="143" t="str">
        <f>'YARIŞMA BİLGİLERİ'!$F$21</f>
        <v>Bayanlar</v>
      </c>
      <c r="K282" s="305" t="str">
        <f t="shared" si="4"/>
        <v>İSTANBUL-Türkcell Büyükler Türkiye Şampiyonası</v>
      </c>
      <c r="L282" s="147" t="str">
        <f>'200m.Seçme'!N$4</f>
        <v>10 Haziran 2015 - 16:00</v>
      </c>
      <c r="M282" s="147" t="s">
        <v>358</v>
      </c>
    </row>
    <row r="283" spans="1:13" ht="24.75" customHeight="1" x14ac:dyDescent="0.2">
      <c r="A283" s="141">
        <v>745</v>
      </c>
      <c r="B283" s="235" t="s">
        <v>326</v>
      </c>
      <c r="C283" s="237">
        <f>'200m.Seçme'!C25</f>
        <v>34525</v>
      </c>
      <c r="D283" s="239" t="str">
        <f>'200m.Seçme'!D25</f>
        <v>DOĞA GÜNDEM</v>
      </c>
      <c r="E283" s="239" t="str">
        <f>'200m.Seçme'!E25</f>
        <v>İSTANBUL</v>
      </c>
      <c r="F283" s="240" t="str">
        <f>'200m.Seçme'!F25</f>
        <v>DNS</v>
      </c>
      <c r="G283" s="238" t="str">
        <f>'200m.Seçme'!A25</f>
        <v>-</v>
      </c>
      <c r="H283" s="149" t="s">
        <v>297</v>
      </c>
      <c r="I283" s="304"/>
      <c r="J283" s="143" t="str">
        <f>'YARIŞMA BİLGİLERİ'!$F$21</f>
        <v>Bayanlar</v>
      </c>
      <c r="K283" s="305" t="str">
        <f t="shared" ref="K283:K346" si="5">CONCATENATE(K$1,"-",A$1)</f>
        <v>İSTANBUL-Türkcell Büyükler Türkiye Şampiyonası</v>
      </c>
      <c r="L283" s="147" t="str">
        <f>'200m.Seçme'!N$4</f>
        <v>10 Haziran 2015 - 16:00</v>
      </c>
      <c r="M283" s="147" t="s">
        <v>358</v>
      </c>
    </row>
    <row r="284" spans="1:13" ht="24.75" customHeight="1" x14ac:dyDescent="0.2">
      <c r="A284" s="141">
        <v>746</v>
      </c>
      <c r="B284" s="235" t="s">
        <v>326</v>
      </c>
      <c r="C284" s="237">
        <f>'200m.Seçme'!C26</f>
        <v>34616</v>
      </c>
      <c r="D284" s="239" t="str">
        <f>'200m.Seçme'!D26</f>
        <v>FAZİLET SÜLÜN</v>
      </c>
      <c r="E284" s="239" t="str">
        <f>'200m.Seçme'!E26</f>
        <v>ESKİŞEHİR</v>
      </c>
      <c r="F284" s="240" t="str">
        <f>'200m.Seçme'!F26</f>
        <v>DNS</v>
      </c>
      <c r="G284" s="238" t="str">
        <f>'200m.Seçme'!A26</f>
        <v>-</v>
      </c>
      <c r="H284" s="149" t="s">
        <v>297</v>
      </c>
      <c r="I284" s="304"/>
      <c r="J284" s="143" t="str">
        <f>'YARIŞMA BİLGİLERİ'!$F$21</f>
        <v>Bayanlar</v>
      </c>
      <c r="K284" s="305" t="str">
        <f t="shared" si="5"/>
        <v>İSTANBUL-Türkcell Büyükler Türkiye Şampiyonası</v>
      </c>
      <c r="L284" s="147" t="str">
        <f>'200m.Seçme'!N$4</f>
        <v>10 Haziran 2015 - 16:00</v>
      </c>
      <c r="M284" s="147" t="s">
        <v>358</v>
      </c>
    </row>
    <row r="285" spans="1:13" ht="24.75" customHeight="1" x14ac:dyDescent="0.2">
      <c r="A285" s="141">
        <v>747</v>
      </c>
      <c r="B285" s="235" t="s">
        <v>326</v>
      </c>
      <c r="C285" s="237">
        <f>'200m.Seçme'!C27</f>
        <v>34308</v>
      </c>
      <c r="D285" s="239" t="str">
        <f>'200m.Seçme'!D27</f>
        <v>EZGİ ŞAYIR</v>
      </c>
      <c r="E285" s="239" t="str">
        <f>'200m.Seçme'!E27</f>
        <v>SAMSUN</v>
      </c>
      <c r="F285" s="240" t="str">
        <f>'200m.Seçme'!F27</f>
        <v>DNS</v>
      </c>
      <c r="G285" s="238" t="str">
        <f>'200m.Seçme'!A27</f>
        <v>-</v>
      </c>
      <c r="H285" s="149" t="s">
        <v>297</v>
      </c>
      <c r="I285" s="304"/>
      <c r="J285" s="143" t="str">
        <f>'YARIŞMA BİLGİLERİ'!$F$21</f>
        <v>Bayanlar</v>
      </c>
      <c r="K285" s="305" t="str">
        <f t="shared" si="5"/>
        <v>İSTANBUL-Türkcell Büyükler Türkiye Şampiyonası</v>
      </c>
      <c r="L285" s="147" t="str">
        <f>'200m.Seçme'!N$4</f>
        <v>10 Haziran 2015 - 16:00</v>
      </c>
      <c r="M285" s="147" t="s">
        <v>358</v>
      </c>
    </row>
    <row r="286" spans="1:13" ht="24.75" customHeight="1" x14ac:dyDescent="0.2">
      <c r="A286" s="141">
        <v>748</v>
      </c>
      <c r="B286" s="235" t="s">
        <v>326</v>
      </c>
      <c r="C286" s="237">
        <f>'200m.Seçme'!C28</f>
        <v>0</v>
      </c>
      <c r="D286" s="239">
        <f>'200m.Seçme'!D28</f>
        <v>0</v>
      </c>
      <c r="E286" s="239">
        <f>'200m.Seçme'!E28</f>
        <v>0</v>
      </c>
      <c r="F286" s="240">
        <f>'200m.Seçme'!F28</f>
        <v>0</v>
      </c>
      <c r="G286" s="238">
        <f>'200m.Seçme'!A28</f>
        <v>0</v>
      </c>
      <c r="H286" s="149" t="s">
        <v>297</v>
      </c>
      <c r="I286" s="304"/>
      <c r="J286" s="143" t="str">
        <f>'YARIŞMA BİLGİLERİ'!$F$21</f>
        <v>Bayanlar</v>
      </c>
      <c r="K286" s="305" t="str">
        <f t="shared" si="5"/>
        <v>İSTANBUL-Türkcell Büyükler Türkiye Şampiyonası</v>
      </c>
      <c r="L286" s="147" t="str">
        <f>'200m.Seçme'!N$4</f>
        <v>10 Haziran 2015 - 16:00</v>
      </c>
      <c r="M286" s="147" t="s">
        <v>358</v>
      </c>
    </row>
    <row r="287" spans="1:13" ht="24.75" customHeight="1" x14ac:dyDescent="0.2">
      <c r="A287" s="141">
        <v>749</v>
      </c>
      <c r="B287" s="235" t="s">
        <v>326</v>
      </c>
      <c r="C287" s="237">
        <f>'200m.Seçme'!C29</f>
        <v>0</v>
      </c>
      <c r="D287" s="239">
        <f>'200m.Seçme'!D29</f>
        <v>0</v>
      </c>
      <c r="E287" s="239">
        <f>'200m.Seçme'!E29</f>
        <v>0</v>
      </c>
      <c r="F287" s="240">
        <f>'200m.Seçme'!F29</f>
        <v>0</v>
      </c>
      <c r="G287" s="238">
        <f>'200m.Seçme'!A29</f>
        <v>0</v>
      </c>
      <c r="H287" s="149" t="s">
        <v>297</v>
      </c>
      <c r="I287" s="304"/>
      <c r="J287" s="143" t="str">
        <f>'YARIŞMA BİLGİLERİ'!$F$21</f>
        <v>Bayanlar</v>
      </c>
      <c r="K287" s="305" t="str">
        <f t="shared" si="5"/>
        <v>İSTANBUL-Türkcell Büyükler Türkiye Şampiyonası</v>
      </c>
      <c r="L287" s="147" t="str">
        <f>'200m.Seçme'!N$4</f>
        <v>10 Haziran 2015 - 16:00</v>
      </c>
      <c r="M287" s="147" t="s">
        <v>358</v>
      </c>
    </row>
    <row r="288" spans="1:13" ht="24.75" customHeight="1" x14ac:dyDescent="0.2">
      <c r="A288" s="141">
        <v>750</v>
      </c>
      <c r="B288" s="235" t="s">
        <v>326</v>
      </c>
      <c r="C288" s="237" t="e">
        <f>'200m.Seçme'!#REF!</f>
        <v>#REF!</v>
      </c>
      <c r="D288" s="239" t="e">
        <f>'200m.Seçme'!#REF!</f>
        <v>#REF!</v>
      </c>
      <c r="E288" s="239" t="e">
        <f>'200m.Seçme'!#REF!</f>
        <v>#REF!</v>
      </c>
      <c r="F288" s="240" t="e">
        <f>'200m.Seçme'!#REF!</f>
        <v>#REF!</v>
      </c>
      <c r="G288" s="238" t="e">
        <f>'200m.Seçme'!#REF!</f>
        <v>#REF!</v>
      </c>
      <c r="H288" s="149" t="s">
        <v>297</v>
      </c>
      <c r="I288" s="304"/>
      <c r="J288" s="143" t="str">
        <f>'YARIŞMA BİLGİLERİ'!$F$21</f>
        <v>Bayanlar</v>
      </c>
      <c r="K288" s="305" t="str">
        <f t="shared" si="5"/>
        <v>İSTANBUL-Türkcell Büyükler Türkiye Şampiyonası</v>
      </c>
      <c r="L288" s="147" t="str">
        <f>'200m.Seçme'!N$4</f>
        <v>10 Haziran 2015 - 16:00</v>
      </c>
      <c r="M288" s="147" t="s">
        <v>358</v>
      </c>
    </row>
    <row r="289" spans="1:13" ht="24.75" customHeight="1" x14ac:dyDescent="0.2">
      <c r="A289" s="141">
        <v>751</v>
      </c>
      <c r="B289" s="235" t="s">
        <v>326</v>
      </c>
      <c r="C289" s="237" t="e">
        <f>'200m.Seçme'!#REF!</f>
        <v>#REF!</v>
      </c>
      <c r="D289" s="239" t="e">
        <f>'200m.Seçme'!#REF!</f>
        <v>#REF!</v>
      </c>
      <c r="E289" s="239" t="e">
        <f>'200m.Seçme'!#REF!</f>
        <v>#REF!</v>
      </c>
      <c r="F289" s="240" t="e">
        <f>'200m.Seçme'!#REF!</f>
        <v>#REF!</v>
      </c>
      <c r="G289" s="238" t="e">
        <f>'200m.Seçme'!#REF!</f>
        <v>#REF!</v>
      </c>
      <c r="H289" s="149" t="s">
        <v>297</v>
      </c>
      <c r="I289" s="304"/>
      <c r="J289" s="143" t="str">
        <f>'YARIŞMA BİLGİLERİ'!$F$21</f>
        <v>Bayanlar</v>
      </c>
      <c r="K289" s="305" t="str">
        <f t="shared" si="5"/>
        <v>İSTANBUL-Türkcell Büyükler Türkiye Şampiyonası</v>
      </c>
      <c r="L289" s="147" t="str">
        <f>'200m.Seçme'!N$4</f>
        <v>10 Haziran 2015 - 16:00</v>
      </c>
      <c r="M289" s="147" t="s">
        <v>358</v>
      </c>
    </row>
    <row r="290" spans="1:13" ht="24.75" customHeight="1" x14ac:dyDescent="0.2">
      <c r="A290" s="141">
        <v>752</v>
      </c>
      <c r="B290" s="235" t="s">
        <v>478</v>
      </c>
      <c r="C290" s="237">
        <f>'400m.Eng'!C8</f>
        <v>34157</v>
      </c>
      <c r="D290" s="239" t="str">
        <f>'400m.Eng'!D8</f>
        <v>EMEL ŞANLI</v>
      </c>
      <c r="E290" s="239" t="str">
        <f>'400m.Eng'!E8</f>
        <v>İZMİR</v>
      </c>
      <c r="F290" s="240">
        <f>'400m.Eng'!F8</f>
        <v>5968</v>
      </c>
      <c r="G290" s="238">
        <f>'400m.Eng'!A8</f>
        <v>1</v>
      </c>
      <c r="H290" s="149" t="s">
        <v>372</v>
      </c>
      <c r="I290" s="304"/>
      <c r="J290" s="143" t="str">
        <f>'YARIŞMA BİLGİLERİ'!$F$21</f>
        <v>Bayanlar</v>
      </c>
      <c r="K290" s="305" t="str">
        <f t="shared" si="5"/>
        <v>İSTANBUL-Türkcell Büyükler Türkiye Şampiyonası</v>
      </c>
      <c r="L290" s="147" t="str">
        <f>'400m.Eng'!N$4</f>
        <v>10 Haziran 2015 - 17:00</v>
      </c>
      <c r="M290" s="147" t="s">
        <v>358</v>
      </c>
    </row>
    <row r="291" spans="1:13" ht="24.75" customHeight="1" x14ac:dyDescent="0.2">
      <c r="A291" s="141">
        <v>753</v>
      </c>
      <c r="B291" s="235" t="s">
        <v>478</v>
      </c>
      <c r="C291" s="237">
        <f>'400m.Eng'!C9</f>
        <v>34647</v>
      </c>
      <c r="D291" s="239" t="str">
        <f>'400m.Eng'!D9</f>
        <v>DERYA YILDIRIM</v>
      </c>
      <c r="E291" s="239" t="str">
        <f>'400m.Eng'!E9</f>
        <v>İZMİR</v>
      </c>
      <c r="F291" s="240">
        <f>'400m.Eng'!F9</f>
        <v>10098</v>
      </c>
      <c r="G291" s="238">
        <f>'400m.Eng'!A9</f>
        <v>2</v>
      </c>
      <c r="H291" s="149" t="s">
        <v>372</v>
      </c>
      <c r="I291" s="304"/>
      <c r="J291" s="143" t="str">
        <f>'YARIŞMA BİLGİLERİ'!$F$21</f>
        <v>Bayanlar</v>
      </c>
      <c r="K291" s="305" t="str">
        <f t="shared" si="5"/>
        <v>İSTANBUL-Türkcell Büyükler Türkiye Şampiyonası</v>
      </c>
      <c r="L291" s="147" t="str">
        <f>'400m.Eng'!N$4</f>
        <v>10 Haziran 2015 - 17:00</v>
      </c>
      <c r="M291" s="147" t="s">
        <v>358</v>
      </c>
    </row>
    <row r="292" spans="1:13" ht="24.75" customHeight="1" x14ac:dyDescent="0.2">
      <c r="A292" s="141">
        <v>754</v>
      </c>
      <c r="B292" s="235" t="s">
        <v>478</v>
      </c>
      <c r="C292" s="237">
        <f>'400m.Eng'!C10</f>
        <v>31215</v>
      </c>
      <c r="D292" s="239" t="str">
        <f>'400m.Eng'!D10</f>
        <v>ÖZGE AKIN</v>
      </c>
      <c r="E292" s="239" t="str">
        <f>'400m.Eng'!E10</f>
        <v>İZMİR</v>
      </c>
      <c r="F292" s="240">
        <f>'400m.Eng'!F10</f>
        <v>10159</v>
      </c>
      <c r="G292" s="238">
        <f>'400m.Eng'!A10</f>
        <v>3</v>
      </c>
      <c r="H292" s="149" t="s">
        <v>372</v>
      </c>
      <c r="I292" s="304"/>
      <c r="J292" s="143" t="str">
        <f>'YARIŞMA BİLGİLERİ'!$F$21</f>
        <v>Bayanlar</v>
      </c>
      <c r="K292" s="305" t="str">
        <f t="shared" si="5"/>
        <v>İSTANBUL-Türkcell Büyükler Türkiye Şampiyonası</v>
      </c>
      <c r="L292" s="147" t="str">
        <f>'400m.Eng'!N$4</f>
        <v>10 Haziran 2015 - 17:00</v>
      </c>
      <c r="M292" s="147" t="s">
        <v>358</v>
      </c>
    </row>
    <row r="293" spans="1:13" ht="24.75" customHeight="1" x14ac:dyDescent="0.2">
      <c r="A293" s="141">
        <v>755</v>
      </c>
      <c r="B293" s="235" t="s">
        <v>478</v>
      </c>
      <c r="C293" s="237">
        <f>'400m.Eng'!C11</f>
        <v>34428</v>
      </c>
      <c r="D293" s="239" t="str">
        <f>'400m.Eng'!D11</f>
        <v>BERFE SANCAK</v>
      </c>
      <c r="E293" s="239" t="str">
        <f>'400m.Eng'!E11</f>
        <v>İZMİR</v>
      </c>
      <c r="F293" s="240">
        <f>'400m.Eng'!F11</f>
        <v>10199</v>
      </c>
      <c r="G293" s="238">
        <f>'400m.Eng'!A11</f>
        <v>4</v>
      </c>
      <c r="H293" s="149" t="s">
        <v>372</v>
      </c>
      <c r="I293" s="304"/>
      <c r="J293" s="143" t="str">
        <f>'YARIŞMA BİLGİLERİ'!$F$21</f>
        <v>Bayanlar</v>
      </c>
      <c r="K293" s="305" t="str">
        <f t="shared" si="5"/>
        <v>İSTANBUL-Türkcell Büyükler Türkiye Şampiyonası</v>
      </c>
      <c r="L293" s="147" t="str">
        <f>'400m.Eng'!N$4</f>
        <v>10 Haziran 2015 - 17:00</v>
      </c>
      <c r="M293" s="147" t="s">
        <v>358</v>
      </c>
    </row>
    <row r="294" spans="1:13" ht="24.75" customHeight="1" x14ac:dyDescent="0.2">
      <c r="A294" s="141">
        <v>756</v>
      </c>
      <c r="B294" s="235" t="s">
        <v>478</v>
      </c>
      <c r="C294" s="237">
        <f>'400m.Eng'!C12</f>
        <v>35552</v>
      </c>
      <c r="D294" s="239" t="str">
        <f>'400m.Eng'!D12</f>
        <v xml:space="preserve">ÖZLEM KAHRAMAN </v>
      </c>
      <c r="E294" s="239" t="str">
        <f>'400m.Eng'!E12</f>
        <v>BURSA</v>
      </c>
      <c r="F294" s="240">
        <f>'400m.Eng'!F12</f>
        <v>10228</v>
      </c>
      <c r="G294" s="238">
        <f>'400m.Eng'!A12</f>
        <v>5</v>
      </c>
      <c r="H294" s="149" t="s">
        <v>372</v>
      </c>
      <c r="I294" s="304"/>
      <c r="J294" s="143" t="str">
        <f>'YARIŞMA BİLGİLERİ'!$F$21</f>
        <v>Bayanlar</v>
      </c>
      <c r="K294" s="305" t="str">
        <f t="shared" si="5"/>
        <v>İSTANBUL-Türkcell Büyükler Türkiye Şampiyonası</v>
      </c>
      <c r="L294" s="147" t="str">
        <f>'400m.Eng'!N$4</f>
        <v>10 Haziran 2015 - 17:00</v>
      </c>
      <c r="M294" s="147" t="s">
        <v>358</v>
      </c>
    </row>
    <row r="295" spans="1:13" ht="24.75" customHeight="1" x14ac:dyDescent="0.2">
      <c r="A295" s="141">
        <v>757</v>
      </c>
      <c r="B295" s="235" t="s">
        <v>478</v>
      </c>
      <c r="C295" s="237">
        <f>'400m.Eng'!C13</f>
        <v>35121</v>
      </c>
      <c r="D295" s="239" t="str">
        <f>'400m.Eng'!D13</f>
        <v>KÜBRA ÇELİK</v>
      </c>
      <c r="E295" s="239" t="str">
        <f>'400m.Eng'!E13</f>
        <v>SAKARYA</v>
      </c>
      <c r="F295" s="240">
        <f>'400m.Eng'!F13</f>
        <v>10270</v>
      </c>
      <c r="G295" s="238">
        <f>'400m.Eng'!A13</f>
        <v>6</v>
      </c>
      <c r="H295" s="149" t="s">
        <v>372</v>
      </c>
      <c r="I295" s="304"/>
      <c r="J295" s="143" t="str">
        <f>'YARIŞMA BİLGİLERİ'!$F$21</f>
        <v>Bayanlar</v>
      </c>
      <c r="K295" s="305" t="str">
        <f t="shared" si="5"/>
        <v>İSTANBUL-Türkcell Büyükler Türkiye Şampiyonası</v>
      </c>
      <c r="L295" s="147" t="str">
        <f>'400m.Eng'!N$4</f>
        <v>10 Haziran 2015 - 17:00</v>
      </c>
      <c r="M295" s="147" t="s">
        <v>358</v>
      </c>
    </row>
    <row r="296" spans="1:13" ht="24.75" customHeight="1" x14ac:dyDescent="0.2">
      <c r="A296" s="141">
        <v>758</v>
      </c>
      <c r="B296" s="235" t="s">
        <v>478</v>
      </c>
      <c r="C296" s="237" t="e">
        <f>'400m.Eng'!#REF!</f>
        <v>#REF!</v>
      </c>
      <c r="D296" s="239" t="e">
        <f>'400m.Eng'!#REF!</f>
        <v>#REF!</v>
      </c>
      <c r="E296" s="239" t="e">
        <f>'400m.Eng'!#REF!</f>
        <v>#REF!</v>
      </c>
      <c r="F296" s="240" t="e">
        <f>'400m.Eng'!#REF!</f>
        <v>#REF!</v>
      </c>
      <c r="G296" s="238" t="e">
        <f>'400m.Eng'!#REF!</f>
        <v>#REF!</v>
      </c>
      <c r="H296" s="149" t="s">
        <v>372</v>
      </c>
      <c r="I296" s="304"/>
      <c r="J296" s="143" t="str">
        <f>'YARIŞMA BİLGİLERİ'!$F$21</f>
        <v>Bayanlar</v>
      </c>
      <c r="K296" s="305" t="str">
        <f t="shared" si="5"/>
        <v>İSTANBUL-Türkcell Büyükler Türkiye Şampiyonası</v>
      </c>
      <c r="L296" s="147" t="str">
        <f>'400m.Eng'!N$4</f>
        <v>10 Haziran 2015 - 17:00</v>
      </c>
      <c r="M296" s="147" t="s">
        <v>358</v>
      </c>
    </row>
    <row r="297" spans="1:13" ht="24.75" customHeight="1" x14ac:dyDescent="0.2">
      <c r="A297" s="141">
        <v>759</v>
      </c>
      <c r="B297" s="235" t="s">
        <v>478</v>
      </c>
      <c r="C297" s="237" t="e">
        <f>'400m.Eng'!#REF!</f>
        <v>#REF!</v>
      </c>
      <c r="D297" s="239" t="e">
        <f>'400m.Eng'!#REF!</f>
        <v>#REF!</v>
      </c>
      <c r="E297" s="239" t="e">
        <f>'400m.Eng'!#REF!</f>
        <v>#REF!</v>
      </c>
      <c r="F297" s="240" t="e">
        <f>'400m.Eng'!#REF!</f>
        <v>#REF!</v>
      </c>
      <c r="G297" s="238" t="e">
        <f>'400m.Eng'!#REF!</f>
        <v>#REF!</v>
      </c>
      <c r="H297" s="149" t="s">
        <v>372</v>
      </c>
      <c r="I297" s="304"/>
      <c r="J297" s="143" t="str">
        <f>'YARIŞMA BİLGİLERİ'!$F$21</f>
        <v>Bayanlar</v>
      </c>
      <c r="K297" s="305" t="str">
        <f t="shared" si="5"/>
        <v>İSTANBUL-Türkcell Büyükler Türkiye Şampiyonası</v>
      </c>
      <c r="L297" s="147" t="str">
        <f>'400m.Eng'!N$4</f>
        <v>10 Haziran 2015 - 17:00</v>
      </c>
      <c r="M297" s="147" t="s">
        <v>358</v>
      </c>
    </row>
    <row r="298" spans="1:13" ht="24.75" customHeight="1" x14ac:dyDescent="0.2">
      <c r="A298" s="141">
        <v>760</v>
      </c>
      <c r="B298" s="235" t="s">
        <v>478</v>
      </c>
      <c r="C298" s="237">
        <f>'400m.Eng'!C14</f>
        <v>36003</v>
      </c>
      <c r="D298" s="239" t="str">
        <f>'400m.Eng'!D14</f>
        <v>YAREN AYDIN</v>
      </c>
      <c r="E298" s="239" t="str">
        <f>'400m.Eng'!E14</f>
        <v>SAKARYA</v>
      </c>
      <c r="F298" s="240">
        <f>'400m.Eng'!F14</f>
        <v>11172</v>
      </c>
      <c r="G298" s="238">
        <f>'400m.Eng'!A14</f>
        <v>7</v>
      </c>
      <c r="H298" s="149" t="s">
        <v>372</v>
      </c>
      <c r="I298" s="304"/>
      <c r="J298" s="143" t="str">
        <f>'YARIŞMA BİLGİLERİ'!$F$21</f>
        <v>Bayanlar</v>
      </c>
      <c r="K298" s="305" t="str">
        <f t="shared" si="5"/>
        <v>İSTANBUL-Türkcell Büyükler Türkiye Şampiyonası</v>
      </c>
      <c r="L298" s="147" t="str">
        <f>'400m.Eng'!N$4</f>
        <v>10 Haziran 2015 - 17:00</v>
      </c>
      <c r="M298" s="147" t="s">
        <v>358</v>
      </c>
    </row>
    <row r="299" spans="1:13" ht="24.75" customHeight="1" x14ac:dyDescent="0.2">
      <c r="A299" s="141">
        <v>761</v>
      </c>
      <c r="B299" s="235" t="s">
        <v>478</v>
      </c>
      <c r="C299" s="237">
        <f>'400m.Eng'!C15</f>
        <v>35104</v>
      </c>
      <c r="D299" s="239" t="str">
        <f>'400m.Eng'!D15</f>
        <v>ARZU YILDIRIM</v>
      </c>
      <c r="E299" s="239" t="str">
        <f>'400m.Eng'!E15</f>
        <v>İSTANBUL</v>
      </c>
      <c r="F299" s="240">
        <f>'400m.Eng'!F15</f>
        <v>12038</v>
      </c>
      <c r="G299" s="238">
        <f>'400m.Eng'!A15</f>
        <v>8</v>
      </c>
      <c r="H299" s="149" t="s">
        <v>372</v>
      </c>
      <c r="I299" s="304"/>
      <c r="J299" s="143" t="str">
        <f>'YARIŞMA BİLGİLERİ'!$F$21</f>
        <v>Bayanlar</v>
      </c>
      <c r="K299" s="305" t="str">
        <f t="shared" si="5"/>
        <v>İSTANBUL-Türkcell Büyükler Türkiye Şampiyonası</v>
      </c>
      <c r="L299" s="147" t="str">
        <f>'400m.Eng'!N$4</f>
        <v>10 Haziran 2015 - 17:00</v>
      </c>
      <c r="M299" s="147" t="s">
        <v>358</v>
      </c>
    </row>
    <row r="300" spans="1:13" ht="24.75" customHeight="1" x14ac:dyDescent="0.2">
      <c r="A300" s="141">
        <v>762</v>
      </c>
      <c r="B300" s="235" t="s">
        <v>478</v>
      </c>
      <c r="C300" s="237">
        <f>'400m.Eng'!C16</f>
        <v>35511</v>
      </c>
      <c r="D300" s="239" t="str">
        <f>'400m.Eng'!D16</f>
        <v>KADER ERBEK</v>
      </c>
      <c r="E300" s="239" t="str">
        <f>'400m.Eng'!E16</f>
        <v>İSTANBUL</v>
      </c>
      <c r="F300" s="240" t="str">
        <f>'400m.Eng'!F16</f>
        <v>DNS</v>
      </c>
      <c r="G300" s="238" t="str">
        <f>'400m.Eng'!A16</f>
        <v>-</v>
      </c>
      <c r="H300" s="149" t="s">
        <v>372</v>
      </c>
      <c r="I300" s="304"/>
      <c r="J300" s="143" t="str">
        <f>'YARIŞMA BİLGİLERİ'!$F$21</f>
        <v>Bayanlar</v>
      </c>
      <c r="K300" s="305" t="str">
        <f t="shared" si="5"/>
        <v>İSTANBUL-Türkcell Büyükler Türkiye Şampiyonası</v>
      </c>
      <c r="L300" s="147" t="str">
        <f>'400m.Eng'!N$4</f>
        <v>10 Haziran 2015 - 17:00</v>
      </c>
      <c r="M300" s="147" t="s">
        <v>358</v>
      </c>
    </row>
    <row r="301" spans="1:13" ht="24.75" customHeight="1" x14ac:dyDescent="0.2">
      <c r="A301" s="141">
        <v>763</v>
      </c>
      <c r="B301" s="235" t="s">
        <v>478</v>
      </c>
      <c r="C301" s="237">
        <f>'400m.Eng'!C17</f>
        <v>35195</v>
      </c>
      <c r="D301" s="239" t="str">
        <f>'400m.Eng'!D17</f>
        <v>BÜŞRA YILDIRIM</v>
      </c>
      <c r="E301" s="239" t="str">
        <f>'400m.Eng'!E17</f>
        <v>MERSİN</v>
      </c>
      <c r="F301" s="240" t="str">
        <f>'400m.Eng'!F17</f>
        <v>DNS</v>
      </c>
      <c r="G301" s="238" t="str">
        <f>'400m.Eng'!A17</f>
        <v>-</v>
      </c>
      <c r="H301" s="149" t="s">
        <v>372</v>
      </c>
      <c r="I301" s="304"/>
      <c r="J301" s="143" t="str">
        <f>'YARIŞMA BİLGİLERİ'!$F$21</f>
        <v>Bayanlar</v>
      </c>
      <c r="K301" s="305" t="str">
        <f t="shared" si="5"/>
        <v>İSTANBUL-Türkcell Büyükler Türkiye Şampiyonası</v>
      </c>
      <c r="L301" s="147" t="str">
        <f>'400m.Eng'!N$4</f>
        <v>10 Haziran 2015 - 17:00</v>
      </c>
      <c r="M301" s="147" t="s">
        <v>358</v>
      </c>
    </row>
    <row r="302" spans="1:13" ht="24.75" customHeight="1" x14ac:dyDescent="0.2">
      <c r="A302" s="141">
        <v>764</v>
      </c>
      <c r="B302" s="235" t="s">
        <v>478</v>
      </c>
      <c r="C302" s="237">
        <f>'400m.Eng'!C18</f>
        <v>0</v>
      </c>
      <c r="D302" s="239">
        <f>'400m.Eng'!D18</f>
        <v>0</v>
      </c>
      <c r="E302" s="239">
        <f>'400m.Eng'!E18</f>
        <v>0</v>
      </c>
      <c r="F302" s="240">
        <f>'400m.Eng'!F18</f>
        <v>0</v>
      </c>
      <c r="G302" s="238">
        <f>'400m.Eng'!A18</f>
        <v>0</v>
      </c>
      <c r="H302" s="149" t="s">
        <v>372</v>
      </c>
      <c r="I302" s="304"/>
      <c r="J302" s="143" t="str">
        <f>'YARIŞMA BİLGİLERİ'!$F$21</f>
        <v>Bayanlar</v>
      </c>
      <c r="K302" s="305" t="str">
        <f t="shared" si="5"/>
        <v>İSTANBUL-Türkcell Büyükler Türkiye Şampiyonası</v>
      </c>
      <c r="L302" s="147" t="str">
        <f>'400m.Eng'!N$4</f>
        <v>10 Haziran 2015 - 17:00</v>
      </c>
      <c r="M302" s="147" t="s">
        <v>358</v>
      </c>
    </row>
    <row r="303" spans="1:13" ht="24.75" customHeight="1" x14ac:dyDescent="0.2">
      <c r="A303" s="141">
        <v>771</v>
      </c>
      <c r="B303" s="235" t="s">
        <v>478</v>
      </c>
      <c r="C303" s="237">
        <f>'400m.Eng'!C19</f>
        <v>0</v>
      </c>
      <c r="D303" s="239">
        <f>'400m.Eng'!D19</f>
        <v>0</v>
      </c>
      <c r="E303" s="239">
        <f>'400m.Eng'!E19</f>
        <v>0</v>
      </c>
      <c r="F303" s="240">
        <f>'400m.Eng'!F19</f>
        <v>0</v>
      </c>
      <c r="G303" s="238">
        <f>'400m.Eng'!A19</f>
        <v>0</v>
      </c>
      <c r="H303" s="149" t="s">
        <v>372</v>
      </c>
      <c r="I303" s="304"/>
      <c r="J303" s="143" t="str">
        <f>'YARIŞMA BİLGİLERİ'!$F$21</f>
        <v>Bayanlar</v>
      </c>
      <c r="K303" s="305" t="str">
        <f t="shared" si="5"/>
        <v>İSTANBUL-Türkcell Büyükler Türkiye Şampiyonası</v>
      </c>
      <c r="L303" s="147" t="str">
        <f>'400m.Eng'!N$4</f>
        <v>10 Haziran 2015 - 17:00</v>
      </c>
      <c r="M303" s="147" t="s">
        <v>358</v>
      </c>
    </row>
    <row r="304" spans="1:13" ht="24.75" customHeight="1" x14ac:dyDescent="0.2">
      <c r="A304" s="141">
        <v>772</v>
      </c>
      <c r="B304" s="235" t="s">
        <v>478</v>
      </c>
      <c r="C304" s="237">
        <f>'400m.Eng'!C20</f>
        <v>0</v>
      </c>
      <c r="D304" s="239">
        <f>'400m.Eng'!D20</f>
        <v>0</v>
      </c>
      <c r="E304" s="239">
        <f>'400m.Eng'!E20</f>
        <v>0</v>
      </c>
      <c r="F304" s="240">
        <f>'400m.Eng'!F20</f>
        <v>0</v>
      </c>
      <c r="G304" s="238">
        <f>'400m.Eng'!A20</f>
        <v>0</v>
      </c>
      <c r="H304" s="149" t="s">
        <v>372</v>
      </c>
      <c r="I304" s="304"/>
      <c r="J304" s="143" t="str">
        <f>'YARIŞMA BİLGİLERİ'!$F$21</f>
        <v>Bayanlar</v>
      </c>
      <c r="K304" s="305" t="str">
        <f t="shared" si="5"/>
        <v>İSTANBUL-Türkcell Büyükler Türkiye Şampiyonası</v>
      </c>
      <c r="L304" s="147" t="str">
        <f>'400m.Eng'!N$4</f>
        <v>10 Haziran 2015 - 17:00</v>
      </c>
      <c r="M304" s="147" t="s">
        <v>358</v>
      </c>
    </row>
    <row r="305" spans="1:13" ht="24.75" customHeight="1" x14ac:dyDescent="0.2">
      <c r="A305" s="141">
        <v>773</v>
      </c>
      <c r="B305" s="235" t="s">
        <v>478</v>
      </c>
      <c r="C305" s="237">
        <f>'400m.Eng'!C21</f>
        <v>0</v>
      </c>
      <c r="D305" s="239">
        <f>'400m.Eng'!D21</f>
        <v>0</v>
      </c>
      <c r="E305" s="239">
        <f>'400m.Eng'!E21</f>
        <v>0</v>
      </c>
      <c r="F305" s="240">
        <f>'400m.Eng'!F21</f>
        <v>0</v>
      </c>
      <c r="G305" s="238">
        <f>'400m.Eng'!A21</f>
        <v>0</v>
      </c>
      <c r="H305" s="149" t="s">
        <v>372</v>
      </c>
      <c r="I305" s="304"/>
      <c r="J305" s="143" t="str">
        <f>'YARIŞMA BİLGİLERİ'!$F$21</f>
        <v>Bayanlar</v>
      </c>
      <c r="K305" s="305" t="str">
        <f t="shared" si="5"/>
        <v>İSTANBUL-Türkcell Büyükler Türkiye Şampiyonası</v>
      </c>
      <c r="L305" s="147" t="str">
        <f>'400m.Eng'!N$4</f>
        <v>10 Haziran 2015 - 17:00</v>
      </c>
      <c r="M305" s="147" t="s">
        <v>358</v>
      </c>
    </row>
    <row r="306" spans="1:13" ht="24.75" customHeight="1" x14ac:dyDescent="0.2">
      <c r="A306" s="141">
        <v>774</v>
      </c>
      <c r="B306" s="235" t="s">
        <v>478</v>
      </c>
      <c r="C306" s="237" t="e">
        <f>'400m.Eng'!#REF!</f>
        <v>#REF!</v>
      </c>
      <c r="D306" s="239" t="e">
        <f>'400m.Eng'!#REF!</f>
        <v>#REF!</v>
      </c>
      <c r="E306" s="239" t="e">
        <f>'400m.Eng'!#REF!</f>
        <v>#REF!</v>
      </c>
      <c r="F306" s="240" t="e">
        <f>'400m.Eng'!#REF!</f>
        <v>#REF!</v>
      </c>
      <c r="G306" s="238" t="e">
        <f>'400m.Eng'!#REF!</f>
        <v>#REF!</v>
      </c>
      <c r="H306" s="149" t="s">
        <v>372</v>
      </c>
      <c r="I306" s="304"/>
      <c r="J306" s="143" t="str">
        <f>'YARIŞMA BİLGİLERİ'!$F$21</f>
        <v>Bayanlar</v>
      </c>
      <c r="K306" s="305" t="str">
        <f t="shared" si="5"/>
        <v>İSTANBUL-Türkcell Büyükler Türkiye Şampiyonası</v>
      </c>
      <c r="L306" s="147" t="str">
        <f>'400m.Eng'!N$4</f>
        <v>10 Haziran 2015 - 17:00</v>
      </c>
      <c r="M306" s="147" t="s">
        <v>358</v>
      </c>
    </row>
    <row r="307" spans="1:13" ht="24.75" customHeight="1" x14ac:dyDescent="0.2">
      <c r="A307" s="141">
        <v>775</v>
      </c>
      <c r="B307" s="235" t="s">
        <v>478</v>
      </c>
      <c r="C307" s="237" t="e">
        <f>'400m.Eng'!#REF!</f>
        <v>#REF!</v>
      </c>
      <c r="D307" s="239" t="e">
        <f>'400m.Eng'!#REF!</f>
        <v>#REF!</v>
      </c>
      <c r="E307" s="239" t="e">
        <f>'400m.Eng'!#REF!</f>
        <v>#REF!</v>
      </c>
      <c r="F307" s="240" t="e">
        <f>'400m.Eng'!#REF!</f>
        <v>#REF!</v>
      </c>
      <c r="G307" s="238" t="e">
        <f>'400m.Eng'!#REF!</f>
        <v>#REF!</v>
      </c>
      <c r="H307" s="149" t="s">
        <v>372</v>
      </c>
      <c r="I307" s="304"/>
      <c r="J307" s="143" t="str">
        <f>'YARIŞMA BİLGİLERİ'!$F$21</f>
        <v>Bayanlar</v>
      </c>
      <c r="K307" s="305" t="str">
        <f t="shared" si="5"/>
        <v>İSTANBUL-Türkcell Büyükler Türkiye Şampiyonası</v>
      </c>
      <c r="L307" s="147" t="str">
        <f>'400m.Eng'!N$4</f>
        <v>10 Haziran 2015 - 17:00</v>
      </c>
      <c r="M307" s="147" t="s">
        <v>358</v>
      </c>
    </row>
    <row r="308" spans="1:13" ht="24.75" customHeight="1" x14ac:dyDescent="0.2">
      <c r="A308" s="141">
        <v>776</v>
      </c>
      <c r="B308" s="235" t="s">
        <v>478</v>
      </c>
      <c r="C308" s="237" t="e">
        <f>'400m.Eng'!#REF!</f>
        <v>#REF!</v>
      </c>
      <c r="D308" s="239" t="e">
        <f>'400m.Eng'!#REF!</f>
        <v>#REF!</v>
      </c>
      <c r="E308" s="239" t="e">
        <f>'400m.Eng'!#REF!</f>
        <v>#REF!</v>
      </c>
      <c r="F308" s="240" t="e">
        <f>'400m.Eng'!#REF!</f>
        <v>#REF!</v>
      </c>
      <c r="G308" s="238" t="e">
        <f>'400m.Eng'!#REF!</f>
        <v>#REF!</v>
      </c>
      <c r="H308" s="149" t="s">
        <v>372</v>
      </c>
      <c r="I308" s="304"/>
      <c r="J308" s="143" t="str">
        <f>'YARIŞMA BİLGİLERİ'!$F$21</f>
        <v>Bayanlar</v>
      </c>
      <c r="K308" s="305" t="str">
        <f t="shared" si="5"/>
        <v>İSTANBUL-Türkcell Büyükler Türkiye Şampiyonası</v>
      </c>
      <c r="L308" s="147" t="str">
        <f>'400m.Eng'!N$4</f>
        <v>10 Haziran 2015 - 17:00</v>
      </c>
      <c r="M308" s="147" t="s">
        <v>358</v>
      </c>
    </row>
    <row r="309" spans="1:13" ht="24.75" customHeight="1" x14ac:dyDescent="0.2">
      <c r="A309" s="141">
        <v>777</v>
      </c>
      <c r="B309" s="235" t="s">
        <v>478</v>
      </c>
      <c r="C309" s="237" t="e">
        <f>'400m.Eng'!#REF!</f>
        <v>#REF!</v>
      </c>
      <c r="D309" s="239" t="e">
        <f>'400m.Eng'!#REF!</f>
        <v>#REF!</v>
      </c>
      <c r="E309" s="239" t="e">
        <f>'400m.Eng'!#REF!</f>
        <v>#REF!</v>
      </c>
      <c r="F309" s="240" t="e">
        <f>'400m.Eng'!#REF!</f>
        <v>#REF!</v>
      </c>
      <c r="G309" s="238" t="e">
        <f>'400m.Eng'!#REF!</f>
        <v>#REF!</v>
      </c>
      <c r="H309" s="149" t="s">
        <v>372</v>
      </c>
      <c r="I309" s="304"/>
      <c r="J309" s="143" t="str">
        <f>'YARIŞMA BİLGİLERİ'!$F$21</f>
        <v>Bayanlar</v>
      </c>
      <c r="K309" s="305" t="str">
        <f t="shared" si="5"/>
        <v>İSTANBUL-Türkcell Büyükler Türkiye Şampiyonası</v>
      </c>
      <c r="L309" s="147" t="str">
        <f>'400m.Eng'!N$4</f>
        <v>10 Haziran 2015 - 17:00</v>
      </c>
      <c r="M309" s="147" t="s">
        <v>358</v>
      </c>
    </row>
    <row r="310" spans="1:13" ht="24.75" customHeight="1" x14ac:dyDescent="0.2">
      <c r="A310" s="141">
        <v>778</v>
      </c>
      <c r="B310" s="235" t="s">
        <v>478</v>
      </c>
      <c r="C310" s="237" t="e">
        <f>'400m.Eng'!#REF!</f>
        <v>#REF!</v>
      </c>
      <c r="D310" s="239" t="e">
        <f>'400m.Eng'!#REF!</f>
        <v>#REF!</v>
      </c>
      <c r="E310" s="239" t="e">
        <f>'400m.Eng'!#REF!</f>
        <v>#REF!</v>
      </c>
      <c r="F310" s="240" t="e">
        <f>'400m.Eng'!#REF!</f>
        <v>#REF!</v>
      </c>
      <c r="G310" s="238" t="e">
        <f>'400m.Eng'!#REF!</f>
        <v>#REF!</v>
      </c>
      <c r="H310" s="149" t="s">
        <v>372</v>
      </c>
      <c r="I310" s="304"/>
      <c r="J310" s="143" t="str">
        <f>'YARIŞMA BİLGİLERİ'!$F$21</f>
        <v>Bayanlar</v>
      </c>
      <c r="K310" s="305" t="str">
        <f t="shared" si="5"/>
        <v>İSTANBUL-Türkcell Büyükler Türkiye Şampiyonası</v>
      </c>
      <c r="L310" s="147" t="str">
        <f>'400m.Eng'!N$4</f>
        <v>10 Haziran 2015 - 17:00</v>
      </c>
      <c r="M310" s="147" t="s">
        <v>358</v>
      </c>
    </row>
    <row r="311" spans="1:13" ht="24.75" customHeight="1" x14ac:dyDescent="0.2">
      <c r="A311" s="141">
        <v>779</v>
      </c>
      <c r="B311" s="235" t="s">
        <v>478</v>
      </c>
      <c r="C311" s="237" t="e">
        <f>'400m.Eng'!#REF!</f>
        <v>#REF!</v>
      </c>
      <c r="D311" s="239" t="e">
        <f>'400m.Eng'!#REF!</f>
        <v>#REF!</v>
      </c>
      <c r="E311" s="239" t="e">
        <f>'400m.Eng'!#REF!</f>
        <v>#REF!</v>
      </c>
      <c r="F311" s="240" t="e">
        <f>'400m.Eng'!#REF!</f>
        <v>#REF!</v>
      </c>
      <c r="G311" s="238" t="e">
        <f>'400m.Eng'!#REF!</f>
        <v>#REF!</v>
      </c>
      <c r="H311" s="149" t="s">
        <v>372</v>
      </c>
      <c r="I311" s="304"/>
      <c r="J311" s="143" t="str">
        <f>'YARIŞMA BİLGİLERİ'!$F$21</f>
        <v>Bayanlar</v>
      </c>
      <c r="K311" s="305" t="str">
        <f t="shared" si="5"/>
        <v>İSTANBUL-Türkcell Büyükler Türkiye Şampiyonası</v>
      </c>
      <c r="L311" s="147" t="str">
        <f>'400m.Eng'!N$4</f>
        <v>10 Haziran 2015 - 17:00</v>
      </c>
      <c r="M311" s="147" t="s">
        <v>358</v>
      </c>
    </row>
    <row r="312" spans="1:13" ht="24.75" customHeight="1" x14ac:dyDescent="0.2">
      <c r="A312" s="141">
        <v>780</v>
      </c>
      <c r="B312" s="235" t="s">
        <v>478</v>
      </c>
      <c r="C312" s="237" t="e">
        <f>'400m.Eng'!#REF!</f>
        <v>#REF!</v>
      </c>
      <c r="D312" s="239" t="e">
        <f>'400m.Eng'!#REF!</f>
        <v>#REF!</v>
      </c>
      <c r="E312" s="239" t="e">
        <f>'400m.Eng'!#REF!</f>
        <v>#REF!</v>
      </c>
      <c r="F312" s="240" t="e">
        <f>'400m.Eng'!#REF!</f>
        <v>#REF!</v>
      </c>
      <c r="G312" s="238" t="e">
        <f>'400m.Eng'!#REF!</f>
        <v>#REF!</v>
      </c>
      <c r="H312" s="149" t="s">
        <v>372</v>
      </c>
      <c r="I312" s="304"/>
      <c r="J312" s="143" t="str">
        <f>'YARIŞMA BİLGİLERİ'!$F$21</f>
        <v>Bayanlar</v>
      </c>
      <c r="K312" s="305" t="str">
        <f t="shared" si="5"/>
        <v>İSTANBUL-Türkcell Büyükler Türkiye Şampiyonası</v>
      </c>
      <c r="L312" s="147" t="str">
        <f>'400m.Eng'!N$4</f>
        <v>10 Haziran 2015 - 17:00</v>
      </c>
      <c r="M312" s="147" t="s">
        <v>358</v>
      </c>
    </row>
    <row r="313" spans="1:13" ht="24.75" customHeight="1" x14ac:dyDescent="0.2">
      <c r="A313" s="141">
        <v>781</v>
      </c>
      <c r="B313" s="235" t="s">
        <v>478</v>
      </c>
      <c r="C313" s="237" t="e">
        <f>'400m.Eng'!#REF!</f>
        <v>#REF!</v>
      </c>
      <c r="D313" s="239" t="e">
        <f>'400m.Eng'!#REF!</f>
        <v>#REF!</v>
      </c>
      <c r="E313" s="239" t="e">
        <f>'400m.Eng'!#REF!</f>
        <v>#REF!</v>
      </c>
      <c r="F313" s="240" t="e">
        <f>'400m.Eng'!#REF!</f>
        <v>#REF!</v>
      </c>
      <c r="G313" s="238" t="e">
        <f>'400m.Eng'!#REF!</f>
        <v>#REF!</v>
      </c>
      <c r="H313" s="149" t="s">
        <v>372</v>
      </c>
      <c r="I313" s="304"/>
      <c r="J313" s="143" t="str">
        <f>'YARIŞMA BİLGİLERİ'!$F$21</f>
        <v>Bayanlar</v>
      </c>
      <c r="K313" s="305" t="str">
        <f t="shared" si="5"/>
        <v>İSTANBUL-Türkcell Büyükler Türkiye Şampiyonası</v>
      </c>
      <c r="L313" s="147" t="str">
        <f>'400m.Eng'!N$4</f>
        <v>10 Haziran 2015 - 17:00</v>
      </c>
      <c r="M313" s="147" t="s">
        <v>358</v>
      </c>
    </row>
    <row r="314" spans="1:13" ht="24.75" customHeight="1" x14ac:dyDescent="0.2">
      <c r="A314" s="141">
        <v>782</v>
      </c>
      <c r="B314" s="235" t="s">
        <v>478</v>
      </c>
      <c r="C314" s="237" t="e">
        <f>'400m.Eng'!#REF!</f>
        <v>#REF!</v>
      </c>
      <c r="D314" s="239" t="e">
        <f>'400m.Eng'!#REF!</f>
        <v>#REF!</v>
      </c>
      <c r="E314" s="239" t="e">
        <f>'400m.Eng'!#REF!</f>
        <v>#REF!</v>
      </c>
      <c r="F314" s="240" t="e">
        <f>'400m.Eng'!#REF!</f>
        <v>#REF!</v>
      </c>
      <c r="G314" s="238" t="e">
        <f>'400m.Eng'!#REF!</f>
        <v>#REF!</v>
      </c>
      <c r="H314" s="149" t="s">
        <v>372</v>
      </c>
      <c r="I314" s="304"/>
      <c r="J314" s="143" t="str">
        <f>'YARIŞMA BİLGİLERİ'!$F$21</f>
        <v>Bayanlar</v>
      </c>
      <c r="K314" s="305" t="str">
        <f t="shared" si="5"/>
        <v>İSTANBUL-Türkcell Büyükler Türkiye Şampiyonası</v>
      </c>
      <c r="L314" s="147" t="str">
        <f>'400m.Eng'!N$4</f>
        <v>10 Haziran 2015 - 17:00</v>
      </c>
      <c r="M314" s="147" t="s">
        <v>358</v>
      </c>
    </row>
    <row r="315" spans="1:13" ht="24.75" customHeight="1" x14ac:dyDescent="0.2">
      <c r="A315" s="141">
        <v>783</v>
      </c>
      <c r="B315" s="235" t="s">
        <v>478</v>
      </c>
      <c r="C315" s="237" t="e">
        <f>'400m.Eng'!#REF!</f>
        <v>#REF!</v>
      </c>
      <c r="D315" s="239" t="e">
        <f>'400m.Eng'!#REF!</f>
        <v>#REF!</v>
      </c>
      <c r="E315" s="239" t="e">
        <f>'400m.Eng'!#REF!</f>
        <v>#REF!</v>
      </c>
      <c r="F315" s="240" t="e">
        <f>'400m.Eng'!#REF!</f>
        <v>#REF!</v>
      </c>
      <c r="G315" s="238" t="e">
        <f>'400m.Eng'!#REF!</f>
        <v>#REF!</v>
      </c>
      <c r="H315" s="149" t="s">
        <v>372</v>
      </c>
      <c r="I315" s="304"/>
      <c r="J315" s="143" t="str">
        <f>'YARIŞMA BİLGİLERİ'!$F$21</f>
        <v>Bayanlar</v>
      </c>
      <c r="K315" s="305" t="str">
        <f t="shared" si="5"/>
        <v>İSTANBUL-Türkcell Büyükler Türkiye Şampiyonası</v>
      </c>
      <c r="L315" s="147" t="str">
        <f>'400m.Eng'!N$4</f>
        <v>10 Haziran 2015 - 17:00</v>
      </c>
      <c r="M315" s="147" t="s">
        <v>358</v>
      </c>
    </row>
    <row r="316" spans="1:13" ht="24.75" customHeight="1" x14ac:dyDescent="0.2">
      <c r="A316" s="141">
        <v>784</v>
      </c>
      <c r="B316" s="235" t="s">
        <v>478</v>
      </c>
      <c r="C316" s="237" t="e">
        <f>'400m.Eng'!#REF!</f>
        <v>#REF!</v>
      </c>
      <c r="D316" s="239" t="e">
        <f>'400m.Eng'!#REF!</f>
        <v>#REF!</v>
      </c>
      <c r="E316" s="239" t="e">
        <f>'400m.Eng'!#REF!</f>
        <v>#REF!</v>
      </c>
      <c r="F316" s="240" t="e">
        <f>'400m.Eng'!#REF!</f>
        <v>#REF!</v>
      </c>
      <c r="G316" s="238" t="e">
        <f>'400m.Eng'!#REF!</f>
        <v>#REF!</v>
      </c>
      <c r="H316" s="149" t="s">
        <v>372</v>
      </c>
      <c r="I316" s="304"/>
      <c r="J316" s="143" t="str">
        <f>'YARIŞMA BİLGİLERİ'!$F$21</f>
        <v>Bayanlar</v>
      </c>
      <c r="K316" s="305" t="str">
        <f t="shared" si="5"/>
        <v>İSTANBUL-Türkcell Büyükler Türkiye Şampiyonası</v>
      </c>
      <c r="L316" s="147" t="str">
        <f>'400m.Eng'!N$4</f>
        <v>10 Haziran 2015 - 17:00</v>
      </c>
      <c r="M316" s="147" t="s">
        <v>358</v>
      </c>
    </row>
    <row r="317" spans="1:13" ht="24.75" customHeight="1" x14ac:dyDescent="0.2">
      <c r="A317" s="141">
        <v>785</v>
      </c>
      <c r="B317" s="235" t="s">
        <v>478</v>
      </c>
      <c r="C317" s="237" t="e">
        <f>'400m.Eng'!#REF!</f>
        <v>#REF!</v>
      </c>
      <c r="D317" s="239" t="e">
        <f>'400m.Eng'!#REF!</f>
        <v>#REF!</v>
      </c>
      <c r="E317" s="239" t="e">
        <f>'400m.Eng'!#REF!</f>
        <v>#REF!</v>
      </c>
      <c r="F317" s="240" t="e">
        <f>'400m.Eng'!#REF!</f>
        <v>#REF!</v>
      </c>
      <c r="G317" s="238" t="e">
        <f>'400m.Eng'!#REF!</f>
        <v>#REF!</v>
      </c>
      <c r="H317" s="149" t="s">
        <v>372</v>
      </c>
      <c r="I317" s="304"/>
      <c r="J317" s="143" t="str">
        <f>'YARIŞMA BİLGİLERİ'!$F$21</f>
        <v>Bayanlar</v>
      </c>
      <c r="K317" s="305" t="str">
        <f t="shared" si="5"/>
        <v>İSTANBUL-Türkcell Büyükler Türkiye Şampiyonası</v>
      </c>
      <c r="L317" s="147" t="str">
        <f>'400m.Eng'!N$4</f>
        <v>10 Haziran 2015 - 17:00</v>
      </c>
      <c r="M317" s="147" t="s">
        <v>358</v>
      </c>
    </row>
    <row r="318" spans="1:13" ht="57.75" customHeight="1" x14ac:dyDescent="0.2">
      <c r="A318" s="141">
        <v>786</v>
      </c>
      <c r="B318" s="151" t="s">
        <v>477</v>
      </c>
      <c r="C318" s="142">
        <f>'4x400m.'!C8</f>
        <v>0</v>
      </c>
      <c r="D318" s="146">
        <f>'4x400m.'!D8</f>
        <v>0</v>
      </c>
      <c r="E318" s="146">
        <f>'4x400m.'!E8</f>
        <v>0</v>
      </c>
      <c r="F318" s="186">
        <f>'4x400m.'!F8</f>
        <v>0</v>
      </c>
      <c r="G318" s="149">
        <f>'4x400m.'!A8</f>
        <v>1</v>
      </c>
      <c r="H318" s="149" t="s">
        <v>477</v>
      </c>
      <c r="I318" s="149"/>
      <c r="J318" s="143" t="str">
        <f>'YARIŞMA BİLGİLERİ'!$F$21</f>
        <v>Bayanlar</v>
      </c>
      <c r="K318" s="146" t="str">
        <f t="shared" si="5"/>
        <v>İSTANBUL-Türkcell Büyükler Türkiye Şampiyonası</v>
      </c>
      <c r="L318" s="147" t="str">
        <f>'4x400m.'!N$4</f>
        <v>10 Haziran 2015 - 20:20</v>
      </c>
      <c r="M318" s="147" t="s">
        <v>358</v>
      </c>
    </row>
    <row r="319" spans="1:13" ht="57.75" customHeight="1" x14ac:dyDescent="0.2">
      <c r="A319" s="141">
        <v>787</v>
      </c>
      <c r="B319" s="151" t="s">
        <v>477</v>
      </c>
      <c r="C319" s="142">
        <f>'4x400m.'!C9</f>
        <v>0</v>
      </c>
      <c r="D319" s="146">
        <f>'4x400m.'!D9</f>
        <v>0</v>
      </c>
      <c r="E319" s="146">
        <f>'4x400m.'!E9</f>
        <v>0</v>
      </c>
      <c r="F319" s="186">
        <f>'4x400m.'!F9</f>
        <v>0</v>
      </c>
      <c r="G319" s="149">
        <f>'4x400m.'!A9</f>
        <v>2</v>
      </c>
      <c r="H319" s="149" t="s">
        <v>477</v>
      </c>
      <c r="I319" s="149"/>
      <c r="J319" s="143" t="str">
        <f>'YARIŞMA BİLGİLERİ'!$F$21</f>
        <v>Bayanlar</v>
      </c>
      <c r="K319" s="146" t="str">
        <f t="shared" si="5"/>
        <v>İSTANBUL-Türkcell Büyükler Türkiye Şampiyonası</v>
      </c>
      <c r="L319" s="147" t="str">
        <f>'4x400m.'!N$4</f>
        <v>10 Haziran 2015 - 20:20</v>
      </c>
      <c r="M319" s="147" t="s">
        <v>358</v>
      </c>
    </row>
    <row r="320" spans="1:13" ht="57.75" customHeight="1" x14ac:dyDescent="0.2">
      <c r="A320" s="141">
        <v>788</v>
      </c>
      <c r="B320" s="151" t="s">
        <v>477</v>
      </c>
      <c r="C320" s="142">
        <f>'4x400m.'!C10</f>
        <v>0</v>
      </c>
      <c r="D320" s="146">
        <f>'4x400m.'!D10</f>
        <v>0</v>
      </c>
      <c r="E320" s="146">
        <f>'4x400m.'!E10</f>
        <v>0</v>
      </c>
      <c r="F320" s="186">
        <f>'4x400m.'!F10</f>
        <v>0</v>
      </c>
      <c r="G320" s="149">
        <f>'4x400m.'!A10</f>
        <v>3</v>
      </c>
      <c r="H320" s="149" t="s">
        <v>477</v>
      </c>
      <c r="I320" s="149"/>
      <c r="J320" s="143" t="str">
        <f>'YARIŞMA BİLGİLERİ'!$F$21</f>
        <v>Bayanlar</v>
      </c>
      <c r="K320" s="146" t="str">
        <f t="shared" si="5"/>
        <v>İSTANBUL-Türkcell Büyükler Türkiye Şampiyonası</v>
      </c>
      <c r="L320" s="147" t="str">
        <f>'4x400m.'!N$4</f>
        <v>10 Haziran 2015 - 20:20</v>
      </c>
      <c r="M320" s="147" t="s">
        <v>358</v>
      </c>
    </row>
    <row r="321" spans="1:13" ht="57.75" customHeight="1" x14ac:dyDescent="0.2">
      <c r="A321" s="141">
        <v>789</v>
      </c>
      <c r="B321" s="151" t="s">
        <v>477</v>
      </c>
      <c r="C321" s="142">
        <f>'4x400m.'!C11</f>
        <v>0</v>
      </c>
      <c r="D321" s="146">
        <f>'4x400m.'!D11</f>
        <v>0</v>
      </c>
      <c r="E321" s="146">
        <f>'4x400m.'!E11</f>
        <v>0</v>
      </c>
      <c r="F321" s="186">
        <f>'4x400m.'!F11</f>
        <v>0</v>
      </c>
      <c r="G321" s="149">
        <f>'4x400m.'!A11</f>
        <v>4</v>
      </c>
      <c r="H321" s="149" t="s">
        <v>477</v>
      </c>
      <c r="I321" s="149"/>
      <c r="J321" s="143" t="str">
        <f>'YARIŞMA BİLGİLERİ'!$F$21</f>
        <v>Bayanlar</v>
      </c>
      <c r="K321" s="146" t="str">
        <f t="shared" si="5"/>
        <v>İSTANBUL-Türkcell Büyükler Türkiye Şampiyonası</v>
      </c>
      <c r="L321" s="147" t="str">
        <f>'4x400m.'!N$4</f>
        <v>10 Haziran 2015 - 20:20</v>
      </c>
      <c r="M321" s="147" t="s">
        <v>358</v>
      </c>
    </row>
    <row r="322" spans="1:13" ht="57.75" customHeight="1" x14ac:dyDescent="0.2">
      <c r="A322" s="141">
        <v>790</v>
      </c>
      <c r="B322" s="151" t="s">
        <v>477</v>
      </c>
      <c r="C322" s="142">
        <f>'4x400m.'!C12</f>
        <v>0</v>
      </c>
      <c r="D322" s="146">
        <f>'4x400m.'!D12</f>
        <v>0</v>
      </c>
      <c r="E322" s="146">
        <f>'4x400m.'!E12</f>
        <v>0</v>
      </c>
      <c r="F322" s="186">
        <f>'4x400m.'!F12</f>
        <v>0</v>
      </c>
      <c r="G322" s="149">
        <f>'4x400m.'!A12</f>
        <v>5</v>
      </c>
      <c r="H322" s="149" t="s">
        <v>477</v>
      </c>
      <c r="I322" s="149"/>
      <c r="J322" s="143" t="str">
        <f>'YARIŞMA BİLGİLERİ'!$F$21</f>
        <v>Bayanlar</v>
      </c>
      <c r="K322" s="146" t="str">
        <f t="shared" si="5"/>
        <v>İSTANBUL-Türkcell Büyükler Türkiye Şampiyonası</v>
      </c>
      <c r="L322" s="147" t="str">
        <f>'4x400m.'!N$4</f>
        <v>10 Haziran 2015 - 20:20</v>
      </c>
      <c r="M322" s="147" t="s">
        <v>358</v>
      </c>
    </row>
    <row r="323" spans="1:13" ht="57.75" customHeight="1" x14ac:dyDescent="0.2">
      <c r="A323" s="141">
        <v>791</v>
      </c>
      <c r="B323" s="151" t="s">
        <v>477</v>
      </c>
      <c r="C323" s="142">
        <f>'4x400m.'!C13</f>
        <v>0</v>
      </c>
      <c r="D323" s="146">
        <f>'4x400m.'!D13</f>
        <v>0</v>
      </c>
      <c r="E323" s="146">
        <f>'4x400m.'!E13</f>
        <v>0</v>
      </c>
      <c r="F323" s="186">
        <f>'4x400m.'!F13</f>
        <v>0</v>
      </c>
      <c r="G323" s="149">
        <f>'4x400m.'!A13</f>
        <v>6</v>
      </c>
      <c r="H323" s="149" t="s">
        <v>477</v>
      </c>
      <c r="I323" s="149"/>
      <c r="J323" s="143" t="str">
        <f>'YARIŞMA BİLGİLERİ'!$F$21</f>
        <v>Bayanlar</v>
      </c>
      <c r="K323" s="146" t="str">
        <f t="shared" si="5"/>
        <v>İSTANBUL-Türkcell Büyükler Türkiye Şampiyonası</v>
      </c>
      <c r="L323" s="147" t="str">
        <f>'4x400m.'!N$4</f>
        <v>10 Haziran 2015 - 20:20</v>
      </c>
      <c r="M323" s="147" t="s">
        <v>358</v>
      </c>
    </row>
    <row r="324" spans="1:13" ht="57.75" customHeight="1" x14ac:dyDescent="0.2">
      <c r="A324" s="141">
        <v>792</v>
      </c>
      <c r="B324" s="151" t="s">
        <v>477</v>
      </c>
      <c r="C324" s="142" t="e">
        <f>'4x400m.'!#REF!</f>
        <v>#REF!</v>
      </c>
      <c r="D324" s="146" t="e">
        <f>'4x400m.'!#REF!</f>
        <v>#REF!</v>
      </c>
      <c r="E324" s="146" t="e">
        <f>'4x400m.'!#REF!</f>
        <v>#REF!</v>
      </c>
      <c r="F324" s="186" t="e">
        <f>'4x400m.'!#REF!</f>
        <v>#REF!</v>
      </c>
      <c r="G324" s="149" t="e">
        <f>'4x400m.'!#REF!</f>
        <v>#REF!</v>
      </c>
      <c r="H324" s="149" t="s">
        <v>477</v>
      </c>
      <c r="I324" s="149"/>
      <c r="J324" s="143" t="str">
        <f>'YARIŞMA BİLGİLERİ'!$F$21</f>
        <v>Bayanlar</v>
      </c>
      <c r="K324" s="146" t="str">
        <f t="shared" si="5"/>
        <v>İSTANBUL-Türkcell Büyükler Türkiye Şampiyonası</v>
      </c>
      <c r="L324" s="147" t="str">
        <f>'4x400m.'!N$4</f>
        <v>10 Haziran 2015 - 20:20</v>
      </c>
      <c r="M324" s="147" t="s">
        <v>358</v>
      </c>
    </row>
    <row r="325" spans="1:13" ht="57.75" customHeight="1" x14ac:dyDescent="0.2">
      <c r="A325" s="141">
        <v>793</v>
      </c>
      <c r="B325" s="151" t="s">
        <v>477</v>
      </c>
      <c r="C325" s="142" t="e">
        <f>'4x400m.'!#REF!</f>
        <v>#REF!</v>
      </c>
      <c r="D325" s="146" t="e">
        <f>'4x400m.'!#REF!</f>
        <v>#REF!</v>
      </c>
      <c r="E325" s="146" t="e">
        <f>'4x400m.'!#REF!</f>
        <v>#REF!</v>
      </c>
      <c r="F325" s="186" t="e">
        <f>'4x400m.'!#REF!</f>
        <v>#REF!</v>
      </c>
      <c r="G325" s="149" t="e">
        <f>'4x400m.'!#REF!</f>
        <v>#REF!</v>
      </c>
      <c r="H325" s="149" t="s">
        <v>477</v>
      </c>
      <c r="I325" s="149"/>
      <c r="J325" s="143" t="str">
        <f>'YARIŞMA BİLGİLERİ'!$F$21</f>
        <v>Bayanlar</v>
      </c>
      <c r="K325" s="146" t="str">
        <f t="shared" si="5"/>
        <v>İSTANBUL-Türkcell Büyükler Türkiye Şampiyonası</v>
      </c>
      <c r="L325" s="147" t="str">
        <f>'4x400m.'!N$4</f>
        <v>10 Haziran 2015 - 20:20</v>
      </c>
      <c r="M325" s="147" t="s">
        <v>358</v>
      </c>
    </row>
    <row r="326" spans="1:13" ht="57.75" customHeight="1" x14ac:dyDescent="0.2">
      <c r="A326" s="141">
        <v>794</v>
      </c>
      <c r="B326" s="151" t="s">
        <v>477</v>
      </c>
      <c r="C326" s="142">
        <f>'4x400m.'!C14</f>
        <v>0</v>
      </c>
      <c r="D326" s="146">
        <f>'4x400m.'!D14</f>
        <v>0</v>
      </c>
      <c r="E326" s="146">
        <f>'4x400m.'!E14</f>
        <v>0</v>
      </c>
      <c r="F326" s="186">
        <f>'4x400m.'!F14</f>
        <v>0</v>
      </c>
      <c r="G326" s="149">
        <f>'4x400m.'!A14</f>
        <v>0</v>
      </c>
      <c r="H326" s="149" t="s">
        <v>477</v>
      </c>
      <c r="I326" s="149"/>
      <c r="J326" s="143" t="str">
        <f>'YARIŞMA BİLGİLERİ'!$F$21</f>
        <v>Bayanlar</v>
      </c>
      <c r="K326" s="146" t="str">
        <f t="shared" si="5"/>
        <v>İSTANBUL-Türkcell Büyükler Türkiye Şampiyonası</v>
      </c>
      <c r="L326" s="147" t="str">
        <f>'4x400m.'!N$4</f>
        <v>10 Haziran 2015 - 20:20</v>
      </c>
      <c r="M326" s="147" t="s">
        <v>358</v>
      </c>
    </row>
    <row r="327" spans="1:13" ht="57.75" customHeight="1" x14ac:dyDescent="0.2">
      <c r="A327" s="141">
        <v>795</v>
      </c>
      <c r="B327" s="151" t="s">
        <v>477</v>
      </c>
      <c r="C327" s="142">
        <f>'4x400m.'!C15</f>
        <v>0</v>
      </c>
      <c r="D327" s="146">
        <f>'4x400m.'!D15</f>
        <v>0</v>
      </c>
      <c r="E327" s="146">
        <f>'4x400m.'!E15</f>
        <v>0</v>
      </c>
      <c r="F327" s="186">
        <f>'4x400m.'!F15</f>
        <v>0</v>
      </c>
      <c r="G327" s="149">
        <f>'4x400m.'!A15</f>
        <v>0</v>
      </c>
      <c r="H327" s="149" t="s">
        <v>477</v>
      </c>
      <c r="I327" s="149"/>
      <c r="J327" s="143" t="str">
        <f>'YARIŞMA BİLGİLERİ'!$F$21</f>
        <v>Bayanlar</v>
      </c>
      <c r="K327" s="146" t="str">
        <f t="shared" si="5"/>
        <v>İSTANBUL-Türkcell Büyükler Türkiye Şampiyonası</v>
      </c>
      <c r="L327" s="147" t="str">
        <f>'4x400m.'!N$4</f>
        <v>10 Haziran 2015 - 20:20</v>
      </c>
      <c r="M327" s="147" t="s">
        <v>358</v>
      </c>
    </row>
    <row r="328" spans="1:13" ht="57.75" customHeight="1" x14ac:dyDescent="0.2">
      <c r="A328" s="141">
        <v>796</v>
      </c>
      <c r="B328" s="151" t="s">
        <v>477</v>
      </c>
      <c r="C328" s="142">
        <f>'4x400m.'!C16</f>
        <v>0</v>
      </c>
      <c r="D328" s="146">
        <f>'4x400m.'!D16</f>
        <v>0</v>
      </c>
      <c r="E328" s="146">
        <f>'4x400m.'!E16</f>
        <v>0</v>
      </c>
      <c r="F328" s="186">
        <f>'4x400m.'!F16</f>
        <v>0</v>
      </c>
      <c r="G328" s="149">
        <f>'4x400m.'!A16</f>
        <v>0</v>
      </c>
      <c r="H328" s="149" t="s">
        <v>477</v>
      </c>
      <c r="I328" s="149"/>
      <c r="J328" s="143" t="str">
        <f>'YARIŞMA BİLGİLERİ'!$F$21</f>
        <v>Bayanlar</v>
      </c>
      <c r="K328" s="146" t="str">
        <f t="shared" si="5"/>
        <v>İSTANBUL-Türkcell Büyükler Türkiye Şampiyonası</v>
      </c>
      <c r="L328" s="147" t="str">
        <f>'4x400m.'!N$4</f>
        <v>10 Haziran 2015 - 20:20</v>
      </c>
      <c r="M328" s="147" t="s">
        <v>358</v>
      </c>
    </row>
    <row r="329" spans="1:13" ht="57.75" customHeight="1" x14ac:dyDescent="0.2">
      <c r="A329" s="141">
        <v>797</v>
      </c>
      <c r="B329" s="151" t="s">
        <v>477</v>
      </c>
      <c r="C329" s="142">
        <f>'4x400m.'!C17</f>
        <v>0</v>
      </c>
      <c r="D329" s="146">
        <f>'4x400m.'!D17</f>
        <v>0</v>
      </c>
      <c r="E329" s="146">
        <f>'4x400m.'!E17</f>
        <v>0</v>
      </c>
      <c r="F329" s="186">
        <f>'4x400m.'!F17</f>
        <v>0</v>
      </c>
      <c r="G329" s="149">
        <f>'4x400m.'!A17</f>
        <v>0</v>
      </c>
      <c r="H329" s="149" t="s">
        <v>477</v>
      </c>
      <c r="I329" s="149"/>
      <c r="J329" s="143" t="str">
        <f>'YARIŞMA BİLGİLERİ'!$F$21</f>
        <v>Bayanlar</v>
      </c>
      <c r="K329" s="146" t="str">
        <f t="shared" si="5"/>
        <v>İSTANBUL-Türkcell Büyükler Türkiye Şampiyonası</v>
      </c>
      <c r="L329" s="147" t="str">
        <f>'4x400m.'!N$4</f>
        <v>10 Haziran 2015 - 20:20</v>
      </c>
      <c r="M329" s="147" t="s">
        <v>358</v>
      </c>
    </row>
    <row r="330" spans="1:13" ht="57.75" customHeight="1" x14ac:dyDescent="0.2">
      <c r="A330" s="141">
        <v>798</v>
      </c>
      <c r="B330" s="151" t="s">
        <v>477</v>
      </c>
      <c r="C330" s="142">
        <f>'4x400m.'!C18</f>
        <v>0</v>
      </c>
      <c r="D330" s="146">
        <f>'4x400m.'!D18</f>
        <v>0</v>
      </c>
      <c r="E330" s="146">
        <f>'4x400m.'!E18</f>
        <v>0</v>
      </c>
      <c r="F330" s="186">
        <f>'4x400m.'!F18</f>
        <v>0</v>
      </c>
      <c r="G330" s="149">
        <f>'4x400m.'!A18</f>
        <v>0</v>
      </c>
      <c r="H330" s="149" t="s">
        <v>477</v>
      </c>
      <c r="I330" s="149"/>
      <c r="J330" s="143" t="str">
        <f>'YARIŞMA BİLGİLERİ'!$F$21</f>
        <v>Bayanlar</v>
      </c>
      <c r="K330" s="146" t="str">
        <f t="shared" si="5"/>
        <v>İSTANBUL-Türkcell Büyükler Türkiye Şampiyonası</v>
      </c>
      <c r="L330" s="147" t="str">
        <f>'4x400m.'!N$4</f>
        <v>10 Haziran 2015 - 20:20</v>
      </c>
      <c r="M330" s="147" t="s">
        <v>358</v>
      </c>
    </row>
    <row r="331" spans="1:13" ht="57.75" customHeight="1" x14ac:dyDescent="0.2">
      <c r="A331" s="141">
        <v>799</v>
      </c>
      <c r="B331" s="151" t="s">
        <v>477</v>
      </c>
      <c r="C331" s="142">
        <f>'4x400m.'!C19</f>
        <v>0</v>
      </c>
      <c r="D331" s="146">
        <f>'4x400m.'!D19</f>
        <v>0</v>
      </c>
      <c r="E331" s="146">
        <f>'4x400m.'!E19</f>
        <v>0</v>
      </c>
      <c r="F331" s="186">
        <f>'4x400m.'!F19</f>
        <v>0</v>
      </c>
      <c r="G331" s="149">
        <f>'4x400m.'!A19</f>
        <v>0</v>
      </c>
      <c r="H331" s="149" t="s">
        <v>477</v>
      </c>
      <c r="I331" s="149"/>
      <c r="J331" s="143" t="str">
        <f>'YARIŞMA BİLGİLERİ'!$F$21</f>
        <v>Bayanlar</v>
      </c>
      <c r="K331" s="146" t="str">
        <f t="shared" si="5"/>
        <v>İSTANBUL-Türkcell Büyükler Türkiye Şampiyonası</v>
      </c>
      <c r="L331" s="147" t="str">
        <f>'4x400m.'!N$4</f>
        <v>10 Haziran 2015 - 20:20</v>
      </c>
      <c r="M331" s="147" t="s">
        <v>358</v>
      </c>
    </row>
    <row r="332" spans="1:13" ht="57.75" customHeight="1" x14ac:dyDescent="0.2">
      <c r="A332" s="141">
        <v>800</v>
      </c>
      <c r="B332" s="151" t="s">
        <v>477</v>
      </c>
      <c r="C332" s="142">
        <f>'4x400m.'!C20</f>
        <v>0</v>
      </c>
      <c r="D332" s="146">
        <f>'4x400m.'!D20</f>
        <v>0</v>
      </c>
      <c r="E332" s="146">
        <f>'4x400m.'!E20</f>
        <v>0</v>
      </c>
      <c r="F332" s="186">
        <f>'4x400m.'!F20</f>
        <v>0</v>
      </c>
      <c r="G332" s="149">
        <f>'4x400m.'!A20</f>
        <v>0</v>
      </c>
      <c r="H332" s="149" t="s">
        <v>477</v>
      </c>
      <c r="I332" s="149"/>
      <c r="J332" s="143" t="str">
        <f>'YARIŞMA BİLGİLERİ'!$F$21</f>
        <v>Bayanlar</v>
      </c>
      <c r="K332" s="146" t="str">
        <f t="shared" si="5"/>
        <v>İSTANBUL-Türkcell Büyükler Türkiye Şampiyonası</v>
      </c>
      <c r="L332" s="147" t="str">
        <f>'4x400m.'!N$4</f>
        <v>10 Haziran 2015 - 20:20</v>
      </c>
      <c r="M332" s="147" t="s">
        <v>358</v>
      </c>
    </row>
    <row r="333" spans="1:13" ht="57.75" customHeight="1" x14ac:dyDescent="0.2">
      <c r="A333" s="141">
        <v>801</v>
      </c>
      <c r="B333" s="151" t="s">
        <v>477</v>
      </c>
      <c r="C333" s="142">
        <f>'4x400m.'!C21</f>
        <v>0</v>
      </c>
      <c r="D333" s="146">
        <f>'4x400m.'!D21</f>
        <v>0</v>
      </c>
      <c r="E333" s="146">
        <f>'4x400m.'!E21</f>
        <v>0</v>
      </c>
      <c r="F333" s="186">
        <f>'4x400m.'!F21</f>
        <v>0</v>
      </c>
      <c r="G333" s="149">
        <f>'4x400m.'!A21</f>
        <v>0</v>
      </c>
      <c r="H333" s="149" t="s">
        <v>477</v>
      </c>
      <c r="I333" s="149"/>
      <c r="J333" s="143" t="str">
        <f>'YARIŞMA BİLGİLERİ'!$F$21</f>
        <v>Bayanlar</v>
      </c>
      <c r="K333" s="146" t="str">
        <f t="shared" si="5"/>
        <v>İSTANBUL-Türkcell Büyükler Türkiye Şampiyonası</v>
      </c>
      <c r="L333" s="147" t="str">
        <f>'4x400m.'!N$4</f>
        <v>10 Haziran 2015 - 20:20</v>
      </c>
      <c r="M333" s="147" t="s">
        <v>358</v>
      </c>
    </row>
    <row r="334" spans="1:13" ht="57.75" customHeight="1" x14ac:dyDescent="0.2">
      <c r="A334" s="141">
        <v>802</v>
      </c>
      <c r="B334" s="151" t="s">
        <v>477</v>
      </c>
      <c r="C334" s="142" t="e">
        <f>'4x400m.'!#REF!</f>
        <v>#REF!</v>
      </c>
      <c r="D334" s="146" t="e">
        <f>'4x400m.'!#REF!</f>
        <v>#REF!</v>
      </c>
      <c r="E334" s="146" t="e">
        <f>'4x400m.'!#REF!</f>
        <v>#REF!</v>
      </c>
      <c r="F334" s="186" t="e">
        <f>'4x400m.'!#REF!</f>
        <v>#REF!</v>
      </c>
      <c r="G334" s="149" t="e">
        <f>'4x400m.'!#REF!</f>
        <v>#REF!</v>
      </c>
      <c r="H334" s="149" t="s">
        <v>477</v>
      </c>
      <c r="I334" s="149"/>
      <c r="J334" s="143" t="str">
        <f>'YARIŞMA BİLGİLERİ'!$F$21</f>
        <v>Bayanlar</v>
      </c>
      <c r="K334" s="146" t="str">
        <f t="shared" si="5"/>
        <v>İSTANBUL-Türkcell Büyükler Türkiye Şampiyonası</v>
      </c>
      <c r="L334" s="147" t="str">
        <f>'4x400m.'!N$4</f>
        <v>10 Haziran 2015 - 20:20</v>
      </c>
      <c r="M334" s="147" t="s">
        <v>358</v>
      </c>
    </row>
    <row r="335" spans="1:13" ht="57.75" customHeight="1" x14ac:dyDescent="0.2">
      <c r="A335" s="141">
        <v>803</v>
      </c>
      <c r="B335" s="151" t="s">
        <v>477</v>
      </c>
      <c r="C335" s="142" t="e">
        <f>'4x400m.'!#REF!</f>
        <v>#REF!</v>
      </c>
      <c r="D335" s="146" t="e">
        <f>'4x400m.'!#REF!</f>
        <v>#REF!</v>
      </c>
      <c r="E335" s="146" t="e">
        <f>'4x400m.'!#REF!</f>
        <v>#REF!</v>
      </c>
      <c r="F335" s="186" t="e">
        <f>'4x400m.'!#REF!</f>
        <v>#REF!</v>
      </c>
      <c r="G335" s="149" t="e">
        <f>'4x400m.'!#REF!</f>
        <v>#REF!</v>
      </c>
      <c r="H335" s="149" t="s">
        <v>477</v>
      </c>
      <c r="I335" s="149"/>
      <c r="J335" s="143" t="str">
        <f>'YARIŞMA BİLGİLERİ'!$F$21</f>
        <v>Bayanlar</v>
      </c>
      <c r="K335" s="146" t="str">
        <f t="shared" si="5"/>
        <v>İSTANBUL-Türkcell Büyükler Türkiye Şampiyonası</v>
      </c>
      <c r="L335" s="147" t="str">
        <f>'4x400m.'!N$4</f>
        <v>10 Haziran 2015 - 20:20</v>
      </c>
      <c r="M335" s="147" t="s">
        <v>358</v>
      </c>
    </row>
    <row r="336" spans="1:13" ht="24" x14ac:dyDescent="0.2">
      <c r="A336" s="141">
        <v>804</v>
      </c>
      <c r="B336" s="151" t="s">
        <v>128</v>
      </c>
      <c r="C336" s="142">
        <f>'800m.'!C8</f>
        <v>34731</v>
      </c>
      <c r="D336" s="146" t="str">
        <f>'800m.'!D8</f>
        <v>ASLI ARIK</v>
      </c>
      <c r="E336" s="146" t="str">
        <f>'800m.'!E8</f>
        <v>BURSA</v>
      </c>
      <c r="F336" s="186">
        <f>'800m.'!F8</f>
        <v>20643</v>
      </c>
      <c r="G336" s="144">
        <f>'800m.'!A8</f>
        <v>1</v>
      </c>
      <c r="H336" s="143" t="s">
        <v>128</v>
      </c>
      <c r="I336" s="149"/>
      <c r="J336" s="143" t="str">
        <f>'YARIŞMA BİLGİLERİ'!$F$21</f>
        <v>Bayanlar</v>
      </c>
      <c r="K336" s="146" t="str">
        <f t="shared" si="5"/>
        <v>İSTANBUL-Türkcell Büyükler Türkiye Şampiyonası</v>
      </c>
      <c r="L336" s="147" t="str">
        <f>'800m.'!N$4</f>
        <v>10 Haziran 2015 - 18:20</v>
      </c>
      <c r="M336" s="147" t="s">
        <v>358</v>
      </c>
    </row>
    <row r="337" spans="1:13" ht="24" x14ac:dyDescent="0.2">
      <c r="A337" s="141">
        <v>805</v>
      </c>
      <c r="B337" s="151" t="s">
        <v>128</v>
      </c>
      <c r="C337" s="142">
        <f>'800m.'!C9</f>
        <v>33045</v>
      </c>
      <c r="D337" s="146" t="str">
        <f>'800m.'!D9</f>
        <v>DEMET DİNÇ</v>
      </c>
      <c r="E337" s="146" t="str">
        <f>'800m.'!E9</f>
        <v>ESKİŞEHİR</v>
      </c>
      <c r="F337" s="186">
        <f>'800m.'!F9</f>
        <v>20728</v>
      </c>
      <c r="G337" s="144">
        <f>'800m.'!A9</f>
        <v>2</v>
      </c>
      <c r="H337" s="143" t="s">
        <v>128</v>
      </c>
      <c r="I337" s="149"/>
      <c r="J337" s="143" t="str">
        <f>'YARIŞMA BİLGİLERİ'!$F$21</f>
        <v>Bayanlar</v>
      </c>
      <c r="K337" s="146" t="str">
        <f t="shared" si="5"/>
        <v>İSTANBUL-Türkcell Büyükler Türkiye Şampiyonası</v>
      </c>
      <c r="L337" s="147" t="str">
        <f>'800m.'!N$4</f>
        <v>10 Haziran 2015 - 18:20</v>
      </c>
      <c r="M337" s="147" t="s">
        <v>358</v>
      </c>
    </row>
    <row r="338" spans="1:13" ht="24" x14ac:dyDescent="0.2">
      <c r="A338" s="141">
        <v>806</v>
      </c>
      <c r="B338" s="151" t="s">
        <v>128</v>
      </c>
      <c r="C338" s="142">
        <f>'800m.'!C10</f>
        <v>34242</v>
      </c>
      <c r="D338" s="146" t="str">
        <f>'800m.'!D10</f>
        <v>ESİN BAHAR DÖLEK</v>
      </c>
      <c r="E338" s="146" t="str">
        <f>'800m.'!E10</f>
        <v>MERSİN</v>
      </c>
      <c r="F338" s="186">
        <f>'800m.'!F10</f>
        <v>20868</v>
      </c>
      <c r="G338" s="144">
        <f>'800m.'!A10</f>
        <v>3</v>
      </c>
      <c r="H338" s="143" t="s">
        <v>128</v>
      </c>
      <c r="I338" s="149"/>
      <c r="J338" s="143" t="str">
        <f>'YARIŞMA BİLGİLERİ'!$F$21</f>
        <v>Bayanlar</v>
      </c>
      <c r="K338" s="146" t="str">
        <f t="shared" si="5"/>
        <v>İSTANBUL-Türkcell Büyükler Türkiye Şampiyonası</v>
      </c>
      <c r="L338" s="147" t="str">
        <f>'800m.'!N$4</f>
        <v>10 Haziran 2015 - 18:20</v>
      </c>
      <c r="M338" s="147" t="s">
        <v>358</v>
      </c>
    </row>
    <row r="339" spans="1:13" ht="24" x14ac:dyDescent="0.2">
      <c r="A339" s="141">
        <v>807</v>
      </c>
      <c r="B339" s="151" t="s">
        <v>128</v>
      </c>
      <c r="C339" s="142">
        <f>'800m.'!C11</f>
        <v>33725</v>
      </c>
      <c r="D339" s="146" t="str">
        <f>'800m.'!D11</f>
        <v>MERYEM KASAP</v>
      </c>
      <c r="E339" s="146" t="str">
        <f>'800m.'!E11</f>
        <v>TRABZON</v>
      </c>
      <c r="F339" s="186">
        <f>'800m.'!F11</f>
        <v>21106</v>
      </c>
      <c r="G339" s="144">
        <f>'800m.'!A11</f>
        <v>4</v>
      </c>
      <c r="H339" s="143" t="s">
        <v>128</v>
      </c>
      <c r="I339" s="149"/>
      <c r="J339" s="143" t="str">
        <f>'YARIŞMA BİLGİLERİ'!$F$21</f>
        <v>Bayanlar</v>
      </c>
      <c r="K339" s="146" t="str">
        <f t="shared" si="5"/>
        <v>İSTANBUL-Türkcell Büyükler Türkiye Şampiyonası</v>
      </c>
      <c r="L339" s="147" t="str">
        <f>'800m.'!N$4</f>
        <v>10 Haziran 2015 - 18:20</v>
      </c>
      <c r="M339" s="147" t="s">
        <v>358</v>
      </c>
    </row>
    <row r="340" spans="1:13" ht="24" x14ac:dyDescent="0.2">
      <c r="A340" s="141">
        <v>808</v>
      </c>
      <c r="B340" s="151" t="s">
        <v>128</v>
      </c>
      <c r="C340" s="142">
        <f>'800m.'!C12</f>
        <v>35683</v>
      </c>
      <c r="D340" s="146" t="str">
        <f>'800m.'!D12</f>
        <v>FATMA ARIK</v>
      </c>
      <c r="E340" s="146" t="str">
        <f>'800m.'!E12</f>
        <v>İSTANBUL</v>
      </c>
      <c r="F340" s="186">
        <f>'800m.'!F12</f>
        <v>21151</v>
      </c>
      <c r="G340" s="144">
        <f>'800m.'!A12</f>
        <v>5</v>
      </c>
      <c r="H340" s="143" t="s">
        <v>128</v>
      </c>
      <c r="I340" s="149"/>
      <c r="J340" s="143" t="str">
        <f>'YARIŞMA BİLGİLERİ'!$F$21</f>
        <v>Bayanlar</v>
      </c>
      <c r="K340" s="146" t="str">
        <f t="shared" si="5"/>
        <v>İSTANBUL-Türkcell Büyükler Türkiye Şampiyonası</v>
      </c>
      <c r="L340" s="147" t="str">
        <f>'800m.'!N$4</f>
        <v>10 Haziran 2015 - 18:20</v>
      </c>
      <c r="M340" s="147" t="s">
        <v>358</v>
      </c>
    </row>
    <row r="341" spans="1:13" ht="24" x14ac:dyDescent="0.2">
      <c r="A341" s="141">
        <v>809</v>
      </c>
      <c r="B341" s="151" t="s">
        <v>128</v>
      </c>
      <c r="C341" s="142" t="e">
        <f>'800m.'!#REF!</f>
        <v>#REF!</v>
      </c>
      <c r="D341" s="146" t="e">
        <f>'800m.'!#REF!</f>
        <v>#REF!</v>
      </c>
      <c r="E341" s="146" t="e">
        <f>'800m.'!#REF!</f>
        <v>#REF!</v>
      </c>
      <c r="F341" s="186" t="e">
        <f>'800m.'!#REF!</f>
        <v>#REF!</v>
      </c>
      <c r="G341" s="144" t="e">
        <f>'800m.'!#REF!</f>
        <v>#REF!</v>
      </c>
      <c r="H341" s="143" t="s">
        <v>128</v>
      </c>
      <c r="I341" s="149"/>
      <c r="J341" s="143" t="str">
        <f>'YARIŞMA BİLGİLERİ'!$F$21</f>
        <v>Bayanlar</v>
      </c>
      <c r="K341" s="146" t="str">
        <f t="shared" si="5"/>
        <v>İSTANBUL-Türkcell Büyükler Türkiye Şampiyonası</v>
      </c>
      <c r="L341" s="147" t="str">
        <f>'800m.'!N$4</f>
        <v>10 Haziran 2015 - 18:20</v>
      </c>
      <c r="M341" s="147" t="s">
        <v>358</v>
      </c>
    </row>
    <row r="342" spans="1:13" ht="24" x14ac:dyDescent="0.2">
      <c r="A342" s="141">
        <v>810</v>
      </c>
      <c r="B342" s="151" t="s">
        <v>128</v>
      </c>
      <c r="C342" s="142" t="e">
        <f>'800m.'!#REF!</f>
        <v>#REF!</v>
      </c>
      <c r="D342" s="146" t="e">
        <f>'800m.'!#REF!</f>
        <v>#REF!</v>
      </c>
      <c r="E342" s="146" t="e">
        <f>'800m.'!#REF!</f>
        <v>#REF!</v>
      </c>
      <c r="F342" s="186" t="e">
        <f>'800m.'!#REF!</f>
        <v>#REF!</v>
      </c>
      <c r="G342" s="144" t="e">
        <f>'800m.'!#REF!</f>
        <v>#REF!</v>
      </c>
      <c r="H342" s="143" t="s">
        <v>128</v>
      </c>
      <c r="I342" s="149"/>
      <c r="J342" s="143" t="str">
        <f>'YARIŞMA BİLGİLERİ'!$F$21</f>
        <v>Bayanlar</v>
      </c>
      <c r="K342" s="146" t="str">
        <f t="shared" si="5"/>
        <v>İSTANBUL-Türkcell Büyükler Türkiye Şampiyonası</v>
      </c>
      <c r="L342" s="147" t="str">
        <f>'800m.'!N$4</f>
        <v>10 Haziran 2015 - 18:20</v>
      </c>
      <c r="M342" s="147" t="s">
        <v>358</v>
      </c>
    </row>
    <row r="343" spans="1:13" ht="24" x14ac:dyDescent="0.2">
      <c r="A343" s="141">
        <v>811</v>
      </c>
      <c r="B343" s="151" t="s">
        <v>128</v>
      </c>
      <c r="C343" s="142" t="e">
        <f>'800m.'!#REF!</f>
        <v>#REF!</v>
      </c>
      <c r="D343" s="146" t="e">
        <f>'800m.'!#REF!</f>
        <v>#REF!</v>
      </c>
      <c r="E343" s="146" t="e">
        <f>'800m.'!#REF!</f>
        <v>#REF!</v>
      </c>
      <c r="F343" s="186" t="e">
        <f>'800m.'!#REF!</f>
        <v>#REF!</v>
      </c>
      <c r="G343" s="144" t="e">
        <f>'800m.'!#REF!</f>
        <v>#REF!</v>
      </c>
      <c r="H343" s="143" t="s">
        <v>128</v>
      </c>
      <c r="I343" s="149"/>
      <c r="J343" s="143" t="str">
        <f>'YARIŞMA BİLGİLERİ'!$F$21</f>
        <v>Bayanlar</v>
      </c>
      <c r="K343" s="146" t="str">
        <f t="shared" si="5"/>
        <v>İSTANBUL-Türkcell Büyükler Türkiye Şampiyonası</v>
      </c>
      <c r="L343" s="147" t="str">
        <f>'800m.'!N$4</f>
        <v>10 Haziran 2015 - 18:20</v>
      </c>
      <c r="M343" s="147" t="s">
        <v>358</v>
      </c>
    </row>
    <row r="344" spans="1:13" ht="24" x14ac:dyDescent="0.2">
      <c r="A344" s="141">
        <v>812</v>
      </c>
      <c r="B344" s="151" t="s">
        <v>128</v>
      </c>
      <c r="C344" s="142" t="e">
        <f>'800m.'!#REF!</f>
        <v>#REF!</v>
      </c>
      <c r="D344" s="146" t="e">
        <f>'800m.'!#REF!</f>
        <v>#REF!</v>
      </c>
      <c r="E344" s="146" t="e">
        <f>'800m.'!#REF!</f>
        <v>#REF!</v>
      </c>
      <c r="F344" s="186" t="e">
        <f>'800m.'!#REF!</f>
        <v>#REF!</v>
      </c>
      <c r="G344" s="144" t="e">
        <f>'800m.'!#REF!</f>
        <v>#REF!</v>
      </c>
      <c r="H344" s="143" t="s">
        <v>128</v>
      </c>
      <c r="I344" s="149"/>
      <c r="J344" s="143" t="str">
        <f>'YARIŞMA BİLGİLERİ'!$F$21</f>
        <v>Bayanlar</v>
      </c>
      <c r="K344" s="146" t="str">
        <f t="shared" si="5"/>
        <v>İSTANBUL-Türkcell Büyükler Türkiye Şampiyonası</v>
      </c>
      <c r="L344" s="147" t="str">
        <f>'800m.'!N$4</f>
        <v>10 Haziran 2015 - 18:20</v>
      </c>
      <c r="M344" s="147" t="s">
        <v>358</v>
      </c>
    </row>
    <row r="345" spans="1:13" ht="24" x14ac:dyDescent="0.2">
      <c r="A345" s="141">
        <v>813</v>
      </c>
      <c r="B345" s="151" t="s">
        <v>128</v>
      </c>
      <c r="C345" s="142" t="e">
        <f>'800m.'!#REF!</f>
        <v>#REF!</v>
      </c>
      <c r="D345" s="146" t="e">
        <f>'800m.'!#REF!</f>
        <v>#REF!</v>
      </c>
      <c r="E345" s="146" t="e">
        <f>'800m.'!#REF!</f>
        <v>#REF!</v>
      </c>
      <c r="F345" s="186" t="e">
        <f>'800m.'!#REF!</f>
        <v>#REF!</v>
      </c>
      <c r="G345" s="144" t="e">
        <f>'800m.'!#REF!</f>
        <v>#REF!</v>
      </c>
      <c r="H345" s="143" t="s">
        <v>128</v>
      </c>
      <c r="I345" s="149"/>
      <c r="J345" s="143" t="str">
        <f>'YARIŞMA BİLGİLERİ'!$F$21</f>
        <v>Bayanlar</v>
      </c>
      <c r="K345" s="146" t="str">
        <f t="shared" si="5"/>
        <v>İSTANBUL-Türkcell Büyükler Türkiye Şampiyonası</v>
      </c>
      <c r="L345" s="147" t="str">
        <f>'800m.'!N$4</f>
        <v>10 Haziran 2015 - 18:20</v>
      </c>
      <c r="M345" s="147" t="s">
        <v>358</v>
      </c>
    </row>
    <row r="346" spans="1:13" ht="24" x14ac:dyDescent="0.2">
      <c r="A346" s="141">
        <v>814</v>
      </c>
      <c r="B346" s="151" t="s">
        <v>128</v>
      </c>
      <c r="C346" s="142">
        <f>'800m.'!C13</f>
        <v>35606</v>
      </c>
      <c r="D346" s="146" t="str">
        <f>'800m.'!D13</f>
        <v>DAMLA ÇELİK</v>
      </c>
      <c r="E346" s="146" t="str">
        <f>'800m.'!E13</f>
        <v>İSTANBUL</v>
      </c>
      <c r="F346" s="186">
        <f>'800m.'!F13</f>
        <v>21157</v>
      </c>
      <c r="G346" s="144">
        <f>'800m.'!A13</f>
        <v>6</v>
      </c>
      <c r="H346" s="143" t="s">
        <v>128</v>
      </c>
      <c r="I346" s="149"/>
      <c r="J346" s="143" t="str">
        <f>'YARIŞMA BİLGİLERİ'!$F$21</f>
        <v>Bayanlar</v>
      </c>
      <c r="K346" s="146" t="str">
        <f t="shared" si="5"/>
        <v>İSTANBUL-Türkcell Büyükler Türkiye Şampiyonası</v>
      </c>
      <c r="L346" s="147" t="str">
        <f>'800m.'!N$4</f>
        <v>10 Haziran 2015 - 18:20</v>
      </c>
      <c r="M346" s="147" t="s">
        <v>358</v>
      </c>
    </row>
    <row r="347" spans="1:13" ht="24" x14ac:dyDescent="0.2">
      <c r="A347" s="141">
        <v>815</v>
      </c>
      <c r="B347" s="151" t="s">
        <v>128</v>
      </c>
      <c r="C347" s="142">
        <f>'800m.'!C14</f>
        <v>34826</v>
      </c>
      <c r="D347" s="146" t="str">
        <f>'800m.'!D14</f>
        <v>HATİCE ÜNZİR</v>
      </c>
      <c r="E347" s="146" t="str">
        <f>'800m.'!E14</f>
        <v>HATAY</v>
      </c>
      <c r="F347" s="186">
        <f>'800m.'!F14</f>
        <v>21451</v>
      </c>
      <c r="G347" s="144">
        <f>'800m.'!A14</f>
        <v>7</v>
      </c>
      <c r="H347" s="143" t="s">
        <v>128</v>
      </c>
      <c r="I347" s="149"/>
      <c r="J347" s="143" t="str">
        <f>'YARIŞMA BİLGİLERİ'!$F$21</f>
        <v>Bayanlar</v>
      </c>
      <c r="K347" s="146" t="str">
        <f t="shared" ref="K347:K371" si="6">CONCATENATE(K$1,"-",A$1)</f>
        <v>İSTANBUL-Türkcell Büyükler Türkiye Şampiyonası</v>
      </c>
      <c r="L347" s="147" t="str">
        <f>'800m.'!N$4</f>
        <v>10 Haziran 2015 - 18:20</v>
      </c>
      <c r="M347" s="147" t="s">
        <v>358</v>
      </c>
    </row>
    <row r="348" spans="1:13" ht="24" x14ac:dyDescent="0.2">
      <c r="A348" s="141">
        <v>816</v>
      </c>
      <c r="B348" s="151" t="s">
        <v>128</v>
      </c>
      <c r="C348" s="142">
        <f>'800m.'!C15</f>
        <v>36071</v>
      </c>
      <c r="D348" s="146" t="str">
        <f>'800m.'!D15</f>
        <v>KEZİBAN DEMİRALP</v>
      </c>
      <c r="E348" s="146" t="str">
        <f>'800m.'!E15</f>
        <v>KAYSERİ</v>
      </c>
      <c r="F348" s="186">
        <f>'800m.'!F15</f>
        <v>21512</v>
      </c>
      <c r="G348" s="144">
        <f>'800m.'!A15</f>
        <v>8</v>
      </c>
      <c r="H348" s="143" t="s">
        <v>128</v>
      </c>
      <c r="I348" s="149"/>
      <c r="J348" s="143" t="str">
        <f>'YARIŞMA BİLGİLERİ'!$F$21</f>
        <v>Bayanlar</v>
      </c>
      <c r="K348" s="146" t="str">
        <f t="shared" si="6"/>
        <v>İSTANBUL-Türkcell Büyükler Türkiye Şampiyonası</v>
      </c>
      <c r="L348" s="147" t="str">
        <f>'800m.'!N$4</f>
        <v>10 Haziran 2015 - 18:20</v>
      </c>
      <c r="M348" s="147" t="s">
        <v>358</v>
      </c>
    </row>
    <row r="349" spans="1:13" ht="24" x14ac:dyDescent="0.2">
      <c r="A349" s="141">
        <v>817</v>
      </c>
      <c r="B349" s="151" t="s">
        <v>128</v>
      </c>
      <c r="C349" s="142">
        <f>'800m.'!C16</f>
        <v>30586</v>
      </c>
      <c r="D349" s="146" t="str">
        <f>'800m.'!D16</f>
        <v>NAĞME BURGUÇ</v>
      </c>
      <c r="E349" s="146" t="str">
        <f>'800m.'!E16</f>
        <v>İZMİR</v>
      </c>
      <c r="F349" s="186" t="str">
        <f>'800m.'!F16</f>
        <v>DNF</v>
      </c>
      <c r="G349" s="144" t="str">
        <f>'800m.'!A16</f>
        <v>-</v>
      </c>
      <c r="H349" s="143" t="s">
        <v>128</v>
      </c>
      <c r="I349" s="149"/>
      <c r="J349" s="143" t="str">
        <f>'YARIŞMA BİLGİLERİ'!$F$21</f>
        <v>Bayanlar</v>
      </c>
      <c r="K349" s="146" t="str">
        <f t="shared" si="6"/>
        <v>İSTANBUL-Türkcell Büyükler Türkiye Şampiyonası</v>
      </c>
      <c r="L349" s="147" t="str">
        <f>'800m.'!N$4</f>
        <v>10 Haziran 2015 - 18:20</v>
      </c>
      <c r="M349" s="147" t="s">
        <v>358</v>
      </c>
    </row>
    <row r="350" spans="1:13" ht="24" x14ac:dyDescent="0.2">
      <c r="A350" s="141">
        <v>818</v>
      </c>
      <c r="B350" s="151" t="s">
        <v>128</v>
      </c>
      <c r="C350" s="142">
        <f>'800m.'!C17</f>
        <v>35048</v>
      </c>
      <c r="D350" s="146" t="str">
        <f>'800m.'!D17</f>
        <v>ŞİRİN UYSAL</v>
      </c>
      <c r="E350" s="146" t="str">
        <f>'800m.'!E17</f>
        <v>İSTANBUL</v>
      </c>
      <c r="F350" s="186" t="str">
        <f>'800m.'!F17</f>
        <v>DNS</v>
      </c>
      <c r="G350" s="144" t="str">
        <f>'800m.'!A17</f>
        <v>-</v>
      </c>
      <c r="H350" s="143" t="s">
        <v>128</v>
      </c>
      <c r="I350" s="149"/>
      <c r="J350" s="143" t="str">
        <f>'YARIŞMA BİLGİLERİ'!$F$21</f>
        <v>Bayanlar</v>
      </c>
      <c r="K350" s="146" t="str">
        <f t="shared" si="6"/>
        <v>İSTANBUL-Türkcell Büyükler Türkiye Şampiyonası</v>
      </c>
      <c r="L350" s="147" t="str">
        <f>'800m.'!N$4</f>
        <v>10 Haziran 2015 - 18:20</v>
      </c>
      <c r="M350" s="147" t="s">
        <v>358</v>
      </c>
    </row>
    <row r="351" spans="1:13" ht="24" x14ac:dyDescent="0.2">
      <c r="A351" s="141">
        <v>819</v>
      </c>
      <c r="B351" s="151" t="s">
        <v>128</v>
      </c>
      <c r="C351" s="142">
        <f>'800m.'!C18</f>
        <v>35582</v>
      </c>
      <c r="D351" s="146" t="str">
        <f>'800m.'!D18</f>
        <v>JALE BAŞAK</v>
      </c>
      <c r="E351" s="146" t="str">
        <f>'800m.'!E18</f>
        <v>EDİRNE</v>
      </c>
      <c r="F351" s="186" t="str">
        <f>'800m.'!F18</f>
        <v>DNS</v>
      </c>
      <c r="G351" s="144" t="str">
        <f>'800m.'!A18</f>
        <v>-</v>
      </c>
      <c r="H351" s="143" t="s">
        <v>128</v>
      </c>
      <c r="I351" s="149"/>
      <c r="J351" s="143" t="str">
        <f>'YARIŞMA BİLGİLERİ'!$F$21</f>
        <v>Bayanlar</v>
      </c>
      <c r="K351" s="146" t="str">
        <f t="shared" si="6"/>
        <v>İSTANBUL-Türkcell Büyükler Türkiye Şampiyonası</v>
      </c>
      <c r="L351" s="147" t="str">
        <f>'800m.'!N$4</f>
        <v>10 Haziran 2015 - 18:20</v>
      </c>
      <c r="M351" s="147" t="s">
        <v>358</v>
      </c>
    </row>
    <row r="352" spans="1:13" ht="24" x14ac:dyDescent="0.2">
      <c r="A352" s="141">
        <v>832</v>
      </c>
      <c r="B352" s="235" t="s">
        <v>260</v>
      </c>
      <c r="C352" s="237">
        <f>Cirit!D8</f>
        <v>35516</v>
      </c>
      <c r="D352" s="239" t="str">
        <f>Cirit!E8</f>
        <v>EDA TUĞSUZ</v>
      </c>
      <c r="E352" s="239" t="str">
        <f>Cirit!F8</f>
        <v>ANTALYA</v>
      </c>
      <c r="F352" s="240">
        <f>Cirit!N8</f>
        <v>5359</v>
      </c>
      <c r="G352" s="238">
        <f>Cirit!A8</f>
        <v>1</v>
      </c>
      <c r="H352" s="149" t="s">
        <v>260</v>
      </c>
      <c r="I352" s="149" t="str">
        <f>Cirit!G$4</f>
        <v>600 gr.</v>
      </c>
      <c r="J352" s="143" t="str">
        <f>'YARIŞMA BİLGİLERİ'!$F$21</f>
        <v>Bayanlar</v>
      </c>
      <c r="K352" s="305" t="str">
        <f t="shared" si="6"/>
        <v>İSTANBUL-Türkcell Büyükler Türkiye Şampiyonası</v>
      </c>
      <c r="L352" s="147" t="str">
        <f>Cirit!M$4</f>
        <v>10 Haziran 2015 - 19:00</v>
      </c>
      <c r="M352" s="147" t="s">
        <v>358</v>
      </c>
    </row>
    <row r="353" spans="1:13" ht="24" x14ac:dyDescent="0.2">
      <c r="A353" s="141">
        <v>833</v>
      </c>
      <c r="B353" s="235" t="s">
        <v>260</v>
      </c>
      <c r="C353" s="237">
        <f>Cirit!D9</f>
        <v>35614</v>
      </c>
      <c r="D353" s="239" t="str">
        <f>Cirit!E9</f>
        <v>AZİZE ALTIN</v>
      </c>
      <c r="E353" s="239" t="str">
        <f>Cirit!F9</f>
        <v>KONYA</v>
      </c>
      <c r="F353" s="240" t="str">
        <f>Cirit!N9</f>
        <v>DNS</v>
      </c>
      <c r="G353" s="238" t="str">
        <f>Cirit!A9</f>
        <v>-</v>
      </c>
      <c r="H353" s="149" t="s">
        <v>260</v>
      </c>
      <c r="I353" s="149" t="str">
        <f>Cirit!G$4</f>
        <v>600 gr.</v>
      </c>
      <c r="J353" s="143" t="str">
        <f>'YARIŞMA BİLGİLERİ'!$F$21</f>
        <v>Bayanlar</v>
      </c>
      <c r="K353" s="305" t="str">
        <f t="shared" si="6"/>
        <v>İSTANBUL-Türkcell Büyükler Türkiye Şampiyonası</v>
      </c>
      <c r="L353" s="147" t="str">
        <f>Cirit!M$4</f>
        <v>10 Haziran 2015 - 19:00</v>
      </c>
      <c r="M353" s="147" t="s">
        <v>358</v>
      </c>
    </row>
    <row r="354" spans="1:13" ht="24" x14ac:dyDescent="0.2">
      <c r="A354" s="141">
        <v>834</v>
      </c>
      <c r="B354" s="235" t="s">
        <v>260</v>
      </c>
      <c r="C354" s="237" t="str">
        <f>Cirit!D10</f>
        <v/>
      </c>
      <c r="D354" s="239" t="str">
        <f>Cirit!E10</f>
        <v/>
      </c>
      <c r="E354" s="239" t="str">
        <f>Cirit!F10</f>
        <v/>
      </c>
      <c r="F354" s="240">
        <f>Cirit!N10</f>
        <v>0</v>
      </c>
      <c r="G354" s="238">
        <f>Cirit!A10</f>
        <v>0</v>
      </c>
      <c r="H354" s="149" t="s">
        <v>260</v>
      </c>
      <c r="I354" s="149" t="str">
        <f>Cirit!G$4</f>
        <v>600 gr.</v>
      </c>
      <c r="J354" s="143" t="str">
        <f>'YARIŞMA BİLGİLERİ'!$F$21</f>
        <v>Bayanlar</v>
      </c>
      <c r="K354" s="305" t="str">
        <f t="shared" si="6"/>
        <v>İSTANBUL-Türkcell Büyükler Türkiye Şampiyonası</v>
      </c>
      <c r="L354" s="147" t="str">
        <f>Cirit!M$4</f>
        <v>10 Haziran 2015 - 19:00</v>
      </c>
      <c r="M354" s="147" t="s">
        <v>358</v>
      </c>
    </row>
    <row r="355" spans="1:13" ht="24" x14ac:dyDescent="0.2">
      <c r="A355" s="141">
        <v>835</v>
      </c>
      <c r="B355" s="235" t="s">
        <v>260</v>
      </c>
      <c r="C355" s="237" t="str">
        <f>Cirit!D11</f>
        <v/>
      </c>
      <c r="D355" s="239" t="str">
        <f>Cirit!E11</f>
        <v/>
      </c>
      <c r="E355" s="239" t="str">
        <f>Cirit!F11</f>
        <v/>
      </c>
      <c r="F355" s="240">
        <f>Cirit!N11</f>
        <v>0</v>
      </c>
      <c r="G355" s="238">
        <f>Cirit!A11</f>
        <v>0</v>
      </c>
      <c r="H355" s="149" t="s">
        <v>260</v>
      </c>
      <c r="I355" s="149" t="str">
        <f>Cirit!G$4</f>
        <v>600 gr.</v>
      </c>
      <c r="J355" s="143" t="str">
        <f>'YARIŞMA BİLGİLERİ'!$F$21</f>
        <v>Bayanlar</v>
      </c>
      <c r="K355" s="305" t="str">
        <f t="shared" si="6"/>
        <v>İSTANBUL-Türkcell Büyükler Türkiye Şampiyonası</v>
      </c>
      <c r="L355" s="147" t="str">
        <f>Cirit!M$4</f>
        <v>10 Haziran 2015 - 19:00</v>
      </c>
      <c r="M355" s="147" t="s">
        <v>358</v>
      </c>
    </row>
    <row r="356" spans="1:13" ht="24" x14ac:dyDescent="0.2">
      <c r="A356" s="141">
        <v>836</v>
      </c>
      <c r="B356" s="235" t="s">
        <v>260</v>
      </c>
      <c r="C356" s="237" t="str">
        <f>Cirit!D12</f>
        <v/>
      </c>
      <c r="D356" s="239" t="str">
        <f>Cirit!E12</f>
        <v/>
      </c>
      <c r="E356" s="239" t="str">
        <f>Cirit!F12</f>
        <v/>
      </c>
      <c r="F356" s="240">
        <f>Cirit!N12</f>
        <v>0</v>
      </c>
      <c r="G356" s="238">
        <f>Cirit!A12</f>
        <v>0</v>
      </c>
      <c r="H356" s="149" t="s">
        <v>260</v>
      </c>
      <c r="I356" s="149" t="str">
        <f>Cirit!G$4</f>
        <v>600 gr.</v>
      </c>
      <c r="J356" s="143" t="str">
        <f>'YARIŞMA BİLGİLERİ'!$F$21</f>
        <v>Bayanlar</v>
      </c>
      <c r="K356" s="305" t="str">
        <f t="shared" si="6"/>
        <v>İSTANBUL-Türkcell Büyükler Türkiye Şampiyonası</v>
      </c>
      <c r="L356" s="147" t="str">
        <f>Cirit!M$4</f>
        <v>10 Haziran 2015 - 19:00</v>
      </c>
      <c r="M356" s="147" t="s">
        <v>358</v>
      </c>
    </row>
    <row r="357" spans="1:13" ht="24" x14ac:dyDescent="0.2">
      <c r="A357" s="141">
        <v>837</v>
      </c>
      <c r="B357" s="235" t="s">
        <v>260</v>
      </c>
      <c r="C357" s="237" t="str">
        <f>Cirit!D13</f>
        <v/>
      </c>
      <c r="D357" s="239" t="str">
        <f>Cirit!E13</f>
        <v/>
      </c>
      <c r="E357" s="239" t="str">
        <f>Cirit!F13</f>
        <v/>
      </c>
      <c r="F357" s="240">
        <f>Cirit!N13</f>
        <v>0</v>
      </c>
      <c r="G357" s="238">
        <f>Cirit!A13</f>
        <v>0</v>
      </c>
      <c r="H357" s="149" t="s">
        <v>260</v>
      </c>
      <c r="I357" s="149" t="str">
        <f>Cirit!G$4</f>
        <v>600 gr.</v>
      </c>
      <c r="J357" s="143" t="str">
        <f>'YARIŞMA BİLGİLERİ'!$F$21</f>
        <v>Bayanlar</v>
      </c>
      <c r="K357" s="305" t="str">
        <f t="shared" si="6"/>
        <v>İSTANBUL-Türkcell Büyükler Türkiye Şampiyonası</v>
      </c>
      <c r="L357" s="147" t="str">
        <f>Cirit!M$4</f>
        <v>10 Haziran 2015 - 19:00</v>
      </c>
      <c r="M357" s="147" t="s">
        <v>358</v>
      </c>
    </row>
    <row r="358" spans="1:13" ht="24" x14ac:dyDescent="0.2">
      <c r="A358" s="141">
        <v>838</v>
      </c>
      <c r="B358" s="235" t="s">
        <v>260</v>
      </c>
      <c r="C358" s="237" t="str">
        <f>Cirit!D14</f>
        <v/>
      </c>
      <c r="D358" s="239" t="str">
        <f>Cirit!E14</f>
        <v/>
      </c>
      <c r="E358" s="239" t="str">
        <f>Cirit!F14</f>
        <v/>
      </c>
      <c r="F358" s="240">
        <f>Cirit!N14</f>
        <v>0</v>
      </c>
      <c r="G358" s="238">
        <f>Cirit!A14</f>
        <v>0</v>
      </c>
      <c r="H358" s="149" t="s">
        <v>260</v>
      </c>
      <c r="I358" s="149" t="str">
        <f>Cirit!G$4</f>
        <v>600 gr.</v>
      </c>
      <c r="J358" s="143" t="str">
        <f>'YARIŞMA BİLGİLERİ'!$F$21</f>
        <v>Bayanlar</v>
      </c>
      <c r="K358" s="305" t="str">
        <f t="shared" si="6"/>
        <v>İSTANBUL-Türkcell Büyükler Türkiye Şampiyonası</v>
      </c>
      <c r="L358" s="147" t="str">
        <f>Cirit!M$4</f>
        <v>10 Haziran 2015 - 19:00</v>
      </c>
      <c r="M358" s="147" t="s">
        <v>358</v>
      </c>
    </row>
    <row r="359" spans="1:13" ht="24" x14ac:dyDescent="0.2">
      <c r="A359" s="141">
        <v>839</v>
      </c>
      <c r="B359" s="235" t="s">
        <v>260</v>
      </c>
      <c r="C359" s="237" t="e">
        <f>Cirit!#REF!</f>
        <v>#REF!</v>
      </c>
      <c r="D359" s="239" t="e">
        <f>Cirit!#REF!</f>
        <v>#REF!</v>
      </c>
      <c r="E359" s="239" t="e">
        <f>Cirit!#REF!</f>
        <v>#REF!</v>
      </c>
      <c r="F359" s="240" t="e">
        <f>Cirit!#REF!</f>
        <v>#REF!</v>
      </c>
      <c r="G359" s="238" t="e">
        <f>Cirit!#REF!</f>
        <v>#REF!</v>
      </c>
      <c r="H359" s="149" t="s">
        <v>260</v>
      </c>
      <c r="I359" s="149" t="str">
        <f>Cirit!G$4</f>
        <v>600 gr.</v>
      </c>
      <c r="J359" s="143" t="str">
        <f>'YARIŞMA BİLGİLERİ'!$F$21</f>
        <v>Bayanlar</v>
      </c>
      <c r="K359" s="305" t="str">
        <f t="shared" si="6"/>
        <v>İSTANBUL-Türkcell Büyükler Türkiye Şampiyonası</v>
      </c>
      <c r="L359" s="147" t="str">
        <f>Cirit!M$4</f>
        <v>10 Haziran 2015 - 19:00</v>
      </c>
      <c r="M359" s="147" t="s">
        <v>358</v>
      </c>
    </row>
    <row r="360" spans="1:13" ht="24" x14ac:dyDescent="0.2">
      <c r="A360" s="141">
        <v>840</v>
      </c>
      <c r="B360" s="235" t="s">
        <v>260</v>
      </c>
      <c r="C360" s="237" t="e">
        <f>Cirit!#REF!</f>
        <v>#REF!</v>
      </c>
      <c r="D360" s="239" t="e">
        <f>Cirit!#REF!</f>
        <v>#REF!</v>
      </c>
      <c r="E360" s="239" t="e">
        <f>Cirit!#REF!</f>
        <v>#REF!</v>
      </c>
      <c r="F360" s="240" t="e">
        <f>Cirit!#REF!</f>
        <v>#REF!</v>
      </c>
      <c r="G360" s="238" t="e">
        <f>Cirit!#REF!</f>
        <v>#REF!</v>
      </c>
      <c r="H360" s="149" t="s">
        <v>260</v>
      </c>
      <c r="I360" s="149" t="str">
        <f>Cirit!G$4</f>
        <v>600 gr.</v>
      </c>
      <c r="J360" s="143" t="str">
        <f>'YARIŞMA BİLGİLERİ'!$F$21</f>
        <v>Bayanlar</v>
      </c>
      <c r="K360" s="305" t="str">
        <f t="shared" si="6"/>
        <v>İSTANBUL-Türkcell Büyükler Türkiye Şampiyonası</v>
      </c>
      <c r="L360" s="147" t="str">
        <f>Cirit!M$4</f>
        <v>10 Haziran 2015 - 19:00</v>
      </c>
      <c r="M360" s="147" t="s">
        <v>358</v>
      </c>
    </row>
    <row r="361" spans="1:13" ht="24" x14ac:dyDescent="0.2">
      <c r="A361" s="141">
        <v>841</v>
      </c>
      <c r="B361" s="235" t="s">
        <v>260</v>
      </c>
      <c r="C361" s="237" t="e">
        <f>Cirit!#REF!</f>
        <v>#REF!</v>
      </c>
      <c r="D361" s="239" t="e">
        <f>Cirit!#REF!</f>
        <v>#REF!</v>
      </c>
      <c r="E361" s="239" t="e">
        <f>Cirit!#REF!</f>
        <v>#REF!</v>
      </c>
      <c r="F361" s="240" t="e">
        <f>Cirit!#REF!</f>
        <v>#REF!</v>
      </c>
      <c r="G361" s="238" t="e">
        <f>Cirit!#REF!</f>
        <v>#REF!</v>
      </c>
      <c r="H361" s="149" t="s">
        <v>260</v>
      </c>
      <c r="I361" s="149" t="str">
        <f>Cirit!G$4</f>
        <v>600 gr.</v>
      </c>
      <c r="J361" s="143" t="str">
        <f>'YARIŞMA BİLGİLERİ'!$F$21</f>
        <v>Bayanlar</v>
      </c>
      <c r="K361" s="305" t="str">
        <f t="shared" si="6"/>
        <v>İSTANBUL-Türkcell Büyükler Türkiye Şampiyonası</v>
      </c>
      <c r="L361" s="147" t="str">
        <f>Cirit!M$4</f>
        <v>10 Haziran 2015 - 19:00</v>
      </c>
      <c r="M361" s="147" t="s">
        <v>358</v>
      </c>
    </row>
    <row r="362" spans="1:13" ht="24" x14ac:dyDescent="0.2">
      <c r="A362" s="141">
        <v>857</v>
      </c>
      <c r="B362" s="235" t="s">
        <v>259</v>
      </c>
      <c r="C362" s="237">
        <f>Disk!D8</f>
        <v>34198</v>
      </c>
      <c r="D362" s="239" t="str">
        <f>Disk!E8</f>
        <v>ZEHRA UZUNBİLEK</v>
      </c>
      <c r="E362" s="239" t="str">
        <f>Disk!F8</f>
        <v>İZMİR</v>
      </c>
      <c r="F362" s="240">
        <f>Disk!N8</f>
        <v>5061</v>
      </c>
      <c r="G362" s="238">
        <f>Disk!A8</f>
        <v>1</v>
      </c>
      <c r="H362" s="149" t="s">
        <v>259</v>
      </c>
      <c r="I362" s="149" t="str">
        <f>Disk!G$4</f>
        <v>1 Kg.</v>
      </c>
      <c r="J362" s="143" t="str">
        <f>'YARIŞMA BİLGİLERİ'!$F$21</f>
        <v>Bayanlar</v>
      </c>
      <c r="K362" s="305" t="str">
        <f t="shared" si="6"/>
        <v>İSTANBUL-Türkcell Büyükler Türkiye Şampiyonası</v>
      </c>
      <c r="L362" s="147" t="str">
        <f>Disk!M$4</f>
        <v>10 Haziran 2015 - 18:00</v>
      </c>
      <c r="M362" s="147" t="s">
        <v>358</v>
      </c>
    </row>
    <row r="363" spans="1:13" ht="24" x14ac:dyDescent="0.2">
      <c r="A363" s="141">
        <v>858</v>
      </c>
      <c r="B363" s="235" t="s">
        <v>259</v>
      </c>
      <c r="C363" s="237">
        <f>Disk!D9</f>
        <v>34606</v>
      </c>
      <c r="D363" s="239" t="str">
        <f>Disk!E9</f>
        <v>GÜLÇİN AYSAL</v>
      </c>
      <c r="E363" s="239" t="str">
        <f>Disk!F9</f>
        <v>İZMİR</v>
      </c>
      <c r="F363" s="240">
        <f>Disk!N9</f>
        <v>4290</v>
      </c>
      <c r="G363" s="238">
        <f>Disk!A9</f>
        <v>2</v>
      </c>
      <c r="H363" s="149" t="s">
        <v>259</v>
      </c>
      <c r="I363" s="149" t="str">
        <f>Disk!G$4</f>
        <v>1 Kg.</v>
      </c>
      <c r="J363" s="143" t="str">
        <f>'YARIŞMA BİLGİLERİ'!$F$21</f>
        <v>Bayanlar</v>
      </c>
      <c r="K363" s="305" t="str">
        <f t="shared" si="6"/>
        <v>İSTANBUL-Türkcell Büyükler Türkiye Şampiyonası</v>
      </c>
      <c r="L363" s="147" t="str">
        <f>Disk!M$4</f>
        <v>10 Haziran 2015 - 18:00</v>
      </c>
      <c r="M363" s="147" t="s">
        <v>358</v>
      </c>
    </row>
    <row r="364" spans="1:13" ht="24" x14ac:dyDescent="0.2">
      <c r="A364" s="141">
        <v>859</v>
      </c>
      <c r="B364" s="235" t="s">
        <v>259</v>
      </c>
      <c r="C364" s="237">
        <f>Disk!D10</f>
        <v>34792</v>
      </c>
      <c r="D364" s="239" t="str">
        <f>Disk!E10</f>
        <v xml:space="preserve">NURTEN MERMER </v>
      </c>
      <c r="E364" s="239" t="str">
        <f>Disk!F10</f>
        <v>ANKARA</v>
      </c>
      <c r="F364" s="240">
        <f>Disk!N10</f>
        <v>3789</v>
      </c>
      <c r="G364" s="238">
        <f>Disk!A10</f>
        <v>3</v>
      </c>
      <c r="H364" s="149" t="s">
        <v>259</v>
      </c>
      <c r="I364" s="149" t="str">
        <f>Disk!G$4</f>
        <v>1 Kg.</v>
      </c>
      <c r="J364" s="143" t="str">
        <f>'YARIŞMA BİLGİLERİ'!$F$21</f>
        <v>Bayanlar</v>
      </c>
      <c r="K364" s="305" t="str">
        <f t="shared" si="6"/>
        <v>İSTANBUL-Türkcell Büyükler Türkiye Şampiyonası</v>
      </c>
      <c r="L364" s="147" t="str">
        <f>Disk!M$4</f>
        <v>10 Haziran 2015 - 18:00</v>
      </c>
      <c r="M364" s="147" t="s">
        <v>358</v>
      </c>
    </row>
    <row r="365" spans="1:13" ht="24" x14ac:dyDescent="0.2">
      <c r="A365" s="141">
        <v>860</v>
      </c>
      <c r="B365" s="235" t="s">
        <v>259</v>
      </c>
      <c r="C365" s="237" t="str">
        <f>Disk!D11</f>
        <v/>
      </c>
      <c r="D365" s="239" t="str">
        <f>Disk!E11</f>
        <v/>
      </c>
      <c r="E365" s="239" t="str">
        <f>Disk!F11</f>
        <v/>
      </c>
      <c r="F365" s="240">
        <f>Disk!N11</f>
        <v>0</v>
      </c>
      <c r="G365" s="238">
        <f>Disk!A11</f>
        <v>0</v>
      </c>
      <c r="H365" s="149" t="s">
        <v>259</v>
      </c>
      <c r="I365" s="149" t="str">
        <f>Disk!G$4</f>
        <v>1 Kg.</v>
      </c>
      <c r="J365" s="143" t="str">
        <f>'YARIŞMA BİLGİLERİ'!$F$21</f>
        <v>Bayanlar</v>
      </c>
      <c r="K365" s="305" t="str">
        <f t="shared" si="6"/>
        <v>İSTANBUL-Türkcell Büyükler Türkiye Şampiyonası</v>
      </c>
      <c r="L365" s="147" t="str">
        <f>Disk!M$4</f>
        <v>10 Haziran 2015 - 18:00</v>
      </c>
      <c r="M365" s="147" t="s">
        <v>358</v>
      </c>
    </row>
    <row r="366" spans="1:13" ht="24" x14ac:dyDescent="0.2">
      <c r="A366" s="141">
        <v>861</v>
      </c>
      <c r="B366" s="235" t="s">
        <v>259</v>
      </c>
      <c r="C366" s="237" t="str">
        <f>Disk!D12</f>
        <v/>
      </c>
      <c r="D366" s="239" t="str">
        <f>Disk!E12</f>
        <v/>
      </c>
      <c r="E366" s="239" t="str">
        <f>Disk!F12</f>
        <v/>
      </c>
      <c r="F366" s="240">
        <f>Disk!N12</f>
        <v>0</v>
      </c>
      <c r="G366" s="238">
        <f>Disk!A12</f>
        <v>0</v>
      </c>
      <c r="H366" s="149" t="s">
        <v>259</v>
      </c>
      <c r="I366" s="149" t="str">
        <f>Disk!G$4</f>
        <v>1 Kg.</v>
      </c>
      <c r="J366" s="143" t="str">
        <f>'YARIŞMA BİLGİLERİ'!$F$21</f>
        <v>Bayanlar</v>
      </c>
      <c r="K366" s="305" t="str">
        <f t="shared" si="6"/>
        <v>İSTANBUL-Türkcell Büyükler Türkiye Şampiyonası</v>
      </c>
      <c r="L366" s="147" t="str">
        <f>Disk!M$4</f>
        <v>10 Haziran 2015 - 18:00</v>
      </c>
      <c r="M366" s="147" t="s">
        <v>358</v>
      </c>
    </row>
    <row r="367" spans="1:13" ht="24" x14ac:dyDescent="0.2">
      <c r="A367" s="141">
        <v>862</v>
      </c>
      <c r="B367" s="235" t="s">
        <v>259</v>
      </c>
      <c r="C367" s="237" t="str">
        <f>Disk!D13</f>
        <v/>
      </c>
      <c r="D367" s="239" t="str">
        <f>Disk!E13</f>
        <v/>
      </c>
      <c r="E367" s="239" t="str">
        <f>Disk!F13</f>
        <v/>
      </c>
      <c r="F367" s="240">
        <f>Disk!N13</f>
        <v>0</v>
      </c>
      <c r="G367" s="238">
        <f>Disk!A13</f>
        <v>0</v>
      </c>
      <c r="H367" s="149" t="s">
        <v>259</v>
      </c>
      <c r="I367" s="149" t="str">
        <f>Disk!G$4</f>
        <v>1 Kg.</v>
      </c>
      <c r="J367" s="143" t="str">
        <f>'YARIŞMA BİLGİLERİ'!$F$21</f>
        <v>Bayanlar</v>
      </c>
      <c r="K367" s="305" t="str">
        <f t="shared" si="6"/>
        <v>İSTANBUL-Türkcell Büyükler Türkiye Şampiyonası</v>
      </c>
      <c r="L367" s="147" t="str">
        <f>Disk!M$4</f>
        <v>10 Haziran 2015 - 18:00</v>
      </c>
      <c r="M367" s="147" t="s">
        <v>358</v>
      </c>
    </row>
    <row r="368" spans="1:13" ht="24" x14ac:dyDescent="0.2">
      <c r="A368" s="141">
        <v>863</v>
      </c>
      <c r="B368" s="235" t="s">
        <v>259</v>
      </c>
      <c r="C368" s="237" t="str">
        <f>Disk!D14</f>
        <v/>
      </c>
      <c r="D368" s="239" t="str">
        <f>Disk!E14</f>
        <v/>
      </c>
      <c r="E368" s="239" t="str">
        <f>Disk!F14</f>
        <v/>
      </c>
      <c r="F368" s="240">
        <f>Disk!N14</f>
        <v>0</v>
      </c>
      <c r="G368" s="238">
        <f>Disk!A14</f>
        <v>0</v>
      </c>
      <c r="H368" s="149" t="s">
        <v>259</v>
      </c>
      <c r="I368" s="149" t="str">
        <f>Disk!G$4</f>
        <v>1 Kg.</v>
      </c>
      <c r="J368" s="143" t="str">
        <f>'YARIŞMA BİLGİLERİ'!$F$21</f>
        <v>Bayanlar</v>
      </c>
      <c r="K368" s="305" t="str">
        <f t="shared" si="6"/>
        <v>İSTANBUL-Türkcell Büyükler Türkiye Şampiyonası</v>
      </c>
      <c r="L368" s="147" t="str">
        <f>Disk!M$4</f>
        <v>10 Haziran 2015 - 18:00</v>
      </c>
      <c r="M368" s="147" t="s">
        <v>358</v>
      </c>
    </row>
    <row r="369" spans="1:13" ht="24" x14ac:dyDescent="0.2">
      <c r="A369" s="141">
        <v>864</v>
      </c>
      <c r="B369" s="235" t="s">
        <v>259</v>
      </c>
      <c r="C369" s="237" t="e">
        <f>Disk!#REF!</f>
        <v>#REF!</v>
      </c>
      <c r="D369" s="239" t="e">
        <f>Disk!#REF!</f>
        <v>#REF!</v>
      </c>
      <c r="E369" s="239" t="e">
        <f>Disk!#REF!</f>
        <v>#REF!</v>
      </c>
      <c r="F369" s="240" t="e">
        <f>Disk!#REF!</f>
        <v>#REF!</v>
      </c>
      <c r="G369" s="238" t="e">
        <f>Disk!#REF!</f>
        <v>#REF!</v>
      </c>
      <c r="H369" s="149" t="s">
        <v>259</v>
      </c>
      <c r="I369" s="149" t="str">
        <f>Disk!G$4</f>
        <v>1 Kg.</v>
      </c>
      <c r="J369" s="143" t="str">
        <f>'YARIŞMA BİLGİLERİ'!$F$21</f>
        <v>Bayanlar</v>
      </c>
      <c r="K369" s="305" t="str">
        <f t="shared" si="6"/>
        <v>İSTANBUL-Türkcell Büyükler Türkiye Şampiyonası</v>
      </c>
      <c r="L369" s="147" t="str">
        <f>Disk!M$4</f>
        <v>10 Haziran 2015 - 18:00</v>
      </c>
      <c r="M369" s="147" t="s">
        <v>358</v>
      </c>
    </row>
    <row r="370" spans="1:13" ht="24" x14ac:dyDescent="0.2">
      <c r="A370" s="141">
        <v>865</v>
      </c>
      <c r="B370" s="235" t="s">
        <v>259</v>
      </c>
      <c r="C370" s="237" t="e">
        <f>Disk!#REF!</f>
        <v>#REF!</v>
      </c>
      <c r="D370" s="239" t="e">
        <f>Disk!#REF!</f>
        <v>#REF!</v>
      </c>
      <c r="E370" s="239" t="e">
        <f>Disk!#REF!</f>
        <v>#REF!</v>
      </c>
      <c r="F370" s="240" t="e">
        <f>Disk!#REF!</f>
        <v>#REF!</v>
      </c>
      <c r="G370" s="238" t="e">
        <f>Disk!#REF!</f>
        <v>#REF!</v>
      </c>
      <c r="H370" s="149" t="s">
        <v>259</v>
      </c>
      <c r="I370" s="149" t="str">
        <f>Disk!G$4</f>
        <v>1 Kg.</v>
      </c>
      <c r="J370" s="143" t="str">
        <f>'YARIŞMA BİLGİLERİ'!$F$21</f>
        <v>Bayanlar</v>
      </c>
      <c r="K370" s="305" t="str">
        <f t="shared" si="6"/>
        <v>İSTANBUL-Türkcell Büyükler Türkiye Şampiyonası</v>
      </c>
      <c r="L370" s="147" t="str">
        <f>Disk!M$4</f>
        <v>10 Haziran 2015 - 18:00</v>
      </c>
      <c r="M370" s="147" t="s">
        <v>358</v>
      </c>
    </row>
    <row r="371" spans="1:13" ht="24" x14ac:dyDescent="0.2">
      <c r="A371" s="141">
        <v>866</v>
      </c>
      <c r="B371" s="235" t="s">
        <v>259</v>
      </c>
      <c r="C371" s="237" t="e">
        <f>Disk!#REF!</f>
        <v>#REF!</v>
      </c>
      <c r="D371" s="239" t="e">
        <f>Disk!#REF!</f>
        <v>#REF!</v>
      </c>
      <c r="E371" s="239" t="e">
        <f>Disk!#REF!</f>
        <v>#REF!</v>
      </c>
      <c r="F371" s="240" t="e">
        <f>Disk!#REF!</f>
        <v>#REF!</v>
      </c>
      <c r="G371" s="238" t="e">
        <f>Disk!#REF!</f>
        <v>#REF!</v>
      </c>
      <c r="H371" s="149" t="s">
        <v>259</v>
      </c>
      <c r="I371" s="149" t="str">
        <f>Disk!G$4</f>
        <v>1 Kg.</v>
      </c>
      <c r="J371" s="143" t="str">
        <f>'YARIŞMA BİLGİLERİ'!$F$21</f>
        <v>Bayanlar</v>
      </c>
      <c r="K371" s="305" t="str">
        <f t="shared" si="6"/>
        <v>İSTANBUL-Türkcell Büyükler Türkiye Şampiyonası</v>
      </c>
      <c r="L371" s="147" t="str">
        <f>Disk!M$4</f>
        <v>10 Haziran 2015 - 18:00</v>
      </c>
      <c r="M371" s="147" t="s">
        <v>358</v>
      </c>
    </row>
    <row r="372" spans="1:13" ht="24" x14ac:dyDescent="0.2">
      <c r="A372" s="141">
        <v>882</v>
      </c>
      <c r="B372" s="151" t="s">
        <v>64</v>
      </c>
      <c r="C372" s="142">
        <f>Uzun!D8</f>
        <v>32911</v>
      </c>
      <c r="D372" s="146" t="str">
        <f>Uzun!E8</f>
        <v>BÜŞRA MUTAY</v>
      </c>
      <c r="E372" s="146" t="str">
        <f>Uzun!F8</f>
        <v>İSTANBUL</v>
      </c>
      <c r="F372" s="185">
        <f>Uzun!N8</f>
        <v>586</v>
      </c>
      <c r="G372" s="144">
        <f>Uzun!A8</f>
        <v>1</v>
      </c>
      <c r="H372" s="143" t="s">
        <v>64</v>
      </c>
      <c r="I372" s="149"/>
      <c r="J372" s="143" t="str">
        <f>'YARIŞMA BİLGİLERİ'!$F$21</f>
        <v>Bayanlar</v>
      </c>
      <c r="K372" s="146" t="str">
        <f t="shared" ref="K372:K391" si="7">CONCATENATE(K$1,"-",A$1)</f>
        <v>İSTANBUL-Türkcell Büyükler Türkiye Şampiyonası</v>
      </c>
      <c r="L372" s="147" t="str">
        <f>Uzun!M$4</f>
        <v>10 Haziran 2015 - 17:15</v>
      </c>
      <c r="M372" s="147" t="s">
        <v>358</v>
      </c>
    </row>
    <row r="373" spans="1:13" ht="24" x14ac:dyDescent="0.2">
      <c r="A373" s="141">
        <v>883</v>
      </c>
      <c r="B373" s="151" t="s">
        <v>64</v>
      </c>
      <c r="C373" s="142">
        <f>Uzun!D9</f>
        <v>34020</v>
      </c>
      <c r="D373" s="146" t="str">
        <f>Uzun!E9</f>
        <v>NESİBE ATACAN</v>
      </c>
      <c r="E373" s="146" t="str">
        <f>Uzun!F9</f>
        <v>ESKİŞEHİR</v>
      </c>
      <c r="F373" s="185">
        <f>Uzun!N9</f>
        <v>585</v>
      </c>
      <c r="G373" s="144">
        <f>Uzun!A9</f>
        <v>2</v>
      </c>
      <c r="H373" s="143" t="s">
        <v>64</v>
      </c>
      <c r="I373" s="149"/>
      <c r="J373" s="143" t="str">
        <f>'YARIŞMA BİLGİLERİ'!$F$21</f>
        <v>Bayanlar</v>
      </c>
      <c r="K373" s="146" t="str">
        <f t="shared" si="7"/>
        <v>İSTANBUL-Türkcell Büyükler Türkiye Şampiyonası</v>
      </c>
      <c r="L373" s="147" t="str">
        <f>Uzun!M$4</f>
        <v>10 Haziran 2015 - 17:15</v>
      </c>
      <c r="M373" s="147" t="s">
        <v>358</v>
      </c>
    </row>
    <row r="374" spans="1:13" ht="24" x14ac:dyDescent="0.2">
      <c r="A374" s="141">
        <v>884</v>
      </c>
      <c r="B374" s="151" t="s">
        <v>64</v>
      </c>
      <c r="C374" s="142">
        <f>Uzun!D10</f>
        <v>35813</v>
      </c>
      <c r="D374" s="146" t="str">
        <f>Uzun!E10</f>
        <v>ECEM ÇALAĞAN</v>
      </c>
      <c r="E374" s="146" t="str">
        <f>Uzun!F10</f>
        <v>İZMİR</v>
      </c>
      <c r="F374" s="185">
        <f>Uzun!N10</f>
        <v>570</v>
      </c>
      <c r="G374" s="144">
        <f>Uzun!A10</f>
        <v>3</v>
      </c>
      <c r="H374" s="143" t="s">
        <v>64</v>
      </c>
      <c r="I374" s="149"/>
      <c r="J374" s="143" t="str">
        <f>'YARIŞMA BİLGİLERİ'!$F$21</f>
        <v>Bayanlar</v>
      </c>
      <c r="K374" s="146" t="str">
        <f t="shared" si="7"/>
        <v>İSTANBUL-Türkcell Büyükler Türkiye Şampiyonası</v>
      </c>
      <c r="L374" s="147" t="str">
        <f>Uzun!M$4</f>
        <v>10 Haziran 2015 - 17:15</v>
      </c>
      <c r="M374" s="147" t="s">
        <v>358</v>
      </c>
    </row>
    <row r="375" spans="1:13" ht="24" x14ac:dyDescent="0.2">
      <c r="A375" s="141">
        <v>885</v>
      </c>
      <c r="B375" s="151" t="s">
        <v>64</v>
      </c>
      <c r="C375" s="142">
        <f>Uzun!D11</f>
        <v>34844</v>
      </c>
      <c r="D375" s="146" t="str">
        <f>Uzun!E11</f>
        <v>ELİF ÖZMEN</v>
      </c>
      <c r="E375" s="146" t="str">
        <f>Uzun!F11</f>
        <v>KOCAELİ</v>
      </c>
      <c r="F375" s="185">
        <f>Uzun!N11</f>
        <v>561</v>
      </c>
      <c r="G375" s="144">
        <f>Uzun!A11</f>
        <v>4</v>
      </c>
      <c r="H375" s="143" t="s">
        <v>64</v>
      </c>
      <c r="I375" s="149"/>
      <c r="J375" s="143" t="str">
        <f>'YARIŞMA BİLGİLERİ'!$F$21</f>
        <v>Bayanlar</v>
      </c>
      <c r="K375" s="146" t="str">
        <f t="shared" si="7"/>
        <v>İSTANBUL-Türkcell Büyükler Türkiye Şampiyonası</v>
      </c>
      <c r="L375" s="147" t="str">
        <f>Uzun!M$4</f>
        <v>10 Haziran 2015 - 17:15</v>
      </c>
      <c r="M375" s="147" t="s">
        <v>358</v>
      </c>
    </row>
    <row r="376" spans="1:13" ht="24" x14ac:dyDescent="0.2">
      <c r="A376" s="141">
        <v>886</v>
      </c>
      <c r="B376" s="151" t="s">
        <v>64</v>
      </c>
      <c r="C376" s="142">
        <f>Uzun!D12</f>
        <v>42103</v>
      </c>
      <c r="D376" s="146" t="str">
        <f>Uzun!E12</f>
        <v>HASİBE SERENAY FİL</v>
      </c>
      <c r="E376" s="146" t="str">
        <f>Uzun!F12</f>
        <v>SAKARYA</v>
      </c>
      <c r="F376" s="185">
        <f>Uzun!N12</f>
        <v>561</v>
      </c>
      <c r="G376" s="144">
        <f>Uzun!A12</f>
        <v>5</v>
      </c>
      <c r="H376" s="143" t="s">
        <v>64</v>
      </c>
      <c r="I376" s="149"/>
      <c r="J376" s="143" t="str">
        <f>'YARIŞMA BİLGİLERİ'!$F$21</f>
        <v>Bayanlar</v>
      </c>
      <c r="K376" s="146" t="str">
        <f t="shared" si="7"/>
        <v>İSTANBUL-Türkcell Büyükler Türkiye Şampiyonası</v>
      </c>
      <c r="L376" s="147" t="str">
        <f>Uzun!M$4</f>
        <v>10 Haziran 2015 - 17:15</v>
      </c>
      <c r="M376" s="147" t="s">
        <v>358</v>
      </c>
    </row>
    <row r="377" spans="1:13" ht="24" x14ac:dyDescent="0.2">
      <c r="A377" s="141">
        <v>887</v>
      </c>
      <c r="B377" s="151" t="s">
        <v>64</v>
      </c>
      <c r="C377" s="142">
        <f>Uzun!D13</f>
        <v>35431</v>
      </c>
      <c r="D377" s="146" t="str">
        <f>Uzun!E13</f>
        <v>MERYEM ÇANAKÇI</v>
      </c>
      <c r="E377" s="146" t="str">
        <f>Uzun!F13</f>
        <v>BURSA</v>
      </c>
      <c r="F377" s="185">
        <f>Uzun!N13</f>
        <v>559</v>
      </c>
      <c r="G377" s="144">
        <f>Uzun!A13</f>
        <v>6</v>
      </c>
      <c r="H377" s="143" t="s">
        <v>64</v>
      </c>
      <c r="I377" s="149"/>
      <c r="J377" s="143" t="str">
        <f>'YARIŞMA BİLGİLERİ'!$F$21</f>
        <v>Bayanlar</v>
      </c>
      <c r="K377" s="146" t="str">
        <f t="shared" si="7"/>
        <v>İSTANBUL-Türkcell Büyükler Türkiye Şampiyonası</v>
      </c>
      <c r="L377" s="147" t="str">
        <f>Uzun!M$4</f>
        <v>10 Haziran 2015 - 17:15</v>
      </c>
      <c r="M377" s="147" t="s">
        <v>358</v>
      </c>
    </row>
    <row r="378" spans="1:13" ht="24" x14ac:dyDescent="0.2">
      <c r="A378" s="141">
        <v>888</v>
      </c>
      <c r="B378" s="151" t="s">
        <v>64</v>
      </c>
      <c r="C378" s="142">
        <f>Uzun!D14</f>
        <v>34571</v>
      </c>
      <c r="D378" s="146" t="str">
        <f>Uzun!E14</f>
        <v>TUĞBA AYDIN</v>
      </c>
      <c r="E378" s="146" t="str">
        <f>Uzun!F14</f>
        <v>MERSİN</v>
      </c>
      <c r="F378" s="185">
        <f>Uzun!N14</f>
        <v>533</v>
      </c>
      <c r="G378" s="144">
        <f>Uzun!A14</f>
        <v>7</v>
      </c>
      <c r="H378" s="143" t="s">
        <v>64</v>
      </c>
      <c r="I378" s="149"/>
      <c r="J378" s="143" t="str">
        <f>'YARIŞMA BİLGİLERİ'!$F$21</f>
        <v>Bayanlar</v>
      </c>
      <c r="K378" s="146" t="str">
        <f t="shared" si="7"/>
        <v>İSTANBUL-Türkcell Büyükler Türkiye Şampiyonası</v>
      </c>
      <c r="L378" s="147" t="str">
        <f>Uzun!M$4</f>
        <v>10 Haziran 2015 - 17:15</v>
      </c>
      <c r="M378" s="147" t="s">
        <v>358</v>
      </c>
    </row>
    <row r="379" spans="1:13" ht="24" x14ac:dyDescent="0.2">
      <c r="A379" s="141">
        <v>889</v>
      </c>
      <c r="B379" s="151" t="s">
        <v>64</v>
      </c>
      <c r="C379" s="142">
        <f>Uzun!D15</f>
        <v>30317</v>
      </c>
      <c r="D379" s="146" t="str">
        <f>Uzun!E15</f>
        <v>NEZAHAT DAVUTOĞLU</v>
      </c>
      <c r="E379" s="146" t="str">
        <f>Uzun!F15</f>
        <v>İSTANBUL</v>
      </c>
      <c r="F379" s="185" t="str">
        <f>Uzun!N15</f>
        <v>DNS</v>
      </c>
      <c r="G379" s="144" t="str">
        <f>Uzun!A15</f>
        <v>-</v>
      </c>
      <c r="H379" s="143" t="s">
        <v>64</v>
      </c>
      <c r="I379" s="149"/>
      <c r="J379" s="143" t="str">
        <f>'YARIŞMA BİLGİLERİ'!$F$21</f>
        <v>Bayanlar</v>
      </c>
      <c r="K379" s="146" t="str">
        <f t="shared" si="7"/>
        <v>İSTANBUL-Türkcell Büyükler Türkiye Şampiyonası</v>
      </c>
      <c r="L379" s="147" t="str">
        <f>Uzun!M$4</f>
        <v>10 Haziran 2015 - 17:15</v>
      </c>
      <c r="M379" s="147" t="s">
        <v>358</v>
      </c>
    </row>
    <row r="380" spans="1:13" ht="24" x14ac:dyDescent="0.2">
      <c r="A380" s="141">
        <v>890</v>
      </c>
      <c r="B380" s="151" t="s">
        <v>64</v>
      </c>
      <c r="C380" s="142">
        <f>Uzun!D16</f>
        <v>33378</v>
      </c>
      <c r="D380" s="146" t="str">
        <f>Uzun!E16</f>
        <v>KIZILTAŞ</v>
      </c>
      <c r="E380" s="146" t="str">
        <f>Uzun!F16</f>
        <v>İSTANBUL</v>
      </c>
      <c r="F380" s="185" t="str">
        <f>Uzun!N16</f>
        <v>DNS</v>
      </c>
      <c r="G380" s="144" t="str">
        <f>Uzun!A16</f>
        <v>-</v>
      </c>
      <c r="H380" s="143" t="s">
        <v>64</v>
      </c>
      <c r="I380" s="149"/>
      <c r="J380" s="143" t="str">
        <f>'YARIŞMA BİLGİLERİ'!$F$21</f>
        <v>Bayanlar</v>
      </c>
      <c r="K380" s="146" t="str">
        <f t="shared" si="7"/>
        <v>İSTANBUL-Türkcell Büyükler Türkiye Şampiyonası</v>
      </c>
      <c r="L380" s="147" t="str">
        <f>Uzun!M$4</f>
        <v>10 Haziran 2015 - 17:15</v>
      </c>
      <c r="M380" s="147" t="s">
        <v>358</v>
      </c>
    </row>
    <row r="381" spans="1:13" ht="24" x14ac:dyDescent="0.2">
      <c r="A381" s="141">
        <v>891</v>
      </c>
      <c r="B381" s="151" t="s">
        <v>64</v>
      </c>
      <c r="C381" s="142">
        <f>Uzun!D17</f>
        <v>31565</v>
      </c>
      <c r="D381" s="146" t="str">
        <f>Uzun!E17</f>
        <v>FERİDE SÜTCÜ GÜNER</v>
      </c>
      <c r="E381" s="146" t="str">
        <f>Uzun!F17</f>
        <v>İSTANBUL</v>
      </c>
      <c r="F381" s="185" t="str">
        <f>Uzun!N17</f>
        <v>DNS</v>
      </c>
      <c r="G381" s="144" t="str">
        <f>Uzun!A17</f>
        <v>-</v>
      </c>
      <c r="H381" s="143" t="s">
        <v>64</v>
      </c>
      <c r="I381" s="149"/>
      <c r="J381" s="143" t="str">
        <f>'YARIŞMA BİLGİLERİ'!$F$21</f>
        <v>Bayanlar</v>
      </c>
      <c r="K381" s="146" t="str">
        <f t="shared" si="7"/>
        <v>İSTANBUL-Türkcell Büyükler Türkiye Şampiyonası</v>
      </c>
      <c r="L381" s="147" t="str">
        <f>Uzun!M$4</f>
        <v>10 Haziran 2015 - 17:15</v>
      </c>
      <c r="M381" s="147" t="s">
        <v>358</v>
      </c>
    </row>
    <row r="382" spans="1:13" ht="24" x14ac:dyDescent="0.2">
      <c r="A382" s="141">
        <v>907</v>
      </c>
      <c r="B382" s="151" t="s">
        <v>65</v>
      </c>
      <c r="C382" s="142">
        <f>Yüksek!D8</f>
        <v>32996</v>
      </c>
      <c r="D382" s="146" t="str">
        <f>Yüksek!E8</f>
        <v>BURCU YÜKSEL</v>
      </c>
      <c r="E382" s="146" t="str">
        <f>Yüksek!F8</f>
        <v>MERSİN</v>
      </c>
      <c r="F382" s="185">
        <f>Yüksek!BO8</f>
        <v>186</v>
      </c>
      <c r="G382" s="144">
        <f>Yüksek!A8</f>
        <v>1</v>
      </c>
      <c r="H382" s="143" t="s">
        <v>65</v>
      </c>
      <c r="I382" s="149"/>
      <c r="J382" s="143" t="str">
        <f>'YARIŞMA BİLGİLERİ'!$F$21</f>
        <v>Bayanlar</v>
      </c>
      <c r="K382" s="146" t="str">
        <f t="shared" si="7"/>
        <v>İSTANBUL-Türkcell Büyükler Türkiye Şampiyonası</v>
      </c>
      <c r="L382" s="147" t="str">
        <f>Yüksek!BC$4</f>
        <v>10 Haziran 2015 - 18:30</v>
      </c>
      <c r="M382" s="147" t="s">
        <v>358</v>
      </c>
    </row>
    <row r="383" spans="1:13" ht="24" x14ac:dyDescent="0.2">
      <c r="A383" s="141">
        <v>908</v>
      </c>
      <c r="B383" s="151" t="s">
        <v>65</v>
      </c>
      <c r="C383" s="142">
        <f>Yüksek!D9</f>
        <v>35323</v>
      </c>
      <c r="D383" s="146" t="str">
        <f>Yüksek!E9</f>
        <v>ESMANUR ALKAÇ</v>
      </c>
      <c r="E383" s="146" t="str">
        <f>Yüksek!F9</f>
        <v>TRABZON</v>
      </c>
      <c r="F383" s="185">
        <f>Yüksek!BO9</f>
        <v>176</v>
      </c>
      <c r="G383" s="144">
        <f>Yüksek!A9</f>
        <v>2</v>
      </c>
      <c r="H383" s="143" t="s">
        <v>65</v>
      </c>
      <c r="I383" s="149"/>
      <c r="J383" s="143" t="str">
        <f>'YARIŞMA BİLGİLERİ'!$F$21</f>
        <v>Bayanlar</v>
      </c>
      <c r="K383" s="146" t="str">
        <f t="shared" si="7"/>
        <v>İSTANBUL-Türkcell Büyükler Türkiye Şampiyonası</v>
      </c>
      <c r="L383" s="147" t="str">
        <f>Yüksek!BC$4</f>
        <v>10 Haziran 2015 - 18:30</v>
      </c>
      <c r="M383" s="147" t="s">
        <v>358</v>
      </c>
    </row>
    <row r="384" spans="1:13" ht="24" x14ac:dyDescent="0.2">
      <c r="A384" s="141">
        <v>909</v>
      </c>
      <c r="B384" s="151" t="s">
        <v>65</v>
      </c>
      <c r="C384" s="142">
        <f>Yüksek!D10</f>
        <v>34882</v>
      </c>
      <c r="D384" s="146" t="str">
        <f>Yüksek!E10</f>
        <v>KADRİYE AYDIN</v>
      </c>
      <c r="E384" s="146" t="str">
        <f>Yüksek!F10</f>
        <v>MERSİN</v>
      </c>
      <c r="F384" s="185">
        <f>Yüksek!BO10</f>
        <v>176</v>
      </c>
      <c r="G384" s="144">
        <f>Yüksek!A10</f>
        <v>2</v>
      </c>
      <c r="H384" s="143" t="s">
        <v>65</v>
      </c>
      <c r="I384" s="149"/>
      <c r="J384" s="143" t="str">
        <f>'YARIŞMA BİLGİLERİ'!$F$21</f>
        <v>Bayanlar</v>
      </c>
      <c r="K384" s="146" t="str">
        <f t="shared" si="7"/>
        <v>İSTANBUL-Türkcell Büyükler Türkiye Şampiyonası</v>
      </c>
      <c r="L384" s="147" t="str">
        <f>Yüksek!BC$4</f>
        <v>10 Haziran 2015 - 18:30</v>
      </c>
      <c r="M384" s="147" t="s">
        <v>358</v>
      </c>
    </row>
    <row r="385" spans="1:13" ht="24" x14ac:dyDescent="0.2">
      <c r="A385" s="141">
        <v>910</v>
      </c>
      <c r="B385" s="151" t="s">
        <v>65</v>
      </c>
      <c r="C385" s="142">
        <f>Yüksek!D11</f>
        <v>31793</v>
      </c>
      <c r="D385" s="146" t="str">
        <f>Yüksek!E11</f>
        <v>SİBEL ÇINAR</v>
      </c>
      <c r="E385" s="146" t="str">
        <f>Yüksek!F11</f>
        <v>ANKARA</v>
      </c>
      <c r="F385" s="185">
        <f>Yüksek!BO11</f>
        <v>173</v>
      </c>
      <c r="G385" s="144">
        <f>Yüksek!A11</f>
        <v>4</v>
      </c>
      <c r="H385" s="143" t="s">
        <v>65</v>
      </c>
      <c r="I385" s="149"/>
      <c r="J385" s="143" t="str">
        <f>'YARIŞMA BİLGİLERİ'!$F$21</f>
        <v>Bayanlar</v>
      </c>
      <c r="K385" s="146" t="str">
        <f t="shared" si="7"/>
        <v>İSTANBUL-Türkcell Büyükler Türkiye Şampiyonası</v>
      </c>
      <c r="L385" s="147" t="str">
        <f>Yüksek!BC$4</f>
        <v>10 Haziran 2015 - 18:30</v>
      </c>
      <c r="M385" s="147" t="s">
        <v>358</v>
      </c>
    </row>
    <row r="386" spans="1:13" ht="24" x14ac:dyDescent="0.2">
      <c r="A386" s="141">
        <v>911</v>
      </c>
      <c r="B386" s="151" t="s">
        <v>65</v>
      </c>
      <c r="C386" s="142">
        <f>Yüksek!D12</f>
        <v>33825</v>
      </c>
      <c r="D386" s="146" t="str">
        <f>Yüksek!E12</f>
        <v>ESENGÜL GÖKDEMİR</v>
      </c>
      <c r="E386" s="146" t="str">
        <f>Yüksek!F12</f>
        <v>ESKİŞEHİR</v>
      </c>
      <c r="F386" s="185">
        <f>Yüksek!BO12</f>
        <v>170</v>
      </c>
      <c r="G386" s="144">
        <f>Yüksek!A12</f>
        <v>5</v>
      </c>
      <c r="H386" s="143" t="s">
        <v>65</v>
      </c>
      <c r="I386" s="149"/>
      <c r="J386" s="143" t="str">
        <f>'YARIŞMA BİLGİLERİ'!$F$21</f>
        <v>Bayanlar</v>
      </c>
      <c r="K386" s="146" t="str">
        <f t="shared" si="7"/>
        <v>İSTANBUL-Türkcell Büyükler Türkiye Şampiyonası</v>
      </c>
      <c r="L386" s="147" t="str">
        <f>Yüksek!BC$4</f>
        <v>10 Haziran 2015 - 18:30</v>
      </c>
      <c r="M386" s="147" t="s">
        <v>358</v>
      </c>
    </row>
    <row r="387" spans="1:13" ht="24" x14ac:dyDescent="0.2">
      <c r="A387" s="141">
        <v>912</v>
      </c>
      <c r="B387" s="151" t="s">
        <v>65</v>
      </c>
      <c r="C387" s="142">
        <f>Yüksek!D13</f>
        <v>35885</v>
      </c>
      <c r="D387" s="146" t="str">
        <f>Yüksek!E13</f>
        <v>MİRAY AKBULUT</v>
      </c>
      <c r="E387" s="146" t="str">
        <f>Yüksek!F13</f>
        <v>İSTANBUL</v>
      </c>
      <c r="F387" s="185">
        <f>Yüksek!BO13</f>
        <v>165</v>
      </c>
      <c r="G387" s="144">
        <f>Yüksek!A13</f>
        <v>6</v>
      </c>
      <c r="H387" s="143" t="s">
        <v>65</v>
      </c>
      <c r="I387" s="149"/>
      <c r="J387" s="143" t="str">
        <f>'YARIŞMA BİLGİLERİ'!$F$21</f>
        <v>Bayanlar</v>
      </c>
      <c r="K387" s="146" t="str">
        <f t="shared" si="7"/>
        <v>İSTANBUL-Türkcell Büyükler Türkiye Şampiyonası</v>
      </c>
      <c r="L387" s="147" t="str">
        <f>Yüksek!BC$4</f>
        <v>10 Haziran 2015 - 18:30</v>
      </c>
      <c r="M387" s="147" t="s">
        <v>358</v>
      </c>
    </row>
    <row r="388" spans="1:13" ht="24" x14ac:dyDescent="0.2">
      <c r="A388" s="141">
        <v>913</v>
      </c>
      <c r="B388" s="151" t="s">
        <v>65</v>
      </c>
      <c r="C388" s="142">
        <f>Yüksek!D14</f>
        <v>35796</v>
      </c>
      <c r="D388" s="146" t="str">
        <f>Yüksek!E14</f>
        <v>EMİNE SELDA KIRDEMİR</v>
      </c>
      <c r="E388" s="146" t="str">
        <f>Yüksek!F14</f>
        <v>SAKARYA</v>
      </c>
      <c r="F388" s="185">
        <f>Yüksek!BO14</f>
        <v>165</v>
      </c>
      <c r="G388" s="144">
        <f>Yüksek!A14</f>
        <v>7</v>
      </c>
      <c r="H388" s="143" t="s">
        <v>65</v>
      </c>
      <c r="I388" s="149"/>
      <c r="J388" s="143" t="str">
        <f>'YARIŞMA BİLGİLERİ'!$F$21</f>
        <v>Bayanlar</v>
      </c>
      <c r="K388" s="146" t="str">
        <f t="shared" si="7"/>
        <v>İSTANBUL-Türkcell Büyükler Türkiye Şampiyonası</v>
      </c>
      <c r="L388" s="147" t="str">
        <f>Yüksek!BC$4</f>
        <v>10 Haziran 2015 - 18:30</v>
      </c>
      <c r="M388" s="147" t="s">
        <v>358</v>
      </c>
    </row>
    <row r="389" spans="1:13" ht="24" x14ac:dyDescent="0.2">
      <c r="A389" s="141">
        <v>914</v>
      </c>
      <c r="B389" s="151" t="s">
        <v>65</v>
      </c>
      <c r="C389" s="142">
        <f>Yüksek!D15</f>
        <v>35556</v>
      </c>
      <c r="D389" s="146" t="str">
        <f>Yüksek!E15</f>
        <v>NİHAN YÖNEL</v>
      </c>
      <c r="E389" s="146" t="str">
        <f>Yüksek!F15</f>
        <v>BURSA</v>
      </c>
      <c r="F389" s="185">
        <f>Yüksek!BO15</f>
        <v>155</v>
      </c>
      <c r="G389" s="144">
        <f>Yüksek!A15</f>
        <v>8</v>
      </c>
      <c r="H389" s="143" t="s">
        <v>65</v>
      </c>
      <c r="I389" s="149"/>
      <c r="J389" s="143" t="str">
        <f>'YARIŞMA BİLGİLERİ'!$F$21</f>
        <v>Bayanlar</v>
      </c>
      <c r="K389" s="146" t="str">
        <f t="shared" si="7"/>
        <v>İSTANBUL-Türkcell Büyükler Türkiye Şampiyonası</v>
      </c>
      <c r="L389" s="147" t="str">
        <f>Yüksek!BC$4</f>
        <v>10 Haziran 2015 - 18:30</v>
      </c>
      <c r="M389" s="147" t="s">
        <v>358</v>
      </c>
    </row>
    <row r="390" spans="1:13" ht="24" x14ac:dyDescent="0.2">
      <c r="A390" s="141">
        <v>915</v>
      </c>
      <c r="B390" s="151" t="s">
        <v>65</v>
      </c>
      <c r="C390" s="142">
        <f>Yüksek!D16</f>
        <v>34396</v>
      </c>
      <c r="D390" s="146" t="str">
        <f>Yüksek!E16</f>
        <v>BEYZA TİLKİ</v>
      </c>
      <c r="E390" s="146" t="str">
        <f>Yüksek!F16</f>
        <v>BURSA</v>
      </c>
      <c r="F390" s="185" t="str">
        <f>Yüksek!BO16</f>
        <v>DNS</v>
      </c>
      <c r="G390" s="144" t="str">
        <f>Yüksek!A16</f>
        <v>-</v>
      </c>
      <c r="H390" s="143" t="s">
        <v>65</v>
      </c>
      <c r="I390" s="149"/>
      <c r="J390" s="143" t="str">
        <f>'YARIŞMA BİLGİLERİ'!$F$21</f>
        <v>Bayanlar</v>
      </c>
      <c r="K390" s="146" t="str">
        <f t="shared" si="7"/>
        <v>İSTANBUL-Türkcell Büyükler Türkiye Şampiyonası</v>
      </c>
      <c r="L390" s="147" t="str">
        <f>Yüksek!BC$4</f>
        <v>10 Haziran 2015 - 18:30</v>
      </c>
      <c r="M390" s="147" t="s">
        <v>358</v>
      </c>
    </row>
    <row r="391" spans="1:13" ht="24" x14ac:dyDescent="0.2">
      <c r="A391" s="141">
        <v>916</v>
      </c>
      <c r="B391" s="151" t="s">
        <v>65</v>
      </c>
      <c r="C391" s="142">
        <f>Yüksek!D17</f>
        <v>31887</v>
      </c>
      <c r="D391" s="146" t="str">
        <f>Yüksek!E17</f>
        <v>SEVİM SİNMEZ SERBEST</v>
      </c>
      <c r="E391" s="146" t="str">
        <f>Yüksek!F17</f>
        <v>ESKİŞEHİR</v>
      </c>
      <c r="F391" s="185" t="str">
        <f>Yüksek!BO17</f>
        <v>DNS</v>
      </c>
      <c r="G391" s="144" t="str">
        <f>Yüksek!A17</f>
        <v>-</v>
      </c>
      <c r="H391" s="143" t="s">
        <v>65</v>
      </c>
      <c r="I391" s="149"/>
      <c r="J391" s="143" t="str">
        <f>'YARIŞMA BİLGİLERİ'!$F$21</f>
        <v>Bayanlar</v>
      </c>
      <c r="K391" s="146" t="str">
        <f t="shared" si="7"/>
        <v>İSTANBUL-Türkcell Büyükler Türkiye Şampiyonası</v>
      </c>
      <c r="L391" s="147" t="str">
        <f>Yüksek!BC$4</f>
        <v>10 Haziran 2015 - 18:30</v>
      </c>
      <c r="M391" s="147" t="s">
        <v>358</v>
      </c>
    </row>
  </sheetData>
  <autoFilter ref="A2:M256"/>
  <mergeCells count="2">
    <mergeCell ref="L1:M1"/>
    <mergeCell ref="A1:J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66"/>
  <sheetViews>
    <sheetView view="pageBreakPreview" zoomScale="60" zoomScaleNormal="100" workbookViewId="0">
      <selection activeCell="A45" sqref="A45"/>
    </sheetView>
  </sheetViews>
  <sheetFormatPr defaultRowHeight="12.75" x14ac:dyDescent="0.2"/>
  <cols>
    <col min="2" max="2" width="21.7109375" hidden="1" customWidth="1"/>
    <col min="4" max="4" width="16.5703125" bestFit="1" customWidth="1"/>
    <col min="5" max="5" width="43" bestFit="1" customWidth="1"/>
    <col min="6" max="6" width="32" bestFit="1" customWidth="1"/>
    <col min="7" max="7" width="12.85546875" customWidth="1"/>
    <col min="9" max="9" width="0" hidden="1" customWidth="1"/>
    <col min="11" max="11" width="13.140625" hidden="1" customWidth="1"/>
    <col min="12" max="12" width="10" customWidth="1"/>
    <col min="13" max="13" width="17" customWidth="1"/>
    <col min="14" max="14" width="30.7109375" customWidth="1"/>
    <col min="15" max="15" width="27.42578125" customWidth="1"/>
    <col min="16" max="16" width="14.140625" customWidth="1"/>
  </cols>
  <sheetData>
    <row r="1" spans="1:16" ht="48" customHeight="1" x14ac:dyDescent="0.2">
      <c r="A1" s="624" t="str">
        <f>('YARIŞMA BİLGİLERİ'!A2)</f>
        <v>Türkiye Atletizm Federasyonu
İstanbul Atletizm İl Temsilciliği</v>
      </c>
      <c r="B1" s="624"/>
      <c r="C1" s="624"/>
      <c r="D1" s="624"/>
      <c r="E1" s="624"/>
      <c r="F1" s="624"/>
      <c r="G1" s="624"/>
      <c r="H1" s="624"/>
      <c r="I1" s="624"/>
      <c r="J1" s="624"/>
      <c r="K1" s="624"/>
      <c r="L1" s="624"/>
      <c r="M1" s="624"/>
      <c r="N1" s="624"/>
      <c r="O1" s="624"/>
      <c r="P1" s="624"/>
    </row>
    <row r="2" spans="1:16" ht="18" customHeight="1" x14ac:dyDescent="0.2">
      <c r="A2" s="625" t="str">
        <f>'YARIŞMA BİLGİLERİ'!F19</f>
        <v>Türkcell Büyükler Türkiye Şampiyonası</v>
      </c>
      <c r="B2" s="625"/>
      <c r="C2" s="625"/>
      <c r="D2" s="625"/>
      <c r="E2" s="625"/>
      <c r="F2" s="625"/>
      <c r="G2" s="625"/>
      <c r="H2" s="625"/>
      <c r="I2" s="625"/>
      <c r="J2" s="625"/>
      <c r="K2" s="625"/>
      <c r="L2" s="625"/>
      <c r="M2" s="625"/>
      <c r="N2" s="625"/>
      <c r="O2" s="625"/>
      <c r="P2" s="625"/>
    </row>
    <row r="3" spans="1:16" ht="23.25" customHeight="1" x14ac:dyDescent="0.2">
      <c r="A3" s="626" t="s">
        <v>518</v>
      </c>
      <c r="B3" s="626"/>
      <c r="C3" s="626"/>
      <c r="D3" s="626"/>
      <c r="E3" s="626"/>
      <c r="F3" s="626"/>
      <c r="G3" s="626"/>
      <c r="H3" s="626"/>
      <c r="I3" s="626"/>
      <c r="J3" s="626"/>
      <c r="K3" s="626"/>
      <c r="L3" s="626"/>
      <c r="M3" s="626"/>
      <c r="N3" s="626"/>
      <c r="O3" s="626"/>
      <c r="P3" s="626"/>
    </row>
    <row r="4" spans="1:16" ht="23.25" customHeight="1" x14ac:dyDescent="0.2">
      <c r="A4" s="621" t="s">
        <v>197</v>
      </c>
      <c r="B4" s="621"/>
      <c r="C4" s="621"/>
      <c r="D4" s="621"/>
      <c r="E4" s="621"/>
      <c r="F4" s="621"/>
      <c r="G4" s="621"/>
      <c r="H4" s="224"/>
      <c r="J4" s="621" t="s">
        <v>301</v>
      </c>
      <c r="K4" s="621"/>
      <c r="L4" s="621"/>
      <c r="M4" s="621"/>
      <c r="N4" s="621"/>
      <c r="O4" s="621"/>
      <c r="P4" s="621"/>
    </row>
    <row r="5" spans="1:16" ht="31.5" customHeight="1" x14ac:dyDescent="0.2">
      <c r="A5" s="203" t="s">
        <v>521</v>
      </c>
      <c r="B5" s="203" t="s">
        <v>80</v>
      </c>
      <c r="C5" s="203" t="s">
        <v>79</v>
      </c>
      <c r="D5" s="204" t="s">
        <v>13</v>
      </c>
      <c r="E5" s="205" t="s">
        <v>14</v>
      </c>
      <c r="F5" s="205" t="s">
        <v>513</v>
      </c>
      <c r="G5" s="203" t="s">
        <v>198</v>
      </c>
      <c r="H5" s="224"/>
      <c r="I5" s="321"/>
      <c r="J5" s="203" t="s">
        <v>521</v>
      </c>
      <c r="K5" s="203" t="s">
        <v>80</v>
      </c>
      <c r="L5" s="203" t="s">
        <v>79</v>
      </c>
      <c r="M5" s="204" t="s">
        <v>13</v>
      </c>
      <c r="N5" s="205" t="s">
        <v>14</v>
      </c>
      <c r="O5" s="205" t="s">
        <v>513</v>
      </c>
      <c r="P5" s="203" t="s">
        <v>198</v>
      </c>
    </row>
    <row r="6" spans="1:16" ht="36.75" customHeight="1" x14ac:dyDescent="0.2">
      <c r="A6" s="333">
        <v>1</v>
      </c>
      <c r="B6" s="334" t="s">
        <v>156</v>
      </c>
      <c r="C6" s="335">
        <f>IF(ISERROR(VLOOKUP(B6,'KAYIT LİSTESİ'!$B$4:$H$1191,2,0)),"",(VLOOKUP(B6,'KAYIT LİSTESİ'!$B$4:$H$1191,2,0)))</f>
        <v>313</v>
      </c>
      <c r="D6" s="336">
        <f>IF(ISERROR(VLOOKUP(B6,'KAYIT LİSTESİ'!$B$4:$H$1191,4,0)),"",(VLOOKUP(B6,'KAYIT LİSTESİ'!$B$4:$H$1191,4,0)))</f>
        <v>35765</v>
      </c>
      <c r="E6" s="337" t="str">
        <f>IF(ISERROR(VLOOKUP(B6,'KAYIT LİSTESİ'!$B$4:$H$1191,5,0)),"",(VLOOKUP(B6,'KAYIT LİSTESİ'!$B$4:$H$1191,5,0)))</f>
        <v>GÖZDENUR BAYRAK</v>
      </c>
      <c r="F6" s="337" t="str">
        <f>IF(ISERROR(VLOOKUP(B6,'KAYIT LİSTESİ'!$B$4:$H$1191,6,0)),"",(VLOOKUP(B6,'KAYIT LİSTESİ'!$B$4:$H$1191,6,0)))</f>
        <v>KOCAELİ</v>
      </c>
      <c r="G6" s="343"/>
      <c r="H6" s="225"/>
      <c r="I6" s="66">
        <v>1</v>
      </c>
      <c r="J6" s="333">
        <v>1</v>
      </c>
      <c r="K6" s="334" t="s">
        <v>46</v>
      </c>
      <c r="L6" s="335" t="str">
        <f>IF(ISERROR(VLOOKUP(K6,'KAYIT LİSTESİ'!$B$4:$H$1191,2,0)),"",(VLOOKUP(K6,'KAYIT LİSTESİ'!$B$4:$H$1191,2,0)))</f>
        <v/>
      </c>
      <c r="M6" s="336" t="str">
        <f>IF(ISERROR(VLOOKUP(K6,'KAYIT LİSTESİ'!$B$4:$H$1191,4,0)),"",(VLOOKUP(K6,'KAYIT LİSTESİ'!$B$4:$H$1191,4,0)))</f>
        <v/>
      </c>
      <c r="N6" s="337" t="str">
        <f>IF(ISERROR(VLOOKUP(K6,'KAYIT LİSTESİ'!$B$4:$H$1191,5,0)),"",(VLOOKUP(K6,'KAYIT LİSTESİ'!$B$4:$H$1191,5,0)))</f>
        <v/>
      </c>
      <c r="O6" s="337" t="str">
        <f>IF(ISERROR(VLOOKUP(K6,'KAYIT LİSTESİ'!$B$4:$H$1191,6,0)),"",(VLOOKUP(K6,'KAYIT LİSTESİ'!$B$4:$H$1191,6,0)))</f>
        <v/>
      </c>
      <c r="P6" s="343"/>
    </row>
    <row r="7" spans="1:16" ht="36.75" customHeight="1" x14ac:dyDescent="0.2">
      <c r="A7" s="333">
        <v>2</v>
      </c>
      <c r="B7" s="334" t="s">
        <v>157</v>
      </c>
      <c r="C7" s="335">
        <f>IF(ISERROR(VLOOKUP(B7,'KAYIT LİSTESİ'!$B$4:$H$1191,2,0)),"",(VLOOKUP(B7,'KAYIT LİSTESİ'!$B$4:$H$1191,2,0)))</f>
        <v>51</v>
      </c>
      <c r="D7" s="336">
        <f>IF(ISERROR(VLOOKUP(B7,'KAYIT LİSTESİ'!$B$4:$H$1191,4,0)),"",(VLOOKUP(B7,'KAYIT LİSTESİ'!$B$4:$H$1191,4,0)))</f>
        <v>33688</v>
      </c>
      <c r="E7" s="337" t="str">
        <f>IF(ISERROR(VLOOKUP(B7,'KAYIT LİSTESİ'!$B$4:$H$1191,5,0)),"",(VLOOKUP(B7,'KAYIT LİSTESİ'!$B$4:$H$1191,5,0)))</f>
        <v>ELİF EKSİN</v>
      </c>
      <c r="F7" s="337" t="str">
        <f>IF(ISERROR(VLOOKUP(B7,'KAYIT LİSTESİ'!$B$4:$H$1191,6,0)),"",(VLOOKUP(B7,'KAYIT LİSTESİ'!$B$4:$H$1191,6,0)))</f>
        <v>İSTANBUL</v>
      </c>
      <c r="G7" s="343"/>
      <c r="H7" s="225"/>
      <c r="I7" s="66">
        <v>2</v>
      </c>
      <c r="J7" s="333">
        <v>2</v>
      </c>
      <c r="K7" s="334" t="s">
        <v>48</v>
      </c>
      <c r="L7" s="335" t="str">
        <f>IF(ISERROR(VLOOKUP(K7,'KAYIT LİSTESİ'!$B$4:$H$1191,2,0)),"",(VLOOKUP(K7,'KAYIT LİSTESİ'!$B$4:$H$1191,2,0)))</f>
        <v/>
      </c>
      <c r="M7" s="336" t="str">
        <f>IF(ISERROR(VLOOKUP(K7,'KAYIT LİSTESİ'!$B$4:$H$1191,4,0)),"",(VLOOKUP(K7,'KAYIT LİSTESİ'!$B$4:$H$1191,4,0)))</f>
        <v/>
      </c>
      <c r="N7" s="337" t="str">
        <f>IF(ISERROR(VLOOKUP(K7,'KAYIT LİSTESİ'!$B$4:$H$1191,5,0)),"",(VLOOKUP(K7,'KAYIT LİSTESİ'!$B$4:$H$1191,5,0)))</f>
        <v/>
      </c>
      <c r="O7" s="337" t="str">
        <f>IF(ISERROR(VLOOKUP(K7,'KAYIT LİSTESİ'!$B$4:$H$1191,6,0)),"",(VLOOKUP(K7,'KAYIT LİSTESİ'!$B$4:$H$1191,6,0)))</f>
        <v/>
      </c>
      <c r="P7" s="343"/>
    </row>
    <row r="8" spans="1:16" ht="36.75" customHeight="1" x14ac:dyDescent="0.2">
      <c r="A8" s="333">
        <v>3</v>
      </c>
      <c r="B8" s="334" t="s">
        <v>158</v>
      </c>
      <c r="C8" s="335">
        <f>IF(ISERROR(VLOOKUP(B8,'KAYIT LİSTESİ'!$B$4:$H$1191,2,0)),"",(VLOOKUP(B8,'KAYIT LİSTESİ'!$B$4:$H$1191,2,0)))</f>
        <v>48</v>
      </c>
      <c r="D8" s="336">
        <f>IF(ISERROR(VLOOKUP(B8,'KAYIT LİSTESİ'!$B$4:$H$1191,4,0)),"",(VLOOKUP(B8,'KAYIT LİSTESİ'!$B$4:$H$1191,4,0)))</f>
        <v>35466</v>
      </c>
      <c r="E8" s="337" t="str">
        <f>IF(ISERROR(VLOOKUP(B8,'KAYIT LİSTESİ'!$B$4:$H$1191,5,0)),"",(VLOOKUP(B8,'KAYIT LİSTESİ'!$B$4:$H$1191,5,0)))</f>
        <v>DERYA NUR KEMALOĞLU</v>
      </c>
      <c r="F8" s="337" t="str">
        <f>IF(ISERROR(VLOOKUP(B8,'KAYIT LİSTESİ'!$B$4:$H$1191,6,0)),"",(VLOOKUP(B8,'KAYIT LİSTESİ'!$B$4:$H$1191,6,0)))</f>
        <v>İSTANBUL</v>
      </c>
      <c r="G8" s="343"/>
      <c r="H8" s="225"/>
      <c r="I8" s="66">
        <v>3</v>
      </c>
      <c r="J8" s="333">
        <v>3</v>
      </c>
      <c r="K8" s="334" t="s">
        <v>49</v>
      </c>
      <c r="L8" s="335">
        <f>IF(ISERROR(VLOOKUP(K8,'KAYIT LİSTESİ'!$B$4:$H$1191,2,0)),"",(VLOOKUP(K8,'KAYIT LİSTESİ'!$B$4:$H$1191,2,0)))</f>
        <v>43</v>
      </c>
      <c r="M8" s="336">
        <f>IF(ISERROR(VLOOKUP(K8,'KAYIT LİSTESİ'!$B$4:$H$1191,4,0)),"",(VLOOKUP(K8,'KAYIT LİSTESİ'!$B$4:$H$1191,4,0)))</f>
        <v>35104</v>
      </c>
      <c r="N8" s="337" t="str">
        <f>IF(ISERROR(VLOOKUP(K8,'KAYIT LİSTESİ'!$B$4:$H$1191,5,0)),"",(VLOOKUP(K8,'KAYIT LİSTESİ'!$B$4:$H$1191,5,0)))</f>
        <v>ARZU YILDIRIM</v>
      </c>
      <c r="O8" s="337" t="str">
        <f>IF(ISERROR(VLOOKUP(K8,'KAYIT LİSTESİ'!$B$4:$H$1191,6,0)),"",(VLOOKUP(K8,'KAYIT LİSTESİ'!$B$4:$H$1191,6,0)))</f>
        <v>İSTANBUL</v>
      </c>
      <c r="P8" s="343"/>
    </row>
    <row r="9" spans="1:16" ht="36.75" customHeight="1" x14ac:dyDescent="0.2">
      <c r="A9" s="333">
        <v>4</v>
      </c>
      <c r="B9" s="334" t="s">
        <v>159</v>
      </c>
      <c r="C9" s="335">
        <f>IF(ISERROR(VLOOKUP(B9,'KAYIT LİSTESİ'!$B$4:$H$1191,2,0)),"",(VLOOKUP(B9,'KAYIT LİSTESİ'!$B$4:$H$1191,2,0)))</f>
        <v>63</v>
      </c>
      <c r="D9" s="336">
        <f>IF(ISERROR(VLOOKUP(B9,'KAYIT LİSTESİ'!$B$4:$H$1191,4,0)),"",(VLOOKUP(B9,'KAYIT LİSTESİ'!$B$4:$H$1191,4,0)))</f>
        <v>35483</v>
      </c>
      <c r="E9" s="337" t="str">
        <f>IF(ISERROR(VLOOKUP(B9,'KAYIT LİSTESİ'!$B$4:$H$1191,5,0)),"",(VLOOKUP(B9,'KAYIT LİSTESİ'!$B$4:$H$1191,5,0)))</f>
        <v>YUDUM İLİKSİZ</v>
      </c>
      <c r="F9" s="337" t="str">
        <f>IF(ISERROR(VLOOKUP(B9,'KAYIT LİSTESİ'!$B$4:$H$1191,6,0)),"",(VLOOKUP(B9,'KAYIT LİSTESİ'!$B$4:$H$1191,6,0)))</f>
        <v>İSTANBUL</v>
      </c>
      <c r="G9" s="343"/>
      <c r="H9" s="225"/>
      <c r="I9" s="66">
        <v>4</v>
      </c>
      <c r="J9" s="333">
        <v>4</v>
      </c>
      <c r="K9" s="334" t="s">
        <v>50</v>
      </c>
      <c r="L9" s="335">
        <f>IF(ISERROR(VLOOKUP(K9,'KAYIT LİSTESİ'!$B$4:$H$1191,2,0)),"",(VLOOKUP(K9,'KAYIT LİSTESİ'!$B$4:$H$1191,2,0)))</f>
        <v>55</v>
      </c>
      <c r="M9" s="336">
        <f>IF(ISERROR(VLOOKUP(K9,'KAYIT LİSTESİ'!$B$4:$H$1191,4,0)),"",(VLOOKUP(K9,'KAYIT LİSTESİ'!$B$4:$H$1191,4,0)))</f>
        <v>35511</v>
      </c>
      <c r="N9" s="337" t="str">
        <f>IF(ISERROR(VLOOKUP(K9,'KAYIT LİSTESİ'!$B$4:$H$1191,5,0)),"",(VLOOKUP(K9,'KAYIT LİSTESİ'!$B$4:$H$1191,5,0)))</f>
        <v>KADER ERBEK</v>
      </c>
      <c r="O9" s="337" t="str">
        <f>IF(ISERROR(VLOOKUP(K9,'KAYIT LİSTESİ'!$B$4:$H$1191,6,0)),"",(VLOOKUP(K9,'KAYIT LİSTESİ'!$B$4:$H$1191,6,0)))</f>
        <v>İSTANBUL</v>
      </c>
      <c r="P9" s="343"/>
    </row>
    <row r="10" spans="1:16" ht="36.75" customHeight="1" x14ac:dyDescent="0.2">
      <c r="A10" s="333">
        <v>5</v>
      </c>
      <c r="B10" s="334" t="s">
        <v>160</v>
      </c>
      <c r="C10" s="335">
        <f>IF(ISERROR(VLOOKUP(B10,'KAYIT LİSTESİ'!$B$4:$H$1191,2,0)),"",(VLOOKUP(B10,'KAYIT LİSTESİ'!$B$4:$H$1191,2,0)))</f>
        <v>100</v>
      </c>
      <c r="D10" s="336">
        <f>IF(ISERROR(VLOOKUP(B10,'KAYIT LİSTESİ'!$B$4:$H$1191,4,0)),"",(VLOOKUP(B10,'KAYIT LİSTESİ'!$B$4:$H$1191,4,0)))</f>
        <v>32329</v>
      </c>
      <c r="E10" s="337" t="str">
        <f>IF(ISERROR(VLOOKUP(B10,'KAYIT LİSTESİ'!$B$4:$H$1191,5,0)),"",(VLOOKUP(B10,'KAYIT LİSTESİ'!$B$4:$H$1191,5,0)))</f>
        <v>SİBEL AĞAN</v>
      </c>
      <c r="F10" s="337" t="str">
        <f>IF(ISERROR(VLOOKUP(B10,'KAYIT LİSTESİ'!$B$4:$H$1191,6,0)),"",(VLOOKUP(B10,'KAYIT LİSTESİ'!$B$4:$H$1191,6,0)))</f>
        <v>TRABZON</v>
      </c>
      <c r="G10" s="343"/>
      <c r="H10" s="225"/>
      <c r="I10" s="66">
        <v>5</v>
      </c>
      <c r="J10" s="333">
        <v>5</v>
      </c>
      <c r="K10" s="334" t="s">
        <v>51</v>
      </c>
      <c r="L10" s="335">
        <f>IF(ISERROR(VLOOKUP(K10,'KAYIT LİSTESİ'!$B$4:$H$1191,2,0)),"",(VLOOKUP(K10,'KAYIT LİSTESİ'!$B$4:$H$1191,2,0)))</f>
        <v>61</v>
      </c>
      <c r="M10" s="336">
        <f>IF(ISERROR(VLOOKUP(K10,'KAYIT LİSTESİ'!$B$4:$H$1191,4,0)),"",(VLOOKUP(K10,'KAYIT LİSTESİ'!$B$4:$H$1191,4,0)))</f>
        <v>35048</v>
      </c>
      <c r="N10" s="337" t="str">
        <f>IF(ISERROR(VLOOKUP(K10,'KAYIT LİSTESİ'!$B$4:$H$1191,5,0)),"",(VLOOKUP(K10,'KAYIT LİSTESİ'!$B$4:$H$1191,5,0)))</f>
        <v>ŞİRİN UYSAL</v>
      </c>
      <c r="O10" s="337" t="str">
        <f>IF(ISERROR(VLOOKUP(K10,'KAYIT LİSTESİ'!$B$4:$H$1191,6,0)),"",(VLOOKUP(K10,'KAYIT LİSTESİ'!$B$4:$H$1191,6,0)))</f>
        <v>İSTANBUL</v>
      </c>
      <c r="P10" s="343"/>
    </row>
    <row r="11" spans="1:16" ht="36.75" customHeight="1" x14ac:dyDescent="0.2">
      <c r="A11" s="333">
        <v>6</v>
      </c>
      <c r="B11" s="334" t="s">
        <v>161</v>
      </c>
      <c r="C11" s="335">
        <f>IF(ISERROR(VLOOKUP(B11,'KAYIT LİSTESİ'!$B$4:$H$1191,2,0)),"",(VLOOKUP(B11,'KAYIT LİSTESİ'!$B$4:$H$1191,2,0)))</f>
        <v>94</v>
      </c>
      <c r="D11" s="336">
        <f>IF(ISERROR(VLOOKUP(B11,'KAYIT LİSTESİ'!$B$4:$H$1191,4,0)),"",(VLOOKUP(B11,'KAYIT LİSTESİ'!$B$4:$H$1191,4,0)))</f>
        <v>34308</v>
      </c>
      <c r="E11" s="337" t="str">
        <f>IF(ISERROR(VLOOKUP(B11,'KAYIT LİSTESİ'!$B$4:$H$1191,5,0)),"",(VLOOKUP(B11,'KAYIT LİSTESİ'!$B$4:$H$1191,5,0)))</f>
        <v>EZGİ ŞAYIR</v>
      </c>
      <c r="F11" s="337" t="str">
        <f>IF(ISERROR(VLOOKUP(B11,'KAYIT LİSTESİ'!$B$4:$H$1191,6,0)),"",(VLOOKUP(B11,'KAYIT LİSTESİ'!$B$4:$H$1191,6,0)))</f>
        <v>SAMSUN</v>
      </c>
      <c r="G11" s="343"/>
      <c r="H11" s="225"/>
      <c r="I11" s="66">
        <v>6</v>
      </c>
      <c r="J11" s="333">
        <v>6</v>
      </c>
      <c r="K11" s="334" t="s">
        <v>52</v>
      </c>
      <c r="L11" s="335" t="str">
        <f>IF(ISERROR(VLOOKUP(K11,'KAYIT LİSTESİ'!$B$4:$H$1191,2,0)),"",(VLOOKUP(K11,'KAYIT LİSTESİ'!$B$4:$H$1191,2,0)))</f>
        <v/>
      </c>
      <c r="M11" s="336" t="str">
        <f>IF(ISERROR(VLOOKUP(K11,'KAYIT LİSTESİ'!$B$4:$H$1191,4,0)),"",(VLOOKUP(K11,'KAYIT LİSTESİ'!$B$4:$H$1191,4,0)))</f>
        <v/>
      </c>
      <c r="N11" s="337" t="str">
        <f>IF(ISERROR(VLOOKUP(K11,'KAYIT LİSTESİ'!$B$4:$H$1191,5,0)),"",(VLOOKUP(K11,'KAYIT LİSTESİ'!$B$4:$H$1191,5,0)))</f>
        <v/>
      </c>
      <c r="O11" s="337" t="str">
        <f>IF(ISERROR(VLOOKUP(K11,'KAYIT LİSTESİ'!$B$4:$H$1191,6,0)),"",(VLOOKUP(K11,'KAYIT LİSTESİ'!$B$4:$H$1191,6,0)))</f>
        <v/>
      </c>
      <c r="P11" s="343"/>
    </row>
    <row r="12" spans="1:16" ht="36.75" customHeight="1" x14ac:dyDescent="0.2">
      <c r="A12" s="333">
        <v>7</v>
      </c>
      <c r="B12" s="334" t="s">
        <v>162</v>
      </c>
      <c r="C12" s="335">
        <f>IF(ISERROR(VLOOKUP(B12,'KAYIT LİSTESİ'!$B$4:$H$1191,2,0)),"",(VLOOKUP(B12,'KAYIT LİSTESİ'!$B$4:$H$1191,2,0)))</f>
        <v>87</v>
      </c>
      <c r="D12" s="336">
        <f>IF(ISERROR(VLOOKUP(B12,'KAYIT LİSTESİ'!$B$4:$H$1191,4,0)),"",(VLOOKUP(B12,'KAYIT LİSTESİ'!$B$4:$H$1191,4,0)))</f>
        <v>35832</v>
      </c>
      <c r="E12" s="337" t="str">
        <f>IF(ISERROR(VLOOKUP(B12,'KAYIT LİSTESİ'!$B$4:$H$1191,5,0)),"",(VLOOKUP(B12,'KAYIT LİSTESİ'!$B$4:$H$1191,5,0)))</f>
        <v>ELİF YAĞCIOĞLU</v>
      </c>
      <c r="F12" s="337" t="str">
        <f>IF(ISERROR(VLOOKUP(B12,'KAYIT LİSTESİ'!$B$4:$H$1191,6,0)),"",(VLOOKUP(B12,'KAYIT LİSTESİ'!$B$4:$H$1191,6,0)))</f>
        <v>SAKARYA</v>
      </c>
      <c r="G12" s="343"/>
      <c r="H12" s="225"/>
      <c r="I12" s="66">
        <v>7</v>
      </c>
      <c r="J12" s="333">
        <v>7</v>
      </c>
      <c r="K12" s="334" t="s">
        <v>302</v>
      </c>
      <c r="L12" s="335" t="str">
        <f>IF(ISERROR(VLOOKUP(K12,'KAYIT LİSTESİ'!$B$4:$H$1191,2,0)),"",(VLOOKUP(K12,'KAYIT LİSTESİ'!$B$4:$H$1191,2,0)))</f>
        <v/>
      </c>
      <c r="M12" s="336" t="str">
        <f>IF(ISERROR(VLOOKUP(K12,'KAYIT LİSTESİ'!$B$4:$H$1191,4,0)),"",(VLOOKUP(K12,'KAYIT LİSTESİ'!$B$4:$H$1191,4,0)))</f>
        <v/>
      </c>
      <c r="N12" s="337" t="str">
        <f>IF(ISERROR(VLOOKUP(K12,'KAYIT LİSTESİ'!$B$4:$H$1191,5,0)),"",(VLOOKUP(K12,'KAYIT LİSTESİ'!$B$4:$H$1191,5,0)))</f>
        <v/>
      </c>
      <c r="O12" s="337" t="str">
        <f>IF(ISERROR(VLOOKUP(K12,'KAYIT LİSTESİ'!$B$4:$H$1191,6,0)),"",(VLOOKUP(K12,'KAYIT LİSTESİ'!$B$4:$H$1191,6,0)))</f>
        <v/>
      </c>
      <c r="P12" s="343"/>
    </row>
    <row r="13" spans="1:16" ht="36.75" customHeight="1" x14ac:dyDescent="0.2">
      <c r="A13" s="333">
        <v>8</v>
      </c>
      <c r="B13" s="334" t="s">
        <v>163</v>
      </c>
      <c r="C13" s="335">
        <f>IF(ISERROR(VLOOKUP(B13,'KAYIT LİSTESİ'!$B$4:$H$1191,2,0)),"",(VLOOKUP(B13,'KAYIT LİSTESİ'!$B$4:$H$1191,2,0)))</f>
        <v>49</v>
      </c>
      <c r="D13" s="336">
        <f>IF(ISERROR(VLOOKUP(B13,'KAYIT LİSTESİ'!$B$4:$H$1191,4,0)),"",(VLOOKUP(B13,'KAYIT LİSTESİ'!$B$4:$H$1191,4,0)))</f>
        <v>34525</v>
      </c>
      <c r="E13" s="337" t="str">
        <f>IF(ISERROR(VLOOKUP(B13,'KAYIT LİSTESİ'!$B$4:$H$1191,5,0)),"",(VLOOKUP(B13,'KAYIT LİSTESİ'!$B$4:$H$1191,5,0)))</f>
        <v>DOĞA GÜNDEM</v>
      </c>
      <c r="F13" s="337" t="str">
        <f>IF(ISERROR(VLOOKUP(B13,'KAYIT LİSTESİ'!$B$4:$H$1191,6,0)),"",(VLOOKUP(B13,'KAYIT LİSTESİ'!$B$4:$H$1191,6,0)))</f>
        <v>İSTANBUL</v>
      </c>
      <c r="G13" s="343"/>
      <c r="H13" s="225"/>
      <c r="I13" s="66">
        <v>8</v>
      </c>
      <c r="J13" s="333">
        <v>8</v>
      </c>
      <c r="K13" s="334" t="s">
        <v>303</v>
      </c>
      <c r="L13" s="335" t="str">
        <f>IF(ISERROR(VLOOKUP(K13,'KAYIT LİSTESİ'!$B$4:$H$1191,2,0)),"",(VLOOKUP(K13,'KAYIT LİSTESİ'!$B$4:$H$1191,2,0)))</f>
        <v/>
      </c>
      <c r="M13" s="336" t="str">
        <f>IF(ISERROR(VLOOKUP(K13,'KAYIT LİSTESİ'!$B$4:$H$1191,4,0)),"",(VLOOKUP(K13,'KAYIT LİSTESİ'!$B$4:$H$1191,4,0)))</f>
        <v/>
      </c>
      <c r="N13" s="337" t="str">
        <f>IF(ISERROR(VLOOKUP(K13,'KAYIT LİSTESİ'!$B$4:$H$1191,5,0)),"",(VLOOKUP(K13,'KAYIT LİSTESİ'!$B$4:$H$1191,5,0)))</f>
        <v/>
      </c>
      <c r="O13" s="337" t="str">
        <f>IF(ISERROR(VLOOKUP(K13,'KAYIT LİSTESİ'!$B$4:$H$1191,6,0)),"",(VLOOKUP(K13,'KAYIT LİSTESİ'!$B$4:$H$1191,6,0)))</f>
        <v/>
      </c>
      <c r="P13" s="343"/>
    </row>
    <row r="14" spans="1:16" ht="36.75" customHeight="1" x14ac:dyDescent="0.3">
      <c r="A14" s="622" t="s">
        <v>281</v>
      </c>
      <c r="B14" s="622"/>
      <c r="C14" s="622"/>
      <c r="D14" s="622"/>
      <c r="E14" s="622"/>
      <c r="F14" s="622"/>
      <c r="G14" s="622"/>
      <c r="H14" s="224"/>
      <c r="I14" s="68">
        <v>9</v>
      </c>
      <c r="J14" s="623" t="s">
        <v>304</v>
      </c>
      <c r="K14" s="623"/>
      <c r="L14" s="623"/>
      <c r="M14" s="623"/>
      <c r="N14" s="623"/>
      <c r="O14" s="623"/>
      <c r="P14" s="623"/>
    </row>
    <row r="15" spans="1:16" ht="36.75" customHeight="1" x14ac:dyDescent="0.2">
      <c r="A15" s="203" t="s">
        <v>521</v>
      </c>
      <c r="B15" s="203" t="s">
        <v>80</v>
      </c>
      <c r="C15" s="203" t="s">
        <v>79</v>
      </c>
      <c r="D15" s="204" t="s">
        <v>13</v>
      </c>
      <c r="E15" s="205" t="s">
        <v>14</v>
      </c>
      <c r="F15" s="205" t="s">
        <v>513</v>
      </c>
      <c r="G15" s="203" t="s">
        <v>198</v>
      </c>
      <c r="H15" s="224"/>
      <c r="I15" s="68">
        <v>10</v>
      </c>
      <c r="J15" s="350" t="s">
        <v>6</v>
      </c>
      <c r="K15" s="351"/>
      <c r="L15" s="350" t="s">
        <v>78</v>
      </c>
      <c r="M15" s="350" t="s">
        <v>21</v>
      </c>
      <c r="N15" s="350" t="s">
        <v>7</v>
      </c>
      <c r="O15" s="350" t="s">
        <v>513</v>
      </c>
      <c r="P15" s="350" t="s">
        <v>198</v>
      </c>
    </row>
    <row r="16" spans="1:16" ht="36.75" customHeight="1" x14ac:dyDescent="0.2">
      <c r="A16" s="333">
        <v>1</v>
      </c>
      <c r="B16" s="334" t="s">
        <v>231</v>
      </c>
      <c r="C16" s="335">
        <f>IF(ISERROR(VLOOKUP(B16,'KAYIT LİSTESİ'!$B$4:$H$1191,2,0)),"",(VLOOKUP(B16,'KAYIT LİSTESİ'!$B$4:$H$1191,2,0)))</f>
        <v>58</v>
      </c>
      <c r="D16" s="336">
        <f>IF(ISERROR(VLOOKUP(B16,'KAYIT LİSTESİ'!$B$4:$H$1191,4,0)),"",(VLOOKUP(B16,'KAYIT LİSTESİ'!$B$4:$H$1191,4,0)))</f>
        <v>30317</v>
      </c>
      <c r="E16" s="337" t="str">
        <f>IF(ISERROR(VLOOKUP(B16,'KAYIT LİSTESİ'!$B$4:$H$1191,5,0)),"",(VLOOKUP(B16,'KAYIT LİSTESİ'!$B$4:$H$1191,5,0)))</f>
        <v>NEZAHAT DAVUTOĞLU</v>
      </c>
      <c r="F16" s="337" t="str">
        <f>IF(ISERROR(VLOOKUP(B16,'KAYIT LİSTESİ'!$B$4:$H$1191,6,0)),"",(VLOOKUP(B16,'KAYIT LİSTESİ'!$B$4:$H$1191,6,0)))</f>
        <v>İSTANBUL</v>
      </c>
      <c r="G16" s="343"/>
      <c r="H16" s="224"/>
      <c r="I16" s="68">
        <v>11</v>
      </c>
      <c r="J16" s="333">
        <v>1</v>
      </c>
      <c r="K16" s="334" t="s">
        <v>305</v>
      </c>
      <c r="L16" s="352">
        <f>IF(ISERROR(VLOOKUP(K16,'KAYIT LİSTESİ'!$B$4:$H$1191,2,0)),"",(VLOOKUP(K16,'KAYIT LİSTESİ'!$B$4:$H$1191,2,0)))</f>
        <v>11</v>
      </c>
      <c r="M16" s="353">
        <f>IF(ISERROR(VLOOKUP(K16,'KAYIT LİSTESİ'!$B$4:$H$1191,4,0)),"",(VLOOKUP(K16,'KAYIT LİSTESİ'!$B$4:$H$1191,4,0)))</f>
        <v>34051</v>
      </c>
      <c r="N16" s="354" t="str">
        <f>IF(ISERROR(VLOOKUP(K16,'KAYIT LİSTESİ'!$B$4:$H$1191,5,0)),"",(VLOOKUP(K16,'KAYIT LİSTESİ'!$B$4:$H$1191,5,0)))</f>
        <v>ŞUHEDA YILDIZ</v>
      </c>
      <c r="O16" s="354" t="str">
        <f>IF(ISERROR(VLOOKUP(K16,'KAYIT LİSTESİ'!$B$4:$H$1191,6,0)),"",(VLOOKUP(K16,'KAYIT LİSTESİ'!$B$4:$H$1191,6,0)))</f>
        <v>ANKARA</v>
      </c>
      <c r="P16" s="355"/>
    </row>
    <row r="17" spans="1:16" ht="36.75" customHeight="1" x14ac:dyDescent="0.2">
      <c r="A17" s="333">
        <v>2</v>
      </c>
      <c r="B17" s="334" t="s">
        <v>232</v>
      </c>
      <c r="C17" s="335">
        <f>IF(ISERROR(VLOOKUP(B17,'KAYIT LİSTESİ'!$B$4:$H$1191,2,0)),"",(VLOOKUP(B17,'KAYIT LİSTESİ'!$B$4:$H$1191,2,0)))</f>
        <v>21</v>
      </c>
      <c r="D17" s="336">
        <f>IF(ISERROR(VLOOKUP(B17,'KAYIT LİSTESİ'!$B$4:$H$1191,4,0)),"",(VLOOKUP(B17,'KAYIT LİSTESİ'!$B$4:$H$1191,4,0)))</f>
        <v>35887</v>
      </c>
      <c r="E17" s="337" t="str">
        <f>IF(ISERROR(VLOOKUP(B17,'KAYIT LİSTESİ'!$B$4:$H$1191,5,0)),"",(VLOOKUP(B17,'KAYIT LİSTESİ'!$B$4:$H$1191,5,0)))</f>
        <v>ENİSE ALTINTAŞ</v>
      </c>
      <c r="F17" s="337" t="str">
        <f>IF(ISERROR(VLOOKUP(B17,'KAYIT LİSTESİ'!$B$4:$H$1191,6,0)),"",(VLOOKUP(B17,'KAYIT LİSTESİ'!$B$4:$H$1191,6,0)))</f>
        <v>BURSA</v>
      </c>
      <c r="G17" s="343"/>
      <c r="H17" s="224"/>
      <c r="I17" s="68">
        <v>12</v>
      </c>
      <c r="J17" s="333">
        <v>2</v>
      </c>
      <c r="K17" s="334" t="s">
        <v>306</v>
      </c>
      <c r="L17" s="352">
        <f>IF(ISERROR(VLOOKUP(K17,'KAYIT LİSTESİ'!$B$4:$H$1191,2,0)),"",(VLOOKUP(K17,'KAYIT LİSTESİ'!$B$4:$H$1191,2,0)))</f>
        <v>93</v>
      </c>
      <c r="M17" s="353">
        <f>IF(ISERROR(VLOOKUP(K17,'KAYIT LİSTESİ'!$B$4:$H$1191,4,0)),"",(VLOOKUP(K17,'KAYIT LİSTESİ'!$B$4:$H$1191,4,0)))</f>
        <v>36370</v>
      </c>
      <c r="N17" s="354" t="str">
        <f>IF(ISERROR(VLOOKUP(K17,'KAYIT LİSTESİ'!$B$4:$H$1191,5,0)),"",(VLOOKUP(K17,'KAYIT LİSTESİ'!$B$4:$H$1191,5,0)))</f>
        <v>YAREN BAŞ</v>
      </c>
      <c r="O17" s="354" t="str">
        <f>IF(ISERROR(VLOOKUP(K17,'KAYIT LİSTESİ'!$B$4:$H$1191,6,0)),"",(VLOOKUP(K17,'KAYIT LİSTESİ'!$B$4:$H$1191,6,0)))</f>
        <v>SAKARYA</v>
      </c>
      <c r="P17" s="355"/>
    </row>
    <row r="18" spans="1:16" ht="36.75" customHeight="1" x14ac:dyDescent="0.2">
      <c r="A18" s="333">
        <v>3</v>
      </c>
      <c r="B18" s="334" t="s">
        <v>233</v>
      </c>
      <c r="C18" s="335">
        <f>IF(ISERROR(VLOOKUP(B18,'KAYIT LİSTESİ'!$B$4:$H$1191,2,0)),"",(VLOOKUP(B18,'KAYIT LİSTESİ'!$B$4:$H$1191,2,0)))</f>
        <v>20</v>
      </c>
      <c r="D18" s="336">
        <f>IF(ISERROR(VLOOKUP(B18,'KAYIT LİSTESİ'!$B$4:$H$1191,4,0)),"",(VLOOKUP(B18,'KAYIT LİSTESİ'!$B$4:$H$1191,4,0)))</f>
        <v>34396</v>
      </c>
      <c r="E18" s="337" t="str">
        <f>IF(ISERROR(VLOOKUP(B18,'KAYIT LİSTESİ'!$B$4:$H$1191,5,0)),"",(VLOOKUP(B18,'KAYIT LİSTESİ'!$B$4:$H$1191,5,0)))</f>
        <v>BEYZA TİLKİ</v>
      </c>
      <c r="F18" s="337" t="str">
        <f>IF(ISERROR(VLOOKUP(B18,'KAYIT LİSTESİ'!$B$4:$H$1191,6,0)),"",(VLOOKUP(B18,'KAYIT LİSTESİ'!$B$4:$H$1191,6,0)))</f>
        <v>BURSA</v>
      </c>
      <c r="G18" s="343"/>
      <c r="H18" s="224"/>
      <c r="I18" s="68">
        <v>13</v>
      </c>
      <c r="J18" s="333">
        <v>3</v>
      </c>
      <c r="K18" s="334" t="s">
        <v>307</v>
      </c>
      <c r="L18" s="352">
        <f>IF(ISERROR(VLOOKUP(K18,'KAYIT LİSTESİ'!$B$4:$H$1191,2,0)),"",(VLOOKUP(K18,'KAYIT LİSTESİ'!$B$4:$H$1191,2,0)))</f>
        <v>90</v>
      </c>
      <c r="M18" s="353">
        <f>IF(ISERROR(VLOOKUP(K18,'KAYIT LİSTESİ'!$B$4:$H$1191,4,0)),"",(VLOOKUP(K18,'KAYIT LİSTESİ'!$B$4:$H$1191,4,0)))</f>
        <v>35873</v>
      </c>
      <c r="N18" s="354" t="str">
        <f>IF(ISERROR(VLOOKUP(K18,'KAYIT LİSTESİ'!$B$4:$H$1191,5,0)),"",(VLOOKUP(K18,'KAYIT LİSTESİ'!$B$4:$H$1191,5,0)))</f>
        <v>HİLAL KALKAN</v>
      </c>
      <c r="O18" s="354" t="str">
        <f>IF(ISERROR(VLOOKUP(K18,'KAYIT LİSTESİ'!$B$4:$H$1191,6,0)),"",(VLOOKUP(K18,'KAYIT LİSTESİ'!$B$4:$H$1191,6,0)))</f>
        <v>SAKARYA</v>
      </c>
      <c r="P18" s="355"/>
    </row>
    <row r="19" spans="1:16" ht="36.75" customHeight="1" x14ac:dyDescent="0.2">
      <c r="A19" s="333">
        <v>4</v>
      </c>
      <c r="B19" s="334" t="s">
        <v>234</v>
      </c>
      <c r="C19" s="335">
        <f>IF(ISERROR(VLOOKUP(B19,'KAYIT LİSTESİ'!$B$4:$H$1191,2,0)),"",(VLOOKUP(B19,'KAYIT LİSTESİ'!$B$4:$H$1191,2,0)))</f>
        <v>24</v>
      </c>
      <c r="D19" s="336">
        <f>IF(ISERROR(VLOOKUP(B19,'KAYIT LİSTESİ'!$B$4:$H$1191,4,0)),"",(VLOOKUP(B19,'KAYIT LİSTESİ'!$B$4:$H$1191,4,0)))</f>
        <v>34911</v>
      </c>
      <c r="E19" s="337" t="str">
        <f>IF(ISERROR(VLOOKUP(B19,'KAYIT LİSTESİ'!$B$4:$H$1191,5,0)),"",(VLOOKUP(B19,'KAYIT LİSTESİ'!$B$4:$H$1191,5,0)))</f>
        <v>ÖZGE SOYLU</v>
      </c>
      <c r="F19" s="337" t="str">
        <f>IF(ISERROR(VLOOKUP(B19,'KAYIT LİSTESİ'!$B$4:$H$1191,6,0)),"",(VLOOKUP(B19,'KAYIT LİSTESİ'!$B$4:$H$1191,6,0)))</f>
        <v>BURSA</v>
      </c>
      <c r="G19" s="343"/>
      <c r="H19" s="224"/>
      <c r="I19" s="68">
        <v>14</v>
      </c>
      <c r="J19" s="333">
        <v>4</v>
      </c>
      <c r="K19" s="334" t="s">
        <v>308</v>
      </c>
      <c r="L19" s="352">
        <f>IF(ISERROR(VLOOKUP(K19,'KAYIT LİSTESİ'!$B$4:$H$1191,2,0)),"",(VLOOKUP(K19,'KAYIT LİSTESİ'!$B$4:$H$1191,2,0)))</f>
        <v>311</v>
      </c>
      <c r="M19" s="353">
        <f>IF(ISERROR(VLOOKUP(K19,'KAYIT LİSTESİ'!$B$4:$H$1191,4,0)),"",(VLOOKUP(K19,'KAYIT LİSTESİ'!$B$4:$H$1191,4,0)))</f>
        <v>34523</v>
      </c>
      <c r="N19" s="354" t="str">
        <f>IF(ISERROR(VLOOKUP(K19,'KAYIT LİSTESİ'!$B$4:$H$1191,5,0)),"",(VLOOKUP(K19,'KAYIT LİSTESİ'!$B$4:$H$1191,5,0)))</f>
        <v>BUSE ARIKAZAN</v>
      </c>
      <c r="O19" s="354" t="str">
        <f>IF(ISERROR(VLOOKUP(K19,'KAYIT LİSTESİ'!$B$4:$H$1191,6,0)),"",(VLOOKUP(K19,'KAYIT LİSTESİ'!$B$4:$H$1191,6,0)))</f>
        <v>ANKARA</v>
      </c>
      <c r="P19" s="355"/>
    </row>
    <row r="20" spans="1:16" ht="36.75" customHeight="1" x14ac:dyDescent="0.2">
      <c r="A20" s="333">
        <v>5</v>
      </c>
      <c r="B20" s="334" t="s">
        <v>235</v>
      </c>
      <c r="C20" s="335">
        <f>IF(ISERROR(VLOOKUP(B20,'KAYIT LİSTESİ'!$B$4:$H$1191,2,0)),"",(VLOOKUP(B20,'KAYIT LİSTESİ'!$B$4:$H$1191,2,0)))</f>
        <v>60</v>
      </c>
      <c r="D20" s="336">
        <f>IF(ISERROR(VLOOKUP(B20,'KAYIT LİSTESİ'!$B$4:$H$1191,4,0)),"",(VLOOKUP(B20,'KAYIT LİSTESİ'!$B$4:$H$1191,4,0)))</f>
        <v>30769</v>
      </c>
      <c r="E20" s="337" t="str">
        <f>IF(ISERROR(VLOOKUP(B20,'KAYIT LİSTESİ'!$B$4:$H$1191,5,0)),"",(VLOOKUP(B20,'KAYIT LİSTESİ'!$B$4:$H$1191,5,0)))</f>
        <v>SERPİL KOÇAK</v>
      </c>
      <c r="F20" s="337" t="str">
        <f>IF(ISERROR(VLOOKUP(B20,'KAYIT LİSTESİ'!$B$4:$H$1191,6,0)),"",(VLOOKUP(B20,'KAYIT LİSTESİ'!$B$4:$H$1191,6,0)))</f>
        <v>İSTANBUL</v>
      </c>
      <c r="G20" s="343"/>
      <c r="H20" s="224"/>
      <c r="I20" s="68">
        <v>15</v>
      </c>
      <c r="J20" s="333">
        <v>5</v>
      </c>
      <c r="K20" s="334" t="s">
        <v>309</v>
      </c>
      <c r="L20" s="352">
        <f>IF(ISERROR(VLOOKUP(K20,'KAYIT LİSTESİ'!$B$4:$H$1191,2,0)),"",(VLOOKUP(K20,'KAYIT LİSTESİ'!$B$4:$H$1191,2,0)))</f>
        <v>1</v>
      </c>
      <c r="M20" s="353">
        <f>IF(ISERROR(VLOOKUP(K20,'KAYIT LİSTESİ'!$B$4:$H$1191,4,0)),"",(VLOOKUP(K20,'KAYIT LİSTESİ'!$B$4:$H$1191,4,0)))</f>
        <v>35272</v>
      </c>
      <c r="N20" s="354" t="str">
        <f>IF(ISERROR(VLOOKUP(K20,'KAYIT LİSTESİ'!$B$4:$H$1191,5,0)),"",(VLOOKUP(K20,'KAYIT LİSTESİ'!$B$4:$H$1191,5,0)))</f>
        <v>DEMET PARLAK</v>
      </c>
      <c r="O20" s="354" t="str">
        <f>IF(ISERROR(VLOOKUP(K20,'KAYIT LİSTESİ'!$B$4:$H$1191,6,0)),"",(VLOOKUP(K20,'KAYIT LİSTESİ'!$B$4:$H$1191,6,0)))</f>
        <v>ADANA</v>
      </c>
      <c r="P20" s="355"/>
    </row>
    <row r="21" spans="1:16" ht="36.75" customHeight="1" x14ac:dyDescent="0.2">
      <c r="A21" s="333">
        <v>6</v>
      </c>
      <c r="B21" s="334" t="s">
        <v>236</v>
      </c>
      <c r="C21" s="335">
        <f>IF(ISERROR(VLOOKUP(B21,'KAYIT LİSTESİ'!$B$4:$H$1191,2,0)),"",(VLOOKUP(B21,'KAYIT LİSTESİ'!$B$4:$H$1191,2,0)))</f>
        <v>35</v>
      </c>
      <c r="D21" s="336">
        <f>IF(ISERROR(VLOOKUP(B21,'KAYIT LİSTESİ'!$B$4:$H$1191,4,0)),"",(VLOOKUP(B21,'KAYIT LİSTESİ'!$B$4:$H$1191,4,0)))</f>
        <v>33923</v>
      </c>
      <c r="E21" s="337" t="str">
        <f>IF(ISERROR(VLOOKUP(B21,'KAYIT LİSTESİ'!$B$4:$H$1191,5,0)),"",(VLOOKUP(B21,'KAYIT LİSTESİ'!$B$4:$H$1191,5,0)))</f>
        <v>İLKAY AVCI</v>
      </c>
      <c r="F21" s="337" t="str">
        <f>IF(ISERROR(VLOOKUP(B21,'KAYIT LİSTESİ'!$B$4:$H$1191,6,0)),"",(VLOOKUP(B21,'KAYIT LİSTESİ'!$B$4:$H$1191,6,0)))</f>
        <v>ESKİŞEHİR</v>
      </c>
      <c r="G21" s="343"/>
      <c r="H21" s="224"/>
      <c r="I21" s="68">
        <v>16</v>
      </c>
      <c r="J21" s="333">
        <v>6</v>
      </c>
      <c r="K21" s="334" t="s">
        <v>310</v>
      </c>
      <c r="L21" s="352" t="str">
        <f>IF(ISERROR(VLOOKUP(K21,'KAYIT LİSTESİ'!$B$4:$H$1191,2,0)),"",(VLOOKUP(K21,'KAYIT LİSTESİ'!$B$4:$H$1191,2,0)))</f>
        <v/>
      </c>
      <c r="M21" s="353" t="str">
        <f>IF(ISERROR(VLOOKUP(K21,'KAYIT LİSTESİ'!$B$4:$H$1191,4,0)),"",(VLOOKUP(K21,'KAYIT LİSTESİ'!$B$4:$H$1191,4,0)))</f>
        <v/>
      </c>
      <c r="N21" s="354" t="str">
        <f>IF(ISERROR(VLOOKUP(K21,'KAYIT LİSTESİ'!$B$4:$H$1191,5,0)),"",(VLOOKUP(K21,'KAYIT LİSTESİ'!$B$4:$H$1191,5,0)))</f>
        <v/>
      </c>
      <c r="O21" s="354" t="str">
        <f>IF(ISERROR(VLOOKUP(K21,'KAYIT LİSTESİ'!$B$4:$H$1191,6,0)),"",(VLOOKUP(K21,'KAYIT LİSTESİ'!$B$4:$H$1191,6,0)))</f>
        <v/>
      </c>
      <c r="P21" s="355"/>
    </row>
    <row r="22" spans="1:16" ht="36.75" customHeight="1" x14ac:dyDescent="0.2">
      <c r="A22" s="333">
        <v>7</v>
      </c>
      <c r="B22" s="334" t="s">
        <v>237</v>
      </c>
      <c r="C22" s="335">
        <f>IF(ISERROR(VLOOKUP(B22,'KAYIT LİSTESİ'!$B$4:$H$1191,2,0)),"",(VLOOKUP(B22,'KAYIT LİSTESİ'!$B$4:$H$1191,2,0)))</f>
        <v>22</v>
      </c>
      <c r="D22" s="336">
        <f>IF(ISERROR(VLOOKUP(B22,'KAYIT LİSTESİ'!$B$4:$H$1191,4,0)),"",(VLOOKUP(B22,'KAYIT LİSTESİ'!$B$4:$H$1191,4,0)))</f>
        <v>35431</v>
      </c>
      <c r="E22" s="337" t="str">
        <f>IF(ISERROR(VLOOKUP(B22,'KAYIT LİSTESİ'!$B$4:$H$1191,5,0)),"",(VLOOKUP(B22,'KAYIT LİSTESİ'!$B$4:$H$1191,5,0)))</f>
        <v>MERYEM ÇANAKÇI</v>
      </c>
      <c r="F22" s="337" t="str">
        <f>IF(ISERROR(VLOOKUP(B22,'KAYIT LİSTESİ'!$B$4:$H$1191,6,0)),"",(VLOOKUP(B22,'KAYIT LİSTESİ'!$B$4:$H$1191,6,0)))</f>
        <v>BURSA</v>
      </c>
      <c r="G22" s="343"/>
      <c r="H22" s="224"/>
      <c r="I22" s="68">
        <v>17</v>
      </c>
      <c r="J22" s="333">
        <v>7</v>
      </c>
      <c r="K22" s="334" t="s">
        <v>311</v>
      </c>
      <c r="L22" s="352" t="str">
        <f>IF(ISERROR(VLOOKUP(K22,'KAYIT LİSTESİ'!$B$4:$H$1191,2,0)),"",(VLOOKUP(K22,'KAYIT LİSTESİ'!$B$4:$H$1191,2,0)))</f>
        <v/>
      </c>
      <c r="M22" s="353" t="str">
        <f>IF(ISERROR(VLOOKUP(K22,'KAYIT LİSTESİ'!$B$4:$H$1191,4,0)),"",(VLOOKUP(K22,'KAYIT LİSTESİ'!$B$4:$H$1191,4,0)))</f>
        <v/>
      </c>
      <c r="N22" s="354" t="str">
        <f>IF(ISERROR(VLOOKUP(K22,'KAYIT LİSTESİ'!$B$4:$H$1191,5,0)),"",(VLOOKUP(K22,'KAYIT LİSTESİ'!$B$4:$H$1191,5,0)))</f>
        <v/>
      </c>
      <c r="O22" s="354" t="str">
        <f>IF(ISERROR(VLOOKUP(K22,'KAYIT LİSTESİ'!$B$4:$H$1191,6,0)),"",(VLOOKUP(K22,'KAYIT LİSTESİ'!$B$4:$H$1191,6,0)))</f>
        <v/>
      </c>
      <c r="P22" s="355"/>
    </row>
    <row r="23" spans="1:16" ht="36.75" customHeight="1" x14ac:dyDescent="0.2">
      <c r="A23" s="333">
        <v>8</v>
      </c>
      <c r="B23" s="334" t="s">
        <v>238</v>
      </c>
      <c r="C23" s="335">
        <f>IF(ISERROR(VLOOKUP(B23,'KAYIT LİSTESİ'!$B$4:$H$1191,2,0)),"",(VLOOKUP(B23,'KAYIT LİSTESİ'!$B$4:$H$1191,2,0)))</f>
        <v>34</v>
      </c>
      <c r="D23" s="336">
        <f>IF(ISERROR(VLOOKUP(B23,'KAYIT LİSTESİ'!$B$4:$H$1191,4,0)),"",(VLOOKUP(B23,'KAYIT LİSTESİ'!$B$4:$H$1191,4,0)))</f>
        <v>34616</v>
      </c>
      <c r="E23" s="337" t="str">
        <f>IF(ISERROR(VLOOKUP(B23,'KAYIT LİSTESİ'!$B$4:$H$1191,5,0)),"",(VLOOKUP(B23,'KAYIT LİSTESİ'!$B$4:$H$1191,5,0)))</f>
        <v>FAZİLET SÜLÜN</v>
      </c>
      <c r="F23" s="337" t="str">
        <f>IF(ISERROR(VLOOKUP(B23,'KAYIT LİSTESİ'!$B$4:$H$1191,6,0)),"",(VLOOKUP(B23,'KAYIT LİSTESİ'!$B$4:$H$1191,6,0)))</f>
        <v>ESKİŞEHİR</v>
      </c>
      <c r="G23" s="343"/>
      <c r="H23" s="224"/>
      <c r="I23" s="68">
        <v>18</v>
      </c>
      <c r="J23" s="333">
        <v>8</v>
      </c>
      <c r="K23" s="334" t="s">
        <v>312</v>
      </c>
      <c r="L23" s="352" t="str">
        <f>IF(ISERROR(VLOOKUP(K23,'KAYIT LİSTESİ'!$B$4:$H$1191,2,0)),"",(VLOOKUP(K23,'KAYIT LİSTESİ'!$B$4:$H$1191,2,0)))</f>
        <v/>
      </c>
      <c r="M23" s="353" t="str">
        <f>IF(ISERROR(VLOOKUP(K23,'KAYIT LİSTESİ'!$B$4:$H$1191,4,0)),"",(VLOOKUP(K23,'KAYIT LİSTESİ'!$B$4:$H$1191,4,0)))</f>
        <v/>
      </c>
      <c r="N23" s="354" t="str">
        <f>IF(ISERROR(VLOOKUP(K23,'KAYIT LİSTESİ'!$B$4:$H$1191,5,0)),"",(VLOOKUP(K23,'KAYIT LİSTESİ'!$B$4:$H$1191,5,0)))</f>
        <v/>
      </c>
      <c r="O23" s="354" t="str">
        <f>IF(ISERROR(VLOOKUP(K23,'KAYIT LİSTESİ'!$B$4:$H$1191,6,0)),"",(VLOOKUP(K23,'KAYIT LİSTESİ'!$B$4:$H$1191,6,0)))</f>
        <v/>
      </c>
      <c r="P23" s="355"/>
    </row>
    <row r="24" spans="1:16" ht="36.75" customHeight="1" x14ac:dyDescent="0.3">
      <c r="A24" s="622" t="s">
        <v>282</v>
      </c>
      <c r="B24" s="622"/>
      <c r="C24" s="622"/>
      <c r="D24" s="622"/>
      <c r="E24" s="622"/>
      <c r="F24" s="622"/>
      <c r="G24" s="622"/>
      <c r="H24" s="224"/>
      <c r="I24" s="68">
        <v>19</v>
      </c>
      <c r="J24" s="623" t="s">
        <v>283</v>
      </c>
      <c r="K24" s="623"/>
      <c r="L24" s="623"/>
      <c r="M24" s="623"/>
      <c r="N24" s="623"/>
      <c r="O24" s="623"/>
      <c r="P24" s="623"/>
    </row>
    <row r="25" spans="1:16" ht="36.75" customHeight="1" x14ac:dyDescent="0.2">
      <c r="A25" s="203" t="s">
        <v>521</v>
      </c>
      <c r="B25" s="203" t="s">
        <v>80</v>
      </c>
      <c r="C25" s="203" t="s">
        <v>79</v>
      </c>
      <c r="D25" s="204" t="s">
        <v>13</v>
      </c>
      <c r="E25" s="205" t="s">
        <v>14</v>
      </c>
      <c r="F25" s="205" t="s">
        <v>513</v>
      </c>
      <c r="G25" s="206" t="s">
        <v>198</v>
      </c>
      <c r="H25" s="224"/>
      <c r="I25" s="68">
        <v>20</v>
      </c>
      <c r="J25" s="350" t="s">
        <v>6</v>
      </c>
      <c r="K25" s="351"/>
      <c r="L25" s="350" t="s">
        <v>78</v>
      </c>
      <c r="M25" s="350" t="s">
        <v>21</v>
      </c>
      <c r="N25" s="350" t="s">
        <v>7</v>
      </c>
      <c r="O25" s="350" t="s">
        <v>513</v>
      </c>
      <c r="P25" s="350" t="s">
        <v>198</v>
      </c>
    </row>
    <row r="26" spans="1:16" ht="36.75" customHeight="1" x14ac:dyDescent="0.2">
      <c r="A26" s="333">
        <v>1</v>
      </c>
      <c r="B26" s="334" t="s">
        <v>207</v>
      </c>
      <c r="C26" s="356">
        <f>IF(ISERROR(VLOOKUP(B26,'KAYIT LİSTESİ'!$B$4:$H$1191,2,0)),"",(VLOOKUP(B26,'KAYIT LİSTESİ'!$B$4:$H$1191,2,0)))</f>
        <v>57</v>
      </c>
      <c r="D26" s="336">
        <f>IF(ISERROR(VLOOKUP(B26,'KAYIT LİSTESİ'!$B$4:$H$1191,4,0)),"",(VLOOKUP(B26,'KAYIT LİSTESİ'!$B$4:$H$1191,4,0)))</f>
        <v>35562</v>
      </c>
      <c r="E26" s="337" t="str">
        <f>IF(ISERROR(VLOOKUP(B26,'KAYIT LİSTESİ'!$B$4:$H$1191,5,0)),"",(VLOOKUP(B26,'KAYIT LİSTESİ'!$B$4:$H$1191,5,0)))</f>
        <v>MELTEM YAŞAR</v>
      </c>
      <c r="F26" s="337" t="str">
        <f>IF(ISERROR(VLOOKUP(B26,'KAYIT LİSTESİ'!$B$4:$H$1191,6,0)),"",(VLOOKUP(B26,'KAYIT LİSTESİ'!$B$4:$H$1191,6,0)))</f>
        <v>İSTANBUL</v>
      </c>
      <c r="G26" s="338"/>
      <c r="H26" s="224"/>
      <c r="I26" s="68">
        <v>21</v>
      </c>
      <c r="J26" s="345">
        <v>1</v>
      </c>
      <c r="K26" s="346" t="s">
        <v>284</v>
      </c>
      <c r="L26" s="347">
        <f>IF(ISERROR(VLOOKUP(K26,'KAYIT LİSTESİ'!$B$4:$H$1191,2,0)),"",(VLOOKUP(K26,'KAYIT LİSTESİ'!$B$4:$H$1191,2,0)))</f>
        <v>75</v>
      </c>
      <c r="M26" s="348">
        <f>IF(ISERROR(VLOOKUP(K26,'KAYIT LİSTESİ'!$B$4:$H$1191,4,0)),"",(VLOOKUP(K26,'KAYIT LİSTESİ'!$B$4:$H$1191,4,0)))</f>
        <v>36200</v>
      </c>
      <c r="N26" s="349" t="str">
        <f>IF(ISERROR(VLOOKUP(K26,'KAYIT LİSTESİ'!$B$4:$H$1191,5,0)),"",(VLOOKUP(K26,'KAYIT LİSTESİ'!$B$4:$H$1191,5,0)))</f>
        <v>SİMGE ALTIOK</v>
      </c>
      <c r="O26" s="349" t="str">
        <f>IF(ISERROR(VLOOKUP(K26,'KAYIT LİSTESİ'!$B$4:$H$1191,6,0)),"",(VLOOKUP(K26,'KAYIT LİSTESİ'!$B$4:$H$1191,6,0)))</f>
        <v>KAYSERİ</v>
      </c>
      <c r="P26" s="355"/>
    </row>
    <row r="27" spans="1:16" ht="36.75" customHeight="1" x14ac:dyDescent="0.2">
      <c r="A27" s="333">
        <v>2</v>
      </c>
      <c r="B27" s="334" t="s">
        <v>208</v>
      </c>
      <c r="C27" s="356">
        <f>IF(ISERROR(VLOOKUP(B27,'KAYIT LİSTESİ'!$B$4:$H$1191,2,0)),"",(VLOOKUP(B27,'KAYIT LİSTESİ'!$B$4:$H$1191,2,0)))</f>
        <v>29</v>
      </c>
      <c r="D27" s="336">
        <f>IF(ISERROR(VLOOKUP(B27,'KAYIT LİSTESİ'!$B$4:$H$1191,4,0)),"",(VLOOKUP(B27,'KAYIT LİSTESİ'!$B$4:$H$1191,4,0)))</f>
        <v>35582</v>
      </c>
      <c r="E27" s="337" t="str">
        <f>IF(ISERROR(VLOOKUP(B27,'KAYIT LİSTESİ'!$B$4:$H$1191,5,0)),"",(VLOOKUP(B27,'KAYIT LİSTESİ'!$B$4:$H$1191,5,0)))</f>
        <v>JALE BAŞAK</v>
      </c>
      <c r="F27" s="337" t="str">
        <f>IF(ISERROR(VLOOKUP(B27,'KAYIT LİSTESİ'!$B$4:$H$1191,6,0)),"",(VLOOKUP(B27,'KAYIT LİSTESİ'!$B$4:$H$1191,6,0)))</f>
        <v>EDİRNE</v>
      </c>
      <c r="G27" s="338"/>
      <c r="H27" s="224"/>
      <c r="I27" s="68">
        <v>22</v>
      </c>
      <c r="J27" s="345">
        <v>2</v>
      </c>
      <c r="K27" s="346" t="s">
        <v>285</v>
      </c>
      <c r="L27" s="347">
        <f>IF(ISERROR(VLOOKUP(K27,'KAYIT LİSTESİ'!$B$4:$H$1191,2,0)),"",(VLOOKUP(K27,'KAYIT LİSTESİ'!$B$4:$H$1191,2,0)))</f>
        <v>58</v>
      </c>
      <c r="M27" s="348">
        <f>IF(ISERROR(VLOOKUP(K27,'KAYIT LİSTESİ'!$B$4:$H$1191,4,0)),"",(VLOOKUP(K27,'KAYIT LİSTESİ'!$B$4:$H$1191,4,0)))</f>
        <v>30317</v>
      </c>
      <c r="N27" s="349" t="str">
        <f>IF(ISERROR(VLOOKUP(K27,'KAYIT LİSTESİ'!$B$4:$H$1191,5,0)),"",(VLOOKUP(K27,'KAYIT LİSTESİ'!$B$4:$H$1191,5,0)))</f>
        <v>NEZAHAT DAVUTOĞLU</v>
      </c>
      <c r="O27" s="349" t="str">
        <f>IF(ISERROR(VLOOKUP(K27,'KAYIT LİSTESİ'!$B$4:$H$1191,6,0)),"",(VLOOKUP(K27,'KAYIT LİSTESİ'!$B$4:$H$1191,6,0)))</f>
        <v>İSTANBUL</v>
      </c>
      <c r="P27" s="355"/>
    </row>
    <row r="28" spans="1:16" ht="36.75" customHeight="1" x14ac:dyDescent="0.2">
      <c r="A28" s="333">
        <v>3</v>
      </c>
      <c r="B28" s="334" t="s">
        <v>209</v>
      </c>
      <c r="C28" s="356">
        <f>IF(ISERROR(VLOOKUP(B28,'KAYIT LİSTESİ'!$B$4:$H$1191,2,0)),"",(VLOOKUP(B28,'KAYIT LİSTESİ'!$B$4:$H$1191,2,0)))</f>
        <v>27</v>
      </c>
      <c r="D28" s="336">
        <f>IF(ISERROR(VLOOKUP(B28,'KAYIT LİSTESİ'!$B$4:$H$1191,4,0)),"",(VLOOKUP(B28,'KAYIT LİSTESİ'!$B$4:$H$1191,4,0)))</f>
        <v>34700</v>
      </c>
      <c r="E28" s="337" t="str">
        <f>IF(ISERROR(VLOOKUP(B28,'KAYIT LİSTESİ'!$B$4:$H$1191,5,0)),"",(VLOOKUP(B28,'KAYIT LİSTESİ'!$B$4:$H$1191,5,0)))</f>
        <v>REMZİYE TEMEL</v>
      </c>
      <c r="F28" s="337" t="str">
        <f>IF(ISERROR(VLOOKUP(B28,'KAYIT LİSTESİ'!$B$4:$H$1191,6,0)),"",(VLOOKUP(B28,'KAYIT LİSTESİ'!$B$4:$H$1191,6,0)))</f>
        <v>DİYARBAKIR</v>
      </c>
      <c r="G28" s="338"/>
      <c r="H28" s="224"/>
      <c r="I28" s="68">
        <v>23</v>
      </c>
      <c r="J28" s="345">
        <v>3</v>
      </c>
      <c r="K28" s="346" t="s">
        <v>286</v>
      </c>
      <c r="L28" s="347">
        <f>IF(ISERROR(VLOOKUP(K28,'KAYIT LİSTESİ'!$B$4:$H$1191,2,0)),"",(VLOOKUP(K28,'KAYIT LİSTESİ'!$B$4:$H$1191,2,0)))</f>
        <v>38</v>
      </c>
      <c r="M28" s="348">
        <f>IF(ISERROR(VLOOKUP(K28,'KAYIT LİSTESİ'!$B$4:$H$1191,4,0)),"",(VLOOKUP(K28,'KAYIT LİSTESİ'!$B$4:$H$1191,4,0)))</f>
        <v>31887</v>
      </c>
      <c r="N28" s="349" t="str">
        <f>IF(ISERROR(VLOOKUP(K28,'KAYIT LİSTESİ'!$B$4:$H$1191,5,0)),"",(VLOOKUP(K28,'KAYIT LİSTESİ'!$B$4:$H$1191,5,0)))</f>
        <v>SEVİM SİNMEZ SERBEST</v>
      </c>
      <c r="O28" s="349" t="str">
        <f>IF(ISERROR(VLOOKUP(K28,'KAYIT LİSTESİ'!$B$4:$H$1191,6,0)),"",(VLOOKUP(K28,'KAYIT LİSTESİ'!$B$4:$H$1191,6,0)))</f>
        <v>ESKİŞEHİR</v>
      </c>
      <c r="P28" s="355"/>
    </row>
    <row r="29" spans="1:16" ht="36.75" customHeight="1" x14ac:dyDescent="0.2">
      <c r="A29" s="333">
        <v>4</v>
      </c>
      <c r="B29" s="334" t="s">
        <v>210</v>
      </c>
      <c r="C29" s="356">
        <f>IF(ISERROR(VLOOKUP(B29,'KAYIT LİSTESİ'!$B$4:$H$1191,2,0)),"",(VLOOKUP(B29,'KAYIT LİSTESİ'!$B$4:$H$1191,2,0)))</f>
        <v>76</v>
      </c>
      <c r="D29" s="336">
        <f>IF(ISERROR(VLOOKUP(B29,'KAYIT LİSTESİ'!$B$4:$H$1191,4,0)),"",(VLOOKUP(B29,'KAYIT LİSTESİ'!$B$4:$H$1191,4,0)))</f>
        <v>36165</v>
      </c>
      <c r="E29" s="337" t="str">
        <f>IF(ISERROR(VLOOKUP(B29,'KAYIT LİSTESİ'!$B$4:$H$1191,5,0)),"",(VLOOKUP(B29,'KAYIT LİSTESİ'!$B$4:$H$1191,5,0)))</f>
        <v>SİNEM NUR ERARSLAN</v>
      </c>
      <c r="F29" s="337" t="str">
        <f>IF(ISERROR(VLOOKUP(B29,'KAYIT LİSTESİ'!$B$4:$H$1191,6,0)),"",(VLOOKUP(B29,'KAYIT LİSTESİ'!$B$4:$H$1191,6,0)))</f>
        <v>KAYSERİ</v>
      </c>
      <c r="G29" s="338"/>
      <c r="H29" s="224"/>
      <c r="I29" s="68">
        <v>24</v>
      </c>
      <c r="J29" s="345">
        <v>4</v>
      </c>
      <c r="K29" s="346" t="s">
        <v>287</v>
      </c>
      <c r="L29" s="347">
        <f>IF(ISERROR(VLOOKUP(K29,'KAYIT LİSTESİ'!$B$4:$H$1191,2,0)),"",(VLOOKUP(K29,'KAYIT LİSTESİ'!$B$4:$H$1191,2,0)))</f>
        <v>101</v>
      </c>
      <c r="M29" s="348">
        <f>IF(ISERROR(VLOOKUP(K29,'KAYIT LİSTESİ'!$B$4:$H$1191,4,0)),"",(VLOOKUP(K29,'KAYIT LİSTESİ'!$B$4:$H$1191,4,0)))</f>
        <v>34907</v>
      </c>
      <c r="N29" s="349" t="str">
        <f>IF(ISERROR(VLOOKUP(K29,'KAYIT LİSTESİ'!$B$4:$H$1191,5,0)),"",(VLOOKUP(K29,'KAYIT LİSTESİ'!$B$4:$H$1191,5,0)))</f>
        <v>SARE BOSTANCI</v>
      </c>
      <c r="O29" s="349" t="str">
        <f>IF(ISERROR(VLOOKUP(K29,'KAYIT LİSTESİ'!$B$4:$H$1191,6,0)),"",(VLOOKUP(K29,'KAYIT LİSTESİ'!$B$4:$H$1191,6,0)))</f>
        <v>ZONGULDAK</v>
      </c>
      <c r="P29" s="355"/>
    </row>
    <row r="30" spans="1:16" ht="36.75" customHeight="1" x14ac:dyDescent="0.2">
      <c r="A30" s="333">
        <v>5</v>
      </c>
      <c r="B30" s="334" t="s">
        <v>211</v>
      </c>
      <c r="C30" s="356">
        <f>IF(ISERROR(VLOOKUP(B30,'KAYIT LİSTESİ'!$B$4:$H$1191,2,0)),"",(VLOOKUP(B30,'KAYIT LİSTESİ'!$B$4:$H$1191,2,0)))</f>
        <v>74</v>
      </c>
      <c r="D30" s="336">
        <f>IF(ISERROR(VLOOKUP(B30,'KAYIT LİSTESİ'!$B$4:$H$1191,4,0)),"",(VLOOKUP(B30,'KAYIT LİSTESİ'!$B$4:$H$1191,4,0)))</f>
        <v>35980</v>
      </c>
      <c r="E30" s="337" t="str">
        <f>IF(ISERROR(VLOOKUP(B30,'KAYIT LİSTESİ'!$B$4:$H$1191,5,0)),"",(VLOOKUP(B30,'KAYIT LİSTESİ'!$B$4:$H$1191,5,0)))</f>
        <v>PINAR DEMİRTAŞ</v>
      </c>
      <c r="F30" s="337" t="str">
        <f>IF(ISERROR(VLOOKUP(B30,'KAYIT LİSTESİ'!$B$4:$H$1191,6,0)),"",(VLOOKUP(B30,'KAYIT LİSTESİ'!$B$4:$H$1191,6,0)))</f>
        <v>KAYSERİ</v>
      </c>
      <c r="G30" s="338"/>
      <c r="H30" s="224"/>
      <c r="I30" s="68">
        <v>25</v>
      </c>
      <c r="J30" s="345">
        <v>5</v>
      </c>
      <c r="K30" s="346" t="s">
        <v>288</v>
      </c>
      <c r="L30" s="347">
        <f>IF(ISERROR(VLOOKUP(K30,'KAYIT LİSTESİ'!$B$4:$H$1191,2,0)),"",(VLOOKUP(K30,'KAYIT LİSTESİ'!$B$4:$H$1191,2,0)))</f>
        <v>320</v>
      </c>
      <c r="M30" s="348">
        <f>IF(ISERROR(VLOOKUP(K30,'KAYIT LİSTESİ'!$B$4:$H$1191,4,0)),"",(VLOOKUP(K30,'KAYIT LİSTESİ'!$B$4:$H$1191,4,0)))</f>
        <v>34243</v>
      </c>
      <c r="N30" s="349" t="str">
        <f>IF(ISERROR(VLOOKUP(K30,'KAYIT LİSTESİ'!$B$4:$H$1191,5,0)),"",(VLOOKUP(K30,'KAYIT LİSTESİ'!$B$4:$H$1191,5,0)))</f>
        <v>DİLEK ÖZADA</v>
      </c>
      <c r="O30" s="349" t="str">
        <f>IF(ISERROR(VLOOKUP(K30,'KAYIT LİSTESİ'!$B$4:$H$1191,6,0)),"",(VLOOKUP(K30,'KAYIT LİSTESİ'!$B$4:$H$1191,6,0)))</f>
        <v>TOKAT</v>
      </c>
      <c r="P30" s="355"/>
    </row>
    <row r="31" spans="1:16" ht="36.75" customHeight="1" x14ac:dyDescent="0.2">
      <c r="A31" s="333">
        <v>6</v>
      </c>
      <c r="B31" s="334" t="s">
        <v>212</v>
      </c>
      <c r="C31" s="356">
        <f>IF(ISERROR(VLOOKUP(B31,'KAYIT LİSTESİ'!$B$4:$H$1191,2,0)),"",(VLOOKUP(B31,'KAYIT LİSTESİ'!$B$4:$H$1191,2,0)))</f>
        <v>53</v>
      </c>
      <c r="D31" s="336">
        <f>IF(ISERROR(VLOOKUP(B31,'KAYIT LİSTESİ'!$B$4:$H$1191,4,0)),"",(VLOOKUP(B31,'KAYIT LİSTESİ'!$B$4:$H$1191,4,0)))</f>
        <v>35683</v>
      </c>
      <c r="E31" s="337" t="str">
        <f>IF(ISERROR(VLOOKUP(B31,'KAYIT LİSTESİ'!$B$4:$H$1191,5,0)),"",(VLOOKUP(B31,'KAYIT LİSTESİ'!$B$4:$H$1191,5,0)))</f>
        <v>FATMA ARIK</v>
      </c>
      <c r="F31" s="337" t="str">
        <f>IF(ISERROR(VLOOKUP(B31,'KAYIT LİSTESİ'!$B$4:$H$1191,6,0)),"",(VLOOKUP(B31,'KAYIT LİSTESİ'!$B$4:$H$1191,6,0)))</f>
        <v>ERZURUM</v>
      </c>
      <c r="G31" s="338"/>
      <c r="H31" s="224"/>
      <c r="J31" s="345">
        <v>6</v>
      </c>
      <c r="K31" s="346" t="s">
        <v>289</v>
      </c>
      <c r="L31" s="347">
        <f>IF(ISERROR(VLOOKUP(K31,'KAYIT LİSTESİ'!$B$4:$H$1191,2,0)),"",(VLOOKUP(K31,'KAYIT LİSTESİ'!$B$4:$H$1191,2,0)))</f>
        <v>319</v>
      </c>
      <c r="M31" s="348">
        <f>IF(ISERROR(VLOOKUP(K31,'KAYIT LİSTESİ'!$B$4:$H$1191,4,0)),"",(VLOOKUP(K31,'KAYIT LİSTESİ'!$B$4:$H$1191,4,0)))</f>
        <v>35120</v>
      </c>
      <c r="N31" s="349" t="str">
        <f>IF(ISERROR(VLOOKUP(K31,'KAYIT LİSTESİ'!$B$4:$H$1191,5,0)),"",(VLOOKUP(K31,'KAYIT LİSTESİ'!$B$4:$H$1191,5,0)))</f>
        <v>EMEL DERELİ</v>
      </c>
      <c r="O31" s="349" t="str">
        <f>IF(ISERROR(VLOOKUP(K31,'KAYIT LİSTESİ'!$B$4:$H$1191,6,0)),"",(VLOOKUP(K31,'KAYIT LİSTESİ'!$B$4:$H$1191,6,0)))</f>
        <v>İZMİR</v>
      </c>
      <c r="P31" s="355"/>
    </row>
    <row r="32" spans="1:16" ht="36.75" customHeight="1" x14ac:dyDescent="0.2">
      <c r="A32" s="333">
        <v>7</v>
      </c>
      <c r="B32" s="334" t="s">
        <v>213</v>
      </c>
      <c r="C32" s="356">
        <f>IF(ISERROR(VLOOKUP(B32,'KAYIT LİSTESİ'!$B$4:$H$1191,2,0)),"",(VLOOKUP(B32,'KAYIT LİSTESİ'!$B$4:$H$1191,2,0)))</f>
        <v>18</v>
      </c>
      <c r="D32" s="336">
        <f>IF(ISERROR(VLOOKUP(B32,'KAYIT LİSTESİ'!$B$4:$H$1191,4,0)),"",(VLOOKUP(B32,'KAYIT LİSTESİ'!$B$4:$H$1191,4,0)))</f>
        <v>34731</v>
      </c>
      <c r="E32" s="337" t="str">
        <f>IF(ISERROR(VLOOKUP(B32,'KAYIT LİSTESİ'!$B$4:$H$1191,5,0)),"",(VLOOKUP(B32,'KAYIT LİSTESİ'!$B$4:$H$1191,5,0)))</f>
        <v>ASLI ARIK</v>
      </c>
      <c r="F32" s="337" t="str">
        <f>IF(ISERROR(VLOOKUP(B32,'KAYIT LİSTESİ'!$B$4:$H$1191,6,0)),"",(VLOOKUP(B32,'KAYIT LİSTESİ'!$B$4:$H$1191,6,0)))</f>
        <v>BURSA</v>
      </c>
      <c r="G32" s="338"/>
      <c r="H32" s="224"/>
      <c r="J32" s="345">
        <v>7</v>
      </c>
      <c r="K32" s="346" t="s">
        <v>290</v>
      </c>
      <c r="L32" s="347" t="str">
        <f>IF(ISERROR(VLOOKUP(K32,'KAYIT LİSTESİ'!$B$4:$H$1191,2,0)),"",(VLOOKUP(K32,'KAYIT LİSTESİ'!$B$4:$H$1191,2,0)))</f>
        <v/>
      </c>
      <c r="M32" s="348" t="str">
        <f>IF(ISERROR(VLOOKUP(K32,'KAYIT LİSTESİ'!$B$4:$H$1191,4,0)),"",(VLOOKUP(K32,'KAYIT LİSTESİ'!$B$4:$H$1191,4,0)))</f>
        <v/>
      </c>
      <c r="N32" s="349" t="str">
        <f>IF(ISERROR(VLOOKUP(K32,'KAYIT LİSTESİ'!$B$4:$H$1191,5,0)),"",(VLOOKUP(K32,'KAYIT LİSTESİ'!$B$4:$H$1191,5,0)))</f>
        <v/>
      </c>
      <c r="O32" s="349" t="str">
        <f>IF(ISERROR(VLOOKUP(K32,'KAYIT LİSTESİ'!$B$4:$H$1191,6,0)),"",(VLOOKUP(K32,'KAYIT LİSTESİ'!$B$4:$H$1191,6,0)))</f>
        <v/>
      </c>
      <c r="P32" s="355"/>
    </row>
    <row r="33" spans="1:16" ht="36.75" customHeight="1" x14ac:dyDescent="0.2">
      <c r="A33" s="333">
        <v>8</v>
      </c>
      <c r="B33" s="334" t="s">
        <v>214</v>
      </c>
      <c r="C33" s="356">
        <f>IF(ISERROR(VLOOKUP(B33,'KAYIT LİSTESİ'!$B$4:$H$1191,2,0)),"",(VLOOKUP(B33,'KAYIT LİSTESİ'!$B$4:$H$1191,2,0)))</f>
        <v>15</v>
      </c>
      <c r="D33" s="336">
        <f>IF(ISERROR(VLOOKUP(B33,'KAYIT LİSTESİ'!$B$4:$H$1191,4,0)),"",(VLOOKUP(B33,'KAYIT LİSTESİ'!$B$4:$H$1191,4,0)))</f>
        <v>33604</v>
      </c>
      <c r="E33" s="337" t="str">
        <f>IF(ISERROR(VLOOKUP(B33,'KAYIT LİSTESİ'!$B$4:$H$1191,5,0)),"",(VLOOKUP(B33,'KAYIT LİSTESİ'!$B$4:$H$1191,5,0)))</f>
        <v xml:space="preserve">ESMA AYDEMİR </v>
      </c>
      <c r="F33" s="337" t="str">
        <f>IF(ISERROR(VLOOKUP(B33,'KAYIT LİSTESİ'!$B$4:$H$1191,6,0)),"",(VLOOKUP(B33,'KAYIT LİSTESİ'!$B$4:$H$1191,6,0)))</f>
        <v>ANTALYA</v>
      </c>
      <c r="G33" s="338"/>
      <c r="H33" s="224"/>
      <c r="J33" s="345">
        <v>8</v>
      </c>
      <c r="K33" s="346" t="s">
        <v>291</v>
      </c>
      <c r="L33" s="347" t="str">
        <f>IF(ISERROR(VLOOKUP(K33,'KAYIT LİSTESİ'!$B$4:$H$1191,2,0)),"",(VLOOKUP(K33,'KAYIT LİSTESİ'!$B$4:$H$1191,2,0)))</f>
        <v/>
      </c>
      <c r="M33" s="348" t="str">
        <f>IF(ISERROR(VLOOKUP(K33,'KAYIT LİSTESİ'!$B$4:$H$1191,4,0)),"",(VLOOKUP(K33,'KAYIT LİSTESİ'!$B$4:$H$1191,4,0)))</f>
        <v/>
      </c>
      <c r="N33" s="349" t="str">
        <f>IF(ISERROR(VLOOKUP(K33,'KAYIT LİSTESİ'!$B$4:$H$1191,5,0)),"",(VLOOKUP(K33,'KAYIT LİSTESİ'!$B$4:$H$1191,5,0)))</f>
        <v/>
      </c>
      <c r="O33" s="349" t="str">
        <f>IF(ISERROR(VLOOKUP(K33,'KAYIT LİSTESİ'!$B$4:$H$1191,6,0)),"",(VLOOKUP(K33,'KAYIT LİSTESİ'!$B$4:$H$1191,6,0)))</f>
        <v/>
      </c>
      <c r="P33" s="355"/>
    </row>
    <row r="34" spans="1:16" ht="36.75" customHeight="1" x14ac:dyDescent="0.3">
      <c r="A34" s="622" t="s">
        <v>512</v>
      </c>
      <c r="B34" s="622"/>
      <c r="C34" s="622"/>
      <c r="D34" s="622"/>
      <c r="E34" s="622"/>
      <c r="F34" s="622"/>
      <c r="G34" s="622"/>
      <c r="H34" s="226"/>
      <c r="J34" s="623" t="s">
        <v>313</v>
      </c>
      <c r="K34" s="623"/>
      <c r="L34" s="623"/>
      <c r="M34" s="623"/>
      <c r="N34" s="623"/>
      <c r="O34" s="623"/>
      <c r="P34" s="623"/>
    </row>
    <row r="35" spans="1:16" ht="36.75" customHeight="1" x14ac:dyDescent="0.2">
      <c r="A35" s="203" t="s">
        <v>521</v>
      </c>
      <c r="B35" s="203" t="s">
        <v>80</v>
      </c>
      <c r="C35" s="203" t="s">
        <v>79</v>
      </c>
      <c r="D35" s="204" t="s">
        <v>13</v>
      </c>
      <c r="E35" s="205" t="s">
        <v>14</v>
      </c>
      <c r="F35" s="205" t="s">
        <v>513</v>
      </c>
      <c r="G35" s="206" t="s">
        <v>198</v>
      </c>
      <c r="H35" s="227"/>
      <c r="J35" s="350" t="s">
        <v>6</v>
      </c>
      <c r="K35" s="351"/>
      <c r="L35" s="350" t="s">
        <v>78</v>
      </c>
      <c r="M35" s="350" t="s">
        <v>21</v>
      </c>
      <c r="N35" s="350" t="s">
        <v>7</v>
      </c>
      <c r="O35" s="350" t="s">
        <v>513</v>
      </c>
      <c r="P35" s="350" t="s">
        <v>198</v>
      </c>
    </row>
    <row r="36" spans="1:16" ht="36.75" customHeight="1" x14ac:dyDescent="0.2">
      <c r="A36" s="333">
        <v>1</v>
      </c>
      <c r="B36" s="334" t="s">
        <v>379</v>
      </c>
      <c r="C36" s="356">
        <f>IF(ISERROR(VLOOKUP(B36,'KAYIT LİSTESİ'!$B$4:$H$1191,2,0)),"",(VLOOKUP(B36,'KAYIT LİSTESİ'!$B$4:$H$1191,2,0)))</f>
        <v>27</v>
      </c>
      <c r="D36" s="336">
        <f>IF(ISERROR(VLOOKUP(B36,'KAYIT LİSTESİ'!$B$4:$H$1191,4,0)),"",(VLOOKUP(B36,'KAYIT LİSTESİ'!$B$4:$H$1191,4,0)))</f>
        <v>34700</v>
      </c>
      <c r="E36" s="337" t="str">
        <f>IF(ISERROR(VLOOKUP(B36,'KAYIT LİSTESİ'!$B$4:$H$1191,5,0)),"",(VLOOKUP(B36,'KAYIT LİSTESİ'!$B$4:$H$1191,5,0)))</f>
        <v>REMZİYE TEMEL</v>
      </c>
      <c r="F36" s="337" t="str">
        <f>IF(ISERROR(VLOOKUP(B36,'KAYIT LİSTESİ'!$B$4:$H$1191,6,0)),"",(VLOOKUP(B36,'KAYIT LİSTESİ'!$B$4:$H$1191,6,0)))</f>
        <v>DİYARBAKIR</v>
      </c>
      <c r="G36" s="338"/>
      <c r="H36" s="228"/>
      <c r="J36" s="333">
        <v>1</v>
      </c>
      <c r="K36" s="334" t="s">
        <v>314</v>
      </c>
      <c r="L36" s="352">
        <f>IF(ISERROR(VLOOKUP(K36,'KAYIT LİSTESİ'!$B$4:$H$1191,2,0)),"",(VLOOKUP(K36,'KAYIT LİSTESİ'!$B$4:$H$1191,2,0)))</f>
        <v>309</v>
      </c>
      <c r="M36" s="353">
        <f>IF(ISERROR(VLOOKUP(K36,'KAYIT LİSTESİ'!$B$4:$H$1191,4,0)),"",(VLOOKUP(K36,'KAYIT LİSTESİ'!$B$4:$H$1191,4,0)))</f>
        <v>35097</v>
      </c>
      <c r="N36" s="342" t="str">
        <f>IF(ISERROR(VLOOKUP(K36,'KAYIT LİSTESİ'!$B$4:$H$1191,5,0)),"",(VLOOKUP(K36,'KAYIT LİSTESİ'!$B$4:$H$1191,5,0)))</f>
        <v>RABİA OYA TAMTEKİN</v>
      </c>
      <c r="O36" s="354" t="str">
        <f>IF(ISERROR(VLOOKUP(K36,'KAYIT LİSTESİ'!$B$4:$H$1191,6,0)),"",(VLOOKUP(K36,'KAYIT LİSTESİ'!$B$4:$H$1191,6,0)))</f>
        <v>İSTANBUL</v>
      </c>
      <c r="P36" s="355"/>
    </row>
    <row r="37" spans="1:16" ht="36.75" customHeight="1" x14ac:dyDescent="0.2">
      <c r="A37" s="333">
        <v>2</v>
      </c>
      <c r="B37" s="334" t="s">
        <v>380</v>
      </c>
      <c r="C37" s="356">
        <f>IF(ISERROR(VLOOKUP(B37,'KAYIT LİSTESİ'!$B$4:$H$1191,2,0)),"",(VLOOKUP(B37,'KAYIT LİSTESİ'!$B$4:$H$1191,2,0)))</f>
        <v>12</v>
      </c>
      <c r="D37" s="336">
        <f>IF(ISERROR(VLOOKUP(B37,'KAYIT LİSTESİ'!$B$4:$H$1191,4,0)),"",(VLOOKUP(B37,'KAYIT LİSTESİ'!$B$4:$H$1191,4,0)))</f>
        <v>30686</v>
      </c>
      <c r="E37" s="337" t="str">
        <f>IF(ISERROR(VLOOKUP(B37,'KAYIT LİSTESİ'!$B$4:$H$1191,5,0)),"",(VLOOKUP(B37,'KAYIT LİSTESİ'!$B$4:$H$1191,5,0)))</f>
        <v>TÜRKAN ÖZATA</v>
      </c>
      <c r="F37" s="337" t="str">
        <f>IF(ISERROR(VLOOKUP(B37,'KAYIT LİSTESİ'!$B$4:$H$1191,6,0)),"",(VLOOKUP(B37,'KAYIT LİSTESİ'!$B$4:$H$1191,6,0)))</f>
        <v>ANKARA</v>
      </c>
      <c r="G37" s="338"/>
      <c r="H37" s="229"/>
      <c r="J37" s="333">
        <v>2</v>
      </c>
      <c r="K37" s="334" t="s">
        <v>315</v>
      </c>
      <c r="L37" s="352">
        <f>IF(ISERROR(VLOOKUP(K37,'KAYIT LİSTESİ'!$B$4:$H$1191,2,0)),"",(VLOOKUP(K37,'KAYIT LİSTESİ'!$B$4:$H$1191,2,0)))</f>
        <v>37</v>
      </c>
      <c r="M37" s="353">
        <f>IF(ISERROR(VLOOKUP(K37,'KAYIT LİSTESİ'!$B$4:$H$1191,4,0)),"",(VLOOKUP(K37,'KAYIT LİSTESİ'!$B$4:$H$1191,4,0)))</f>
        <v>34020</v>
      </c>
      <c r="N37" s="342" t="str">
        <f>IF(ISERROR(VLOOKUP(K37,'KAYIT LİSTESİ'!$B$4:$H$1191,5,0)),"",(VLOOKUP(K37,'KAYIT LİSTESİ'!$B$4:$H$1191,5,0)))</f>
        <v>NESİBE ATACAN</v>
      </c>
      <c r="O37" s="354" t="str">
        <f>IF(ISERROR(VLOOKUP(K37,'KAYIT LİSTESİ'!$B$4:$H$1191,6,0)),"",(VLOOKUP(K37,'KAYIT LİSTESİ'!$B$4:$H$1191,6,0)))</f>
        <v>ESKİŞEHİR</v>
      </c>
      <c r="P37" s="355"/>
    </row>
    <row r="38" spans="1:16" ht="36.75" customHeight="1" x14ac:dyDescent="0.2">
      <c r="A38" s="333">
        <v>3</v>
      </c>
      <c r="B38" s="334" t="s">
        <v>381</v>
      </c>
      <c r="C38" s="356">
        <f>IF(ISERROR(VLOOKUP(B38,'KAYIT LİSTESİ'!$B$4:$H$1191,2,0)),"",(VLOOKUP(B38,'KAYIT LİSTESİ'!$B$4:$H$1191,2,0)))</f>
        <v>4</v>
      </c>
      <c r="D38" s="336">
        <f>IF(ISERROR(VLOOKUP(B38,'KAYIT LİSTESİ'!$B$4:$H$1191,4,0)),"",(VLOOKUP(B38,'KAYIT LİSTESİ'!$B$4:$H$1191,4,0)))</f>
        <v>34060</v>
      </c>
      <c r="E38" s="337" t="str">
        <f>IF(ISERROR(VLOOKUP(B38,'KAYIT LİSTESİ'!$B$4:$H$1191,5,0)),"",(VLOOKUP(B38,'KAYIT LİSTESİ'!$B$4:$H$1191,5,0)))</f>
        <v>ESRA OTLU</v>
      </c>
      <c r="F38" s="337" t="str">
        <f>IF(ISERROR(VLOOKUP(B38,'KAYIT LİSTESİ'!$B$4:$H$1191,6,0)),"",(VLOOKUP(B38,'KAYIT LİSTESİ'!$B$4:$H$1191,6,0)))</f>
        <v>ANKARA</v>
      </c>
      <c r="G38" s="338"/>
      <c r="H38" s="229"/>
      <c r="J38" s="333">
        <v>3</v>
      </c>
      <c r="K38" s="334" t="s">
        <v>316</v>
      </c>
      <c r="L38" s="352">
        <f>IF(ISERROR(VLOOKUP(K38,'KAYIT LİSTESİ'!$B$4:$H$1191,2,0)),"",(VLOOKUP(K38,'KAYIT LİSTESİ'!$B$4:$H$1191,2,0)))</f>
        <v>20</v>
      </c>
      <c r="M38" s="353">
        <f>IF(ISERROR(VLOOKUP(K38,'KAYIT LİSTESİ'!$B$4:$H$1191,4,0)),"",(VLOOKUP(K38,'KAYIT LİSTESİ'!$B$4:$H$1191,4,0)))</f>
        <v>34396</v>
      </c>
      <c r="N38" s="342" t="str">
        <f>IF(ISERROR(VLOOKUP(K38,'KAYIT LİSTESİ'!$B$4:$H$1191,5,0)),"",(VLOOKUP(K38,'KAYIT LİSTESİ'!$B$4:$H$1191,5,0)))</f>
        <v>BEYZA TİLKİ</v>
      </c>
      <c r="O38" s="354" t="str">
        <f>IF(ISERROR(VLOOKUP(K38,'KAYIT LİSTESİ'!$B$4:$H$1191,6,0)),"",(VLOOKUP(K38,'KAYIT LİSTESİ'!$B$4:$H$1191,6,0)))</f>
        <v>BURSA</v>
      </c>
      <c r="P38" s="355"/>
    </row>
    <row r="39" spans="1:16" ht="36.75" customHeight="1" x14ac:dyDescent="0.2">
      <c r="A39" s="333">
        <v>4</v>
      </c>
      <c r="B39" s="334" t="s">
        <v>382</v>
      </c>
      <c r="C39" s="356">
        <f>IF(ISERROR(VLOOKUP(B39,'KAYIT LİSTESİ'!$B$4:$H$1191,2,0)),"",(VLOOKUP(B39,'KAYIT LİSTESİ'!$B$4:$H$1191,2,0)))</f>
        <v>3</v>
      </c>
      <c r="D39" s="336">
        <f>IF(ISERROR(VLOOKUP(B39,'KAYIT LİSTESİ'!$B$4:$H$1191,4,0)),"",(VLOOKUP(B39,'KAYIT LİSTESİ'!$B$4:$H$1191,4,0)))</f>
        <v>35289</v>
      </c>
      <c r="E39" s="337" t="str">
        <f>IF(ISERROR(VLOOKUP(B39,'KAYIT LİSTESİ'!$B$4:$H$1191,5,0)),"",(VLOOKUP(B39,'KAYIT LİSTESİ'!$B$4:$H$1191,5,0)))</f>
        <v>EKIN ESRA KALIR</v>
      </c>
      <c r="F39" s="337" t="str">
        <f>IF(ISERROR(VLOOKUP(B39,'KAYIT LİSTESİ'!$B$4:$H$1191,6,0)),"",(VLOOKUP(B39,'KAYIT LİSTESİ'!$B$4:$H$1191,6,0)))</f>
        <v>ANKARA</v>
      </c>
      <c r="G39" s="338"/>
      <c r="H39" s="229"/>
      <c r="J39" s="333">
        <v>4</v>
      </c>
      <c r="K39" s="334" t="s">
        <v>317</v>
      </c>
      <c r="L39" s="352">
        <f>IF(ISERROR(VLOOKUP(K39,'KAYIT LİSTESİ'!$B$4:$H$1191,2,0)),"",(VLOOKUP(K39,'KAYIT LİSTESİ'!$B$4:$H$1191,2,0)))</f>
        <v>77</v>
      </c>
      <c r="M39" s="353">
        <f>IF(ISERROR(VLOOKUP(K39,'KAYIT LİSTESİ'!$B$4:$H$1191,4,0)),"",(VLOOKUP(K39,'KAYIT LİSTESİ'!$B$4:$H$1191,4,0)))</f>
        <v>34844</v>
      </c>
      <c r="N39" s="342" t="str">
        <f>IF(ISERROR(VLOOKUP(K39,'KAYIT LİSTESİ'!$B$4:$H$1191,5,0)),"",(VLOOKUP(K39,'KAYIT LİSTESİ'!$B$4:$H$1191,5,0)))</f>
        <v>ELİF ÖZMEN</v>
      </c>
      <c r="O39" s="354" t="str">
        <f>IF(ISERROR(VLOOKUP(K39,'KAYIT LİSTESİ'!$B$4:$H$1191,6,0)),"",(VLOOKUP(K39,'KAYIT LİSTESİ'!$B$4:$H$1191,6,0)))</f>
        <v>KOCAELİ</v>
      </c>
      <c r="P39" s="355"/>
    </row>
    <row r="40" spans="1:16" ht="36.75" customHeight="1" x14ac:dyDescent="0.2">
      <c r="A40" s="333">
        <v>5</v>
      </c>
      <c r="B40" s="334" t="s">
        <v>383</v>
      </c>
      <c r="C40" s="356">
        <f>IF(ISERROR(VLOOKUP(B40,'KAYIT LİSTESİ'!$B$4:$H$1191,2,0)),"",(VLOOKUP(B40,'KAYIT LİSTESİ'!$B$4:$H$1191,2,0)))</f>
        <v>62</v>
      </c>
      <c r="D40" s="336">
        <f>IF(ISERROR(VLOOKUP(B40,'KAYIT LİSTESİ'!$B$4:$H$1191,4,0)),"",(VLOOKUP(B40,'KAYIT LİSTESİ'!$B$4:$H$1191,4,0)))</f>
        <v>34524</v>
      </c>
      <c r="E40" s="337" t="str">
        <f>IF(ISERROR(VLOOKUP(B40,'KAYIT LİSTESİ'!$B$4:$H$1191,5,0)),"",(VLOOKUP(B40,'KAYIT LİSTESİ'!$B$4:$H$1191,5,0)))</f>
        <v>TUĞBA GÜVENÇ</v>
      </c>
      <c r="F40" s="337" t="str">
        <f>IF(ISERROR(VLOOKUP(B40,'KAYIT LİSTESİ'!$B$4:$H$1191,6,0)),"",(VLOOKUP(B40,'KAYIT LİSTESİ'!$B$4:$H$1191,6,0)))</f>
        <v>İSTANBUL</v>
      </c>
      <c r="G40" s="338"/>
      <c r="H40" s="229"/>
      <c r="J40" s="333">
        <v>5</v>
      </c>
      <c r="K40" s="334" t="s">
        <v>318</v>
      </c>
      <c r="L40" s="352">
        <f>IF(ISERROR(VLOOKUP(K40,'KAYIT LİSTESİ'!$B$4:$H$1191,2,0)),"",(VLOOKUP(K40,'KAYIT LİSTESİ'!$B$4:$H$1191,2,0)))</f>
        <v>85</v>
      </c>
      <c r="M40" s="353">
        <f>IF(ISERROR(VLOOKUP(K40,'KAYIT LİSTESİ'!$B$4:$H$1191,4,0)),"",(VLOOKUP(K40,'KAYIT LİSTESİ'!$B$4:$H$1191,4,0)))</f>
        <v>34571</v>
      </c>
      <c r="N40" s="342" t="str">
        <f>IF(ISERROR(VLOOKUP(K40,'KAYIT LİSTESİ'!$B$4:$H$1191,5,0)),"",(VLOOKUP(K40,'KAYIT LİSTESİ'!$B$4:$H$1191,5,0)))</f>
        <v>TUĞBA AYDIN</v>
      </c>
      <c r="O40" s="354" t="str">
        <f>IF(ISERROR(VLOOKUP(K40,'KAYIT LİSTESİ'!$B$4:$H$1191,6,0)),"",(VLOOKUP(K40,'KAYIT LİSTESİ'!$B$4:$H$1191,6,0)))</f>
        <v>MERSİN</v>
      </c>
      <c r="P40" s="355"/>
    </row>
    <row r="41" spans="1:16" ht="36.75" customHeight="1" x14ac:dyDescent="0.2">
      <c r="A41" s="333">
        <v>6</v>
      </c>
      <c r="B41" s="334" t="s">
        <v>384</v>
      </c>
      <c r="C41" s="356">
        <f>IF(ISERROR(VLOOKUP(B41,'KAYIT LİSTESİ'!$B$4:$H$1191,2,0)),"",(VLOOKUP(B41,'KAYIT LİSTESİ'!$B$4:$H$1191,2,0)))</f>
        <v>17</v>
      </c>
      <c r="D41" s="336">
        <f>IF(ISERROR(VLOOKUP(B41,'KAYIT LİSTESİ'!$B$4:$H$1191,4,0)),"",(VLOOKUP(B41,'KAYIT LİSTESİ'!$B$4:$H$1191,4,0)))</f>
        <v>35596</v>
      </c>
      <c r="E41" s="337" t="str">
        <f>IF(ISERROR(VLOOKUP(B41,'KAYIT LİSTESİ'!$B$4:$H$1191,5,0)),"",(VLOOKUP(B41,'KAYIT LİSTESİ'!$B$4:$H$1191,5,0)))</f>
        <v>SÜMEYYE EROL</v>
      </c>
      <c r="F41" s="337" t="str">
        <f>IF(ISERROR(VLOOKUP(B41,'KAYIT LİSTESİ'!$B$4:$H$1191,6,0)),"",(VLOOKUP(B41,'KAYIT LİSTESİ'!$B$4:$H$1191,6,0)))</f>
        <v>ANTALYA</v>
      </c>
      <c r="G41" s="338"/>
      <c r="H41" s="229"/>
      <c r="J41" s="333">
        <v>6</v>
      </c>
      <c r="K41" s="334" t="s">
        <v>319</v>
      </c>
      <c r="L41" s="352">
        <f>IF(ISERROR(VLOOKUP(K41,'KAYIT LİSTESİ'!$B$4:$H$1191,2,0)),"",(VLOOKUP(K41,'KAYIT LİSTESİ'!$B$4:$H$1191,2,0)))</f>
        <v>45</v>
      </c>
      <c r="M41" s="353">
        <f>IF(ISERROR(VLOOKUP(K41,'KAYIT LİSTESİ'!$B$4:$H$1191,4,0)),"",(VLOOKUP(K41,'KAYIT LİSTESİ'!$B$4:$H$1191,4,0)))</f>
        <v>32911</v>
      </c>
      <c r="N41" s="342" t="str">
        <f>IF(ISERROR(VLOOKUP(K41,'KAYIT LİSTESİ'!$B$4:$H$1191,5,0)),"",(VLOOKUP(K41,'KAYIT LİSTESİ'!$B$4:$H$1191,5,0)))</f>
        <v>BÜŞRA MUTAY</v>
      </c>
      <c r="O41" s="354" t="str">
        <f>IF(ISERROR(VLOOKUP(K41,'KAYIT LİSTESİ'!$B$4:$H$1191,6,0)),"",(VLOOKUP(K41,'KAYIT LİSTESİ'!$B$4:$H$1191,6,0)))</f>
        <v>İSTANBUL</v>
      </c>
      <c r="P41" s="355"/>
    </row>
    <row r="42" spans="1:16" ht="36.75" customHeight="1" x14ac:dyDescent="0.2">
      <c r="A42" s="333">
        <v>7</v>
      </c>
      <c r="B42" s="334" t="s">
        <v>385</v>
      </c>
      <c r="C42" s="356">
        <f>IF(ISERROR(VLOOKUP(B42,'KAYIT LİSTESİ'!$B$4:$H$1191,2,0)),"",(VLOOKUP(B42,'KAYIT LİSTESİ'!$B$4:$H$1191,2,0)))</f>
        <v>39</v>
      </c>
      <c r="D42" s="336">
        <f>IF(ISERROR(VLOOKUP(B42,'KAYIT LİSTESİ'!$B$4:$H$1191,4,0)),"",(VLOOKUP(B42,'KAYIT LİSTESİ'!$B$4:$H$1191,4,0)))</f>
        <v>35490</v>
      </c>
      <c r="E42" s="337" t="str">
        <f>IF(ISERROR(VLOOKUP(B42,'KAYIT LİSTESİ'!$B$4:$H$1191,5,0)),"",(VLOOKUP(B42,'KAYIT LİSTESİ'!$B$4:$H$1191,5,0)))</f>
        <v>YAYLA KILIÇ</v>
      </c>
      <c r="F42" s="337" t="str">
        <f>IF(ISERROR(VLOOKUP(B42,'KAYIT LİSTESİ'!$B$4:$H$1191,6,0)),"",(VLOOKUP(B42,'KAYIT LİSTESİ'!$B$4:$H$1191,6,0)))</f>
        <v>GAZİANTEP</v>
      </c>
      <c r="G42" s="338"/>
      <c r="H42" s="229"/>
      <c r="J42" s="333">
        <v>7</v>
      </c>
      <c r="K42" s="334" t="s">
        <v>320</v>
      </c>
      <c r="L42" s="352">
        <f>IF(ISERROR(VLOOKUP(K42,'KAYIT LİSTESİ'!$B$4:$H$1191,2,0)),"",(VLOOKUP(K42,'KAYIT LİSTESİ'!$B$4:$H$1191,2,0)))</f>
        <v>54</v>
      </c>
      <c r="M42" s="353">
        <f>IF(ISERROR(VLOOKUP(K42,'KAYIT LİSTESİ'!$B$4:$H$1191,4,0)),"",(VLOOKUP(K42,'KAYIT LİSTESİ'!$B$4:$H$1191,4,0)))</f>
        <v>31565</v>
      </c>
      <c r="N42" s="342" t="str">
        <f>IF(ISERROR(VLOOKUP(K42,'KAYIT LİSTESİ'!$B$4:$H$1191,5,0)),"",(VLOOKUP(K42,'KAYIT LİSTESİ'!$B$4:$H$1191,5,0)))</f>
        <v>FERİDE SÜTCÜ GÜNER</v>
      </c>
      <c r="O42" s="354" t="str">
        <f>IF(ISERROR(VLOOKUP(K42,'KAYIT LİSTESİ'!$B$4:$H$1191,6,0)),"",(VLOOKUP(K42,'KAYIT LİSTESİ'!$B$4:$H$1191,6,0)))</f>
        <v>İSTANBUL</v>
      </c>
      <c r="P42" s="355"/>
    </row>
    <row r="43" spans="1:16" ht="36.75" customHeight="1" x14ac:dyDescent="0.2">
      <c r="A43" s="333">
        <v>8</v>
      </c>
      <c r="B43" s="334" t="s">
        <v>386</v>
      </c>
      <c r="C43" s="356">
        <f>IF(ISERROR(VLOOKUP(B43,'KAYIT LİSTESİ'!$B$4:$H$1191,2,0)),"",(VLOOKUP(B43,'KAYIT LİSTESİ'!$B$4:$H$1191,2,0)))</f>
        <v>59</v>
      </c>
      <c r="D43" s="336">
        <f>IF(ISERROR(VLOOKUP(B43,'KAYIT LİSTESİ'!$B$4:$H$1191,4,0)),"",(VLOOKUP(B43,'KAYIT LİSTESİ'!$B$4:$H$1191,4,0)))</f>
        <v>32983</v>
      </c>
      <c r="E43" s="337" t="str">
        <f>IF(ISERROR(VLOOKUP(B43,'KAYIT LİSTESİ'!$B$4:$H$1191,5,0)),"",(VLOOKUP(B43,'KAYIT LİSTESİ'!$B$4:$H$1191,5,0)))</f>
        <v>ÖZLEM KAYA</v>
      </c>
      <c r="F43" s="337" t="str">
        <f>IF(ISERROR(VLOOKUP(B43,'KAYIT LİSTESİ'!$B$4:$H$1191,6,0)),"",(VLOOKUP(B43,'KAYIT LİSTESİ'!$B$4:$H$1191,6,0)))</f>
        <v>İSTANBUL</v>
      </c>
      <c r="G43" s="338"/>
      <c r="H43" s="229"/>
      <c r="J43" s="333">
        <v>8</v>
      </c>
      <c r="K43" s="334" t="s">
        <v>321</v>
      </c>
      <c r="L43" s="352">
        <f>IF(ISERROR(VLOOKUP(K43,'KAYIT LİSTESİ'!$B$4:$H$1191,2,0)),"",(VLOOKUP(K43,'KAYIT LİSTESİ'!$B$4:$H$1191,2,0)))</f>
        <v>38</v>
      </c>
      <c r="M43" s="353">
        <f>IF(ISERROR(VLOOKUP(K43,'KAYIT LİSTESİ'!$B$4:$H$1191,4,0)),"",(VLOOKUP(K43,'KAYIT LİSTESİ'!$B$4:$H$1191,4,0)))</f>
        <v>31887</v>
      </c>
      <c r="N43" s="342" t="str">
        <f>IF(ISERROR(VLOOKUP(K43,'KAYIT LİSTESİ'!$B$4:$H$1191,5,0)),"",(VLOOKUP(K43,'KAYIT LİSTESİ'!$B$4:$H$1191,5,0)))</f>
        <v>SEVİM SİNMEZ SERBEST</v>
      </c>
      <c r="O43" s="354" t="str">
        <f>IF(ISERROR(VLOOKUP(K43,'KAYIT LİSTESİ'!$B$4:$H$1191,6,0)),"",(VLOOKUP(K43,'KAYIT LİSTESİ'!$B$4:$H$1191,6,0)))</f>
        <v>ESKİŞEHİR</v>
      </c>
      <c r="P43" s="355"/>
    </row>
    <row r="44" spans="1:16" ht="36.75" customHeight="1" x14ac:dyDescent="0.3">
      <c r="A44" s="621" t="s">
        <v>522</v>
      </c>
      <c r="B44" s="621"/>
      <c r="C44" s="621"/>
      <c r="D44" s="621"/>
      <c r="E44" s="621"/>
      <c r="F44" s="621"/>
      <c r="G44" s="621"/>
      <c r="H44" s="229"/>
      <c r="J44" s="623" t="s">
        <v>475</v>
      </c>
      <c r="K44" s="623"/>
      <c r="L44" s="623"/>
      <c r="M44" s="623"/>
      <c r="N44" s="623"/>
      <c r="O44" s="623"/>
      <c r="P44" s="623"/>
    </row>
    <row r="45" spans="1:16" ht="36.75" customHeight="1" x14ac:dyDescent="0.2">
      <c r="A45" s="203" t="s">
        <v>521</v>
      </c>
      <c r="B45" s="203" t="s">
        <v>80</v>
      </c>
      <c r="C45" s="203" t="s">
        <v>79</v>
      </c>
      <c r="D45" s="204" t="s">
        <v>13</v>
      </c>
      <c r="E45" s="205" t="s">
        <v>14</v>
      </c>
      <c r="F45" s="205" t="s">
        <v>513</v>
      </c>
      <c r="G45" s="203" t="s">
        <v>198</v>
      </c>
      <c r="H45" s="227"/>
      <c r="J45" s="350" t="s">
        <v>6</v>
      </c>
      <c r="K45" s="351"/>
      <c r="L45" s="350" t="s">
        <v>78</v>
      </c>
      <c r="M45" s="350" t="s">
        <v>21</v>
      </c>
      <c r="N45" s="350" t="s">
        <v>7</v>
      </c>
      <c r="O45" s="350" t="s">
        <v>513</v>
      </c>
      <c r="P45" s="350" t="s">
        <v>198</v>
      </c>
    </row>
    <row r="46" spans="1:16" ht="36.75" customHeight="1" x14ac:dyDescent="0.2">
      <c r="A46" s="333">
        <v>1</v>
      </c>
      <c r="B46" s="334" t="s">
        <v>523</v>
      </c>
      <c r="C46" s="335" t="str">
        <f>IF(ISERROR(VLOOKUP(B46,'KAYIT LİSTESİ'!$B$4:$H$1191,2,0)),"",(VLOOKUP(B46,'KAYIT LİSTESİ'!$B$4:$H$1191,2,0)))</f>
        <v/>
      </c>
      <c r="D46" s="336" t="str">
        <f>IF(ISERROR(VLOOKUP(B46,'KAYIT LİSTESİ'!$B$4:$H$1191,4,0)),"",(VLOOKUP(B46,'KAYIT LİSTESİ'!$B$4:$H$1191,4,0)))</f>
        <v/>
      </c>
      <c r="E46" s="337" t="str">
        <f>IF(ISERROR(VLOOKUP(B46,'KAYIT LİSTESİ'!$B$4:$H$1191,5,0)),"",(VLOOKUP(B46,'KAYIT LİSTESİ'!$B$4:$H$1191,5,0)))</f>
        <v/>
      </c>
      <c r="F46" s="337" t="str">
        <f>IF(ISERROR(VLOOKUP(B46,'KAYIT LİSTESİ'!$B$4:$H$1191,6,0)),"",(VLOOKUP(B46,'KAYIT LİSTESİ'!$B$4:$H$1191,6,0)))</f>
        <v/>
      </c>
      <c r="G46" s="343"/>
      <c r="H46" s="228"/>
      <c r="J46" s="345">
        <v>1</v>
      </c>
      <c r="K46" s="346" t="s">
        <v>403</v>
      </c>
      <c r="L46" s="347">
        <f>IF(ISERROR(VLOOKUP(K46,'KAYIT LİSTESİ'!$B$4:$H$1191,2,0)),"",(VLOOKUP(K46,'KAYIT LİSTESİ'!$B$4:$H$1191,2,0)))</f>
        <v>6</v>
      </c>
      <c r="M46" s="348">
        <f>IF(ISERROR(VLOOKUP(K46,'KAYIT LİSTESİ'!$B$4:$H$1191,4,0)),"",(VLOOKUP(K46,'KAYIT LİSTESİ'!$B$4:$H$1191,4,0)))</f>
        <v>35554</v>
      </c>
      <c r="N46" s="349" t="str">
        <f>IF(ISERROR(VLOOKUP(K46,'KAYIT LİSTESİ'!$B$4:$H$1191,5,0)),"",(VLOOKUP(K46,'KAYIT LİSTESİ'!$B$4:$H$1191,5,0)))</f>
        <v>GÖKSU NUR CÖMERTOĞLU</v>
      </c>
      <c r="O46" s="349" t="str">
        <f>IF(ISERROR(VLOOKUP(K46,'KAYIT LİSTESİ'!$B$4:$H$1191,6,0)),"",(VLOOKUP(K46,'KAYIT LİSTESİ'!$B$4:$H$1191,6,0)))</f>
        <v>ANKARA</v>
      </c>
      <c r="P46" s="355"/>
    </row>
    <row r="47" spans="1:16" ht="36.75" customHeight="1" x14ac:dyDescent="0.2">
      <c r="A47" s="333">
        <v>2</v>
      </c>
      <c r="B47" s="334" t="s">
        <v>524</v>
      </c>
      <c r="C47" s="335" t="str">
        <f>IF(ISERROR(VLOOKUP(B47,'KAYIT LİSTESİ'!$B$4:$H$1191,2,0)),"",(VLOOKUP(B47,'KAYIT LİSTESİ'!$B$4:$H$1191,2,0)))</f>
        <v/>
      </c>
      <c r="D47" s="336" t="str">
        <f>IF(ISERROR(VLOOKUP(B47,'KAYIT LİSTESİ'!$B$4:$H$1191,4,0)),"",(VLOOKUP(B47,'KAYIT LİSTESİ'!$B$4:$H$1191,4,0)))</f>
        <v/>
      </c>
      <c r="E47" s="337" t="str">
        <f>IF(ISERROR(VLOOKUP(B47,'KAYIT LİSTESİ'!$B$4:$H$1191,5,0)),"",(VLOOKUP(B47,'KAYIT LİSTESİ'!$B$4:$H$1191,5,0)))</f>
        <v/>
      </c>
      <c r="F47" s="337" t="str">
        <f>IF(ISERROR(VLOOKUP(B47,'KAYIT LİSTESİ'!$B$4:$H$1191,6,0)),"",(VLOOKUP(B47,'KAYIT LİSTESİ'!$B$4:$H$1191,6,0)))</f>
        <v/>
      </c>
      <c r="G47" s="343"/>
      <c r="H47" s="229"/>
      <c r="J47" s="345">
        <v>2</v>
      </c>
      <c r="K47" s="346" t="s">
        <v>404</v>
      </c>
      <c r="L47" s="347">
        <f>IF(ISERROR(VLOOKUP(K47,'KAYIT LİSTESİ'!$B$4:$H$1191,2,0)),"",(VLOOKUP(K47,'KAYIT LİSTESİ'!$B$4:$H$1191,2,0)))</f>
        <v>13</v>
      </c>
      <c r="M47" s="348">
        <f>IF(ISERROR(VLOOKUP(K47,'KAYIT LİSTESİ'!$B$4:$H$1191,4,0)),"",(VLOOKUP(K47,'KAYIT LİSTESİ'!$B$4:$H$1191,4,0)))</f>
        <v>33510</v>
      </c>
      <c r="N47" s="349" t="str">
        <f>IF(ISERROR(VLOOKUP(K47,'KAYIT LİSTESİ'!$B$4:$H$1191,5,0)),"",(VLOOKUP(K47,'KAYIT LİSTESİ'!$B$4:$H$1191,5,0)))</f>
        <v>DAMLA GÖNEN</v>
      </c>
      <c r="O47" s="349" t="str">
        <f>IF(ISERROR(VLOOKUP(K47,'KAYIT LİSTESİ'!$B$4:$H$1191,6,0)),"",(VLOOKUP(K47,'KAYIT LİSTESİ'!$B$4:$H$1191,6,0)))</f>
        <v>ANTALYA</v>
      </c>
      <c r="P47" s="355"/>
    </row>
    <row r="48" spans="1:16" ht="36.75" customHeight="1" x14ac:dyDescent="0.2">
      <c r="A48" s="333">
        <v>3</v>
      </c>
      <c r="B48" s="334" t="s">
        <v>525</v>
      </c>
      <c r="C48" s="335" t="str">
        <f>IF(ISERROR(VLOOKUP(B48,'KAYIT LİSTESİ'!$B$4:$H$1191,2,0)),"",(VLOOKUP(B48,'KAYIT LİSTESİ'!$B$4:$H$1191,2,0)))</f>
        <v/>
      </c>
      <c r="D48" s="336" t="str">
        <f>IF(ISERROR(VLOOKUP(B48,'KAYIT LİSTESİ'!$B$4:$H$1191,4,0)),"",(VLOOKUP(B48,'KAYIT LİSTESİ'!$B$4:$H$1191,4,0)))</f>
        <v/>
      </c>
      <c r="E48" s="337" t="str">
        <f>IF(ISERROR(VLOOKUP(B48,'KAYIT LİSTESİ'!$B$4:$H$1191,5,0)),"",(VLOOKUP(B48,'KAYIT LİSTESİ'!$B$4:$H$1191,5,0)))</f>
        <v/>
      </c>
      <c r="F48" s="337" t="str">
        <f>IF(ISERROR(VLOOKUP(B48,'KAYIT LİSTESİ'!$B$4:$H$1191,6,0)),"",(VLOOKUP(B48,'KAYIT LİSTESİ'!$B$4:$H$1191,6,0)))</f>
        <v/>
      </c>
      <c r="G48" s="343"/>
      <c r="H48" s="229"/>
      <c r="J48" s="345">
        <v>3</v>
      </c>
      <c r="K48" s="346" t="s">
        <v>405</v>
      </c>
      <c r="L48" s="347">
        <f>IF(ISERROR(VLOOKUP(K48,'KAYIT LİSTESİ'!$B$4:$H$1191,2,0)),"",(VLOOKUP(K48,'KAYIT LİSTESİ'!$B$4:$H$1191,2,0)))</f>
        <v>2</v>
      </c>
      <c r="M48" s="348">
        <f>IF(ISERROR(VLOOKUP(K48,'KAYIT LİSTESİ'!$B$4:$H$1191,4,0)),"",(VLOOKUP(K48,'KAYIT LİSTESİ'!$B$4:$H$1191,4,0)))</f>
        <v>35325</v>
      </c>
      <c r="N48" s="349" t="str">
        <f>IF(ISERROR(VLOOKUP(K48,'KAYIT LİSTESİ'!$B$4:$H$1191,5,0)),"",(VLOOKUP(K48,'KAYIT LİSTESİ'!$B$4:$H$1191,5,0)))</f>
        <v>BETÜL DURAN</v>
      </c>
      <c r="O48" s="349" t="str">
        <f>IF(ISERROR(VLOOKUP(K48,'KAYIT LİSTESİ'!$B$4:$H$1191,6,0)),"",(VLOOKUP(K48,'KAYIT LİSTESİ'!$B$4:$H$1191,6,0)))</f>
        <v>ANKARA</v>
      </c>
      <c r="P48" s="355"/>
    </row>
    <row r="49" spans="1:16" ht="36.75" customHeight="1" x14ac:dyDescent="0.2">
      <c r="A49" s="333">
        <v>4</v>
      </c>
      <c r="B49" s="334" t="s">
        <v>526</v>
      </c>
      <c r="C49" s="335" t="str">
        <f>IF(ISERROR(VLOOKUP(B49,'KAYIT LİSTESİ'!$B$4:$H$1191,2,0)),"",(VLOOKUP(B49,'KAYIT LİSTESİ'!$B$4:$H$1191,2,0)))</f>
        <v/>
      </c>
      <c r="D49" s="336" t="str">
        <f>IF(ISERROR(VLOOKUP(B49,'KAYIT LİSTESİ'!$B$4:$H$1191,4,0)),"",(VLOOKUP(B49,'KAYIT LİSTESİ'!$B$4:$H$1191,4,0)))</f>
        <v/>
      </c>
      <c r="E49" s="337" t="str">
        <f>IF(ISERROR(VLOOKUP(B49,'KAYIT LİSTESİ'!$B$4:$H$1191,5,0)),"",(VLOOKUP(B49,'KAYIT LİSTESİ'!$B$4:$H$1191,5,0)))</f>
        <v/>
      </c>
      <c r="F49" s="337" t="str">
        <f>IF(ISERROR(VLOOKUP(B49,'KAYIT LİSTESİ'!$B$4:$H$1191,6,0)),"",(VLOOKUP(B49,'KAYIT LİSTESİ'!$B$4:$H$1191,6,0)))</f>
        <v/>
      </c>
      <c r="G49" s="343"/>
      <c r="H49" s="229"/>
      <c r="J49" s="345">
        <v>4</v>
      </c>
      <c r="K49" s="346" t="s">
        <v>406</v>
      </c>
      <c r="L49" s="347">
        <f>IF(ISERROR(VLOOKUP(K49,'KAYIT LİSTESİ'!$B$4:$H$1191,2,0)),"",(VLOOKUP(K49,'KAYIT LİSTESİ'!$B$4:$H$1191,2,0)))</f>
        <v>72</v>
      </c>
      <c r="M49" s="348">
        <f>IF(ISERROR(VLOOKUP(K49,'KAYIT LİSTESİ'!$B$4:$H$1191,4,0)),"",(VLOOKUP(K49,'KAYIT LİSTESİ'!$B$4:$H$1191,4,0)))</f>
        <v>34712</v>
      </c>
      <c r="N49" s="349" t="str">
        <f>IF(ISERROR(VLOOKUP(K49,'KAYIT LİSTESİ'!$B$4:$H$1191,5,0)),"",(VLOOKUP(K49,'KAYIT LİSTESİ'!$B$4:$H$1191,5,0)))</f>
        <v>ŞENGÜL POLAT</v>
      </c>
      <c r="O49" s="349" t="str">
        <f>IF(ISERROR(VLOOKUP(K49,'KAYIT LİSTESİ'!$B$4:$H$1191,6,0)),"",(VLOOKUP(K49,'KAYIT LİSTESİ'!$B$4:$H$1191,6,0)))</f>
        <v>İZMİR</v>
      </c>
      <c r="P49" s="355"/>
    </row>
    <row r="50" spans="1:16" ht="36.75" customHeight="1" x14ac:dyDescent="0.2">
      <c r="A50" s="333">
        <v>5</v>
      </c>
      <c r="B50" s="334" t="s">
        <v>527</v>
      </c>
      <c r="C50" s="335" t="str">
        <f>IF(ISERROR(VLOOKUP(B50,'KAYIT LİSTESİ'!$B$4:$H$1191,2,0)),"",(VLOOKUP(B50,'KAYIT LİSTESİ'!$B$4:$H$1191,2,0)))</f>
        <v/>
      </c>
      <c r="D50" s="336" t="str">
        <f>IF(ISERROR(VLOOKUP(B50,'KAYIT LİSTESİ'!$B$4:$H$1191,4,0)),"",(VLOOKUP(B50,'KAYIT LİSTESİ'!$B$4:$H$1191,4,0)))</f>
        <v/>
      </c>
      <c r="E50" s="337" t="str">
        <f>IF(ISERROR(VLOOKUP(B50,'KAYIT LİSTESİ'!$B$4:$H$1191,5,0)),"",(VLOOKUP(B50,'KAYIT LİSTESİ'!$B$4:$H$1191,5,0)))</f>
        <v/>
      </c>
      <c r="F50" s="337" t="str">
        <f>IF(ISERROR(VLOOKUP(B50,'KAYIT LİSTESİ'!$B$4:$H$1191,6,0)),"",(VLOOKUP(B50,'KAYIT LİSTESİ'!$B$4:$H$1191,6,0)))</f>
        <v/>
      </c>
      <c r="G50" s="343"/>
      <c r="H50" s="229"/>
      <c r="J50" s="345">
        <v>5</v>
      </c>
      <c r="K50" s="346" t="s">
        <v>407</v>
      </c>
      <c r="L50" s="347">
        <f>IF(ISERROR(VLOOKUP(K50,'KAYIT LİSTESİ'!$B$4:$H$1191,2,0)),"",(VLOOKUP(K50,'KAYIT LİSTESİ'!$B$4:$H$1191,2,0)))</f>
        <v>26</v>
      </c>
      <c r="M50" s="348">
        <f>IF(ISERROR(VLOOKUP(K50,'KAYIT LİSTESİ'!$B$4:$H$1191,4,0)),"",(VLOOKUP(K50,'KAYIT LİSTESİ'!$B$4:$H$1191,4,0)))</f>
        <v>33399</v>
      </c>
      <c r="N50" s="349" t="str">
        <f>IF(ISERROR(VLOOKUP(K50,'KAYIT LİSTESİ'!$B$4:$H$1191,5,0)),"",(VLOOKUP(K50,'KAYIT LİSTESİ'!$B$4:$H$1191,5,0)))</f>
        <v>ZELİHA UZUNBİLEK</v>
      </c>
      <c r="O50" s="349" t="str">
        <f>IF(ISERROR(VLOOKUP(K50,'KAYIT LİSTESİ'!$B$4:$H$1191,6,0)),"",(VLOOKUP(K50,'KAYIT LİSTESİ'!$B$4:$H$1191,6,0)))</f>
        <v>BURSA</v>
      </c>
      <c r="P50" s="355"/>
    </row>
    <row r="51" spans="1:16" ht="36.75" customHeight="1" x14ac:dyDescent="0.2">
      <c r="A51" s="333">
        <v>6</v>
      </c>
      <c r="B51" s="334" t="s">
        <v>528</v>
      </c>
      <c r="C51" s="335" t="str">
        <f>IF(ISERROR(VLOOKUP(B51,'KAYIT LİSTESİ'!$B$4:$H$1191,2,0)),"",(VLOOKUP(B51,'KAYIT LİSTESİ'!$B$4:$H$1191,2,0)))</f>
        <v/>
      </c>
      <c r="D51" s="336" t="str">
        <f>IF(ISERROR(VLOOKUP(B51,'KAYIT LİSTESİ'!$B$4:$H$1191,4,0)),"",(VLOOKUP(B51,'KAYIT LİSTESİ'!$B$4:$H$1191,4,0)))</f>
        <v/>
      </c>
      <c r="E51" s="337" t="str">
        <f>IF(ISERROR(VLOOKUP(B51,'KAYIT LİSTESİ'!$B$4:$H$1191,5,0)),"",(VLOOKUP(B51,'KAYIT LİSTESİ'!$B$4:$H$1191,5,0)))</f>
        <v/>
      </c>
      <c r="F51" s="337" t="str">
        <f>IF(ISERROR(VLOOKUP(B51,'KAYIT LİSTESİ'!$B$4:$H$1191,6,0)),"",(VLOOKUP(B51,'KAYIT LİSTESİ'!$B$4:$H$1191,6,0)))</f>
        <v/>
      </c>
      <c r="G51" s="343"/>
      <c r="H51" s="229"/>
      <c r="J51" s="345">
        <v>6</v>
      </c>
      <c r="K51" s="346" t="s">
        <v>408</v>
      </c>
      <c r="L51" s="347" t="str">
        <f>IF(ISERROR(VLOOKUP(K51,'KAYIT LİSTESİ'!$B$4:$H$1191,2,0)),"",(VLOOKUP(K51,'KAYIT LİSTESİ'!$B$4:$H$1191,2,0)))</f>
        <v/>
      </c>
      <c r="M51" s="348" t="str">
        <f>IF(ISERROR(VLOOKUP(K51,'KAYIT LİSTESİ'!$B$4:$H$1191,4,0)),"",(VLOOKUP(K51,'KAYIT LİSTESİ'!$B$4:$H$1191,4,0)))</f>
        <v/>
      </c>
      <c r="N51" s="349" t="str">
        <f>IF(ISERROR(VLOOKUP(K51,'KAYIT LİSTESİ'!$B$4:$H$1191,5,0)),"",(VLOOKUP(K51,'KAYIT LİSTESİ'!$B$4:$H$1191,5,0)))</f>
        <v/>
      </c>
      <c r="O51" s="349" t="str">
        <f>IF(ISERROR(VLOOKUP(K51,'KAYIT LİSTESİ'!$B$4:$H$1191,6,0)),"",(VLOOKUP(K51,'KAYIT LİSTESİ'!$B$4:$H$1191,6,0)))</f>
        <v/>
      </c>
      <c r="P51" s="355"/>
    </row>
    <row r="52" spans="1:16" ht="36.75" customHeight="1" x14ac:dyDescent="0.2">
      <c r="A52" s="333">
        <v>7</v>
      </c>
      <c r="B52" s="334" t="s">
        <v>529</v>
      </c>
      <c r="C52" s="335" t="str">
        <f>IF(ISERROR(VLOOKUP(B52,'KAYIT LİSTESİ'!$B$4:$H$1191,2,0)),"",(VLOOKUP(B52,'KAYIT LİSTESİ'!$B$4:$H$1191,2,0)))</f>
        <v/>
      </c>
      <c r="D52" s="336" t="str">
        <f>IF(ISERROR(VLOOKUP(B52,'KAYIT LİSTESİ'!$B$4:$H$1191,4,0)),"",(VLOOKUP(B52,'KAYIT LİSTESİ'!$B$4:$H$1191,4,0)))</f>
        <v/>
      </c>
      <c r="E52" s="337" t="str">
        <f>IF(ISERROR(VLOOKUP(B52,'KAYIT LİSTESİ'!$B$4:$H$1191,5,0)),"",(VLOOKUP(B52,'KAYIT LİSTESİ'!$B$4:$H$1191,5,0)))</f>
        <v/>
      </c>
      <c r="F52" s="337" t="str">
        <f>IF(ISERROR(VLOOKUP(B52,'KAYIT LİSTESİ'!$B$4:$H$1191,6,0)),"",(VLOOKUP(B52,'KAYIT LİSTESİ'!$B$4:$H$1191,6,0)))</f>
        <v/>
      </c>
      <c r="G52" s="343"/>
      <c r="H52" s="229"/>
      <c r="J52" s="345">
        <v>7</v>
      </c>
      <c r="K52" s="346" t="s">
        <v>409</v>
      </c>
      <c r="L52" s="347" t="str">
        <f>IF(ISERROR(VLOOKUP(K52,'KAYIT LİSTESİ'!$B$4:$H$1191,2,0)),"",(VLOOKUP(K52,'KAYIT LİSTESİ'!$B$4:$H$1191,2,0)))</f>
        <v/>
      </c>
      <c r="M52" s="348" t="str">
        <f>IF(ISERROR(VLOOKUP(K52,'KAYIT LİSTESİ'!$B$4:$H$1191,4,0)),"",(VLOOKUP(K52,'KAYIT LİSTESİ'!$B$4:$H$1191,4,0)))</f>
        <v/>
      </c>
      <c r="N52" s="349" t="str">
        <f>IF(ISERROR(VLOOKUP(K52,'KAYIT LİSTESİ'!$B$4:$H$1191,5,0)),"",(VLOOKUP(K52,'KAYIT LİSTESİ'!$B$4:$H$1191,5,0)))</f>
        <v/>
      </c>
      <c r="O52" s="349" t="str">
        <f>IF(ISERROR(VLOOKUP(K52,'KAYIT LİSTESİ'!$B$4:$H$1191,6,0)),"",(VLOOKUP(K52,'KAYIT LİSTESİ'!$B$4:$H$1191,6,0)))</f>
        <v/>
      </c>
      <c r="P52" s="355"/>
    </row>
    <row r="53" spans="1:16" ht="36.75" customHeight="1" x14ac:dyDescent="0.2">
      <c r="A53" s="333">
        <v>8</v>
      </c>
      <c r="B53" s="334" t="s">
        <v>530</v>
      </c>
      <c r="C53" s="335" t="str">
        <f>IF(ISERROR(VLOOKUP(B53,'KAYIT LİSTESİ'!$B$4:$H$1191,2,0)),"",(VLOOKUP(B53,'KAYIT LİSTESİ'!$B$4:$H$1191,2,0)))</f>
        <v/>
      </c>
      <c r="D53" s="336" t="str">
        <f>IF(ISERROR(VLOOKUP(B53,'KAYIT LİSTESİ'!$B$4:$H$1191,4,0)),"",(VLOOKUP(B53,'KAYIT LİSTESİ'!$B$4:$H$1191,4,0)))</f>
        <v/>
      </c>
      <c r="E53" s="337" t="str">
        <f>IF(ISERROR(VLOOKUP(B53,'KAYIT LİSTESİ'!$B$4:$H$1191,5,0)),"",(VLOOKUP(B53,'KAYIT LİSTESİ'!$B$4:$H$1191,5,0)))</f>
        <v/>
      </c>
      <c r="F53" s="337" t="str">
        <f>IF(ISERROR(VLOOKUP(B53,'KAYIT LİSTESİ'!$B$4:$H$1191,6,0)),"",(VLOOKUP(B53,'KAYIT LİSTESİ'!$B$4:$H$1191,6,0)))</f>
        <v/>
      </c>
      <c r="G53" s="343"/>
      <c r="H53" s="229"/>
      <c r="J53" s="345">
        <v>8</v>
      </c>
      <c r="K53" s="346" t="s">
        <v>410</v>
      </c>
      <c r="L53" s="347" t="str">
        <f>IF(ISERROR(VLOOKUP(K53,'KAYIT LİSTESİ'!$B$4:$H$1191,2,0)),"",(VLOOKUP(K53,'KAYIT LİSTESİ'!$B$4:$H$1191,2,0)))</f>
        <v/>
      </c>
      <c r="M53" s="348" t="str">
        <f>IF(ISERROR(VLOOKUP(K53,'KAYIT LİSTESİ'!$B$4:$H$1191,4,0)),"",(VLOOKUP(K53,'KAYIT LİSTESİ'!$B$4:$H$1191,4,0)))</f>
        <v/>
      </c>
      <c r="N53" s="349" t="str">
        <f>IF(ISERROR(VLOOKUP(K53,'KAYIT LİSTESİ'!$B$4:$H$1191,5,0)),"",(VLOOKUP(K53,'KAYIT LİSTESİ'!$B$4:$H$1191,5,0)))</f>
        <v/>
      </c>
      <c r="O53" s="349" t="str">
        <f>IF(ISERROR(VLOOKUP(K53,'KAYIT LİSTESİ'!$B$4:$H$1191,6,0)),"",(VLOOKUP(K53,'KAYIT LİSTESİ'!$B$4:$H$1191,6,0)))</f>
        <v/>
      </c>
      <c r="P53" s="355"/>
    </row>
    <row r="54" spans="1:16" ht="36.75" customHeight="1" x14ac:dyDescent="0.2">
      <c r="A54" s="621" t="s">
        <v>476</v>
      </c>
      <c r="B54" s="621"/>
      <c r="C54" s="621"/>
      <c r="D54" s="621"/>
      <c r="E54" s="621"/>
      <c r="F54" s="621"/>
      <c r="G54" s="621"/>
      <c r="H54" s="229"/>
      <c r="J54" s="229"/>
      <c r="K54" s="229"/>
      <c r="L54" s="229"/>
      <c r="M54" s="229"/>
      <c r="N54" s="229"/>
      <c r="O54" s="229"/>
      <c r="P54" s="229"/>
    </row>
    <row r="55" spans="1:16" ht="36.75" customHeight="1" x14ac:dyDescent="0.2">
      <c r="A55" s="203" t="s">
        <v>521</v>
      </c>
      <c r="B55" s="203" t="s">
        <v>80</v>
      </c>
      <c r="C55" s="203" t="s">
        <v>79</v>
      </c>
      <c r="D55" s="204" t="s">
        <v>13</v>
      </c>
      <c r="E55" s="205" t="s">
        <v>14</v>
      </c>
      <c r="F55" s="205" t="s">
        <v>513</v>
      </c>
      <c r="G55" s="203" t="s">
        <v>198</v>
      </c>
      <c r="H55" s="227"/>
      <c r="J55" s="229"/>
      <c r="K55" s="229"/>
      <c r="L55" s="229"/>
      <c r="M55" s="229"/>
      <c r="N55" s="229"/>
      <c r="O55" s="229"/>
      <c r="P55" s="229"/>
    </row>
    <row r="56" spans="1:16" ht="102.75" customHeight="1" x14ac:dyDescent="0.2">
      <c r="A56" s="333">
        <v>1</v>
      </c>
      <c r="B56" s="334" t="s">
        <v>414</v>
      </c>
      <c r="C56" s="318" t="str">
        <f>IF(ISERROR(VLOOKUP(B56,'KAYIT LİSTESİ'!$B$4:$H$1191,2,0)),"",(VLOOKUP(B56,'KAYIT LİSTESİ'!$B$4:$H$1191,2,0)))</f>
        <v/>
      </c>
      <c r="D56" s="357" t="str">
        <f>IF(ISERROR(VLOOKUP(B56,'KAYIT LİSTESİ'!$B$4:$H$1191,4,0)),"",(VLOOKUP(B56,'KAYIT LİSTESİ'!$B$4:$H$1191,4,0)))</f>
        <v/>
      </c>
      <c r="E56" s="358" t="str">
        <f>IF(ISERROR(VLOOKUP(B56,'KAYIT LİSTESİ'!$B$4:$H$1191,5,0)),"",(VLOOKUP(B56,'KAYIT LİSTESİ'!$B$4:$H$1191,5,0)))</f>
        <v/>
      </c>
      <c r="F56" s="337" t="str">
        <f>IF(ISERROR(VLOOKUP(B56,'KAYIT LİSTESİ'!$B$4:$H$1191,6,0)),"",(VLOOKUP(B56,'KAYIT LİSTESİ'!$B$4:$H$1191,6,0)))</f>
        <v/>
      </c>
      <c r="G56" s="343"/>
      <c r="H56" s="228"/>
      <c r="J56" s="229"/>
      <c r="K56" s="229"/>
      <c r="L56" s="229"/>
      <c r="M56" s="229"/>
      <c r="N56" s="229"/>
      <c r="O56" s="229"/>
      <c r="P56" s="229"/>
    </row>
    <row r="57" spans="1:16" ht="102.75" customHeight="1" x14ac:dyDescent="0.2">
      <c r="A57" s="333">
        <v>2</v>
      </c>
      <c r="B57" s="334" t="s">
        <v>415</v>
      </c>
      <c r="C57" s="318" t="str">
        <f>IF(ISERROR(VLOOKUP(B57,'KAYIT LİSTESİ'!$B$4:$H$1191,2,0)),"",(VLOOKUP(B57,'KAYIT LİSTESİ'!$B$4:$H$1191,2,0)))</f>
        <v/>
      </c>
      <c r="D57" s="357" t="str">
        <f>IF(ISERROR(VLOOKUP(B57,'KAYIT LİSTESİ'!$B$4:$H$1191,4,0)),"",(VLOOKUP(B57,'KAYIT LİSTESİ'!$B$4:$H$1191,4,0)))</f>
        <v/>
      </c>
      <c r="E57" s="358" t="str">
        <f>IF(ISERROR(VLOOKUP(B57,'KAYIT LİSTESİ'!$B$4:$H$1191,5,0)),"",(VLOOKUP(B57,'KAYIT LİSTESİ'!$B$4:$H$1191,5,0)))</f>
        <v/>
      </c>
      <c r="F57" s="337" t="str">
        <f>IF(ISERROR(VLOOKUP(B57,'KAYIT LİSTESİ'!$B$4:$H$1191,6,0)),"",(VLOOKUP(B57,'KAYIT LİSTESİ'!$B$4:$H$1191,6,0)))</f>
        <v/>
      </c>
      <c r="G57" s="343"/>
      <c r="H57" s="229"/>
      <c r="J57" s="229"/>
      <c r="K57" s="229"/>
      <c r="L57" s="229"/>
      <c r="M57" s="229"/>
      <c r="N57" s="229"/>
      <c r="O57" s="229"/>
      <c r="P57" s="229"/>
    </row>
    <row r="58" spans="1:16" ht="102.75" customHeight="1" x14ac:dyDescent="0.2">
      <c r="A58" s="333">
        <v>3</v>
      </c>
      <c r="B58" s="334" t="s">
        <v>416</v>
      </c>
      <c r="C58" s="318" t="str">
        <f>IF(ISERROR(VLOOKUP(B58,'KAYIT LİSTESİ'!$B$4:$H$1191,2,0)),"",(VLOOKUP(B58,'KAYIT LİSTESİ'!$B$4:$H$1191,2,0)))</f>
        <v/>
      </c>
      <c r="D58" s="357" t="str">
        <f>IF(ISERROR(VLOOKUP(B58,'KAYIT LİSTESİ'!$B$4:$H$1191,4,0)),"",(VLOOKUP(B58,'KAYIT LİSTESİ'!$B$4:$H$1191,4,0)))</f>
        <v/>
      </c>
      <c r="E58" s="358" t="str">
        <f>IF(ISERROR(VLOOKUP(B58,'KAYIT LİSTESİ'!$B$4:$H$1191,5,0)),"",(VLOOKUP(B58,'KAYIT LİSTESİ'!$B$4:$H$1191,5,0)))</f>
        <v/>
      </c>
      <c r="F58" s="337" t="str">
        <f>IF(ISERROR(VLOOKUP(B58,'KAYIT LİSTESİ'!$B$4:$H$1191,6,0)),"",(VLOOKUP(B58,'KAYIT LİSTESİ'!$B$4:$H$1191,6,0)))</f>
        <v/>
      </c>
      <c r="G58" s="343"/>
      <c r="H58" s="229"/>
      <c r="I58" s="229"/>
      <c r="J58" s="229"/>
      <c r="K58" s="229"/>
      <c r="L58" s="229"/>
      <c r="M58" s="229"/>
      <c r="N58" s="229"/>
      <c r="O58" s="229"/>
      <c r="P58" s="229"/>
    </row>
    <row r="59" spans="1:16" ht="102.75" customHeight="1" x14ac:dyDescent="0.2">
      <c r="A59" s="333">
        <v>4</v>
      </c>
      <c r="B59" s="334" t="s">
        <v>417</v>
      </c>
      <c r="C59" s="318" t="str">
        <f>IF(ISERROR(VLOOKUP(B59,'KAYIT LİSTESİ'!$B$4:$H$1191,2,0)),"",(VLOOKUP(B59,'KAYIT LİSTESİ'!$B$4:$H$1191,2,0)))</f>
        <v/>
      </c>
      <c r="D59" s="357" t="str">
        <f>IF(ISERROR(VLOOKUP(B59,'KAYIT LİSTESİ'!$B$4:$H$1191,4,0)),"",(VLOOKUP(B59,'KAYIT LİSTESİ'!$B$4:$H$1191,4,0)))</f>
        <v/>
      </c>
      <c r="E59" s="358" t="str">
        <f>IF(ISERROR(VLOOKUP(B59,'KAYIT LİSTESİ'!$B$4:$H$1191,5,0)),"",(VLOOKUP(B59,'KAYIT LİSTESİ'!$B$4:$H$1191,5,0)))</f>
        <v/>
      </c>
      <c r="F59" s="337" t="str">
        <f>IF(ISERROR(VLOOKUP(B59,'KAYIT LİSTESİ'!$B$4:$H$1191,6,0)),"",(VLOOKUP(B59,'KAYIT LİSTESİ'!$B$4:$H$1191,6,0)))</f>
        <v/>
      </c>
      <c r="G59" s="343"/>
      <c r="H59" s="229"/>
      <c r="I59" s="229"/>
      <c r="J59" s="229"/>
      <c r="K59" s="229"/>
      <c r="L59" s="229"/>
      <c r="M59" s="229"/>
      <c r="N59" s="229"/>
      <c r="O59" s="229"/>
      <c r="P59" s="229"/>
    </row>
    <row r="60" spans="1:16" ht="102.75" customHeight="1" x14ac:dyDescent="0.2">
      <c r="A60" s="333">
        <v>5</v>
      </c>
      <c r="B60" s="334" t="s">
        <v>418</v>
      </c>
      <c r="C60" s="318" t="str">
        <f>IF(ISERROR(VLOOKUP(B60,'KAYIT LİSTESİ'!$B$4:$H$1191,2,0)),"",(VLOOKUP(B60,'KAYIT LİSTESİ'!$B$4:$H$1191,2,0)))</f>
        <v/>
      </c>
      <c r="D60" s="357" t="str">
        <f>IF(ISERROR(VLOOKUP(B60,'KAYIT LİSTESİ'!$B$4:$H$1191,4,0)),"",(VLOOKUP(B60,'KAYIT LİSTESİ'!$B$4:$H$1191,4,0)))</f>
        <v/>
      </c>
      <c r="E60" s="358" t="str">
        <f>IF(ISERROR(VLOOKUP(B60,'KAYIT LİSTESİ'!$B$4:$H$1191,5,0)),"",(VLOOKUP(B60,'KAYIT LİSTESİ'!$B$4:$H$1191,5,0)))</f>
        <v/>
      </c>
      <c r="F60" s="337" t="str">
        <f>IF(ISERROR(VLOOKUP(B60,'KAYIT LİSTESİ'!$B$4:$H$1191,6,0)),"",(VLOOKUP(B60,'KAYIT LİSTESİ'!$B$4:$H$1191,6,0)))</f>
        <v/>
      </c>
      <c r="G60" s="343"/>
      <c r="H60" s="229"/>
      <c r="J60" s="229"/>
      <c r="K60" s="229"/>
      <c r="L60" s="229"/>
      <c r="M60" s="229"/>
      <c r="N60" s="229"/>
      <c r="O60" s="229"/>
      <c r="P60" s="229"/>
    </row>
    <row r="61" spans="1:16" ht="102.75" customHeight="1" x14ac:dyDescent="0.2">
      <c r="A61" s="333">
        <v>6</v>
      </c>
      <c r="B61" s="334" t="s">
        <v>419</v>
      </c>
      <c r="C61" s="318" t="str">
        <f>IF(ISERROR(VLOOKUP(B61,'KAYIT LİSTESİ'!$B$4:$H$1191,2,0)),"",(VLOOKUP(B61,'KAYIT LİSTESİ'!$B$4:$H$1191,2,0)))</f>
        <v/>
      </c>
      <c r="D61" s="357" t="str">
        <f>IF(ISERROR(VLOOKUP(B61,'KAYIT LİSTESİ'!$B$4:$H$1191,4,0)),"",(VLOOKUP(B61,'KAYIT LİSTESİ'!$B$4:$H$1191,4,0)))</f>
        <v/>
      </c>
      <c r="E61" s="358" t="str">
        <f>IF(ISERROR(VLOOKUP(B61,'KAYIT LİSTESİ'!$B$4:$H$1191,5,0)),"",(VLOOKUP(B61,'KAYIT LİSTESİ'!$B$4:$H$1191,5,0)))</f>
        <v/>
      </c>
      <c r="F61" s="337" t="str">
        <f>IF(ISERROR(VLOOKUP(B61,'KAYIT LİSTESİ'!$B$4:$H$1191,6,0)),"",(VLOOKUP(B61,'KAYIT LİSTESİ'!$B$4:$H$1191,6,0)))</f>
        <v/>
      </c>
      <c r="G61" s="343"/>
      <c r="H61" s="229"/>
      <c r="J61" s="229"/>
      <c r="K61" s="229"/>
      <c r="L61" s="229"/>
      <c r="M61" s="229"/>
      <c r="N61" s="229"/>
      <c r="O61" s="229"/>
      <c r="P61" s="229"/>
    </row>
    <row r="62" spans="1:16" ht="102.75" customHeight="1" x14ac:dyDescent="0.2">
      <c r="A62" s="333">
        <v>7</v>
      </c>
      <c r="B62" s="334" t="s">
        <v>420</v>
      </c>
      <c r="C62" s="318" t="str">
        <f>IF(ISERROR(VLOOKUP(B62,'KAYIT LİSTESİ'!$B$4:$H$1191,2,0)),"",(VLOOKUP(B62,'KAYIT LİSTESİ'!$B$4:$H$1191,2,0)))</f>
        <v/>
      </c>
      <c r="D62" s="357" t="str">
        <f>IF(ISERROR(VLOOKUP(B62,'KAYIT LİSTESİ'!$B$4:$H$1191,4,0)),"",(VLOOKUP(B62,'KAYIT LİSTESİ'!$B$4:$H$1191,4,0)))</f>
        <v/>
      </c>
      <c r="E62" s="358" t="str">
        <f>IF(ISERROR(VLOOKUP(B62,'KAYIT LİSTESİ'!$B$4:$H$1191,5,0)),"",(VLOOKUP(B62,'KAYIT LİSTESİ'!$B$4:$H$1191,5,0)))</f>
        <v/>
      </c>
      <c r="F62" s="337" t="str">
        <f>IF(ISERROR(VLOOKUP(B62,'KAYIT LİSTESİ'!$B$4:$H$1191,6,0)),"",(VLOOKUP(B62,'KAYIT LİSTESİ'!$B$4:$H$1191,6,0)))</f>
        <v/>
      </c>
      <c r="G62" s="343"/>
      <c r="H62" s="229"/>
      <c r="J62" s="229"/>
      <c r="K62" s="229"/>
      <c r="L62" s="229"/>
      <c r="M62" s="229"/>
      <c r="N62" s="229"/>
      <c r="O62" s="229"/>
      <c r="P62" s="229"/>
    </row>
    <row r="63" spans="1:16" ht="102.75" customHeight="1" x14ac:dyDescent="0.2">
      <c r="A63" s="333">
        <v>8</v>
      </c>
      <c r="B63" s="334" t="s">
        <v>421</v>
      </c>
      <c r="C63" s="318" t="str">
        <f>IF(ISERROR(VLOOKUP(B63,'KAYIT LİSTESİ'!$B$4:$H$1191,2,0)),"",(VLOOKUP(B63,'KAYIT LİSTESİ'!$B$4:$H$1191,2,0)))</f>
        <v/>
      </c>
      <c r="D63" s="357" t="str">
        <f>IF(ISERROR(VLOOKUP(B63,'KAYIT LİSTESİ'!$B$4:$H$1191,4,0)),"",(VLOOKUP(B63,'KAYIT LİSTESİ'!$B$4:$H$1191,4,0)))</f>
        <v/>
      </c>
      <c r="E63" s="358" t="str">
        <f>IF(ISERROR(VLOOKUP(B63,'KAYIT LİSTESİ'!$B$4:$H$1191,5,0)),"",(VLOOKUP(B63,'KAYIT LİSTESİ'!$B$4:$H$1191,5,0)))</f>
        <v/>
      </c>
      <c r="F63" s="337" t="str">
        <f>IF(ISERROR(VLOOKUP(B63,'KAYIT LİSTESİ'!$B$4:$H$1191,6,0)),"",(VLOOKUP(B63,'KAYIT LİSTESİ'!$B$4:$H$1191,6,0)))</f>
        <v/>
      </c>
      <c r="G63" s="343"/>
      <c r="H63" s="227"/>
      <c r="J63" s="229"/>
      <c r="K63" s="229"/>
      <c r="L63" s="229"/>
      <c r="M63" s="229"/>
      <c r="N63" s="229"/>
      <c r="O63" s="229"/>
      <c r="P63" s="229"/>
    </row>
    <row r="64" spans="1:16" ht="36.75" customHeight="1" x14ac:dyDescent="0.2"/>
    <row r="65" ht="36.75" customHeight="1" x14ac:dyDescent="0.2"/>
    <row r="66" ht="36.75" customHeight="1" x14ac:dyDescent="0.2"/>
  </sheetData>
  <mergeCells count="14">
    <mergeCell ref="A1:P1"/>
    <mergeCell ref="A2:P2"/>
    <mergeCell ref="A3:P3"/>
    <mergeCell ref="J14:P14"/>
    <mergeCell ref="J4:P4"/>
    <mergeCell ref="A54:G54"/>
    <mergeCell ref="A34:G34"/>
    <mergeCell ref="J44:P44"/>
    <mergeCell ref="J34:P34"/>
    <mergeCell ref="A4:G4"/>
    <mergeCell ref="A14:G14"/>
    <mergeCell ref="A24:G24"/>
    <mergeCell ref="A44:G44"/>
    <mergeCell ref="J24:P24"/>
  </mergeCells>
  <pageMargins left="0.7" right="0.7" top="0.75" bottom="0.75" header="0.3" footer="0.3"/>
  <pageSetup paperSize="9" scale="37" fitToHeight="0" orientation="portrait" r:id="rId1"/>
  <rowBreaks count="1" manualBreakCount="1">
    <brk id="53" max="15" man="1"/>
  </rowBreaks>
  <ignoredErrors>
    <ignoredError sqref="L26:O33 L46:O5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64"/>
  <sheetViews>
    <sheetView view="pageBreakPreview" topLeftCell="A4" zoomScale="70" zoomScaleNormal="100" zoomScaleSheetLayoutView="70" workbookViewId="0">
      <selection sqref="A1:P1"/>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17.7109375" style="180" customWidth="1"/>
    <col min="7" max="7" width="11.85546875" style="24" customWidth="1"/>
    <col min="8" max="8" width="2.140625" style="21" customWidth="1"/>
    <col min="9" max="9" width="6.28515625" style="23" customWidth="1"/>
    <col min="10" max="10" width="19.28515625" style="23" hidden="1" customWidth="1"/>
    <col min="11" max="11" width="8.5703125" style="23" bestFit="1" customWidth="1"/>
    <col min="12" max="12" width="15.140625" style="25" bestFit="1" customWidth="1"/>
    <col min="13" max="13" width="26.85546875" style="52" bestFit="1" customWidth="1"/>
    <col min="14" max="14" width="39.7109375" style="52" bestFit="1" customWidth="1"/>
    <col min="15" max="15" width="20.42578125" style="180" customWidth="1"/>
    <col min="16" max="16" width="7.7109375" style="21" customWidth="1"/>
    <col min="17" max="17" width="5.7109375" style="21" customWidth="1"/>
    <col min="18" max="19" width="9.140625" style="21"/>
    <col min="20" max="20" width="9.140625" style="252" hidden="1" customWidth="1"/>
    <col min="21" max="21" width="9.140625" style="250" hidden="1" customWidth="1"/>
    <col min="22" max="16384" width="9.140625" style="21"/>
  </cols>
  <sheetData>
    <row r="1" spans="1:21" s="10" customFormat="1" ht="50.25" customHeight="1" x14ac:dyDescent="0.2">
      <c r="A1" s="624" t="s">
        <v>534</v>
      </c>
      <c r="B1" s="624"/>
      <c r="C1" s="624"/>
      <c r="D1" s="624"/>
      <c r="E1" s="624"/>
      <c r="F1" s="624"/>
      <c r="G1" s="624"/>
      <c r="H1" s="624"/>
      <c r="I1" s="624"/>
      <c r="J1" s="624"/>
      <c r="K1" s="624"/>
      <c r="L1" s="624"/>
      <c r="M1" s="624"/>
      <c r="N1" s="624"/>
      <c r="O1" s="624"/>
      <c r="P1" s="624"/>
      <c r="T1" s="251">
        <v>41514</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51">
        <v>41564</v>
      </c>
      <c r="U2" s="247">
        <v>99</v>
      </c>
    </row>
    <row r="3" spans="1:21" s="12" customFormat="1" ht="29.25" customHeight="1" x14ac:dyDescent="0.2">
      <c r="A3" s="629" t="s">
        <v>94</v>
      </c>
      <c r="B3" s="629"/>
      <c r="C3" s="629"/>
      <c r="D3" s="630" t="s">
        <v>553</v>
      </c>
      <c r="E3" s="630"/>
      <c r="F3" s="631" t="s">
        <v>572</v>
      </c>
      <c r="G3" s="631"/>
      <c r="H3" s="11"/>
      <c r="I3" s="632" t="s">
        <v>581</v>
      </c>
      <c r="J3" s="633"/>
      <c r="K3" s="633"/>
      <c r="L3" s="633"/>
      <c r="M3" s="242" t="s">
        <v>371</v>
      </c>
      <c r="N3" s="634" t="s">
        <v>592</v>
      </c>
      <c r="O3" s="634"/>
      <c r="P3" s="634"/>
      <c r="T3" s="251">
        <v>41614</v>
      </c>
      <c r="U3" s="247">
        <v>98</v>
      </c>
    </row>
    <row r="4" spans="1:21" s="12" customFormat="1" ht="17.25" customHeight="1" x14ac:dyDescent="0.2">
      <c r="A4" s="627" t="s">
        <v>84</v>
      </c>
      <c r="B4" s="627"/>
      <c r="C4" s="627"/>
      <c r="D4" s="635" t="s">
        <v>363</v>
      </c>
      <c r="E4" s="635"/>
      <c r="F4" s="181"/>
      <c r="G4" s="29"/>
      <c r="H4" s="29"/>
      <c r="I4" s="29"/>
      <c r="J4" s="29"/>
      <c r="K4" s="29"/>
      <c r="L4" s="30"/>
      <c r="M4" s="76" t="s">
        <v>5</v>
      </c>
      <c r="N4" s="636" t="s">
        <v>768</v>
      </c>
      <c r="O4" s="636"/>
      <c r="P4" s="636"/>
      <c r="T4" s="251">
        <v>41664</v>
      </c>
      <c r="U4" s="247">
        <v>97</v>
      </c>
    </row>
    <row r="5" spans="1:21" s="10" customFormat="1" ht="15" customHeight="1" x14ac:dyDescent="0.2">
      <c r="A5" s="13"/>
      <c r="B5" s="13"/>
      <c r="C5" s="14"/>
      <c r="D5" s="15"/>
      <c r="E5" s="16"/>
      <c r="F5" s="182"/>
      <c r="G5" s="16"/>
      <c r="H5" s="16"/>
      <c r="I5" s="13"/>
      <c r="J5" s="13"/>
      <c r="K5" s="13"/>
      <c r="L5" s="17"/>
      <c r="M5" s="18"/>
      <c r="N5" s="637">
        <v>42165.959626736112</v>
      </c>
      <c r="O5" s="637"/>
      <c r="P5" s="637"/>
      <c r="T5" s="251">
        <v>41714</v>
      </c>
      <c r="U5" s="247">
        <v>96</v>
      </c>
    </row>
    <row r="6" spans="1:21" s="19" customFormat="1" ht="18.75" customHeight="1" x14ac:dyDescent="0.2">
      <c r="A6" s="638" t="s">
        <v>12</v>
      </c>
      <c r="B6" s="639" t="s">
        <v>79</v>
      </c>
      <c r="C6" s="641" t="s">
        <v>91</v>
      </c>
      <c r="D6" s="642" t="s">
        <v>14</v>
      </c>
      <c r="E6" s="642" t="s">
        <v>513</v>
      </c>
      <c r="F6" s="643" t="s">
        <v>15</v>
      </c>
      <c r="G6" s="644" t="s">
        <v>203</v>
      </c>
      <c r="I6" s="264" t="s">
        <v>16</v>
      </c>
      <c r="J6" s="265"/>
      <c r="K6" s="265"/>
      <c r="L6" s="265"/>
      <c r="M6" s="265"/>
      <c r="N6" s="265"/>
      <c r="O6" s="265"/>
      <c r="P6" s="266"/>
      <c r="T6" s="252">
        <v>41774</v>
      </c>
      <c r="U6" s="250">
        <v>95</v>
      </c>
    </row>
    <row r="7" spans="1:21" ht="26.25" customHeight="1" x14ac:dyDescent="0.2">
      <c r="A7" s="638"/>
      <c r="B7" s="640"/>
      <c r="C7" s="641"/>
      <c r="D7" s="642"/>
      <c r="E7" s="642"/>
      <c r="F7" s="643"/>
      <c r="G7" s="645"/>
      <c r="H7" s="20"/>
      <c r="I7" s="46" t="s">
        <v>521</v>
      </c>
      <c r="J7" s="46" t="s">
        <v>80</v>
      </c>
      <c r="K7" s="46" t="s">
        <v>79</v>
      </c>
      <c r="L7" s="119" t="s">
        <v>13</v>
      </c>
      <c r="M7" s="120" t="s">
        <v>14</v>
      </c>
      <c r="N7" s="120" t="s">
        <v>513</v>
      </c>
      <c r="O7" s="177" t="s">
        <v>15</v>
      </c>
      <c r="P7" s="46" t="s">
        <v>28</v>
      </c>
      <c r="T7" s="252">
        <v>41834</v>
      </c>
      <c r="U7" s="250">
        <v>94</v>
      </c>
    </row>
    <row r="8" spans="1:21" s="19" customFormat="1" ht="58.5" customHeight="1" thickBot="1" x14ac:dyDescent="0.25">
      <c r="A8" s="436">
        <v>1</v>
      </c>
      <c r="B8" s="437">
        <v>79</v>
      </c>
      <c r="C8" s="438">
        <v>35315</v>
      </c>
      <c r="D8" s="439" t="s">
        <v>694</v>
      </c>
      <c r="E8" s="440" t="s">
        <v>695</v>
      </c>
      <c r="F8" s="441">
        <v>252360</v>
      </c>
      <c r="G8" s="442">
        <v>929</v>
      </c>
      <c r="H8" s="22"/>
      <c r="I8" s="333">
        <v>1</v>
      </c>
      <c r="J8" s="334" t="s">
        <v>555</v>
      </c>
      <c r="K8" s="335">
        <v>81</v>
      </c>
      <c r="L8" s="336">
        <v>33970</v>
      </c>
      <c r="M8" s="337" t="s">
        <v>697</v>
      </c>
      <c r="N8" s="337" t="s">
        <v>695</v>
      </c>
      <c r="O8" s="344">
        <v>402440</v>
      </c>
      <c r="P8" s="339">
        <v>3</v>
      </c>
      <c r="T8" s="252">
        <v>41894</v>
      </c>
      <c r="U8" s="250">
        <v>93</v>
      </c>
    </row>
    <row r="9" spans="1:21" s="19" customFormat="1" ht="58.5" customHeight="1" thickTop="1" x14ac:dyDescent="0.2">
      <c r="A9" s="429">
        <v>2</v>
      </c>
      <c r="B9" s="430">
        <v>41</v>
      </c>
      <c r="C9" s="431">
        <v>35039</v>
      </c>
      <c r="D9" s="432" t="s">
        <v>693</v>
      </c>
      <c r="E9" s="433" t="s">
        <v>666</v>
      </c>
      <c r="F9" s="434">
        <v>281713</v>
      </c>
      <c r="G9" s="435">
        <v>787</v>
      </c>
      <c r="H9" s="22"/>
      <c r="I9" s="333">
        <v>2</v>
      </c>
      <c r="J9" s="334" t="s">
        <v>556</v>
      </c>
      <c r="K9" s="335">
        <v>80</v>
      </c>
      <c r="L9" s="336">
        <v>35523</v>
      </c>
      <c r="M9" s="337" t="s">
        <v>696</v>
      </c>
      <c r="N9" s="337" t="s">
        <v>695</v>
      </c>
      <c r="O9" s="344">
        <v>402702</v>
      </c>
      <c r="P9" s="339">
        <v>4</v>
      </c>
      <c r="T9" s="252">
        <v>41954</v>
      </c>
      <c r="U9" s="250">
        <v>92</v>
      </c>
    </row>
    <row r="10" spans="1:21" s="19" customFormat="1" ht="58.5" customHeight="1" x14ac:dyDescent="0.2">
      <c r="A10" s="333">
        <v>3</v>
      </c>
      <c r="B10" s="340">
        <v>81</v>
      </c>
      <c r="C10" s="336">
        <v>33970</v>
      </c>
      <c r="D10" s="341" t="s">
        <v>697</v>
      </c>
      <c r="E10" s="342" t="s">
        <v>695</v>
      </c>
      <c r="F10" s="344">
        <v>402440</v>
      </c>
      <c r="G10" s="364">
        <v>323</v>
      </c>
      <c r="H10" s="22"/>
      <c r="I10" s="333">
        <v>3</v>
      </c>
      <c r="J10" s="334" t="s">
        <v>557</v>
      </c>
      <c r="K10" s="335">
        <v>79</v>
      </c>
      <c r="L10" s="336">
        <v>35315</v>
      </c>
      <c r="M10" s="337" t="s">
        <v>694</v>
      </c>
      <c r="N10" s="337" t="s">
        <v>695</v>
      </c>
      <c r="O10" s="344">
        <v>252360</v>
      </c>
      <c r="P10" s="339">
        <v>1</v>
      </c>
      <c r="T10" s="252">
        <v>42014</v>
      </c>
      <c r="U10" s="250">
        <v>91</v>
      </c>
    </row>
    <row r="11" spans="1:21" s="19" customFormat="1" ht="58.5" customHeight="1" x14ac:dyDescent="0.2">
      <c r="A11" s="333">
        <v>4</v>
      </c>
      <c r="B11" s="340">
        <v>80</v>
      </c>
      <c r="C11" s="336">
        <v>35523</v>
      </c>
      <c r="D11" s="341" t="s">
        <v>696</v>
      </c>
      <c r="E11" s="342" t="s">
        <v>695</v>
      </c>
      <c r="F11" s="344">
        <v>402702</v>
      </c>
      <c r="G11" s="364">
        <v>321</v>
      </c>
      <c r="H11" s="22"/>
      <c r="I11" s="333">
        <v>4</v>
      </c>
      <c r="J11" s="334" t="s">
        <v>558</v>
      </c>
      <c r="K11" s="335">
        <v>41</v>
      </c>
      <c r="L11" s="336">
        <v>35039</v>
      </c>
      <c r="M11" s="337" t="s">
        <v>693</v>
      </c>
      <c r="N11" s="337" t="s">
        <v>666</v>
      </c>
      <c r="O11" s="344">
        <v>281713</v>
      </c>
      <c r="P11" s="339">
        <v>2</v>
      </c>
      <c r="T11" s="252">
        <v>42084</v>
      </c>
      <c r="U11" s="250">
        <v>90</v>
      </c>
    </row>
    <row r="12" spans="1:21" s="19" customFormat="1" ht="58.5" customHeight="1" x14ac:dyDescent="0.2">
      <c r="A12" s="333"/>
      <c r="B12" s="340"/>
      <c r="C12" s="336"/>
      <c r="D12" s="341"/>
      <c r="E12" s="342"/>
      <c r="F12" s="365"/>
      <c r="G12" s="364" t="s">
        <v>813</v>
      </c>
      <c r="H12" s="22"/>
      <c r="I12" s="333">
        <v>5</v>
      </c>
      <c r="J12" s="334" t="s">
        <v>559</v>
      </c>
      <c r="K12" s="335" t="s">
        <v>827</v>
      </c>
      <c r="L12" s="336" t="s">
        <v>827</v>
      </c>
      <c r="M12" s="337" t="s">
        <v>827</v>
      </c>
      <c r="N12" s="337" t="s">
        <v>827</v>
      </c>
      <c r="O12" s="344"/>
      <c r="P12" s="339"/>
      <c r="T12" s="252">
        <v>42154</v>
      </c>
      <c r="U12" s="250">
        <v>89</v>
      </c>
    </row>
    <row r="13" spans="1:21" s="19" customFormat="1" ht="58.5" customHeight="1" x14ac:dyDescent="0.2">
      <c r="A13" s="333"/>
      <c r="B13" s="340"/>
      <c r="C13" s="336"/>
      <c r="D13" s="341"/>
      <c r="E13" s="342"/>
      <c r="F13" s="365"/>
      <c r="G13" s="364" t="s">
        <v>813</v>
      </c>
      <c r="H13" s="22"/>
      <c r="I13" s="333">
        <v>6</v>
      </c>
      <c r="J13" s="334" t="s">
        <v>560</v>
      </c>
      <c r="K13" s="335" t="s">
        <v>827</v>
      </c>
      <c r="L13" s="336" t="s">
        <v>827</v>
      </c>
      <c r="M13" s="337" t="s">
        <v>827</v>
      </c>
      <c r="N13" s="337" t="s">
        <v>827</v>
      </c>
      <c r="O13" s="344"/>
      <c r="P13" s="339"/>
      <c r="T13" s="252">
        <v>42224</v>
      </c>
      <c r="U13" s="250">
        <v>88</v>
      </c>
    </row>
    <row r="14" spans="1:21" s="19" customFormat="1" ht="58.5" customHeight="1" x14ac:dyDescent="0.2">
      <c r="A14" s="333"/>
      <c r="B14" s="340"/>
      <c r="C14" s="336"/>
      <c r="D14" s="341"/>
      <c r="E14" s="342"/>
      <c r="F14" s="365"/>
      <c r="G14" s="364" t="s">
        <v>813</v>
      </c>
      <c r="H14" s="22"/>
      <c r="I14" s="333">
        <v>7</v>
      </c>
      <c r="J14" s="334" t="s">
        <v>561</v>
      </c>
      <c r="K14" s="335" t="s">
        <v>827</v>
      </c>
      <c r="L14" s="336" t="s">
        <v>827</v>
      </c>
      <c r="M14" s="337" t="s">
        <v>827</v>
      </c>
      <c r="N14" s="337" t="s">
        <v>827</v>
      </c>
      <c r="O14" s="344"/>
      <c r="P14" s="339"/>
      <c r="T14" s="252">
        <v>42294</v>
      </c>
      <c r="U14" s="250">
        <v>87</v>
      </c>
    </row>
    <row r="15" spans="1:21" s="19" customFormat="1" ht="58.5" customHeight="1" x14ac:dyDescent="0.2">
      <c r="A15" s="333"/>
      <c r="B15" s="340"/>
      <c r="C15" s="336"/>
      <c r="D15" s="341"/>
      <c r="E15" s="342"/>
      <c r="F15" s="365"/>
      <c r="G15" s="364" t="s">
        <v>813</v>
      </c>
      <c r="H15" s="22"/>
      <c r="I15" s="333">
        <v>8</v>
      </c>
      <c r="J15" s="334" t="s">
        <v>562</v>
      </c>
      <c r="K15" s="335" t="s">
        <v>827</v>
      </c>
      <c r="L15" s="336" t="s">
        <v>827</v>
      </c>
      <c r="M15" s="337" t="s">
        <v>827</v>
      </c>
      <c r="N15" s="337" t="s">
        <v>827</v>
      </c>
      <c r="O15" s="344"/>
      <c r="P15" s="339"/>
      <c r="T15" s="252">
        <v>42364</v>
      </c>
      <c r="U15" s="250">
        <v>86</v>
      </c>
    </row>
    <row r="16" spans="1:21" s="19" customFormat="1" ht="58.5" customHeight="1" x14ac:dyDescent="0.2">
      <c r="A16" s="66"/>
      <c r="B16" s="315"/>
      <c r="C16" s="117"/>
      <c r="D16" s="316"/>
      <c r="E16" s="175"/>
      <c r="F16" s="365"/>
      <c r="G16" s="364" t="s">
        <v>813</v>
      </c>
      <c r="H16" s="22"/>
      <c r="I16" s="264" t="s">
        <v>17</v>
      </c>
      <c r="J16" s="265"/>
      <c r="K16" s="265"/>
      <c r="L16" s="265"/>
      <c r="M16" s="265"/>
      <c r="N16" s="265"/>
      <c r="O16" s="265"/>
      <c r="P16" s="266"/>
      <c r="T16" s="252">
        <v>42734</v>
      </c>
      <c r="U16" s="250">
        <v>81</v>
      </c>
    </row>
    <row r="17" spans="1:21" s="19" customFormat="1" ht="58.5" customHeight="1" x14ac:dyDescent="0.2">
      <c r="A17" s="66"/>
      <c r="B17" s="315"/>
      <c r="C17" s="117"/>
      <c r="D17" s="316"/>
      <c r="E17" s="175"/>
      <c r="F17" s="365"/>
      <c r="G17" s="364" t="s">
        <v>813</v>
      </c>
      <c r="H17" s="22"/>
      <c r="I17" s="46" t="s">
        <v>521</v>
      </c>
      <c r="J17" s="46" t="s">
        <v>80</v>
      </c>
      <c r="K17" s="46" t="s">
        <v>79</v>
      </c>
      <c r="L17" s="119" t="s">
        <v>13</v>
      </c>
      <c r="M17" s="120" t="s">
        <v>14</v>
      </c>
      <c r="N17" s="120" t="s">
        <v>513</v>
      </c>
      <c r="O17" s="177" t="s">
        <v>15</v>
      </c>
      <c r="P17" s="46" t="s">
        <v>28</v>
      </c>
      <c r="T17" s="252">
        <v>42814</v>
      </c>
      <c r="U17" s="250">
        <v>80</v>
      </c>
    </row>
    <row r="18" spans="1:21" s="19" customFormat="1" ht="58.5" customHeight="1" x14ac:dyDescent="0.2">
      <c r="A18" s="66"/>
      <c r="B18" s="315"/>
      <c r="C18" s="117"/>
      <c r="D18" s="316"/>
      <c r="E18" s="175"/>
      <c r="F18" s="365"/>
      <c r="G18" s="364" t="s">
        <v>813</v>
      </c>
      <c r="H18" s="22"/>
      <c r="I18" s="66">
        <v>1</v>
      </c>
      <c r="J18" s="334" t="s">
        <v>563</v>
      </c>
      <c r="K18" s="272" t="s">
        <v>827</v>
      </c>
      <c r="L18" s="117" t="s">
        <v>827</v>
      </c>
      <c r="M18" s="210" t="s">
        <v>827</v>
      </c>
      <c r="N18" s="210" t="s">
        <v>827</v>
      </c>
      <c r="O18" s="365"/>
      <c r="P18" s="314"/>
      <c r="T18" s="252">
        <v>42894</v>
      </c>
      <c r="U18" s="250">
        <v>79</v>
      </c>
    </row>
    <row r="19" spans="1:21" s="19" customFormat="1" ht="58.5" customHeight="1" x14ac:dyDescent="0.2">
      <c r="A19" s="66"/>
      <c r="B19" s="315"/>
      <c r="C19" s="117"/>
      <c r="D19" s="316"/>
      <c r="E19" s="175"/>
      <c r="F19" s="365"/>
      <c r="G19" s="364" t="s">
        <v>813</v>
      </c>
      <c r="H19" s="22"/>
      <c r="I19" s="66">
        <v>2</v>
      </c>
      <c r="J19" s="334" t="s">
        <v>564</v>
      </c>
      <c r="K19" s="272" t="s">
        <v>827</v>
      </c>
      <c r="L19" s="117" t="s">
        <v>827</v>
      </c>
      <c r="M19" s="210" t="s">
        <v>827</v>
      </c>
      <c r="N19" s="210" t="s">
        <v>827</v>
      </c>
      <c r="O19" s="365"/>
      <c r="P19" s="314"/>
      <c r="T19" s="252">
        <v>42974</v>
      </c>
      <c r="U19" s="250">
        <v>78</v>
      </c>
    </row>
    <row r="20" spans="1:21" s="19" customFormat="1" ht="58.5" customHeight="1" x14ac:dyDescent="0.2">
      <c r="A20" s="66"/>
      <c r="B20" s="315"/>
      <c r="C20" s="117"/>
      <c r="D20" s="316"/>
      <c r="E20" s="175"/>
      <c r="F20" s="365"/>
      <c r="G20" s="364" t="s">
        <v>813</v>
      </c>
      <c r="H20" s="22"/>
      <c r="I20" s="66">
        <v>3</v>
      </c>
      <c r="J20" s="334" t="s">
        <v>565</v>
      </c>
      <c r="K20" s="272" t="s">
        <v>827</v>
      </c>
      <c r="L20" s="117" t="s">
        <v>827</v>
      </c>
      <c r="M20" s="210" t="s">
        <v>827</v>
      </c>
      <c r="N20" s="210" t="s">
        <v>827</v>
      </c>
      <c r="O20" s="365"/>
      <c r="P20" s="314"/>
      <c r="T20" s="252">
        <v>43054</v>
      </c>
      <c r="U20" s="250">
        <v>77</v>
      </c>
    </row>
    <row r="21" spans="1:21" s="19" customFormat="1" ht="58.5" customHeight="1" x14ac:dyDescent="0.2">
      <c r="A21" s="66"/>
      <c r="B21" s="315"/>
      <c r="C21" s="117"/>
      <c r="D21" s="316"/>
      <c r="E21" s="175"/>
      <c r="F21" s="365"/>
      <c r="G21" s="364" t="s">
        <v>813</v>
      </c>
      <c r="H21" s="22"/>
      <c r="I21" s="66">
        <v>4</v>
      </c>
      <c r="J21" s="334" t="s">
        <v>566</v>
      </c>
      <c r="K21" s="272" t="s">
        <v>827</v>
      </c>
      <c r="L21" s="117" t="s">
        <v>827</v>
      </c>
      <c r="M21" s="210" t="s">
        <v>827</v>
      </c>
      <c r="N21" s="210" t="s">
        <v>827</v>
      </c>
      <c r="O21" s="365"/>
      <c r="P21" s="314"/>
      <c r="T21" s="252">
        <v>43134</v>
      </c>
      <c r="U21" s="250">
        <v>76</v>
      </c>
    </row>
    <row r="22" spans="1:21" s="19" customFormat="1" ht="58.5" customHeight="1" x14ac:dyDescent="0.2">
      <c r="A22" s="66"/>
      <c r="B22" s="315"/>
      <c r="C22" s="117"/>
      <c r="D22" s="316"/>
      <c r="E22" s="175"/>
      <c r="F22" s="365"/>
      <c r="G22" s="364" t="s">
        <v>813</v>
      </c>
      <c r="H22" s="22"/>
      <c r="I22" s="66">
        <v>5</v>
      </c>
      <c r="J22" s="334" t="s">
        <v>567</v>
      </c>
      <c r="K22" s="272" t="s">
        <v>827</v>
      </c>
      <c r="L22" s="117" t="s">
        <v>827</v>
      </c>
      <c r="M22" s="210" t="s">
        <v>827</v>
      </c>
      <c r="N22" s="210" t="s">
        <v>827</v>
      </c>
      <c r="O22" s="365"/>
      <c r="P22" s="314"/>
      <c r="T22" s="252">
        <v>43214</v>
      </c>
      <c r="U22" s="250">
        <v>75</v>
      </c>
    </row>
    <row r="23" spans="1:21" s="19" customFormat="1" ht="58.5" customHeight="1" x14ac:dyDescent="0.2">
      <c r="A23" s="66"/>
      <c r="B23" s="315"/>
      <c r="C23" s="117"/>
      <c r="D23" s="316"/>
      <c r="E23" s="175"/>
      <c r="F23" s="365"/>
      <c r="G23" s="364" t="s">
        <v>813</v>
      </c>
      <c r="H23" s="22"/>
      <c r="I23" s="66">
        <v>6</v>
      </c>
      <c r="J23" s="334" t="s">
        <v>568</v>
      </c>
      <c r="K23" s="272" t="s">
        <v>827</v>
      </c>
      <c r="L23" s="117" t="s">
        <v>827</v>
      </c>
      <c r="M23" s="210" t="s">
        <v>827</v>
      </c>
      <c r="N23" s="210" t="s">
        <v>827</v>
      </c>
      <c r="O23" s="365"/>
      <c r="P23" s="314"/>
      <c r="T23" s="252">
        <v>43314</v>
      </c>
      <c r="U23" s="250">
        <v>74</v>
      </c>
    </row>
    <row r="24" spans="1:21" s="19" customFormat="1" ht="58.5" customHeight="1" x14ac:dyDescent="0.2">
      <c r="A24" s="66"/>
      <c r="B24" s="315"/>
      <c r="C24" s="117"/>
      <c r="D24" s="316"/>
      <c r="E24" s="175"/>
      <c r="F24" s="365"/>
      <c r="G24" s="364" t="s">
        <v>813</v>
      </c>
      <c r="H24" s="22"/>
      <c r="I24" s="66">
        <v>7</v>
      </c>
      <c r="J24" s="334" t="s">
        <v>569</v>
      </c>
      <c r="K24" s="272" t="s">
        <v>827</v>
      </c>
      <c r="L24" s="117" t="s">
        <v>827</v>
      </c>
      <c r="M24" s="210" t="s">
        <v>827</v>
      </c>
      <c r="N24" s="210" t="s">
        <v>827</v>
      </c>
      <c r="O24" s="365"/>
      <c r="P24" s="314"/>
      <c r="T24" s="252">
        <v>43414</v>
      </c>
      <c r="U24" s="250">
        <v>73</v>
      </c>
    </row>
    <row r="25" spans="1:21" s="19" customFormat="1" ht="58.5" customHeight="1" x14ac:dyDescent="0.2">
      <c r="A25" s="66"/>
      <c r="B25" s="315"/>
      <c r="C25" s="117"/>
      <c r="D25" s="316"/>
      <c r="E25" s="175"/>
      <c r="F25" s="365"/>
      <c r="G25" s="364" t="s">
        <v>813</v>
      </c>
      <c r="H25" s="22"/>
      <c r="I25" s="66">
        <v>8</v>
      </c>
      <c r="J25" s="334" t="s">
        <v>570</v>
      </c>
      <c r="K25" s="272" t="s">
        <v>827</v>
      </c>
      <c r="L25" s="117" t="s">
        <v>827</v>
      </c>
      <c r="M25" s="210" t="s">
        <v>827</v>
      </c>
      <c r="N25" s="210" t="s">
        <v>827</v>
      </c>
      <c r="O25" s="365"/>
      <c r="P25" s="314"/>
      <c r="T25" s="252">
        <v>43514</v>
      </c>
      <c r="U25" s="250">
        <v>72</v>
      </c>
    </row>
    <row r="26" spans="1:21" ht="7.5" customHeight="1" x14ac:dyDescent="0.2">
      <c r="A26" s="32"/>
      <c r="B26" s="32"/>
      <c r="C26" s="33"/>
      <c r="D26" s="53"/>
      <c r="E26" s="34"/>
      <c r="F26" s="183"/>
      <c r="G26" s="36"/>
      <c r="I26" s="37"/>
      <c r="J26" s="38"/>
      <c r="K26" s="39"/>
      <c r="L26" s="40"/>
      <c r="M26" s="49"/>
      <c r="N26" s="49"/>
      <c r="O26" s="178"/>
      <c r="P26" s="39"/>
      <c r="T26" s="252">
        <v>52614</v>
      </c>
      <c r="U26" s="250">
        <v>39</v>
      </c>
    </row>
    <row r="27" spans="1:21" ht="14.25" customHeight="1" x14ac:dyDescent="0.2">
      <c r="A27" s="26" t="s">
        <v>19</v>
      </c>
      <c r="B27" s="26"/>
      <c r="C27" s="26"/>
      <c r="D27" s="54"/>
      <c r="E27" s="47" t="s">
        <v>0</v>
      </c>
      <c r="F27" s="184" t="s">
        <v>1</v>
      </c>
      <c r="G27" s="23"/>
      <c r="H27" s="27" t="s">
        <v>2</v>
      </c>
      <c r="I27" s="27"/>
      <c r="J27" s="27"/>
      <c r="K27" s="27"/>
      <c r="M27" s="50" t="s">
        <v>3</v>
      </c>
      <c r="N27" s="51" t="s">
        <v>3</v>
      </c>
      <c r="O27" s="179" t="s">
        <v>3</v>
      </c>
      <c r="P27" s="26"/>
      <c r="Q27" s="28"/>
      <c r="T27" s="252">
        <v>52814</v>
      </c>
      <c r="U27" s="250">
        <v>38</v>
      </c>
    </row>
    <row r="28" spans="1:21" x14ac:dyDescent="0.2">
      <c r="T28" s="252">
        <v>53014</v>
      </c>
      <c r="U28" s="250">
        <v>37</v>
      </c>
    </row>
    <row r="29" spans="1:21" x14ac:dyDescent="0.2">
      <c r="T29" s="252">
        <v>53214</v>
      </c>
      <c r="U29" s="250">
        <v>36</v>
      </c>
    </row>
    <row r="30" spans="1:21" x14ac:dyDescent="0.2">
      <c r="T30" s="252">
        <v>53514</v>
      </c>
      <c r="U30" s="250">
        <v>35</v>
      </c>
    </row>
    <row r="31" spans="1:21" x14ac:dyDescent="0.2">
      <c r="T31" s="252">
        <v>53814</v>
      </c>
      <c r="U31" s="250">
        <v>34</v>
      </c>
    </row>
    <row r="32" spans="1:21" x14ac:dyDescent="0.2">
      <c r="T32" s="252">
        <v>54114</v>
      </c>
      <c r="U32" s="250">
        <v>33</v>
      </c>
    </row>
    <row r="33" spans="20:21" x14ac:dyDescent="0.2">
      <c r="T33" s="252">
        <v>54414</v>
      </c>
      <c r="U33" s="250">
        <v>32</v>
      </c>
    </row>
    <row r="34" spans="20:21" x14ac:dyDescent="0.2">
      <c r="T34" s="252">
        <v>54814</v>
      </c>
      <c r="U34" s="250">
        <v>31</v>
      </c>
    </row>
    <row r="35" spans="20:21" x14ac:dyDescent="0.2">
      <c r="T35" s="252">
        <v>55214</v>
      </c>
      <c r="U35" s="250">
        <v>30</v>
      </c>
    </row>
    <row r="36" spans="20:21" x14ac:dyDescent="0.2">
      <c r="T36" s="252">
        <v>55614</v>
      </c>
      <c r="U36" s="250">
        <v>29</v>
      </c>
    </row>
    <row r="37" spans="20:21" x14ac:dyDescent="0.2">
      <c r="T37" s="252">
        <v>60014</v>
      </c>
      <c r="U37" s="250">
        <v>28</v>
      </c>
    </row>
    <row r="38" spans="20:21" x14ac:dyDescent="0.2">
      <c r="T38" s="252">
        <v>60414</v>
      </c>
      <c r="U38" s="250">
        <v>27</v>
      </c>
    </row>
    <row r="39" spans="20:21" x14ac:dyDescent="0.2">
      <c r="T39" s="252">
        <v>60814</v>
      </c>
      <c r="U39" s="250">
        <v>26</v>
      </c>
    </row>
    <row r="40" spans="20:21" x14ac:dyDescent="0.2">
      <c r="T40" s="252">
        <v>61214</v>
      </c>
      <c r="U40" s="250">
        <v>25</v>
      </c>
    </row>
    <row r="41" spans="20:21" x14ac:dyDescent="0.2">
      <c r="T41" s="252">
        <v>61614</v>
      </c>
      <c r="U41" s="250">
        <v>24</v>
      </c>
    </row>
    <row r="42" spans="20:21" x14ac:dyDescent="0.2">
      <c r="T42" s="252">
        <v>62014</v>
      </c>
      <c r="U42" s="250">
        <v>23</v>
      </c>
    </row>
    <row r="43" spans="20:21" x14ac:dyDescent="0.2">
      <c r="T43" s="252">
        <v>62414</v>
      </c>
      <c r="U43" s="250">
        <v>22</v>
      </c>
    </row>
    <row r="44" spans="20:21" x14ac:dyDescent="0.2">
      <c r="T44" s="252">
        <v>62814</v>
      </c>
      <c r="U44" s="250">
        <v>21</v>
      </c>
    </row>
    <row r="45" spans="20:21" x14ac:dyDescent="0.2">
      <c r="T45" s="252">
        <v>63214</v>
      </c>
      <c r="U45" s="250">
        <v>20</v>
      </c>
    </row>
    <row r="46" spans="20:21" x14ac:dyDescent="0.2">
      <c r="T46" s="252">
        <v>63614</v>
      </c>
      <c r="U46" s="250">
        <v>19</v>
      </c>
    </row>
    <row r="47" spans="20:21" x14ac:dyDescent="0.2">
      <c r="T47" s="252">
        <v>64014</v>
      </c>
      <c r="U47" s="250">
        <v>18</v>
      </c>
    </row>
    <row r="48" spans="20:21" x14ac:dyDescent="0.2">
      <c r="T48" s="252">
        <v>64414</v>
      </c>
      <c r="U48" s="250">
        <v>17</v>
      </c>
    </row>
    <row r="49" spans="20:21" x14ac:dyDescent="0.2">
      <c r="T49" s="252">
        <v>64814</v>
      </c>
      <c r="U49" s="250">
        <v>16</v>
      </c>
    </row>
    <row r="50" spans="20:21" x14ac:dyDescent="0.2">
      <c r="T50" s="252">
        <v>65214</v>
      </c>
      <c r="U50" s="250">
        <v>15</v>
      </c>
    </row>
    <row r="51" spans="20:21" x14ac:dyDescent="0.2">
      <c r="T51" s="252">
        <v>65614</v>
      </c>
      <c r="U51" s="250">
        <v>14</v>
      </c>
    </row>
    <row r="52" spans="20:21" x14ac:dyDescent="0.2">
      <c r="T52" s="252">
        <v>70014</v>
      </c>
      <c r="U52" s="250">
        <v>13</v>
      </c>
    </row>
    <row r="53" spans="20:21" x14ac:dyDescent="0.2">
      <c r="T53" s="252">
        <v>70414</v>
      </c>
      <c r="U53" s="250">
        <v>12</v>
      </c>
    </row>
    <row r="54" spans="20:21" x14ac:dyDescent="0.2">
      <c r="T54" s="252">
        <v>70914</v>
      </c>
      <c r="U54" s="250">
        <v>11</v>
      </c>
    </row>
    <row r="55" spans="20:21" x14ac:dyDescent="0.2">
      <c r="T55" s="252">
        <v>71414</v>
      </c>
      <c r="U55" s="250">
        <v>10</v>
      </c>
    </row>
    <row r="56" spans="20:21" x14ac:dyDescent="0.2">
      <c r="T56" s="252">
        <v>71914</v>
      </c>
      <c r="U56" s="250">
        <v>9</v>
      </c>
    </row>
    <row r="57" spans="20:21" x14ac:dyDescent="0.2">
      <c r="T57" s="252">
        <v>72414</v>
      </c>
      <c r="U57" s="250">
        <v>8</v>
      </c>
    </row>
    <row r="58" spans="20:21" x14ac:dyDescent="0.2">
      <c r="T58" s="252">
        <v>72914</v>
      </c>
      <c r="U58" s="250">
        <v>7</v>
      </c>
    </row>
    <row r="59" spans="20:21" x14ac:dyDescent="0.2">
      <c r="T59" s="252">
        <v>73414</v>
      </c>
      <c r="U59" s="250">
        <v>6</v>
      </c>
    </row>
    <row r="60" spans="20:21" x14ac:dyDescent="0.2">
      <c r="T60" s="252">
        <v>73914</v>
      </c>
      <c r="U60" s="250">
        <v>5</v>
      </c>
    </row>
    <row r="61" spans="20:21" x14ac:dyDescent="0.2">
      <c r="T61" s="252">
        <v>74414</v>
      </c>
      <c r="U61" s="250">
        <v>4</v>
      </c>
    </row>
    <row r="62" spans="20:21" x14ac:dyDescent="0.2">
      <c r="T62" s="252">
        <v>74914</v>
      </c>
      <c r="U62" s="250">
        <v>3</v>
      </c>
    </row>
    <row r="63" spans="20:21" x14ac:dyDescent="0.2">
      <c r="T63" s="252">
        <v>75414</v>
      </c>
      <c r="U63" s="250">
        <v>2</v>
      </c>
    </row>
    <row r="64" spans="20:21" x14ac:dyDescent="0.2">
      <c r="T64" s="252">
        <v>80014</v>
      </c>
      <c r="U64" s="250">
        <v>1</v>
      </c>
    </row>
  </sheetData>
  <autoFilter ref="B6:G7">
    <sortState ref="B9:G33">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25">
    <cfRule type="containsText" dxfId="114" priority="1" stopIfTrue="1" operator="containsText" text="1395">
      <formula>NOT(ISERROR(SEARCH("1395",G8)))</formula>
    </cfRule>
    <cfRule type="containsText" dxfId="113" priority="2" stopIfTrue="1" operator="containsText" text="1399">
      <formula>NOT(ISERROR(SEARCH("1399",G8)))</formula>
    </cfRule>
    <cfRule type="containsText" dxfId="112" priority="3" stopIfTrue="1" operator="containsText" text="1399">
      <formula>NOT(ISERROR(SEARCH("1399",G8)))</formula>
    </cfRule>
    <cfRule type="containsText" dxfId="111"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90"/>
  <sheetViews>
    <sheetView view="pageBreakPreview" zoomScale="80" zoomScaleNormal="100" zoomScaleSheetLayoutView="80" workbookViewId="0"/>
  </sheetViews>
  <sheetFormatPr defaultRowHeight="12.75" x14ac:dyDescent="0.2"/>
  <cols>
    <col min="1" max="1" width="4.85546875" style="23" customWidth="1"/>
    <col min="2" max="2" width="7.7109375" style="23" bestFit="1" customWidth="1"/>
    <col min="3" max="3" width="14.42578125" style="21" customWidth="1"/>
    <col min="4" max="4" width="26.42578125" style="48" customWidth="1"/>
    <col min="5" max="5" width="21"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21.28515625" style="52" customWidth="1"/>
    <col min="15" max="15" width="14.42578125" style="21" customWidth="1"/>
    <col min="16" max="16" width="7.7109375" style="21" customWidth="1"/>
    <col min="17" max="17" width="5.7109375" style="21" customWidth="1"/>
    <col min="18" max="19" width="9.140625" style="21"/>
    <col min="20" max="20" width="9.140625" style="249"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48">
        <v>1160</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48">
        <v>1162</v>
      </c>
      <c r="U2" s="247">
        <v>99</v>
      </c>
    </row>
    <row r="3" spans="1:21" s="12" customFormat="1" ht="21.75" customHeight="1" x14ac:dyDescent="0.2">
      <c r="A3" s="629" t="s">
        <v>94</v>
      </c>
      <c r="B3" s="629"/>
      <c r="C3" s="629"/>
      <c r="D3" s="630" t="s">
        <v>596</v>
      </c>
      <c r="E3" s="630"/>
      <c r="F3" s="631" t="s">
        <v>572</v>
      </c>
      <c r="G3" s="631"/>
      <c r="H3" s="11"/>
      <c r="I3" s="632" t="s">
        <v>571</v>
      </c>
      <c r="J3" s="633"/>
      <c r="K3" s="633"/>
      <c r="L3" s="633"/>
      <c r="M3" s="75" t="s">
        <v>371</v>
      </c>
      <c r="N3" s="634" t="s">
        <v>495</v>
      </c>
      <c r="O3" s="634"/>
      <c r="P3" s="634"/>
      <c r="T3" s="248">
        <v>1164</v>
      </c>
      <c r="U3" s="247">
        <v>98</v>
      </c>
    </row>
    <row r="4" spans="1:21" s="12" customFormat="1" ht="17.25" customHeight="1" x14ac:dyDescent="0.2">
      <c r="A4" s="627" t="s">
        <v>84</v>
      </c>
      <c r="B4" s="627"/>
      <c r="C4" s="627"/>
      <c r="D4" s="635" t="s">
        <v>363</v>
      </c>
      <c r="E4" s="635"/>
      <c r="F4" s="29"/>
      <c r="G4" s="29"/>
      <c r="H4" s="29"/>
      <c r="I4" s="29"/>
      <c r="J4" s="29"/>
      <c r="K4" s="29"/>
      <c r="L4" s="30"/>
      <c r="M4" s="76" t="s">
        <v>92</v>
      </c>
      <c r="N4" s="636" t="s">
        <v>776</v>
      </c>
      <c r="O4" s="636"/>
      <c r="P4" s="636"/>
      <c r="T4" s="248">
        <v>1166</v>
      </c>
      <c r="U4" s="247">
        <v>97</v>
      </c>
    </row>
    <row r="5" spans="1:21" s="10" customFormat="1" ht="19.5" customHeight="1" x14ac:dyDescent="0.2">
      <c r="A5" s="13"/>
      <c r="B5" s="13"/>
      <c r="C5" s="14"/>
      <c r="D5" s="15"/>
      <c r="E5" s="16"/>
      <c r="F5" s="16"/>
      <c r="G5" s="16"/>
      <c r="H5" s="16"/>
      <c r="I5" s="13"/>
      <c r="J5" s="13"/>
      <c r="K5" s="13"/>
      <c r="L5" s="17"/>
      <c r="M5" s="18"/>
      <c r="N5" s="646">
        <v>42165.959626736112</v>
      </c>
      <c r="O5" s="646"/>
      <c r="P5" s="646"/>
      <c r="T5" s="248">
        <v>1168</v>
      </c>
      <c r="U5" s="247">
        <v>96</v>
      </c>
    </row>
    <row r="6" spans="1:21" s="19" customFormat="1" ht="24.95" customHeight="1" x14ac:dyDescent="0.2">
      <c r="A6" s="638" t="s">
        <v>12</v>
      </c>
      <c r="B6" s="639" t="s">
        <v>79</v>
      </c>
      <c r="C6" s="641" t="s">
        <v>91</v>
      </c>
      <c r="D6" s="642" t="s">
        <v>14</v>
      </c>
      <c r="E6" s="642" t="s">
        <v>513</v>
      </c>
      <c r="F6" s="642" t="s">
        <v>15</v>
      </c>
      <c r="G6" s="644" t="s">
        <v>203</v>
      </c>
      <c r="I6" s="264" t="s">
        <v>16</v>
      </c>
      <c r="J6" s="265"/>
      <c r="K6" s="265"/>
      <c r="L6" s="265"/>
      <c r="M6" s="268" t="s">
        <v>360</v>
      </c>
      <c r="N6" s="269" t="s">
        <v>798</v>
      </c>
      <c r="O6" s="265"/>
      <c r="P6" s="266"/>
      <c r="T6" s="249">
        <v>1170</v>
      </c>
      <c r="U6" s="250">
        <v>95</v>
      </c>
    </row>
    <row r="7" spans="1:21" ht="26.25" customHeight="1" x14ac:dyDescent="0.2">
      <c r="A7" s="638"/>
      <c r="B7" s="640"/>
      <c r="C7" s="641"/>
      <c r="D7" s="642"/>
      <c r="E7" s="642"/>
      <c r="F7" s="642"/>
      <c r="G7" s="645"/>
      <c r="H7" s="20"/>
      <c r="I7" s="46" t="s">
        <v>521</v>
      </c>
      <c r="J7" s="43" t="s">
        <v>80</v>
      </c>
      <c r="K7" s="43" t="s">
        <v>79</v>
      </c>
      <c r="L7" s="44" t="s">
        <v>13</v>
      </c>
      <c r="M7" s="45" t="s">
        <v>14</v>
      </c>
      <c r="N7" s="45" t="s">
        <v>513</v>
      </c>
      <c r="O7" s="43" t="s">
        <v>15</v>
      </c>
      <c r="P7" s="43" t="s">
        <v>28</v>
      </c>
      <c r="T7" s="249">
        <v>1172</v>
      </c>
      <c r="U7" s="250">
        <v>94</v>
      </c>
    </row>
    <row r="8" spans="1:21" s="19" customFormat="1" ht="39.75" customHeight="1" x14ac:dyDescent="0.2">
      <c r="A8" s="333">
        <v>1</v>
      </c>
      <c r="B8" s="340">
        <v>16</v>
      </c>
      <c r="C8" s="336">
        <v>33992</v>
      </c>
      <c r="D8" s="341" t="s">
        <v>614</v>
      </c>
      <c r="E8" s="342" t="s">
        <v>615</v>
      </c>
      <c r="F8" s="343">
        <v>1204</v>
      </c>
      <c r="G8" s="424">
        <v>984</v>
      </c>
      <c r="H8" s="22"/>
      <c r="I8" s="333">
        <v>1</v>
      </c>
      <c r="J8" s="334" t="s">
        <v>156</v>
      </c>
      <c r="K8" s="335">
        <v>313</v>
      </c>
      <c r="L8" s="336">
        <v>35765</v>
      </c>
      <c r="M8" s="337" t="s">
        <v>786</v>
      </c>
      <c r="N8" s="337" t="s">
        <v>720</v>
      </c>
      <c r="O8" s="343">
        <v>1285</v>
      </c>
      <c r="P8" s="339">
        <v>6</v>
      </c>
      <c r="T8" s="249">
        <v>1174</v>
      </c>
      <c r="U8" s="250">
        <v>93</v>
      </c>
    </row>
    <row r="9" spans="1:21" s="19" customFormat="1" ht="39.75" customHeight="1" x14ac:dyDescent="0.2">
      <c r="A9" s="333">
        <v>2</v>
      </c>
      <c r="B9" s="340">
        <v>63</v>
      </c>
      <c r="C9" s="336">
        <v>35483</v>
      </c>
      <c r="D9" s="341" t="s">
        <v>625</v>
      </c>
      <c r="E9" s="342" t="s">
        <v>531</v>
      </c>
      <c r="F9" s="343">
        <v>1221</v>
      </c>
      <c r="G9" s="424">
        <v>950</v>
      </c>
      <c r="H9" s="22"/>
      <c r="I9" s="333">
        <v>2</v>
      </c>
      <c r="J9" s="334" t="s">
        <v>157</v>
      </c>
      <c r="K9" s="335">
        <v>51</v>
      </c>
      <c r="L9" s="336">
        <v>33688</v>
      </c>
      <c r="M9" s="337" t="s">
        <v>623</v>
      </c>
      <c r="N9" s="337" t="s">
        <v>531</v>
      </c>
      <c r="O9" s="343">
        <v>1424</v>
      </c>
      <c r="P9" s="339">
        <v>7</v>
      </c>
      <c r="T9" s="249">
        <v>1176</v>
      </c>
      <c r="U9" s="250">
        <v>92</v>
      </c>
    </row>
    <row r="10" spans="1:21" s="19" customFormat="1" ht="39.75" customHeight="1" x14ac:dyDescent="0.2">
      <c r="A10" s="333">
        <v>3</v>
      </c>
      <c r="B10" s="340">
        <v>56</v>
      </c>
      <c r="C10" s="336">
        <v>33378</v>
      </c>
      <c r="D10" s="341" t="s">
        <v>787</v>
      </c>
      <c r="E10" s="342" t="s">
        <v>531</v>
      </c>
      <c r="F10" s="343">
        <v>1225</v>
      </c>
      <c r="G10" s="424">
        <v>943</v>
      </c>
      <c r="H10" s="22"/>
      <c r="I10" s="333">
        <v>3</v>
      </c>
      <c r="J10" s="334" t="s">
        <v>158</v>
      </c>
      <c r="K10" s="335">
        <v>48</v>
      </c>
      <c r="L10" s="336">
        <v>35466</v>
      </c>
      <c r="M10" s="337" t="s">
        <v>620</v>
      </c>
      <c r="N10" s="337" t="s">
        <v>531</v>
      </c>
      <c r="O10" s="343">
        <v>1269</v>
      </c>
      <c r="P10" s="339">
        <v>4</v>
      </c>
      <c r="T10" s="249">
        <v>1178</v>
      </c>
      <c r="U10" s="250">
        <v>91</v>
      </c>
    </row>
    <row r="11" spans="1:21" s="19" customFormat="1" ht="39.75" customHeight="1" x14ac:dyDescent="0.2">
      <c r="A11" s="333">
        <v>4</v>
      </c>
      <c r="B11" s="340">
        <v>7</v>
      </c>
      <c r="C11" s="336">
        <v>33883</v>
      </c>
      <c r="D11" s="341" t="s">
        <v>611</v>
      </c>
      <c r="E11" s="342" t="s">
        <v>612</v>
      </c>
      <c r="F11" s="343">
        <v>1234</v>
      </c>
      <c r="G11" s="424">
        <v>925</v>
      </c>
      <c r="H11" s="22"/>
      <c r="I11" s="333">
        <v>4</v>
      </c>
      <c r="J11" s="334" t="s">
        <v>159</v>
      </c>
      <c r="K11" s="335">
        <v>63</v>
      </c>
      <c r="L11" s="336">
        <v>35483</v>
      </c>
      <c r="M11" s="337" t="s">
        <v>625</v>
      </c>
      <c r="N11" s="337" t="s">
        <v>531</v>
      </c>
      <c r="O11" s="343">
        <v>1221</v>
      </c>
      <c r="P11" s="339">
        <v>1</v>
      </c>
      <c r="T11" s="249">
        <v>1180</v>
      </c>
      <c r="U11" s="250">
        <v>90</v>
      </c>
    </row>
    <row r="12" spans="1:21" s="19" customFormat="1" ht="39.75" customHeight="1" x14ac:dyDescent="0.2">
      <c r="A12" s="333">
        <v>5</v>
      </c>
      <c r="B12" s="340">
        <v>99</v>
      </c>
      <c r="C12" s="336">
        <v>34455</v>
      </c>
      <c r="D12" s="341" t="s">
        <v>630</v>
      </c>
      <c r="E12" s="342" t="s">
        <v>631</v>
      </c>
      <c r="F12" s="343">
        <v>1240</v>
      </c>
      <c r="G12" s="424">
        <v>914</v>
      </c>
      <c r="H12" s="22"/>
      <c r="I12" s="333">
        <v>5</v>
      </c>
      <c r="J12" s="334" t="s">
        <v>160</v>
      </c>
      <c r="K12" s="335">
        <v>100</v>
      </c>
      <c r="L12" s="336">
        <v>32329</v>
      </c>
      <c r="M12" s="337" t="s">
        <v>632</v>
      </c>
      <c r="N12" s="337" t="s">
        <v>631</v>
      </c>
      <c r="O12" s="343">
        <v>1243</v>
      </c>
      <c r="P12" s="339">
        <v>2</v>
      </c>
      <c r="T12" s="249">
        <v>1182</v>
      </c>
      <c r="U12" s="250">
        <v>89</v>
      </c>
    </row>
    <row r="13" spans="1:21" s="19" customFormat="1" ht="39.75" customHeight="1" x14ac:dyDescent="0.2">
      <c r="A13" s="333">
        <v>6</v>
      </c>
      <c r="B13" s="340">
        <v>100</v>
      </c>
      <c r="C13" s="336">
        <v>32329</v>
      </c>
      <c r="D13" s="341" t="s">
        <v>632</v>
      </c>
      <c r="E13" s="342" t="s">
        <v>631</v>
      </c>
      <c r="F13" s="343">
        <v>1243</v>
      </c>
      <c r="G13" s="424">
        <v>908</v>
      </c>
      <c r="H13" s="22"/>
      <c r="I13" s="333">
        <v>6</v>
      </c>
      <c r="J13" s="334" t="s">
        <v>161</v>
      </c>
      <c r="K13" s="335">
        <v>94</v>
      </c>
      <c r="L13" s="336">
        <v>34308</v>
      </c>
      <c r="M13" s="337" t="s">
        <v>628</v>
      </c>
      <c r="N13" s="337" t="s">
        <v>629</v>
      </c>
      <c r="O13" s="343">
        <v>1254</v>
      </c>
      <c r="P13" s="339">
        <v>3</v>
      </c>
      <c r="T13" s="249">
        <v>1184</v>
      </c>
      <c r="U13" s="250">
        <v>88</v>
      </c>
    </row>
    <row r="14" spans="1:21" s="19" customFormat="1" ht="39.75" customHeight="1" thickBot="1" x14ac:dyDescent="0.25">
      <c r="A14" s="436">
        <v>7</v>
      </c>
      <c r="B14" s="437">
        <v>94</v>
      </c>
      <c r="C14" s="438">
        <v>34308</v>
      </c>
      <c r="D14" s="439" t="s">
        <v>628</v>
      </c>
      <c r="E14" s="440" t="s">
        <v>629</v>
      </c>
      <c r="F14" s="445">
        <v>1254</v>
      </c>
      <c r="G14" s="446">
        <v>887</v>
      </c>
      <c r="H14" s="22"/>
      <c r="I14" s="333">
        <v>7</v>
      </c>
      <c r="J14" s="334" t="s">
        <v>162</v>
      </c>
      <c r="K14" s="335">
        <v>87</v>
      </c>
      <c r="L14" s="336">
        <v>35832</v>
      </c>
      <c r="M14" s="337" t="s">
        <v>626</v>
      </c>
      <c r="N14" s="337" t="s">
        <v>627</v>
      </c>
      <c r="O14" s="343">
        <v>1280</v>
      </c>
      <c r="P14" s="339">
        <v>5</v>
      </c>
      <c r="T14" s="249">
        <v>1186</v>
      </c>
      <c r="U14" s="250">
        <v>87</v>
      </c>
    </row>
    <row r="15" spans="1:21" s="19" customFormat="1" ht="39.75" customHeight="1" thickTop="1" x14ac:dyDescent="0.2">
      <c r="A15" s="429">
        <v>8</v>
      </c>
      <c r="B15" s="430">
        <v>48</v>
      </c>
      <c r="C15" s="431">
        <v>35466</v>
      </c>
      <c r="D15" s="432" t="s">
        <v>620</v>
      </c>
      <c r="E15" s="433" t="s">
        <v>531</v>
      </c>
      <c r="F15" s="443">
        <v>1269</v>
      </c>
      <c r="G15" s="444">
        <v>859</v>
      </c>
      <c r="H15" s="22"/>
      <c r="I15" s="333">
        <v>8</v>
      </c>
      <c r="J15" s="334" t="s">
        <v>163</v>
      </c>
      <c r="K15" s="335">
        <v>49</v>
      </c>
      <c r="L15" s="336">
        <v>34525</v>
      </c>
      <c r="M15" s="337" t="s">
        <v>621</v>
      </c>
      <c r="N15" s="337" t="s">
        <v>531</v>
      </c>
      <c r="O15" s="343" t="s">
        <v>550</v>
      </c>
      <c r="P15" s="339"/>
      <c r="T15" s="249">
        <v>1188</v>
      </c>
      <c r="U15" s="250">
        <v>86</v>
      </c>
    </row>
    <row r="16" spans="1:21" s="19" customFormat="1" ht="39.75" customHeight="1" x14ac:dyDescent="0.2">
      <c r="A16" s="333">
        <v>9</v>
      </c>
      <c r="B16" s="340">
        <v>87</v>
      </c>
      <c r="C16" s="336">
        <v>35832</v>
      </c>
      <c r="D16" s="341" t="s">
        <v>626</v>
      </c>
      <c r="E16" s="342" t="s">
        <v>627</v>
      </c>
      <c r="F16" s="343">
        <v>1280</v>
      </c>
      <c r="G16" s="424">
        <v>839</v>
      </c>
      <c r="H16" s="22"/>
      <c r="I16" s="264" t="s">
        <v>17</v>
      </c>
      <c r="J16" s="265"/>
      <c r="K16" s="265"/>
      <c r="L16" s="265"/>
      <c r="M16" s="268" t="s">
        <v>360</v>
      </c>
      <c r="N16" s="269" t="s">
        <v>799</v>
      </c>
      <c r="O16" s="265"/>
      <c r="P16" s="266"/>
      <c r="T16" s="249">
        <v>1190</v>
      </c>
      <c r="U16" s="250">
        <v>85</v>
      </c>
    </row>
    <row r="17" spans="1:21" s="19" customFormat="1" ht="39.75" customHeight="1" x14ac:dyDescent="0.2">
      <c r="A17" s="333">
        <v>10</v>
      </c>
      <c r="B17" s="340">
        <v>313</v>
      </c>
      <c r="C17" s="336">
        <v>35765</v>
      </c>
      <c r="D17" s="341" t="s">
        <v>786</v>
      </c>
      <c r="E17" s="342" t="s">
        <v>720</v>
      </c>
      <c r="F17" s="343">
        <v>1285</v>
      </c>
      <c r="G17" s="424">
        <v>830</v>
      </c>
      <c r="H17" s="22"/>
      <c r="I17" s="46" t="s">
        <v>521</v>
      </c>
      <c r="J17" s="43" t="s">
        <v>80</v>
      </c>
      <c r="K17" s="43" t="s">
        <v>79</v>
      </c>
      <c r="L17" s="44" t="s">
        <v>13</v>
      </c>
      <c r="M17" s="45" t="s">
        <v>14</v>
      </c>
      <c r="N17" s="45" t="s">
        <v>513</v>
      </c>
      <c r="O17" s="43" t="s">
        <v>15</v>
      </c>
      <c r="P17" s="43" t="s">
        <v>28</v>
      </c>
      <c r="T17" s="249">
        <v>1192</v>
      </c>
      <c r="U17" s="250">
        <v>84</v>
      </c>
    </row>
    <row r="18" spans="1:21" s="19" customFormat="1" ht="39.75" customHeight="1" x14ac:dyDescent="0.2">
      <c r="A18" s="333">
        <v>11</v>
      </c>
      <c r="B18" s="340">
        <v>9</v>
      </c>
      <c r="C18" s="336">
        <v>35291</v>
      </c>
      <c r="D18" s="341" t="s">
        <v>613</v>
      </c>
      <c r="E18" s="342" t="s">
        <v>612</v>
      </c>
      <c r="F18" s="343">
        <v>1310</v>
      </c>
      <c r="G18" s="424">
        <v>785</v>
      </c>
      <c r="H18" s="22"/>
      <c r="I18" s="333">
        <v>1</v>
      </c>
      <c r="J18" s="334" t="s">
        <v>164</v>
      </c>
      <c r="K18" s="335">
        <v>50</v>
      </c>
      <c r="L18" s="336">
        <v>34885</v>
      </c>
      <c r="M18" s="337" t="s">
        <v>622</v>
      </c>
      <c r="N18" s="337" t="s">
        <v>531</v>
      </c>
      <c r="O18" s="343" t="s">
        <v>550</v>
      </c>
      <c r="P18" s="339" t="s">
        <v>536</v>
      </c>
      <c r="T18" s="249">
        <v>1194</v>
      </c>
      <c r="U18" s="250">
        <v>83</v>
      </c>
    </row>
    <row r="19" spans="1:21" s="19" customFormat="1" ht="39.75" customHeight="1" x14ac:dyDescent="0.2">
      <c r="A19" s="333">
        <v>12</v>
      </c>
      <c r="B19" s="340">
        <v>19</v>
      </c>
      <c r="C19" s="336">
        <v>35506</v>
      </c>
      <c r="D19" s="341" t="s">
        <v>616</v>
      </c>
      <c r="E19" s="342" t="s">
        <v>617</v>
      </c>
      <c r="F19" s="343">
        <v>1317</v>
      </c>
      <c r="G19" s="424">
        <v>773</v>
      </c>
      <c r="H19" s="22"/>
      <c r="I19" s="333">
        <v>2</v>
      </c>
      <c r="J19" s="334" t="s">
        <v>165</v>
      </c>
      <c r="K19" s="335">
        <v>34</v>
      </c>
      <c r="L19" s="336">
        <v>34616</v>
      </c>
      <c r="M19" s="337" t="s">
        <v>618</v>
      </c>
      <c r="N19" s="337" t="s">
        <v>619</v>
      </c>
      <c r="O19" s="343">
        <v>1417</v>
      </c>
      <c r="P19" s="339">
        <v>7</v>
      </c>
      <c r="T19" s="249">
        <v>1196</v>
      </c>
      <c r="U19" s="250">
        <v>82</v>
      </c>
    </row>
    <row r="20" spans="1:21" s="19" customFormat="1" ht="39.75" customHeight="1" x14ac:dyDescent="0.2">
      <c r="A20" s="333">
        <v>13</v>
      </c>
      <c r="B20" s="340">
        <v>34</v>
      </c>
      <c r="C20" s="336">
        <v>34616</v>
      </c>
      <c r="D20" s="341" t="s">
        <v>618</v>
      </c>
      <c r="E20" s="342" t="s">
        <v>619</v>
      </c>
      <c r="F20" s="343">
        <v>1417</v>
      </c>
      <c r="G20" s="424">
        <v>608</v>
      </c>
      <c r="H20" s="22"/>
      <c r="I20" s="333">
        <v>3</v>
      </c>
      <c r="J20" s="334" t="s">
        <v>166</v>
      </c>
      <c r="K20" s="335">
        <v>7</v>
      </c>
      <c r="L20" s="336">
        <v>33883</v>
      </c>
      <c r="M20" s="337" t="s">
        <v>611</v>
      </c>
      <c r="N20" s="337" t="s">
        <v>612</v>
      </c>
      <c r="O20" s="343">
        <v>1234</v>
      </c>
      <c r="P20" s="339">
        <v>3</v>
      </c>
      <c r="T20" s="249">
        <v>1198</v>
      </c>
      <c r="U20" s="250">
        <v>81</v>
      </c>
    </row>
    <row r="21" spans="1:21" s="19" customFormat="1" ht="39.75" customHeight="1" x14ac:dyDescent="0.2">
      <c r="A21" s="333">
        <v>14</v>
      </c>
      <c r="B21" s="340">
        <v>51</v>
      </c>
      <c r="C21" s="336">
        <v>33688</v>
      </c>
      <c r="D21" s="341" t="s">
        <v>623</v>
      </c>
      <c r="E21" s="342" t="s">
        <v>531</v>
      </c>
      <c r="F21" s="343">
        <v>1424</v>
      </c>
      <c r="G21" s="424">
        <v>597</v>
      </c>
      <c r="H21" s="22"/>
      <c r="I21" s="333">
        <v>4</v>
      </c>
      <c r="J21" s="334" t="s">
        <v>167</v>
      </c>
      <c r="K21" s="335">
        <v>16</v>
      </c>
      <c r="L21" s="336">
        <v>33992</v>
      </c>
      <c r="M21" s="337" t="s">
        <v>614</v>
      </c>
      <c r="N21" s="337" t="s">
        <v>615</v>
      </c>
      <c r="O21" s="343">
        <v>1204</v>
      </c>
      <c r="P21" s="339">
        <v>1</v>
      </c>
      <c r="T21" s="249">
        <v>1200</v>
      </c>
      <c r="U21" s="250">
        <v>80</v>
      </c>
    </row>
    <row r="22" spans="1:21" s="19" customFormat="1" ht="39.75" customHeight="1" x14ac:dyDescent="0.2">
      <c r="A22" s="333" t="s">
        <v>536</v>
      </c>
      <c r="B22" s="340">
        <v>49</v>
      </c>
      <c r="C22" s="336">
        <v>34525</v>
      </c>
      <c r="D22" s="341" t="s">
        <v>621</v>
      </c>
      <c r="E22" s="342" t="s">
        <v>531</v>
      </c>
      <c r="F22" s="343" t="s">
        <v>550</v>
      </c>
      <c r="G22" s="424">
        <v>0</v>
      </c>
      <c r="H22" s="22"/>
      <c r="I22" s="333">
        <v>5</v>
      </c>
      <c r="J22" s="334" t="s">
        <v>168</v>
      </c>
      <c r="K22" s="335">
        <v>56</v>
      </c>
      <c r="L22" s="336">
        <v>33378</v>
      </c>
      <c r="M22" s="337" t="s">
        <v>787</v>
      </c>
      <c r="N22" s="337" t="s">
        <v>531</v>
      </c>
      <c r="O22" s="343">
        <v>1225</v>
      </c>
      <c r="P22" s="339">
        <v>2</v>
      </c>
      <c r="T22" s="249">
        <v>1202</v>
      </c>
      <c r="U22" s="250">
        <v>79</v>
      </c>
    </row>
    <row r="23" spans="1:21" s="19" customFormat="1" ht="39.75" customHeight="1" x14ac:dyDescent="0.2">
      <c r="A23" s="333" t="s">
        <v>536</v>
      </c>
      <c r="B23" s="340">
        <v>50</v>
      </c>
      <c r="C23" s="336">
        <v>34885</v>
      </c>
      <c r="D23" s="341" t="s">
        <v>622</v>
      </c>
      <c r="E23" s="342" t="s">
        <v>531</v>
      </c>
      <c r="F23" s="343" t="s">
        <v>550</v>
      </c>
      <c r="G23" s="424">
        <v>0</v>
      </c>
      <c r="H23" s="22"/>
      <c r="I23" s="333">
        <v>6</v>
      </c>
      <c r="J23" s="334" t="s">
        <v>169</v>
      </c>
      <c r="K23" s="335">
        <v>9</v>
      </c>
      <c r="L23" s="336">
        <v>35291</v>
      </c>
      <c r="M23" s="337" t="s">
        <v>613</v>
      </c>
      <c r="N23" s="337" t="s">
        <v>612</v>
      </c>
      <c r="O23" s="343">
        <v>1310</v>
      </c>
      <c r="P23" s="339">
        <v>5</v>
      </c>
      <c r="T23" s="249">
        <v>1204</v>
      </c>
      <c r="U23" s="250">
        <v>78</v>
      </c>
    </row>
    <row r="24" spans="1:21" s="19" customFormat="1" ht="39.75" customHeight="1" x14ac:dyDescent="0.2">
      <c r="A24" s="333"/>
      <c r="B24" s="340"/>
      <c r="C24" s="336"/>
      <c r="D24" s="341"/>
      <c r="E24" s="342"/>
      <c r="F24" s="343"/>
      <c r="G24" s="424" t="s">
        <v>813</v>
      </c>
      <c r="H24" s="22"/>
      <c r="I24" s="333">
        <v>7</v>
      </c>
      <c r="J24" s="334" t="s">
        <v>170</v>
      </c>
      <c r="K24" s="335">
        <v>99</v>
      </c>
      <c r="L24" s="336">
        <v>34455</v>
      </c>
      <c r="M24" s="337" t="s">
        <v>630</v>
      </c>
      <c r="N24" s="337" t="s">
        <v>631</v>
      </c>
      <c r="O24" s="343">
        <v>1240</v>
      </c>
      <c r="P24" s="339">
        <v>4</v>
      </c>
      <c r="T24" s="249">
        <v>1206</v>
      </c>
      <c r="U24" s="250">
        <v>77</v>
      </c>
    </row>
    <row r="25" spans="1:21" s="19" customFormat="1" ht="39.75" customHeight="1" x14ac:dyDescent="0.2">
      <c r="A25" s="333"/>
      <c r="B25" s="340"/>
      <c r="C25" s="336"/>
      <c r="D25" s="341"/>
      <c r="E25" s="342"/>
      <c r="F25" s="343"/>
      <c r="G25" s="424" t="s">
        <v>813</v>
      </c>
      <c r="H25" s="22"/>
      <c r="I25" s="333">
        <v>8</v>
      </c>
      <c r="J25" s="334" t="s">
        <v>171</v>
      </c>
      <c r="K25" s="335">
        <v>19</v>
      </c>
      <c r="L25" s="336">
        <v>35506</v>
      </c>
      <c r="M25" s="337" t="s">
        <v>616</v>
      </c>
      <c r="N25" s="337" t="s">
        <v>617</v>
      </c>
      <c r="O25" s="343">
        <v>1317</v>
      </c>
      <c r="P25" s="339">
        <v>6</v>
      </c>
      <c r="T25" s="249">
        <v>1208</v>
      </c>
      <c r="U25" s="250">
        <v>76</v>
      </c>
    </row>
    <row r="26" spans="1:21" s="19" customFormat="1" ht="39.75" customHeight="1" x14ac:dyDescent="0.2">
      <c r="A26" s="333"/>
      <c r="B26" s="340"/>
      <c r="C26" s="336"/>
      <c r="D26" s="341"/>
      <c r="E26" s="342"/>
      <c r="F26" s="343"/>
      <c r="G26" s="424" t="s">
        <v>813</v>
      </c>
      <c r="H26" s="22"/>
      <c r="I26" s="264" t="s">
        <v>18</v>
      </c>
      <c r="J26" s="265"/>
      <c r="K26" s="265"/>
      <c r="L26" s="265"/>
      <c r="M26" s="268" t="s">
        <v>360</v>
      </c>
      <c r="N26" s="269"/>
      <c r="O26" s="265"/>
      <c r="P26" s="266"/>
      <c r="T26" s="249">
        <v>1210</v>
      </c>
      <c r="U26" s="250">
        <v>75</v>
      </c>
    </row>
    <row r="27" spans="1:21" s="19" customFormat="1" ht="39.75" customHeight="1" x14ac:dyDescent="0.2">
      <c r="A27" s="333"/>
      <c r="B27" s="340"/>
      <c r="C27" s="336"/>
      <c r="D27" s="341"/>
      <c r="E27" s="342"/>
      <c r="F27" s="343"/>
      <c r="G27" s="424" t="s">
        <v>813</v>
      </c>
      <c r="H27" s="22"/>
      <c r="I27" s="46" t="s">
        <v>521</v>
      </c>
      <c r="J27" s="43" t="s">
        <v>80</v>
      </c>
      <c r="K27" s="43" t="s">
        <v>79</v>
      </c>
      <c r="L27" s="44" t="s">
        <v>13</v>
      </c>
      <c r="M27" s="45" t="s">
        <v>14</v>
      </c>
      <c r="N27" s="45" t="s">
        <v>513</v>
      </c>
      <c r="O27" s="43" t="s">
        <v>15</v>
      </c>
      <c r="P27" s="43" t="s">
        <v>28</v>
      </c>
      <c r="T27" s="249">
        <v>1213</v>
      </c>
      <c r="U27" s="250">
        <v>74</v>
      </c>
    </row>
    <row r="28" spans="1:21" s="19" customFormat="1" ht="39.75" customHeight="1" x14ac:dyDescent="0.2">
      <c r="A28" s="333"/>
      <c r="B28" s="340"/>
      <c r="C28" s="336"/>
      <c r="D28" s="341"/>
      <c r="E28" s="342"/>
      <c r="F28" s="343"/>
      <c r="G28" s="424" t="s">
        <v>813</v>
      </c>
      <c r="H28" s="22"/>
      <c r="I28" s="333">
        <v>1</v>
      </c>
      <c r="J28" s="334" t="s">
        <v>172</v>
      </c>
      <c r="K28" s="335" t="s">
        <v>827</v>
      </c>
      <c r="L28" s="336" t="s">
        <v>827</v>
      </c>
      <c r="M28" s="337" t="s">
        <v>827</v>
      </c>
      <c r="N28" s="337" t="s">
        <v>827</v>
      </c>
      <c r="O28" s="343"/>
      <c r="P28" s="339"/>
      <c r="T28" s="249">
        <v>1216</v>
      </c>
      <c r="U28" s="250">
        <v>73</v>
      </c>
    </row>
    <row r="29" spans="1:21" s="19" customFormat="1" ht="39.75" customHeight="1" x14ac:dyDescent="0.2">
      <c r="A29" s="333"/>
      <c r="B29" s="340"/>
      <c r="C29" s="336"/>
      <c r="D29" s="341"/>
      <c r="E29" s="342"/>
      <c r="F29" s="343"/>
      <c r="G29" s="424" t="s">
        <v>813</v>
      </c>
      <c r="H29" s="22"/>
      <c r="I29" s="333">
        <v>2</v>
      </c>
      <c r="J29" s="334" t="s">
        <v>173</v>
      </c>
      <c r="K29" s="335" t="s">
        <v>827</v>
      </c>
      <c r="L29" s="336" t="s">
        <v>827</v>
      </c>
      <c r="M29" s="337" t="s">
        <v>827</v>
      </c>
      <c r="N29" s="337" t="s">
        <v>827</v>
      </c>
      <c r="O29" s="343"/>
      <c r="P29" s="339"/>
      <c r="T29" s="249">
        <v>1219</v>
      </c>
      <c r="U29" s="250">
        <v>72</v>
      </c>
    </row>
    <row r="30" spans="1:21" s="19" customFormat="1" ht="39.75" customHeight="1" x14ac:dyDescent="0.2">
      <c r="A30" s="333"/>
      <c r="B30" s="340"/>
      <c r="C30" s="336"/>
      <c r="D30" s="341"/>
      <c r="E30" s="342"/>
      <c r="F30" s="343"/>
      <c r="G30" s="424" t="s">
        <v>813</v>
      </c>
      <c r="H30" s="22"/>
      <c r="I30" s="333">
        <v>3</v>
      </c>
      <c r="J30" s="334" t="s">
        <v>174</v>
      </c>
      <c r="K30" s="335" t="s">
        <v>827</v>
      </c>
      <c r="L30" s="336" t="s">
        <v>827</v>
      </c>
      <c r="M30" s="337" t="s">
        <v>827</v>
      </c>
      <c r="N30" s="337" t="s">
        <v>827</v>
      </c>
      <c r="O30" s="343"/>
      <c r="P30" s="339"/>
      <c r="T30" s="249">
        <v>1222</v>
      </c>
      <c r="U30" s="250">
        <v>71</v>
      </c>
    </row>
    <row r="31" spans="1:21" s="19" customFormat="1" ht="39.75" customHeight="1" x14ac:dyDescent="0.2">
      <c r="A31" s="333"/>
      <c r="B31" s="340"/>
      <c r="C31" s="336"/>
      <c r="D31" s="341"/>
      <c r="E31" s="342"/>
      <c r="F31" s="343"/>
      <c r="G31" s="424" t="s">
        <v>813</v>
      </c>
      <c r="H31" s="22"/>
      <c r="I31" s="333">
        <v>4</v>
      </c>
      <c r="J31" s="334" t="s">
        <v>175</v>
      </c>
      <c r="K31" s="335" t="s">
        <v>827</v>
      </c>
      <c r="L31" s="336" t="s">
        <v>827</v>
      </c>
      <c r="M31" s="337" t="s">
        <v>827</v>
      </c>
      <c r="N31" s="337" t="s">
        <v>827</v>
      </c>
      <c r="O31" s="343"/>
      <c r="P31" s="339"/>
      <c r="T31" s="249">
        <v>1225</v>
      </c>
      <c r="U31" s="250">
        <v>70</v>
      </c>
    </row>
    <row r="32" spans="1:21" s="19" customFormat="1" ht="39.75" customHeight="1" x14ac:dyDescent="0.2">
      <c r="A32" s="333"/>
      <c r="B32" s="340"/>
      <c r="C32" s="336"/>
      <c r="D32" s="341"/>
      <c r="E32" s="342"/>
      <c r="F32" s="343"/>
      <c r="G32" s="424" t="s">
        <v>813</v>
      </c>
      <c r="H32" s="22"/>
      <c r="I32" s="333">
        <v>5</v>
      </c>
      <c r="J32" s="334" t="s">
        <v>176</v>
      </c>
      <c r="K32" s="335" t="s">
        <v>827</v>
      </c>
      <c r="L32" s="336" t="s">
        <v>827</v>
      </c>
      <c r="M32" s="337" t="s">
        <v>827</v>
      </c>
      <c r="N32" s="337" t="s">
        <v>827</v>
      </c>
      <c r="O32" s="343"/>
      <c r="P32" s="339"/>
      <c r="T32" s="249">
        <v>1228</v>
      </c>
      <c r="U32" s="250">
        <v>69</v>
      </c>
    </row>
    <row r="33" spans="1:21" s="19" customFormat="1" ht="39.75" customHeight="1" x14ac:dyDescent="0.2">
      <c r="A33" s="333"/>
      <c r="B33" s="340"/>
      <c r="C33" s="336"/>
      <c r="D33" s="341"/>
      <c r="E33" s="342"/>
      <c r="F33" s="343"/>
      <c r="G33" s="424" t="s">
        <v>813</v>
      </c>
      <c r="H33" s="22"/>
      <c r="I33" s="333">
        <v>6</v>
      </c>
      <c r="J33" s="334" t="s">
        <v>177</v>
      </c>
      <c r="K33" s="335" t="s">
        <v>827</v>
      </c>
      <c r="L33" s="336" t="s">
        <v>827</v>
      </c>
      <c r="M33" s="337" t="s">
        <v>827</v>
      </c>
      <c r="N33" s="337" t="s">
        <v>827</v>
      </c>
      <c r="O33" s="343"/>
      <c r="P33" s="339"/>
      <c r="T33" s="249">
        <v>1231</v>
      </c>
      <c r="U33" s="250">
        <v>68</v>
      </c>
    </row>
    <row r="34" spans="1:21" s="19" customFormat="1" ht="39.75" customHeight="1" x14ac:dyDescent="0.2">
      <c r="A34" s="333"/>
      <c r="B34" s="340"/>
      <c r="C34" s="336"/>
      <c r="D34" s="341"/>
      <c r="E34" s="342"/>
      <c r="F34" s="343"/>
      <c r="G34" s="424" t="s">
        <v>813</v>
      </c>
      <c r="H34" s="22"/>
      <c r="I34" s="333">
        <v>7</v>
      </c>
      <c r="J34" s="334" t="s">
        <v>178</v>
      </c>
      <c r="K34" s="335" t="s">
        <v>827</v>
      </c>
      <c r="L34" s="336" t="s">
        <v>827</v>
      </c>
      <c r="M34" s="337" t="s">
        <v>827</v>
      </c>
      <c r="N34" s="337" t="s">
        <v>827</v>
      </c>
      <c r="O34" s="343"/>
      <c r="P34" s="339"/>
      <c r="T34" s="249">
        <v>1234</v>
      </c>
      <c r="U34" s="250">
        <v>67</v>
      </c>
    </row>
    <row r="35" spans="1:21" s="19" customFormat="1" ht="39.75" customHeight="1" x14ac:dyDescent="0.2">
      <c r="A35" s="333"/>
      <c r="B35" s="340"/>
      <c r="C35" s="336"/>
      <c r="D35" s="341"/>
      <c r="E35" s="342"/>
      <c r="F35" s="343"/>
      <c r="G35" s="424" t="s">
        <v>813</v>
      </c>
      <c r="H35" s="22"/>
      <c r="I35" s="333">
        <v>8</v>
      </c>
      <c r="J35" s="334" t="s">
        <v>179</v>
      </c>
      <c r="K35" s="335" t="s">
        <v>827</v>
      </c>
      <c r="L35" s="336" t="s">
        <v>827</v>
      </c>
      <c r="M35" s="337" t="s">
        <v>827</v>
      </c>
      <c r="N35" s="337" t="s">
        <v>827</v>
      </c>
      <c r="O35" s="343"/>
      <c r="P35" s="339"/>
      <c r="T35" s="249">
        <v>1237</v>
      </c>
      <c r="U35" s="250">
        <v>66</v>
      </c>
    </row>
    <row r="36" spans="1:21" ht="13.5" customHeight="1" x14ac:dyDescent="0.2">
      <c r="A36" s="32"/>
      <c r="B36" s="32"/>
      <c r="C36" s="33"/>
      <c r="D36" s="53"/>
      <c r="E36" s="34"/>
      <c r="F36" s="35"/>
      <c r="G36" s="36"/>
      <c r="I36" s="37"/>
      <c r="J36" s="38"/>
      <c r="K36" s="39"/>
      <c r="L36" s="40"/>
      <c r="M36" s="49"/>
      <c r="N36" s="49"/>
      <c r="O36" s="41"/>
      <c r="P36" s="39"/>
      <c r="T36" s="249">
        <v>1275</v>
      </c>
      <c r="U36" s="250">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9">
        <v>1280</v>
      </c>
      <c r="U37" s="250">
        <v>54</v>
      </c>
    </row>
    <row r="38" spans="1:21" x14ac:dyDescent="0.2">
      <c r="T38" s="249">
        <v>1285</v>
      </c>
      <c r="U38" s="250">
        <v>53</v>
      </c>
    </row>
    <row r="39" spans="1:21" x14ac:dyDescent="0.2">
      <c r="T39" s="249">
        <v>1290</v>
      </c>
      <c r="U39" s="250">
        <v>52</v>
      </c>
    </row>
    <row r="40" spans="1:21" x14ac:dyDescent="0.2">
      <c r="T40" s="249">
        <v>1295</v>
      </c>
      <c r="U40" s="250">
        <v>51</v>
      </c>
    </row>
    <row r="41" spans="1:21" x14ac:dyDescent="0.2">
      <c r="T41" s="249">
        <v>1300</v>
      </c>
      <c r="U41" s="250">
        <v>50</v>
      </c>
    </row>
    <row r="42" spans="1:21" x14ac:dyDescent="0.2">
      <c r="T42" s="249">
        <v>1305</v>
      </c>
      <c r="U42" s="250">
        <v>49</v>
      </c>
    </row>
    <row r="43" spans="1:21" x14ac:dyDescent="0.2">
      <c r="T43" s="249">
        <v>1310</v>
      </c>
      <c r="U43" s="250">
        <v>48</v>
      </c>
    </row>
    <row r="44" spans="1:21" x14ac:dyDescent="0.2">
      <c r="T44" s="249">
        <v>1315</v>
      </c>
      <c r="U44" s="250">
        <v>47</v>
      </c>
    </row>
    <row r="45" spans="1:21" x14ac:dyDescent="0.2">
      <c r="T45" s="249">
        <v>1320</v>
      </c>
      <c r="U45" s="250">
        <v>46</v>
      </c>
    </row>
    <row r="46" spans="1:21" x14ac:dyDescent="0.2">
      <c r="T46" s="249">
        <v>1325</v>
      </c>
      <c r="U46" s="250">
        <v>45</v>
      </c>
    </row>
    <row r="47" spans="1:21" x14ac:dyDescent="0.2">
      <c r="T47" s="249">
        <v>1330</v>
      </c>
      <c r="U47" s="250">
        <v>44</v>
      </c>
    </row>
    <row r="48" spans="1:21" x14ac:dyDescent="0.2">
      <c r="T48" s="249">
        <v>1335</v>
      </c>
      <c r="U48" s="250">
        <v>43</v>
      </c>
    </row>
    <row r="49" spans="20:21" x14ac:dyDescent="0.2">
      <c r="T49" s="249">
        <v>1340</v>
      </c>
      <c r="U49" s="250">
        <v>42</v>
      </c>
    </row>
    <row r="50" spans="20:21" x14ac:dyDescent="0.2">
      <c r="T50" s="249">
        <v>1345</v>
      </c>
      <c r="U50" s="250">
        <v>41</v>
      </c>
    </row>
    <row r="51" spans="20:21" x14ac:dyDescent="0.2">
      <c r="T51" s="249">
        <v>1350</v>
      </c>
      <c r="U51" s="250">
        <v>40</v>
      </c>
    </row>
    <row r="52" spans="20:21" x14ac:dyDescent="0.2">
      <c r="T52" s="249">
        <v>1355</v>
      </c>
      <c r="U52" s="250">
        <v>39</v>
      </c>
    </row>
    <row r="53" spans="20:21" x14ac:dyDescent="0.2">
      <c r="T53" s="249">
        <v>1365</v>
      </c>
      <c r="U53" s="250">
        <v>38</v>
      </c>
    </row>
    <row r="54" spans="20:21" x14ac:dyDescent="0.2">
      <c r="T54" s="249">
        <v>1375</v>
      </c>
      <c r="U54" s="250">
        <v>37</v>
      </c>
    </row>
    <row r="55" spans="20:21" x14ac:dyDescent="0.2">
      <c r="T55" s="249">
        <v>1385</v>
      </c>
      <c r="U55" s="250">
        <v>36</v>
      </c>
    </row>
    <row r="56" spans="20:21" x14ac:dyDescent="0.2">
      <c r="T56" s="249">
        <v>1395</v>
      </c>
      <c r="U56" s="250">
        <v>35</v>
      </c>
    </row>
    <row r="57" spans="20:21" x14ac:dyDescent="0.2">
      <c r="T57" s="249">
        <v>1405</v>
      </c>
      <c r="U57" s="250">
        <v>34</v>
      </c>
    </row>
    <row r="58" spans="20:21" x14ac:dyDescent="0.2">
      <c r="T58" s="249">
        <v>1415</v>
      </c>
      <c r="U58" s="250">
        <v>33</v>
      </c>
    </row>
    <row r="59" spans="20:21" x14ac:dyDescent="0.2">
      <c r="T59" s="249">
        <v>1425</v>
      </c>
      <c r="U59" s="250">
        <v>32</v>
      </c>
    </row>
    <row r="60" spans="20:21" x14ac:dyDescent="0.2">
      <c r="T60" s="249">
        <v>1435</v>
      </c>
      <c r="U60" s="250">
        <v>31</v>
      </c>
    </row>
    <row r="61" spans="20:21" x14ac:dyDescent="0.2">
      <c r="T61" s="249">
        <v>1445</v>
      </c>
      <c r="U61" s="250">
        <v>30</v>
      </c>
    </row>
    <row r="62" spans="20:21" x14ac:dyDescent="0.2">
      <c r="T62" s="249">
        <v>1455</v>
      </c>
      <c r="U62" s="250">
        <v>29</v>
      </c>
    </row>
    <row r="63" spans="20:21" x14ac:dyDescent="0.2">
      <c r="T63" s="249">
        <v>1465</v>
      </c>
      <c r="U63" s="250">
        <v>28</v>
      </c>
    </row>
    <row r="64" spans="20:21" x14ac:dyDescent="0.2">
      <c r="T64" s="249">
        <v>1475</v>
      </c>
      <c r="U64" s="250">
        <v>27</v>
      </c>
    </row>
    <row r="65" spans="20:21" x14ac:dyDescent="0.2">
      <c r="T65" s="249">
        <v>1485</v>
      </c>
      <c r="U65" s="250">
        <v>26</v>
      </c>
    </row>
    <row r="66" spans="20:21" x14ac:dyDescent="0.2">
      <c r="T66" s="249">
        <v>1495</v>
      </c>
      <c r="U66" s="250">
        <v>25</v>
      </c>
    </row>
    <row r="67" spans="20:21" x14ac:dyDescent="0.2">
      <c r="T67" s="249">
        <v>1505</v>
      </c>
      <c r="U67" s="250">
        <v>24</v>
      </c>
    </row>
    <row r="68" spans="20:21" x14ac:dyDescent="0.2">
      <c r="T68" s="249">
        <v>1515</v>
      </c>
      <c r="U68" s="250">
        <v>23</v>
      </c>
    </row>
    <row r="69" spans="20:21" x14ac:dyDescent="0.2">
      <c r="T69" s="249">
        <v>1525</v>
      </c>
      <c r="U69" s="250">
        <v>22</v>
      </c>
    </row>
    <row r="70" spans="20:21" x14ac:dyDescent="0.2">
      <c r="T70" s="249">
        <v>1535</v>
      </c>
      <c r="U70" s="250">
        <v>21</v>
      </c>
    </row>
    <row r="71" spans="20:21" x14ac:dyDescent="0.2">
      <c r="T71" s="249">
        <v>1545</v>
      </c>
      <c r="U71" s="250">
        <v>20</v>
      </c>
    </row>
    <row r="72" spans="20:21" x14ac:dyDescent="0.2">
      <c r="T72" s="249">
        <v>1555</v>
      </c>
      <c r="U72" s="250">
        <v>19</v>
      </c>
    </row>
    <row r="73" spans="20:21" x14ac:dyDescent="0.2">
      <c r="T73" s="249">
        <v>1565</v>
      </c>
      <c r="U73" s="250">
        <v>18</v>
      </c>
    </row>
    <row r="74" spans="20:21" x14ac:dyDescent="0.2">
      <c r="T74" s="249">
        <v>1575</v>
      </c>
      <c r="U74" s="250">
        <v>17</v>
      </c>
    </row>
    <row r="75" spans="20:21" x14ac:dyDescent="0.2">
      <c r="T75" s="249">
        <v>1585</v>
      </c>
      <c r="U75" s="250">
        <v>16</v>
      </c>
    </row>
    <row r="76" spans="20:21" x14ac:dyDescent="0.2">
      <c r="T76" s="249">
        <v>1595</v>
      </c>
      <c r="U76" s="250">
        <v>15</v>
      </c>
    </row>
    <row r="77" spans="20:21" x14ac:dyDescent="0.2">
      <c r="T77" s="249">
        <v>1605</v>
      </c>
      <c r="U77" s="250">
        <v>14</v>
      </c>
    </row>
    <row r="78" spans="20:21" x14ac:dyDescent="0.2">
      <c r="T78" s="249">
        <v>1615</v>
      </c>
      <c r="U78" s="250">
        <v>13</v>
      </c>
    </row>
    <row r="79" spans="20:21" x14ac:dyDescent="0.2">
      <c r="T79" s="249">
        <v>1625</v>
      </c>
      <c r="U79" s="250">
        <v>12</v>
      </c>
    </row>
    <row r="80" spans="20:21" x14ac:dyDescent="0.2">
      <c r="T80" s="249">
        <v>1645</v>
      </c>
      <c r="U80" s="250">
        <v>11</v>
      </c>
    </row>
    <row r="81" spans="20:21" x14ac:dyDescent="0.2">
      <c r="T81" s="249">
        <v>1665</v>
      </c>
      <c r="U81" s="250">
        <v>10</v>
      </c>
    </row>
    <row r="82" spans="20:21" x14ac:dyDescent="0.2">
      <c r="T82" s="249">
        <v>1685</v>
      </c>
      <c r="U82" s="250">
        <v>9</v>
      </c>
    </row>
    <row r="83" spans="20:21" x14ac:dyDescent="0.2">
      <c r="T83" s="249">
        <v>1705</v>
      </c>
      <c r="U83" s="250">
        <v>8</v>
      </c>
    </row>
    <row r="84" spans="20:21" x14ac:dyDescent="0.2">
      <c r="T84" s="249">
        <v>1725</v>
      </c>
      <c r="U84" s="250">
        <v>7</v>
      </c>
    </row>
    <row r="85" spans="20:21" x14ac:dyDescent="0.2">
      <c r="T85" s="249">
        <v>1745</v>
      </c>
      <c r="U85" s="250">
        <v>6</v>
      </c>
    </row>
    <row r="86" spans="20:21" x14ac:dyDescent="0.2">
      <c r="T86" s="249">
        <v>1765</v>
      </c>
      <c r="U86" s="250">
        <v>5</v>
      </c>
    </row>
    <row r="87" spans="20:21" x14ac:dyDescent="0.2">
      <c r="T87" s="249">
        <v>1785</v>
      </c>
      <c r="U87" s="250">
        <v>4</v>
      </c>
    </row>
    <row r="88" spans="20:21" x14ac:dyDescent="0.2">
      <c r="T88" s="249">
        <v>1805</v>
      </c>
      <c r="U88" s="250">
        <v>3</v>
      </c>
    </row>
    <row r="89" spans="20:21" x14ac:dyDescent="0.2">
      <c r="T89" s="249">
        <v>1825</v>
      </c>
      <c r="U89" s="250">
        <v>2</v>
      </c>
    </row>
    <row r="90" spans="20:21" x14ac:dyDescent="0.2">
      <c r="T90" s="249">
        <v>1845</v>
      </c>
      <c r="U90" s="250">
        <v>1</v>
      </c>
    </row>
  </sheetData>
  <autoFilter ref="B6:G7">
    <sortState ref="B9:G35">
      <sortCondition ref="F6:F7"/>
    </sortState>
  </autoFilter>
  <mergeCells count="18">
    <mergeCell ref="N5:P5"/>
    <mergeCell ref="N3:P3"/>
    <mergeCell ref="N4:P4"/>
    <mergeCell ref="I3:L3"/>
    <mergeCell ref="F6:F7"/>
    <mergeCell ref="G6:G7"/>
    <mergeCell ref="A4:C4"/>
    <mergeCell ref="D4:E4"/>
    <mergeCell ref="A6:A7"/>
    <mergeCell ref="E6:E7"/>
    <mergeCell ref="B6:B7"/>
    <mergeCell ref="C6:C7"/>
    <mergeCell ref="D6:D7"/>
    <mergeCell ref="A1:P1"/>
    <mergeCell ref="A2:P2"/>
    <mergeCell ref="A3:C3"/>
    <mergeCell ref="D3:E3"/>
    <mergeCell ref="F3:G3"/>
  </mergeCells>
  <conditionalFormatting sqref="G8:G35">
    <cfRule type="containsText" dxfId="110" priority="1" stopIfTrue="1" operator="containsText" text="1395">
      <formula>NOT(ISERROR(SEARCH("1395",G8)))</formula>
    </cfRule>
    <cfRule type="containsText" dxfId="109" priority="2" stopIfTrue="1" operator="containsText" text="1399">
      <formula>NOT(ISERROR(SEARCH("1399",G8)))</formula>
    </cfRule>
    <cfRule type="containsText" dxfId="108" priority="3" stopIfTrue="1" operator="containsText" text="1399">
      <formula>NOT(ISERROR(SEARCH("1399",G8)))</formula>
    </cfRule>
    <cfRule type="containsText" dxfId="107"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80"/>
  <sheetViews>
    <sheetView view="pageBreakPreview" zoomScale="60" zoomScaleNormal="100" workbookViewId="0"/>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6.57031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26.85546875" style="52" customWidth="1"/>
    <col min="15" max="15" width="14.42578125" style="21" customWidth="1"/>
    <col min="16" max="16" width="7.7109375" style="21" customWidth="1"/>
    <col min="17" max="17" width="5.7109375" style="21" customWidth="1"/>
    <col min="18" max="19" width="9.140625" style="21"/>
    <col min="20" max="20" width="9.140625" style="249"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48">
        <v>1160</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48">
        <v>1162</v>
      </c>
      <c r="U2" s="247">
        <v>99</v>
      </c>
    </row>
    <row r="3" spans="1:21" s="12" customFormat="1" ht="21.75" customHeight="1" x14ac:dyDescent="0.2">
      <c r="A3" s="629" t="s">
        <v>94</v>
      </c>
      <c r="B3" s="629"/>
      <c r="C3" s="629"/>
      <c r="D3" s="630" t="s">
        <v>597</v>
      </c>
      <c r="E3" s="630"/>
      <c r="F3" s="631" t="s">
        <v>572</v>
      </c>
      <c r="G3" s="631"/>
      <c r="H3" s="11"/>
      <c r="I3" s="632" t="s">
        <v>571</v>
      </c>
      <c r="J3" s="633"/>
      <c r="K3" s="633"/>
      <c r="L3" s="633"/>
      <c r="M3" s="415" t="s">
        <v>371</v>
      </c>
      <c r="N3" s="634" t="s">
        <v>495</v>
      </c>
      <c r="O3" s="634"/>
      <c r="P3" s="634"/>
      <c r="T3" s="248">
        <v>1164</v>
      </c>
      <c r="U3" s="247">
        <v>98</v>
      </c>
    </row>
    <row r="4" spans="1:21" s="12" customFormat="1" ht="17.25" customHeight="1" x14ac:dyDescent="0.2">
      <c r="A4" s="627" t="s">
        <v>84</v>
      </c>
      <c r="B4" s="627"/>
      <c r="C4" s="627"/>
      <c r="D4" s="635" t="s">
        <v>363</v>
      </c>
      <c r="E4" s="635"/>
      <c r="F4" s="29"/>
      <c r="G4" s="29"/>
      <c r="H4" s="29"/>
      <c r="I4" s="29"/>
      <c r="J4" s="29"/>
      <c r="K4" s="29"/>
      <c r="L4" s="30"/>
      <c r="M4" s="76" t="s">
        <v>92</v>
      </c>
      <c r="N4" s="636" t="s">
        <v>784</v>
      </c>
      <c r="O4" s="636"/>
      <c r="P4" s="636"/>
      <c r="T4" s="248">
        <v>1166</v>
      </c>
      <c r="U4" s="247">
        <v>97</v>
      </c>
    </row>
    <row r="5" spans="1:21" s="10" customFormat="1" ht="19.5" customHeight="1" x14ac:dyDescent="0.2">
      <c r="A5" s="13"/>
      <c r="B5" s="13"/>
      <c r="C5" s="14"/>
      <c r="D5" s="15"/>
      <c r="E5" s="16"/>
      <c r="F5" s="16"/>
      <c r="G5" s="16"/>
      <c r="H5" s="16"/>
      <c r="I5" s="13"/>
      <c r="J5" s="13"/>
      <c r="K5" s="13"/>
      <c r="L5" s="17"/>
      <c r="M5" s="18"/>
      <c r="N5" s="646">
        <v>42165.959626736112</v>
      </c>
      <c r="O5" s="646"/>
      <c r="P5" s="646"/>
      <c r="T5" s="248">
        <v>1168</v>
      </c>
      <c r="U5" s="247">
        <v>96</v>
      </c>
    </row>
    <row r="6" spans="1:21" s="19" customFormat="1" ht="24.95" customHeight="1" x14ac:dyDescent="0.2">
      <c r="A6" s="638" t="s">
        <v>12</v>
      </c>
      <c r="B6" s="639" t="s">
        <v>79</v>
      </c>
      <c r="C6" s="641" t="s">
        <v>91</v>
      </c>
      <c r="D6" s="642" t="s">
        <v>14</v>
      </c>
      <c r="E6" s="642" t="s">
        <v>513</v>
      </c>
      <c r="F6" s="642" t="s">
        <v>15</v>
      </c>
      <c r="G6" s="644" t="s">
        <v>203</v>
      </c>
      <c r="I6" s="264" t="s">
        <v>606</v>
      </c>
      <c r="J6" s="265"/>
      <c r="K6" s="265"/>
      <c r="L6" s="265"/>
      <c r="M6" s="268" t="s">
        <v>360</v>
      </c>
      <c r="N6" s="269"/>
      <c r="O6" s="265"/>
      <c r="P6" s="266"/>
      <c r="T6" s="249">
        <v>1170</v>
      </c>
      <c r="U6" s="250">
        <v>95</v>
      </c>
    </row>
    <row r="7" spans="1:21" ht="26.25" customHeight="1" x14ac:dyDescent="0.2">
      <c r="A7" s="638"/>
      <c r="B7" s="640"/>
      <c r="C7" s="641"/>
      <c r="D7" s="642"/>
      <c r="E7" s="642"/>
      <c r="F7" s="642"/>
      <c r="G7" s="645"/>
      <c r="H7" s="20"/>
      <c r="I7" s="46" t="s">
        <v>521</v>
      </c>
      <c r="J7" s="43" t="s">
        <v>80</v>
      </c>
      <c r="K7" s="43" t="s">
        <v>79</v>
      </c>
      <c r="L7" s="44" t="s">
        <v>13</v>
      </c>
      <c r="M7" s="45" t="s">
        <v>14</v>
      </c>
      <c r="N7" s="45" t="s">
        <v>513</v>
      </c>
      <c r="O7" s="43" t="s">
        <v>15</v>
      </c>
      <c r="P7" s="43" t="s">
        <v>28</v>
      </c>
      <c r="T7" s="249">
        <v>1172</v>
      </c>
      <c r="U7" s="250">
        <v>94</v>
      </c>
    </row>
    <row r="8" spans="1:21" s="19" customFormat="1" ht="52.5" customHeight="1" x14ac:dyDescent="0.2">
      <c r="A8" s="333">
        <v>1</v>
      </c>
      <c r="B8" s="340">
        <v>16</v>
      </c>
      <c r="C8" s="336">
        <v>33992</v>
      </c>
      <c r="D8" s="341" t="s">
        <v>614</v>
      </c>
      <c r="E8" s="342" t="s">
        <v>615</v>
      </c>
      <c r="F8" s="343">
        <v>1200</v>
      </c>
      <c r="G8" s="364">
        <v>990</v>
      </c>
      <c r="H8" s="22"/>
      <c r="I8" s="333">
        <v>1</v>
      </c>
      <c r="J8" s="334" t="s">
        <v>159</v>
      </c>
      <c r="K8" s="335"/>
      <c r="L8" s="336"/>
      <c r="M8" s="337"/>
      <c r="N8" s="337"/>
      <c r="O8" s="343"/>
      <c r="P8" s="339"/>
      <c r="T8" s="249">
        <v>1174</v>
      </c>
      <c r="U8" s="250">
        <v>93</v>
      </c>
    </row>
    <row r="9" spans="1:21" s="19" customFormat="1" ht="52.5" customHeight="1" x14ac:dyDescent="0.2">
      <c r="A9" s="333">
        <v>2</v>
      </c>
      <c r="B9" s="340">
        <v>63</v>
      </c>
      <c r="C9" s="336">
        <v>35483</v>
      </c>
      <c r="D9" s="341" t="s">
        <v>625</v>
      </c>
      <c r="E9" s="342" t="s">
        <v>531</v>
      </c>
      <c r="F9" s="343">
        <v>1211</v>
      </c>
      <c r="G9" s="364">
        <v>970</v>
      </c>
      <c r="H9" s="22"/>
      <c r="I9" s="333">
        <v>2</v>
      </c>
      <c r="J9" s="334" t="s">
        <v>158</v>
      </c>
      <c r="K9" s="335">
        <v>51</v>
      </c>
      <c r="L9" s="336">
        <v>33688</v>
      </c>
      <c r="M9" s="337" t="s">
        <v>623</v>
      </c>
      <c r="N9" s="337" t="s">
        <v>531</v>
      </c>
      <c r="O9" s="343" t="s">
        <v>550</v>
      </c>
      <c r="P9" s="339" t="s">
        <v>536</v>
      </c>
      <c r="T9" s="249">
        <v>1176</v>
      </c>
      <c r="U9" s="250">
        <v>92</v>
      </c>
    </row>
    <row r="10" spans="1:21" s="19" customFormat="1" ht="52.5" customHeight="1" x14ac:dyDescent="0.2">
      <c r="A10" s="333">
        <v>3</v>
      </c>
      <c r="B10" s="340">
        <v>7</v>
      </c>
      <c r="C10" s="336">
        <v>33883</v>
      </c>
      <c r="D10" s="341" t="s">
        <v>611</v>
      </c>
      <c r="E10" s="342" t="s">
        <v>612</v>
      </c>
      <c r="F10" s="343">
        <v>1229</v>
      </c>
      <c r="G10" s="364">
        <v>935</v>
      </c>
      <c r="H10" s="22"/>
      <c r="I10" s="333">
        <v>3</v>
      </c>
      <c r="J10" s="334" t="s">
        <v>163</v>
      </c>
      <c r="K10" s="335">
        <v>9</v>
      </c>
      <c r="L10" s="336">
        <v>35291</v>
      </c>
      <c r="M10" s="337" t="s">
        <v>613</v>
      </c>
      <c r="N10" s="337" t="s">
        <v>612</v>
      </c>
      <c r="O10" s="343" t="s">
        <v>550</v>
      </c>
      <c r="P10" s="339" t="s">
        <v>536</v>
      </c>
      <c r="T10" s="249">
        <v>1178</v>
      </c>
      <c r="U10" s="250">
        <v>91</v>
      </c>
    </row>
    <row r="11" spans="1:21" s="19" customFormat="1" ht="52.5" customHeight="1" x14ac:dyDescent="0.2">
      <c r="A11" s="333">
        <v>4</v>
      </c>
      <c r="B11" s="340">
        <v>56</v>
      </c>
      <c r="C11" s="336">
        <v>33378</v>
      </c>
      <c r="D11" s="341" t="s">
        <v>787</v>
      </c>
      <c r="E11" s="342" t="s">
        <v>531</v>
      </c>
      <c r="F11" s="343">
        <v>1232</v>
      </c>
      <c r="G11" s="364">
        <v>929</v>
      </c>
      <c r="H11" s="22"/>
      <c r="I11" s="333">
        <v>4</v>
      </c>
      <c r="J11" s="334" t="s">
        <v>162</v>
      </c>
      <c r="K11" s="335">
        <v>87</v>
      </c>
      <c r="L11" s="336">
        <v>35832</v>
      </c>
      <c r="M11" s="337" t="s">
        <v>626</v>
      </c>
      <c r="N11" s="337" t="s">
        <v>627</v>
      </c>
      <c r="O11" s="343" t="s">
        <v>550</v>
      </c>
      <c r="P11" s="339" t="s">
        <v>536</v>
      </c>
      <c r="T11" s="249">
        <v>1180</v>
      </c>
      <c r="U11" s="250">
        <v>90</v>
      </c>
    </row>
    <row r="12" spans="1:21" s="19" customFormat="1" ht="52.5" customHeight="1" x14ac:dyDescent="0.2">
      <c r="A12" s="333">
        <v>5</v>
      </c>
      <c r="B12" s="340">
        <v>100</v>
      </c>
      <c r="C12" s="336">
        <v>32329</v>
      </c>
      <c r="D12" s="341" t="s">
        <v>632</v>
      </c>
      <c r="E12" s="342" t="s">
        <v>631</v>
      </c>
      <c r="F12" s="343">
        <v>1241</v>
      </c>
      <c r="G12" s="364">
        <v>912</v>
      </c>
      <c r="H12" s="22"/>
      <c r="I12" s="333">
        <v>5</v>
      </c>
      <c r="J12" s="334" t="s">
        <v>156</v>
      </c>
      <c r="K12" s="335">
        <v>313</v>
      </c>
      <c r="L12" s="336">
        <v>35765</v>
      </c>
      <c r="M12" s="337" t="s">
        <v>786</v>
      </c>
      <c r="N12" s="337" t="s">
        <v>720</v>
      </c>
      <c r="O12" s="343" t="s">
        <v>550</v>
      </c>
      <c r="P12" s="339" t="s">
        <v>536</v>
      </c>
      <c r="T12" s="249">
        <v>1182</v>
      </c>
      <c r="U12" s="250">
        <v>89</v>
      </c>
    </row>
    <row r="13" spans="1:21" s="19" customFormat="1" ht="52.5" customHeight="1" thickBot="1" x14ac:dyDescent="0.25">
      <c r="A13" s="436">
        <v>6</v>
      </c>
      <c r="B13" s="437">
        <v>94</v>
      </c>
      <c r="C13" s="438">
        <v>34308</v>
      </c>
      <c r="D13" s="439" t="s">
        <v>628</v>
      </c>
      <c r="E13" s="440" t="s">
        <v>629</v>
      </c>
      <c r="F13" s="445">
        <v>1253</v>
      </c>
      <c r="G13" s="442">
        <v>889</v>
      </c>
      <c r="H13" s="22"/>
      <c r="I13" s="333">
        <v>6</v>
      </c>
      <c r="J13" s="334" t="s">
        <v>157</v>
      </c>
      <c r="K13" s="335">
        <v>19</v>
      </c>
      <c r="L13" s="336">
        <v>35506</v>
      </c>
      <c r="M13" s="337" t="s">
        <v>616</v>
      </c>
      <c r="N13" s="337" t="s">
        <v>617</v>
      </c>
      <c r="O13" s="343" t="s">
        <v>550</v>
      </c>
      <c r="P13" s="339" t="s">
        <v>536</v>
      </c>
      <c r="T13" s="249">
        <v>1184</v>
      </c>
      <c r="U13" s="250">
        <v>88</v>
      </c>
    </row>
    <row r="14" spans="1:21" s="19" customFormat="1" ht="52.5" customHeight="1" thickTop="1" x14ac:dyDescent="0.2">
      <c r="A14" s="429">
        <v>7</v>
      </c>
      <c r="B14" s="430">
        <v>48</v>
      </c>
      <c r="C14" s="431">
        <v>35466</v>
      </c>
      <c r="D14" s="432" t="s">
        <v>620</v>
      </c>
      <c r="E14" s="433" t="s">
        <v>531</v>
      </c>
      <c r="F14" s="443">
        <v>1266</v>
      </c>
      <c r="G14" s="435">
        <v>865</v>
      </c>
      <c r="H14" s="22"/>
      <c r="I14" s="333">
        <v>7</v>
      </c>
      <c r="J14" s="334" t="s">
        <v>160</v>
      </c>
      <c r="K14" s="335">
        <v>34</v>
      </c>
      <c r="L14" s="336">
        <v>34616</v>
      </c>
      <c r="M14" s="337" t="s">
        <v>618</v>
      </c>
      <c r="N14" s="337" t="s">
        <v>619</v>
      </c>
      <c r="O14" s="343" t="s">
        <v>550</v>
      </c>
      <c r="P14" s="339" t="s">
        <v>536</v>
      </c>
      <c r="T14" s="249">
        <v>1186</v>
      </c>
      <c r="U14" s="250">
        <v>87</v>
      </c>
    </row>
    <row r="15" spans="1:21" s="19" customFormat="1" ht="52.5" customHeight="1" x14ac:dyDescent="0.2">
      <c r="A15" s="333" t="s">
        <v>536</v>
      </c>
      <c r="B15" s="340">
        <v>99</v>
      </c>
      <c r="C15" s="336">
        <v>34455</v>
      </c>
      <c r="D15" s="341" t="s">
        <v>630</v>
      </c>
      <c r="E15" s="342" t="s">
        <v>631</v>
      </c>
      <c r="F15" s="343" t="s">
        <v>802</v>
      </c>
      <c r="G15" s="364">
        <v>0</v>
      </c>
      <c r="H15" s="22"/>
      <c r="I15" s="333">
        <v>8</v>
      </c>
      <c r="J15" s="334" t="s">
        <v>161</v>
      </c>
      <c r="K15" s="335"/>
      <c r="L15" s="336"/>
      <c r="M15" s="337"/>
      <c r="N15" s="337"/>
      <c r="O15" s="343"/>
      <c r="P15" s="339"/>
      <c r="T15" s="249">
        <v>1188</v>
      </c>
      <c r="U15" s="250">
        <v>86</v>
      </c>
    </row>
    <row r="16" spans="1:21" s="19" customFormat="1" ht="52.5" customHeight="1" x14ac:dyDescent="0.2">
      <c r="A16" s="333" t="s">
        <v>536</v>
      </c>
      <c r="B16" s="340">
        <v>51</v>
      </c>
      <c r="C16" s="336">
        <v>33688</v>
      </c>
      <c r="D16" s="341" t="s">
        <v>623</v>
      </c>
      <c r="E16" s="342" t="s">
        <v>531</v>
      </c>
      <c r="F16" s="343" t="s">
        <v>550</v>
      </c>
      <c r="G16" s="364">
        <v>0</v>
      </c>
      <c r="I16" s="264" t="s">
        <v>607</v>
      </c>
      <c r="J16" s="265"/>
      <c r="K16" s="265"/>
      <c r="L16" s="265"/>
      <c r="M16" s="268" t="s">
        <v>360</v>
      </c>
      <c r="N16" s="269" t="s">
        <v>804</v>
      </c>
      <c r="O16" s="265"/>
      <c r="P16" s="266"/>
      <c r="T16" s="249">
        <v>1170</v>
      </c>
      <c r="U16" s="250">
        <v>95</v>
      </c>
    </row>
    <row r="17" spans="1:21" ht="52.5" customHeight="1" x14ac:dyDescent="0.2">
      <c r="A17" s="333" t="s">
        <v>536</v>
      </c>
      <c r="B17" s="340">
        <v>9</v>
      </c>
      <c r="C17" s="336">
        <v>35291</v>
      </c>
      <c r="D17" s="341" t="s">
        <v>613</v>
      </c>
      <c r="E17" s="342" t="s">
        <v>612</v>
      </c>
      <c r="F17" s="343" t="s">
        <v>550</v>
      </c>
      <c r="G17" s="364">
        <v>0</v>
      </c>
      <c r="H17" s="20"/>
      <c r="I17" s="46" t="s">
        <v>521</v>
      </c>
      <c r="J17" s="43" t="s">
        <v>80</v>
      </c>
      <c r="K17" s="43" t="s">
        <v>79</v>
      </c>
      <c r="L17" s="44" t="s">
        <v>13</v>
      </c>
      <c r="M17" s="45" t="s">
        <v>14</v>
      </c>
      <c r="N17" s="45" t="s">
        <v>513</v>
      </c>
      <c r="O17" s="43" t="s">
        <v>15</v>
      </c>
      <c r="P17" s="43" t="s">
        <v>28</v>
      </c>
      <c r="T17" s="249">
        <v>1172</v>
      </c>
      <c r="U17" s="250">
        <v>94</v>
      </c>
    </row>
    <row r="18" spans="1:21" s="19" customFormat="1" ht="52.5" customHeight="1" x14ac:dyDescent="0.2">
      <c r="A18" s="333" t="s">
        <v>536</v>
      </c>
      <c r="B18" s="340">
        <v>87</v>
      </c>
      <c r="C18" s="336">
        <v>35832</v>
      </c>
      <c r="D18" s="341" t="s">
        <v>626</v>
      </c>
      <c r="E18" s="342" t="s">
        <v>627</v>
      </c>
      <c r="F18" s="343" t="s">
        <v>550</v>
      </c>
      <c r="G18" s="364">
        <v>0</v>
      </c>
      <c r="H18" s="22"/>
      <c r="I18" s="333">
        <v>1</v>
      </c>
      <c r="J18" s="334" t="s">
        <v>163</v>
      </c>
      <c r="K18" s="335">
        <v>48</v>
      </c>
      <c r="L18" s="336">
        <v>35466</v>
      </c>
      <c r="M18" s="337" t="s">
        <v>620</v>
      </c>
      <c r="N18" s="337" t="s">
        <v>531</v>
      </c>
      <c r="O18" s="343">
        <v>1266</v>
      </c>
      <c r="P18" s="339">
        <v>7</v>
      </c>
      <c r="T18" s="249">
        <v>1174</v>
      </c>
      <c r="U18" s="250">
        <v>93</v>
      </c>
    </row>
    <row r="19" spans="1:21" s="19" customFormat="1" ht="52.5" customHeight="1" x14ac:dyDescent="0.2">
      <c r="A19" s="333" t="s">
        <v>536</v>
      </c>
      <c r="B19" s="340">
        <v>313</v>
      </c>
      <c r="C19" s="336">
        <v>35765</v>
      </c>
      <c r="D19" s="341" t="s">
        <v>786</v>
      </c>
      <c r="E19" s="342" t="s">
        <v>720</v>
      </c>
      <c r="F19" s="343" t="s">
        <v>550</v>
      </c>
      <c r="G19" s="364">
        <v>0</v>
      </c>
      <c r="H19" s="22"/>
      <c r="I19" s="333">
        <v>2</v>
      </c>
      <c r="J19" s="334" t="s">
        <v>162</v>
      </c>
      <c r="K19" s="335">
        <v>94</v>
      </c>
      <c r="L19" s="336">
        <v>34308</v>
      </c>
      <c r="M19" s="337" t="s">
        <v>628</v>
      </c>
      <c r="N19" s="337" t="s">
        <v>629</v>
      </c>
      <c r="O19" s="343">
        <v>1253</v>
      </c>
      <c r="P19" s="339">
        <v>6</v>
      </c>
      <c r="T19" s="249">
        <v>1176</v>
      </c>
      <c r="U19" s="250">
        <v>92</v>
      </c>
    </row>
    <row r="20" spans="1:21" s="19" customFormat="1" ht="52.5" customHeight="1" x14ac:dyDescent="0.2">
      <c r="A20" s="333" t="s">
        <v>536</v>
      </c>
      <c r="B20" s="340">
        <v>19</v>
      </c>
      <c r="C20" s="336">
        <v>35506</v>
      </c>
      <c r="D20" s="341" t="s">
        <v>616</v>
      </c>
      <c r="E20" s="342" t="s">
        <v>617</v>
      </c>
      <c r="F20" s="343" t="s">
        <v>550</v>
      </c>
      <c r="G20" s="364">
        <v>0</v>
      </c>
      <c r="H20" s="22"/>
      <c r="I20" s="333">
        <v>3</v>
      </c>
      <c r="J20" s="334" t="s">
        <v>158</v>
      </c>
      <c r="K20" s="335">
        <v>56</v>
      </c>
      <c r="L20" s="336">
        <v>33378</v>
      </c>
      <c r="M20" s="337" t="s">
        <v>787</v>
      </c>
      <c r="N20" s="337" t="s">
        <v>531</v>
      </c>
      <c r="O20" s="343">
        <v>1232</v>
      </c>
      <c r="P20" s="339">
        <v>4</v>
      </c>
      <c r="T20" s="249">
        <v>1178</v>
      </c>
      <c r="U20" s="250">
        <v>91</v>
      </c>
    </row>
    <row r="21" spans="1:21" s="19" customFormat="1" ht="52.5" customHeight="1" x14ac:dyDescent="0.2">
      <c r="A21" s="333" t="s">
        <v>536</v>
      </c>
      <c r="B21" s="340">
        <v>34</v>
      </c>
      <c r="C21" s="336">
        <v>34616</v>
      </c>
      <c r="D21" s="341" t="s">
        <v>618</v>
      </c>
      <c r="E21" s="342" t="s">
        <v>619</v>
      </c>
      <c r="F21" s="343" t="s">
        <v>550</v>
      </c>
      <c r="G21" s="364">
        <v>0</v>
      </c>
      <c r="H21" s="22"/>
      <c r="I21" s="333">
        <v>4</v>
      </c>
      <c r="J21" s="334" t="s">
        <v>156</v>
      </c>
      <c r="K21" s="335">
        <v>16</v>
      </c>
      <c r="L21" s="336">
        <v>33992</v>
      </c>
      <c r="M21" s="337" t="s">
        <v>614</v>
      </c>
      <c r="N21" s="337" t="s">
        <v>615</v>
      </c>
      <c r="O21" s="343">
        <v>1200</v>
      </c>
      <c r="P21" s="339">
        <v>1</v>
      </c>
      <c r="T21" s="249">
        <v>1180</v>
      </c>
      <c r="U21" s="250">
        <v>90</v>
      </c>
    </row>
    <row r="22" spans="1:21" s="19" customFormat="1" ht="52.5" customHeight="1" x14ac:dyDescent="0.2">
      <c r="A22" s="333"/>
      <c r="B22" s="340"/>
      <c r="C22" s="336"/>
      <c r="D22" s="341"/>
      <c r="E22" s="342"/>
      <c r="F22" s="343"/>
      <c r="G22" s="364" t="s">
        <v>813</v>
      </c>
      <c r="H22" s="22"/>
      <c r="I22" s="333">
        <v>5</v>
      </c>
      <c r="J22" s="334" t="s">
        <v>157</v>
      </c>
      <c r="K22" s="335">
        <v>63</v>
      </c>
      <c r="L22" s="336">
        <v>35483</v>
      </c>
      <c r="M22" s="337" t="s">
        <v>625</v>
      </c>
      <c r="N22" s="337" t="s">
        <v>531</v>
      </c>
      <c r="O22" s="343">
        <v>1211</v>
      </c>
      <c r="P22" s="339">
        <v>2</v>
      </c>
      <c r="T22" s="249">
        <v>1182</v>
      </c>
      <c r="U22" s="250">
        <v>89</v>
      </c>
    </row>
    <row r="23" spans="1:21" s="19" customFormat="1" ht="52.5" customHeight="1" x14ac:dyDescent="0.2">
      <c r="A23" s="333"/>
      <c r="B23" s="340"/>
      <c r="C23" s="336"/>
      <c r="D23" s="341"/>
      <c r="E23" s="342"/>
      <c r="F23" s="343"/>
      <c r="G23" s="364" t="s">
        <v>813</v>
      </c>
      <c r="H23" s="22"/>
      <c r="I23" s="333">
        <v>6</v>
      </c>
      <c r="J23" s="334" t="s">
        <v>159</v>
      </c>
      <c r="K23" s="335">
        <v>7</v>
      </c>
      <c r="L23" s="336">
        <v>33883</v>
      </c>
      <c r="M23" s="337" t="s">
        <v>611</v>
      </c>
      <c r="N23" s="337" t="s">
        <v>612</v>
      </c>
      <c r="O23" s="343">
        <v>1229</v>
      </c>
      <c r="P23" s="339">
        <v>3</v>
      </c>
      <c r="T23" s="249">
        <v>1184</v>
      </c>
      <c r="U23" s="250">
        <v>88</v>
      </c>
    </row>
    <row r="24" spans="1:21" s="19" customFormat="1" ht="52.5" customHeight="1" x14ac:dyDescent="0.2">
      <c r="A24" s="333"/>
      <c r="B24" s="340"/>
      <c r="C24" s="336"/>
      <c r="D24" s="341"/>
      <c r="E24" s="342"/>
      <c r="F24" s="343"/>
      <c r="G24" s="364" t="s">
        <v>813</v>
      </c>
      <c r="H24" s="22"/>
      <c r="I24" s="333">
        <v>7</v>
      </c>
      <c r="J24" s="334" t="s">
        <v>160</v>
      </c>
      <c r="K24" s="335">
        <v>99</v>
      </c>
      <c r="L24" s="336">
        <v>34455</v>
      </c>
      <c r="M24" s="337" t="s">
        <v>630</v>
      </c>
      <c r="N24" s="337" t="s">
        <v>631</v>
      </c>
      <c r="O24" s="343" t="s">
        <v>802</v>
      </c>
      <c r="P24" s="339" t="s">
        <v>536</v>
      </c>
      <c r="T24" s="249">
        <v>1186</v>
      </c>
      <c r="U24" s="250">
        <v>87</v>
      </c>
    </row>
    <row r="25" spans="1:21" s="19" customFormat="1" ht="52.5" customHeight="1" x14ac:dyDescent="0.2">
      <c r="A25" s="333"/>
      <c r="B25" s="340"/>
      <c r="C25" s="336"/>
      <c r="D25" s="341"/>
      <c r="E25" s="342"/>
      <c r="F25" s="343"/>
      <c r="G25" s="364" t="s">
        <v>813</v>
      </c>
      <c r="H25" s="22"/>
      <c r="I25" s="333">
        <v>8</v>
      </c>
      <c r="J25" s="334" t="s">
        <v>161</v>
      </c>
      <c r="K25" s="335">
        <v>100</v>
      </c>
      <c r="L25" s="336">
        <v>32329</v>
      </c>
      <c r="M25" s="337" t="s">
        <v>632</v>
      </c>
      <c r="N25" s="337" t="s">
        <v>631</v>
      </c>
      <c r="O25" s="343">
        <v>1241</v>
      </c>
      <c r="P25" s="339">
        <v>5</v>
      </c>
      <c r="T25" s="249">
        <v>1188</v>
      </c>
      <c r="U25" s="250">
        <v>86</v>
      </c>
    </row>
    <row r="26" spans="1:21" ht="13.5" customHeight="1" x14ac:dyDescent="0.2">
      <c r="A26" s="32"/>
      <c r="B26" s="32"/>
      <c r="C26" s="33"/>
      <c r="D26" s="53"/>
      <c r="E26" s="34"/>
      <c r="F26" s="35"/>
      <c r="G26" s="36"/>
      <c r="I26" s="37"/>
      <c r="J26" s="38"/>
      <c r="K26" s="39"/>
      <c r="L26" s="40"/>
      <c r="M26" s="49"/>
      <c r="N26" s="49"/>
      <c r="O26" s="41"/>
      <c r="P26" s="39"/>
      <c r="T26" s="249">
        <v>1275</v>
      </c>
      <c r="U26" s="250">
        <v>55</v>
      </c>
    </row>
    <row r="27" spans="1:21" ht="14.25" customHeight="1" x14ac:dyDescent="0.2">
      <c r="A27" s="26" t="s">
        <v>19</v>
      </c>
      <c r="B27" s="26"/>
      <c r="C27" s="26"/>
      <c r="D27" s="54"/>
      <c r="E27" s="47" t="s">
        <v>0</v>
      </c>
      <c r="F27" s="42" t="s">
        <v>1</v>
      </c>
      <c r="G27" s="23"/>
      <c r="H27" s="27" t="s">
        <v>2</v>
      </c>
      <c r="I27" s="27"/>
      <c r="J27" s="27"/>
      <c r="K27" s="27"/>
      <c r="M27" s="50" t="s">
        <v>3</v>
      </c>
      <c r="N27" s="51" t="s">
        <v>3</v>
      </c>
      <c r="O27" s="23" t="s">
        <v>3</v>
      </c>
      <c r="P27" s="26"/>
      <c r="Q27" s="28"/>
      <c r="T27" s="249">
        <v>1280</v>
      </c>
      <c r="U27" s="250">
        <v>54</v>
      </c>
    </row>
    <row r="28" spans="1:21" x14ac:dyDescent="0.2">
      <c r="T28" s="249">
        <v>1285</v>
      </c>
      <c r="U28" s="250">
        <v>53</v>
      </c>
    </row>
    <row r="29" spans="1:21" x14ac:dyDescent="0.2">
      <c r="T29" s="249">
        <v>1290</v>
      </c>
      <c r="U29" s="250">
        <v>52</v>
      </c>
    </row>
    <row r="30" spans="1:21" x14ac:dyDescent="0.2">
      <c r="T30" s="249">
        <v>1295</v>
      </c>
      <c r="U30" s="250">
        <v>51</v>
      </c>
    </row>
    <row r="31" spans="1:21" x14ac:dyDescent="0.2">
      <c r="T31" s="249">
        <v>1300</v>
      </c>
      <c r="U31" s="250">
        <v>50</v>
      </c>
    </row>
    <row r="32" spans="1:21" x14ac:dyDescent="0.2">
      <c r="T32" s="249">
        <v>1305</v>
      </c>
      <c r="U32" s="250">
        <v>49</v>
      </c>
    </row>
    <row r="33" spans="20:21" x14ac:dyDescent="0.2">
      <c r="T33" s="249">
        <v>1310</v>
      </c>
      <c r="U33" s="250">
        <v>48</v>
      </c>
    </row>
    <row r="34" spans="20:21" x14ac:dyDescent="0.2">
      <c r="T34" s="249">
        <v>1315</v>
      </c>
      <c r="U34" s="250">
        <v>47</v>
      </c>
    </row>
    <row r="35" spans="20:21" x14ac:dyDescent="0.2">
      <c r="T35" s="249">
        <v>1320</v>
      </c>
      <c r="U35" s="250">
        <v>46</v>
      </c>
    </row>
    <row r="36" spans="20:21" x14ac:dyDescent="0.2">
      <c r="T36" s="249">
        <v>1325</v>
      </c>
      <c r="U36" s="250">
        <v>45</v>
      </c>
    </row>
    <row r="37" spans="20:21" x14ac:dyDescent="0.2">
      <c r="T37" s="249">
        <v>1330</v>
      </c>
      <c r="U37" s="250">
        <v>44</v>
      </c>
    </row>
    <row r="38" spans="20:21" x14ac:dyDescent="0.2">
      <c r="T38" s="249">
        <v>1335</v>
      </c>
      <c r="U38" s="250">
        <v>43</v>
      </c>
    </row>
    <row r="39" spans="20:21" x14ac:dyDescent="0.2">
      <c r="T39" s="249">
        <v>1340</v>
      </c>
      <c r="U39" s="250">
        <v>42</v>
      </c>
    </row>
    <row r="40" spans="20:21" x14ac:dyDescent="0.2">
      <c r="T40" s="249">
        <v>1345</v>
      </c>
      <c r="U40" s="250">
        <v>41</v>
      </c>
    </row>
    <row r="41" spans="20:21" x14ac:dyDescent="0.2">
      <c r="T41" s="249">
        <v>1350</v>
      </c>
      <c r="U41" s="250">
        <v>40</v>
      </c>
    </row>
    <row r="42" spans="20:21" x14ac:dyDescent="0.2">
      <c r="T42" s="249">
        <v>1355</v>
      </c>
      <c r="U42" s="250">
        <v>39</v>
      </c>
    </row>
    <row r="43" spans="20:21" x14ac:dyDescent="0.2">
      <c r="T43" s="249">
        <v>1365</v>
      </c>
      <c r="U43" s="250">
        <v>38</v>
      </c>
    </row>
    <row r="44" spans="20:21" x14ac:dyDescent="0.2">
      <c r="T44" s="249">
        <v>1375</v>
      </c>
      <c r="U44" s="250">
        <v>37</v>
      </c>
    </row>
    <row r="45" spans="20:21" x14ac:dyDescent="0.2">
      <c r="T45" s="249">
        <v>1385</v>
      </c>
      <c r="U45" s="250">
        <v>36</v>
      </c>
    </row>
    <row r="46" spans="20:21" x14ac:dyDescent="0.2">
      <c r="T46" s="249">
        <v>1395</v>
      </c>
      <c r="U46" s="250">
        <v>35</v>
      </c>
    </row>
    <row r="47" spans="20:21" x14ac:dyDescent="0.2">
      <c r="T47" s="249">
        <v>1405</v>
      </c>
      <c r="U47" s="250">
        <v>34</v>
      </c>
    </row>
    <row r="48" spans="20:21" x14ac:dyDescent="0.2">
      <c r="T48" s="249">
        <v>1415</v>
      </c>
      <c r="U48" s="250">
        <v>33</v>
      </c>
    </row>
    <row r="49" spans="20:21" x14ac:dyDescent="0.2">
      <c r="T49" s="249">
        <v>1425</v>
      </c>
      <c r="U49" s="250">
        <v>32</v>
      </c>
    </row>
    <row r="50" spans="20:21" x14ac:dyDescent="0.2">
      <c r="T50" s="249">
        <v>1435</v>
      </c>
      <c r="U50" s="250">
        <v>31</v>
      </c>
    </row>
    <row r="51" spans="20:21" x14ac:dyDescent="0.2">
      <c r="T51" s="249">
        <v>1445</v>
      </c>
      <c r="U51" s="250">
        <v>30</v>
      </c>
    </row>
    <row r="52" spans="20:21" x14ac:dyDescent="0.2">
      <c r="T52" s="249">
        <v>1455</v>
      </c>
      <c r="U52" s="250">
        <v>29</v>
      </c>
    </row>
    <row r="53" spans="20:21" x14ac:dyDescent="0.2">
      <c r="T53" s="249">
        <v>1465</v>
      </c>
      <c r="U53" s="250">
        <v>28</v>
      </c>
    </row>
    <row r="54" spans="20:21" x14ac:dyDescent="0.2">
      <c r="T54" s="249">
        <v>1475</v>
      </c>
      <c r="U54" s="250">
        <v>27</v>
      </c>
    </row>
    <row r="55" spans="20:21" x14ac:dyDescent="0.2">
      <c r="T55" s="249">
        <v>1485</v>
      </c>
      <c r="U55" s="250">
        <v>26</v>
      </c>
    </row>
    <row r="56" spans="20:21" x14ac:dyDescent="0.2">
      <c r="T56" s="249">
        <v>1495</v>
      </c>
      <c r="U56" s="250">
        <v>25</v>
      </c>
    </row>
    <row r="57" spans="20:21" x14ac:dyDescent="0.2">
      <c r="T57" s="249">
        <v>1505</v>
      </c>
      <c r="U57" s="250">
        <v>24</v>
      </c>
    </row>
    <row r="58" spans="20:21" x14ac:dyDescent="0.2">
      <c r="T58" s="249">
        <v>1515</v>
      </c>
      <c r="U58" s="250">
        <v>23</v>
      </c>
    </row>
    <row r="59" spans="20:21" x14ac:dyDescent="0.2">
      <c r="T59" s="249">
        <v>1525</v>
      </c>
      <c r="U59" s="250">
        <v>22</v>
      </c>
    </row>
    <row r="60" spans="20:21" x14ac:dyDescent="0.2">
      <c r="T60" s="249">
        <v>1535</v>
      </c>
      <c r="U60" s="250">
        <v>21</v>
      </c>
    </row>
    <row r="61" spans="20:21" x14ac:dyDescent="0.2">
      <c r="T61" s="249">
        <v>1545</v>
      </c>
      <c r="U61" s="250">
        <v>20</v>
      </c>
    </row>
    <row r="62" spans="20:21" x14ac:dyDescent="0.2">
      <c r="T62" s="249">
        <v>1555</v>
      </c>
      <c r="U62" s="250">
        <v>19</v>
      </c>
    </row>
    <row r="63" spans="20:21" x14ac:dyDescent="0.2">
      <c r="T63" s="249">
        <v>1565</v>
      </c>
      <c r="U63" s="250">
        <v>18</v>
      </c>
    </row>
    <row r="64" spans="20:21" x14ac:dyDescent="0.2">
      <c r="T64" s="249">
        <v>1575</v>
      </c>
      <c r="U64" s="250">
        <v>17</v>
      </c>
    </row>
    <row r="65" spans="20:21" x14ac:dyDescent="0.2">
      <c r="T65" s="249">
        <v>1585</v>
      </c>
      <c r="U65" s="250">
        <v>16</v>
      </c>
    </row>
    <row r="66" spans="20:21" x14ac:dyDescent="0.2">
      <c r="T66" s="249">
        <v>1595</v>
      </c>
      <c r="U66" s="250">
        <v>15</v>
      </c>
    </row>
    <row r="67" spans="20:21" x14ac:dyDescent="0.2">
      <c r="T67" s="249">
        <v>1605</v>
      </c>
      <c r="U67" s="250">
        <v>14</v>
      </c>
    </row>
    <row r="68" spans="20:21" x14ac:dyDescent="0.2">
      <c r="T68" s="249">
        <v>1615</v>
      </c>
      <c r="U68" s="250">
        <v>13</v>
      </c>
    </row>
    <row r="69" spans="20:21" x14ac:dyDescent="0.2">
      <c r="T69" s="249">
        <v>1625</v>
      </c>
      <c r="U69" s="250">
        <v>12</v>
      </c>
    </row>
    <row r="70" spans="20:21" x14ac:dyDescent="0.2">
      <c r="T70" s="249">
        <v>1645</v>
      </c>
      <c r="U70" s="250">
        <v>11</v>
      </c>
    </row>
    <row r="71" spans="20:21" x14ac:dyDescent="0.2">
      <c r="T71" s="249">
        <v>1665</v>
      </c>
      <c r="U71" s="250">
        <v>10</v>
      </c>
    </row>
    <row r="72" spans="20:21" x14ac:dyDescent="0.2">
      <c r="T72" s="249">
        <v>1685</v>
      </c>
      <c r="U72" s="250">
        <v>9</v>
      </c>
    </row>
    <row r="73" spans="20:21" x14ac:dyDescent="0.2">
      <c r="T73" s="249">
        <v>1705</v>
      </c>
      <c r="U73" s="250">
        <v>8</v>
      </c>
    </row>
    <row r="74" spans="20:21" x14ac:dyDescent="0.2">
      <c r="T74" s="249">
        <v>1725</v>
      </c>
      <c r="U74" s="250">
        <v>7</v>
      </c>
    </row>
    <row r="75" spans="20:21" x14ac:dyDescent="0.2">
      <c r="T75" s="249">
        <v>1745</v>
      </c>
      <c r="U75" s="250">
        <v>6</v>
      </c>
    </row>
    <row r="76" spans="20:21" x14ac:dyDescent="0.2">
      <c r="T76" s="249">
        <v>1765</v>
      </c>
      <c r="U76" s="250">
        <v>5</v>
      </c>
    </row>
    <row r="77" spans="20:21" x14ac:dyDescent="0.2">
      <c r="T77" s="249">
        <v>1785</v>
      </c>
      <c r="U77" s="250">
        <v>4</v>
      </c>
    </row>
    <row r="78" spans="20:21" x14ac:dyDescent="0.2">
      <c r="T78" s="249">
        <v>1805</v>
      </c>
      <c r="U78" s="250">
        <v>3</v>
      </c>
    </row>
    <row r="79" spans="20:21" x14ac:dyDescent="0.2">
      <c r="T79" s="249">
        <v>1825</v>
      </c>
      <c r="U79" s="250">
        <v>2</v>
      </c>
    </row>
    <row r="80" spans="20:21" x14ac:dyDescent="0.2">
      <c r="T80" s="249">
        <v>1845</v>
      </c>
      <c r="U80" s="250">
        <v>1</v>
      </c>
    </row>
  </sheetData>
  <autoFilter ref="B6:G7">
    <sortState ref="B9:G25">
      <sortCondition ref="F6:F7"/>
    </sortState>
  </autoFilter>
  <sortState ref="B15:G21">
    <sortCondition descending="1" ref="F15:F21"/>
  </sortState>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18">
    <cfRule type="containsText" dxfId="106" priority="5" stopIfTrue="1" operator="containsText" text="1395">
      <formula>NOT(ISERROR(SEARCH("1395",G8)))</formula>
    </cfRule>
    <cfRule type="containsText" dxfId="105" priority="6" stopIfTrue="1" operator="containsText" text="1399">
      <formula>NOT(ISERROR(SEARCH("1399",G8)))</formula>
    </cfRule>
    <cfRule type="containsText" dxfId="104" priority="7" stopIfTrue="1" operator="containsText" text="1399">
      <formula>NOT(ISERROR(SEARCH("1399",G8)))</formula>
    </cfRule>
    <cfRule type="containsText" dxfId="103" priority="8" stopIfTrue="1" operator="containsText" text="1400">
      <formula>NOT(ISERROR(SEARCH("1400",G8)))</formula>
    </cfRule>
  </conditionalFormatting>
  <conditionalFormatting sqref="G19:G25">
    <cfRule type="containsText" dxfId="102" priority="1" stopIfTrue="1" operator="containsText" text="1395">
      <formula>NOT(ISERROR(SEARCH("1395",G19)))</formula>
    </cfRule>
    <cfRule type="containsText" dxfId="101" priority="2" stopIfTrue="1" operator="containsText" text="1399">
      <formula>NOT(ISERROR(SEARCH("1399",G19)))</formula>
    </cfRule>
    <cfRule type="containsText" dxfId="100" priority="3" stopIfTrue="1" operator="containsText" text="1399">
      <formula>NOT(ISERROR(SEARCH("1399",G19)))</formula>
    </cfRule>
    <cfRule type="containsText" dxfId="99" priority="4" stopIfTrue="1" operator="containsText" text="1400">
      <formula>NOT(ISERROR(SEARCH("1400",G19)))</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0"/>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6.42578125" style="48" customWidth="1"/>
    <col min="5" max="5" width="21"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21.28515625" style="52" customWidth="1"/>
    <col min="15" max="15" width="14.42578125" style="21" customWidth="1"/>
    <col min="16" max="16" width="7.7109375" style="21" customWidth="1"/>
    <col min="17" max="17" width="5.7109375" style="21" customWidth="1"/>
    <col min="18" max="19" width="9.140625" style="21"/>
    <col min="20" max="20" width="9.140625" style="249" hidden="1" customWidth="1"/>
    <col min="21" max="21" width="9.140625" style="250" hidden="1" customWidth="1"/>
    <col min="22" max="16384" width="9.140625" style="21"/>
  </cols>
  <sheetData>
    <row r="1" spans="1:21" s="10" customFormat="1" ht="53.25" customHeight="1" x14ac:dyDescent="0.2">
      <c r="A1" s="624" t="s">
        <v>534</v>
      </c>
      <c r="B1" s="624"/>
      <c r="C1" s="624"/>
      <c r="D1" s="624"/>
      <c r="E1" s="624"/>
      <c r="F1" s="624"/>
      <c r="G1" s="624"/>
      <c r="H1" s="624"/>
      <c r="I1" s="624"/>
      <c r="J1" s="624"/>
      <c r="K1" s="624"/>
      <c r="L1" s="624"/>
      <c r="M1" s="624"/>
      <c r="N1" s="624"/>
      <c r="O1" s="624"/>
      <c r="P1" s="624"/>
      <c r="T1" s="248">
        <v>1160</v>
      </c>
      <c r="U1" s="247">
        <v>100</v>
      </c>
    </row>
    <row r="2" spans="1:21" s="10" customFormat="1" ht="24.75" customHeight="1" x14ac:dyDescent="0.2">
      <c r="A2" s="628" t="s">
        <v>775</v>
      </c>
      <c r="B2" s="628"/>
      <c r="C2" s="628"/>
      <c r="D2" s="628"/>
      <c r="E2" s="628"/>
      <c r="F2" s="628"/>
      <c r="G2" s="628"/>
      <c r="H2" s="628"/>
      <c r="I2" s="628"/>
      <c r="J2" s="628"/>
      <c r="K2" s="628"/>
      <c r="L2" s="628"/>
      <c r="M2" s="628"/>
      <c r="N2" s="628"/>
      <c r="O2" s="628"/>
      <c r="P2" s="628"/>
      <c r="T2" s="248">
        <v>1162</v>
      </c>
      <c r="U2" s="247">
        <v>99</v>
      </c>
    </row>
    <row r="3" spans="1:21" s="12" customFormat="1" ht="21.75" customHeight="1" x14ac:dyDescent="0.2">
      <c r="A3" s="629" t="s">
        <v>94</v>
      </c>
      <c r="B3" s="629"/>
      <c r="C3" s="629"/>
      <c r="D3" s="630" t="s">
        <v>596</v>
      </c>
      <c r="E3" s="630"/>
      <c r="F3" s="631" t="s">
        <v>572</v>
      </c>
      <c r="G3" s="631"/>
      <c r="H3" s="11"/>
      <c r="I3" s="632" t="s">
        <v>571</v>
      </c>
      <c r="J3" s="633"/>
      <c r="K3" s="633"/>
      <c r="L3" s="633"/>
      <c r="M3" s="428" t="s">
        <v>371</v>
      </c>
      <c r="N3" s="634" t="s">
        <v>495</v>
      </c>
      <c r="O3" s="634"/>
      <c r="P3" s="634"/>
      <c r="T3" s="248">
        <v>1164</v>
      </c>
      <c r="U3" s="247">
        <v>98</v>
      </c>
    </row>
    <row r="4" spans="1:21" s="12" customFormat="1" ht="17.25" customHeight="1" x14ac:dyDescent="0.2">
      <c r="A4" s="627" t="s">
        <v>84</v>
      </c>
      <c r="B4" s="627"/>
      <c r="C4" s="627"/>
      <c r="D4" s="635" t="s">
        <v>363</v>
      </c>
      <c r="E4" s="635"/>
      <c r="F4" s="29"/>
      <c r="G4" s="29"/>
      <c r="H4" s="29"/>
      <c r="I4" s="29"/>
      <c r="J4" s="29"/>
      <c r="K4" s="29"/>
      <c r="L4" s="30"/>
      <c r="M4" s="76" t="s">
        <v>92</v>
      </c>
      <c r="N4" s="636" t="s">
        <v>776</v>
      </c>
      <c r="O4" s="636"/>
      <c r="P4" s="636"/>
      <c r="T4" s="248">
        <v>1166</v>
      </c>
      <c r="U4" s="247">
        <v>97</v>
      </c>
    </row>
    <row r="5" spans="1:21" s="10" customFormat="1" ht="19.5" customHeight="1" x14ac:dyDescent="0.2">
      <c r="A5" s="13"/>
      <c r="B5" s="13"/>
      <c r="C5" s="14"/>
      <c r="D5" s="15"/>
      <c r="E5" s="16"/>
      <c r="F5" s="16"/>
      <c r="G5" s="16"/>
      <c r="H5" s="16"/>
      <c r="I5" s="13"/>
      <c r="J5" s="13"/>
      <c r="K5" s="13"/>
      <c r="L5" s="17"/>
      <c r="M5" s="18"/>
      <c r="N5" s="646">
        <v>42165.959626736112</v>
      </c>
      <c r="O5" s="646"/>
      <c r="P5" s="646"/>
      <c r="T5" s="248">
        <v>1168</v>
      </c>
      <c r="U5" s="247">
        <v>96</v>
      </c>
    </row>
    <row r="6" spans="1:21" s="19" customFormat="1" ht="24.95" customHeight="1" x14ac:dyDescent="0.2">
      <c r="A6" s="638" t="s">
        <v>12</v>
      </c>
      <c r="B6" s="639" t="s">
        <v>79</v>
      </c>
      <c r="C6" s="641" t="s">
        <v>91</v>
      </c>
      <c r="D6" s="642" t="s">
        <v>14</v>
      </c>
      <c r="E6" s="642" t="s">
        <v>513</v>
      </c>
      <c r="F6" s="642" t="s">
        <v>15</v>
      </c>
      <c r="G6" s="644" t="s">
        <v>203</v>
      </c>
      <c r="I6" s="264" t="s">
        <v>16</v>
      </c>
      <c r="J6" s="265"/>
      <c r="K6" s="265"/>
      <c r="L6" s="265"/>
      <c r="M6" s="268" t="s">
        <v>360</v>
      </c>
      <c r="N6" s="269" t="s">
        <v>798</v>
      </c>
      <c r="O6" s="265"/>
      <c r="P6" s="266"/>
      <c r="T6" s="249">
        <v>1170</v>
      </c>
      <c r="U6" s="250">
        <v>95</v>
      </c>
    </row>
    <row r="7" spans="1:21" ht="26.25" customHeight="1" x14ac:dyDescent="0.2">
      <c r="A7" s="638"/>
      <c r="B7" s="640"/>
      <c r="C7" s="641"/>
      <c r="D7" s="642"/>
      <c r="E7" s="642"/>
      <c r="F7" s="642"/>
      <c r="G7" s="645"/>
      <c r="H7" s="20"/>
      <c r="I7" s="46" t="s">
        <v>521</v>
      </c>
      <c r="J7" s="43" t="s">
        <v>80</v>
      </c>
      <c r="K7" s="43" t="s">
        <v>79</v>
      </c>
      <c r="L7" s="44" t="s">
        <v>13</v>
      </c>
      <c r="M7" s="45" t="s">
        <v>14</v>
      </c>
      <c r="N7" s="45" t="s">
        <v>513</v>
      </c>
      <c r="O7" s="43" t="s">
        <v>15</v>
      </c>
      <c r="P7" s="43" t="s">
        <v>28</v>
      </c>
      <c r="T7" s="249">
        <v>1172</v>
      </c>
      <c r="U7" s="250">
        <v>94</v>
      </c>
    </row>
    <row r="8" spans="1:21" s="19" customFormat="1" ht="35.25" customHeight="1" x14ac:dyDescent="0.2">
      <c r="A8" s="501">
        <v>1</v>
      </c>
      <c r="B8" s="340">
        <v>16</v>
      </c>
      <c r="C8" s="336">
        <v>33992</v>
      </c>
      <c r="D8" s="341" t="s">
        <v>614</v>
      </c>
      <c r="E8" s="342" t="s">
        <v>615</v>
      </c>
      <c r="F8" s="343">
        <v>1200</v>
      </c>
      <c r="G8" s="424">
        <v>990</v>
      </c>
      <c r="H8" s="22"/>
      <c r="I8" s="333">
        <v>1</v>
      </c>
      <c r="J8" s="334" t="s">
        <v>156</v>
      </c>
      <c r="K8" s="335"/>
      <c r="L8" s="336"/>
      <c r="M8" s="337"/>
      <c r="N8" s="337"/>
      <c r="O8" s="343"/>
      <c r="P8" s="339"/>
      <c r="T8" s="249">
        <v>1174</v>
      </c>
      <c r="U8" s="250">
        <v>93</v>
      </c>
    </row>
    <row r="9" spans="1:21" s="19" customFormat="1" ht="35.25" customHeight="1" x14ac:dyDescent="0.2">
      <c r="A9" s="501">
        <v>1</v>
      </c>
      <c r="B9" s="340">
        <v>16</v>
      </c>
      <c r="C9" s="336">
        <v>33992</v>
      </c>
      <c r="D9" s="341" t="s">
        <v>614</v>
      </c>
      <c r="E9" s="342" t="s">
        <v>615</v>
      </c>
      <c r="F9" s="343">
        <v>1204</v>
      </c>
      <c r="G9" s="424">
        <v>984</v>
      </c>
      <c r="H9" s="22"/>
      <c r="I9" s="333">
        <v>2</v>
      </c>
      <c r="J9" s="334" t="s">
        <v>157</v>
      </c>
      <c r="K9" s="335"/>
      <c r="L9" s="336"/>
      <c r="M9" s="337"/>
      <c r="N9" s="337"/>
      <c r="O9" s="343"/>
      <c r="P9" s="339"/>
      <c r="T9" s="249">
        <v>1176</v>
      </c>
      <c r="U9" s="250">
        <v>92</v>
      </c>
    </row>
    <row r="10" spans="1:21" s="19" customFormat="1" ht="35.25" customHeight="1" x14ac:dyDescent="0.2">
      <c r="A10" s="501">
        <v>2</v>
      </c>
      <c r="B10" s="340">
        <v>63</v>
      </c>
      <c r="C10" s="336">
        <v>35483</v>
      </c>
      <c r="D10" s="341" t="s">
        <v>625</v>
      </c>
      <c r="E10" s="342" t="s">
        <v>531</v>
      </c>
      <c r="F10" s="343">
        <v>1211</v>
      </c>
      <c r="G10" s="424">
        <v>970</v>
      </c>
      <c r="H10" s="22"/>
      <c r="I10" s="333">
        <v>3</v>
      </c>
      <c r="J10" s="334" t="s">
        <v>158</v>
      </c>
      <c r="K10" s="335"/>
      <c r="L10" s="336"/>
      <c r="M10" s="337"/>
      <c r="N10" s="337"/>
      <c r="O10" s="343"/>
      <c r="P10" s="339"/>
      <c r="T10" s="249">
        <v>1178</v>
      </c>
      <c r="U10" s="250">
        <v>91</v>
      </c>
    </row>
    <row r="11" spans="1:21" s="19" customFormat="1" ht="35.25" customHeight="1" x14ac:dyDescent="0.2">
      <c r="A11" s="501">
        <v>2</v>
      </c>
      <c r="B11" s="340">
        <v>63</v>
      </c>
      <c r="C11" s="336">
        <v>35483</v>
      </c>
      <c r="D11" s="341" t="s">
        <v>625</v>
      </c>
      <c r="E11" s="342" t="s">
        <v>531</v>
      </c>
      <c r="F11" s="343">
        <v>1221</v>
      </c>
      <c r="G11" s="424">
        <v>950</v>
      </c>
      <c r="H11" s="22"/>
      <c r="I11" s="333">
        <v>4</v>
      </c>
      <c r="J11" s="334" t="s">
        <v>159</v>
      </c>
      <c r="K11" s="335"/>
      <c r="L11" s="336"/>
      <c r="M11" s="337"/>
      <c r="N11" s="337"/>
      <c r="O11" s="343"/>
      <c r="P11" s="339"/>
      <c r="T11" s="249">
        <v>1180</v>
      </c>
      <c r="U11" s="250">
        <v>90</v>
      </c>
    </row>
    <row r="12" spans="1:21" s="19" customFormat="1" ht="35.25" customHeight="1" x14ac:dyDescent="0.2">
      <c r="A12" s="501">
        <v>3</v>
      </c>
      <c r="B12" s="340">
        <v>56</v>
      </c>
      <c r="C12" s="336">
        <v>33378</v>
      </c>
      <c r="D12" s="341" t="s">
        <v>787</v>
      </c>
      <c r="E12" s="342" t="s">
        <v>531</v>
      </c>
      <c r="F12" s="343">
        <v>1225</v>
      </c>
      <c r="G12" s="424">
        <v>943</v>
      </c>
      <c r="H12" s="22"/>
      <c r="I12" s="333">
        <v>5</v>
      </c>
      <c r="J12" s="334" t="s">
        <v>160</v>
      </c>
      <c r="K12" s="335"/>
      <c r="L12" s="336"/>
      <c r="M12" s="337"/>
      <c r="N12" s="337"/>
      <c r="O12" s="343"/>
      <c r="P12" s="339"/>
      <c r="T12" s="249">
        <v>1182</v>
      </c>
      <c r="U12" s="250">
        <v>89</v>
      </c>
    </row>
    <row r="13" spans="1:21" s="19" customFormat="1" ht="35.25" customHeight="1" x14ac:dyDescent="0.2">
      <c r="A13" s="501">
        <v>3</v>
      </c>
      <c r="B13" s="340">
        <v>7</v>
      </c>
      <c r="C13" s="336">
        <v>33883</v>
      </c>
      <c r="D13" s="341" t="s">
        <v>611</v>
      </c>
      <c r="E13" s="342" t="s">
        <v>612</v>
      </c>
      <c r="F13" s="343">
        <v>1229</v>
      </c>
      <c r="G13" s="424">
        <v>935</v>
      </c>
      <c r="H13" s="22"/>
      <c r="I13" s="333">
        <v>6</v>
      </c>
      <c r="J13" s="334" t="s">
        <v>161</v>
      </c>
      <c r="K13" s="335"/>
      <c r="L13" s="336"/>
      <c r="M13" s="337"/>
      <c r="N13" s="337"/>
      <c r="O13" s="343"/>
      <c r="P13" s="339"/>
      <c r="T13" s="249">
        <v>1184</v>
      </c>
      <c r="U13" s="250">
        <v>88</v>
      </c>
    </row>
    <row r="14" spans="1:21" s="19" customFormat="1" ht="35.25" customHeight="1" x14ac:dyDescent="0.2">
      <c r="A14" s="501">
        <v>4</v>
      </c>
      <c r="B14" s="340">
        <v>56</v>
      </c>
      <c r="C14" s="336">
        <v>33378</v>
      </c>
      <c r="D14" s="341" t="s">
        <v>787</v>
      </c>
      <c r="E14" s="342" t="s">
        <v>531</v>
      </c>
      <c r="F14" s="343">
        <v>1232</v>
      </c>
      <c r="G14" s="424">
        <v>929</v>
      </c>
      <c r="H14" s="22"/>
      <c r="I14" s="333">
        <v>7</v>
      </c>
      <c r="J14" s="334" t="s">
        <v>162</v>
      </c>
      <c r="K14" s="335"/>
      <c r="L14" s="336"/>
      <c r="M14" s="337"/>
      <c r="N14" s="337"/>
      <c r="O14" s="343"/>
      <c r="P14" s="339"/>
      <c r="T14" s="249">
        <v>1186</v>
      </c>
      <c r="U14" s="250">
        <v>87</v>
      </c>
    </row>
    <row r="15" spans="1:21" s="19" customFormat="1" ht="35.25" customHeight="1" x14ac:dyDescent="0.2">
      <c r="A15" s="503">
        <v>4</v>
      </c>
      <c r="B15" s="430">
        <v>7</v>
      </c>
      <c r="C15" s="431">
        <v>33883</v>
      </c>
      <c r="D15" s="432" t="s">
        <v>611</v>
      </c>
      <c r="E15" s="433" t="s">
        <v>612</v>
      </c>
      <c r="F15" s="443">
        <v>1234</v>
      </c>
      <c r="G15" s="444">
        <v>925</v>
      </c>
      <c r="H15" s="22"/>
      <c r="I15" s="333">
        <v>8</v>
      </c>
      <c r="J15" s="334" t="s">
        <v>163</v>
      </c>
      <c r="K15" s="335"/>
      <c r="L15" s="336"/>
      <c r="M15" s="337"/>
      <c r="N15" s="337"/>
      <c r="O15" s="343"/>
      <c r="P15" s="339"/>
      <c r="T15" s="249">
        <v>1188</v>
      </c>
      <c r="U15" s="250">
        <v>86</v>
      </c>
    </row>
    <row r="16" spans="1:21" s="19" customFormat="1" ht="35.25" customHeight="1" x14ac:dyDescent="0.2">
      <c r="A16" s="501">
        <v>5</v>
      </c>
      <c r="B16" s="340">
        <v>99</v>
      </c>
      <c r="C16" s="336">
        <v>34455</v>
      </c>
      <c r="D16" s="341" t="s">
        <v>630</v>
      </c>
      <c r="E16" s="342" t="s">
        <v>631</v>
      </c>
      <c r="F16" s="343">
        <v>1240</v>
      </c>
      <c r="G16" s="424">
        <v>914</v>
      </c>
      <c r="H16" s="22"/>
      <c r="I16" s="264" t="s">
        <v>17</v>
      </c>
      <c r="J16" s="265"/>
      <c r="K16" s="265"/>
      <c r="L16" s="265"/>
      <c r="M16" s="268" t="s">
        <v>360</v>
      </c>
      <c r="N16" s="269" t="s">
        <v>799</v>
      </c>
      <c r="O16" s="265"/>
      <c r="P16" s="266"/>
      <c r="T16" s="249">
        <v>1190</v>
      </c>
      <c r="U16" s="250">
        <v>85</v>
      </c>
    </row>
    <row r="17" spans="1:21" s="19" customFormat="1" ht="35.25" customHeight="1" x14ac:dyDescent="0.2">
      <c r="A17" s="501">
        <v>5</v>
      </c>
      <c r="B17" s="340">
        <v>100</v>
      </c>
      <c r="C17" s="336">
        <v>32329</v>
      </c>
      <c r="D17" s="341" t="s">
        <v>632</v>
      </c>
      <c r="E17" s="342" t="s">
        <v>631</v>
      </c>
      <c r="F17" s="343">
        <v>1241</v>
      </c>
      <c r="G17" s="424">
        <v>912</v>
      </c>
      <c r="H17" s="22"/>
      <c r="I17" s="46" t="s">
        <v>521</v>
      </c>
      <c r="J17" s="43" t="s">
        <v>80</v>
      </c>
      <c r="K17" s="43" t="s">
        <v>79</v>
      </c>
      <c r="L17" s="44" t="s">
        <v>13</v>
      </c>
      <c r="M17" s="45" t="s">
        <v>14</v>
      </c>
      <c r="N17" s="45" t="s">
        <v>513</v>
      </c>
      <c r="O17" s="43" t="s">
        <v>15</v>
      </c>
      <c r="P17" s="43" t="s">
        <v>28</v>
      </c>
      <c r="T17" s="249">
        <v>1192</v>
      </c>
      <c r="U17" s="250">
        <v>84</v>
      </c>
    </row>
    <row r="18" spans="1:21" s="19" customFormat="1" ht="35.25" customHeight="1" x14ac:dyDescent="0.2">
      <c r="A18" s="501">
        <v>6</v>
      </c>
      <c r="B18" s="340">
        <v>100</v>
      </c>
      <c r="C18" s="336">
        <v>32329</v>
      </c>
      <c r="D18" s="341" t="s">
        <v>632</v>
      </c>
      <c r="E18" s="342" t="s">
        <v>631</v>
      </c>
      <c r="F18" s="343">
        <v>1243</v>
      </c>
      <c r="G18" s="424">
        <v>908</v>
      </c>
      <c r="H18" s="22"/>
      <c r="I18" s="333">
        <v>1</v>
      </c>
      <c r="J18" s="334" t="s">
        <v>164</v>
      </c>
      <c r="K18" s="335"/>
      <c r="L18" s="336"/>
      <c r="M18" s="337"/>
      <c r="N18" s="337"/>
      <c r="O18" s="343"/>
      <c r="P18" s="339"/>
      <c r="T18" s="249">
        <v>1194</v>
      </c>
      <c r="U18" s="250">
        <v>83</v>
      </c>
    </row>
    <row r="19" spans="1:21" s="19" customFormat="1" ht="35.25" customHeight="1" x14ac:dyDescent="0.2">
      <c r="A19" s="501">
        <v>6</v>
      </c>
      <c r="B19" s="340">
        <v>94</v>
      </c>
      <c r="C19" s="336">
        <v>34308</v>
      </c>
      <c r="D19" s="341" t="s">
        <v>628</v>
      </c>
      <c r="E19" s="342" t="s">
        <v>629</v>
      </c>
      <c r="F19" s="343">
        <v>1253</v>
      </c>
      <c r="G19" s="424">
        <v>889</v>
      </c>
      <c r="H19" s="22"/>
      <c r="I19" s="333">
        <v>2</v>
      </c>
      <c r="J19" s="334" t="s">
        <v>165</v>
      </c>
      <c r="K19" s="335"/>
      <c r="L19" s="336"/>
      <c r="M19" s="337"/>
      <c r="N19" s="337"/>
      <c r="O19" s="343"/>
      <c r="P19" s="339"/>
      <c r="T19" s="249">
        <v>1196</v>
      </c>
      <c r="U19" s="250">
        <v>82</v>
      </c>
    </row>
    <row r="20" spans="1:21" s="19" customFormat="1" ht="35.25" customHeight="1" thickBot="1" x14ac:dyDescent="0.25">
      <c r="A20" s="502">
        <v>7</v>
      </c>
      <c r="B20" s="437">
        <v>94</v>
      </c>
      <c r="C20" s="438">
        <v>34308</v>
      </c>
      <c r="D20" s="439" t="s">
        <v>628</v>
      </c>
      <c r="E20" s="440" t="s">
        <v>629</v>
      </c>
      <c r="F20" s="445">
        <v>1254</v>
      </c>
      <c r="G20" s="446">
        <v>887</v>
      </c>
      <c r="H20" s="22"/>
      <c r="I20" s="333">
        <v>3</v>
      </c>
      <c r="J20" s="334" t="s">
        <v>166</v>
      </c>
      <c r="K20" s="335"/>
      <c r="L20" s="336"/>
      <c r="M20" s="337"/>
      <c r="N20" s="337"/>
      <c r="O20" s="343"/>
      <c r="P20" s="339"/>
      <c r="T20" s="249">
        <v>1198</v>
      </c>
      <c r="U20" s="250">
        <v>81</v>
      </c>
    </row>
    <row r="21" spans="1:21" s="19" customFormat="1" ht="35.25" customHeight="1" thickTop="1" x14ac:dyDescent="0.2">
      <c r="A21" s="503">
        <v>7</v>
      </c>
      <c r="B21" s="430">
        <v>48</v>
      </c>
      <c r="C21" s="431">
        <v>35466</v>
      </c>
      <c r="D21" s="432" t="s">
        <v>620</v>
      </c>
      <c r="E21" s="433" t="s">
        <v>531</v>
      </c>
      <c r="F21" s="443">
        <v>1266</v>
      </c>
      <c r="G21" s="444">
        <v>865</v>
      </c>
      <c r="H21" s="22"/>
      <c r="I21" s="333">
        <v>4</v>
      </c>
      <c r="J21" s="334" t="s">
        <v>167</v>
      </c>
      <c r="K21" s="335"/>
      <c r="L21" s="336"/>
      <c r="M21" s="337"/>
      <c r="N21" s="337"/>
      <c r="O21" s="343"/>
      <c r="P21" s="339"/>
      <c r="T21" s="249">
        <v>1200</v>
      </c>
      <c r="U21" s="250">
        <v>80</v>
      </c>
    </row>
    <row r="22" spans="1:21" s="19" customFormat="1" ht="35.25" customHeight="1" x14ac:dyDescent="0.2">
      <c r="A22" s="501">
        <v>8</v>
      </c>
      <c r="B22" s="340">
        <v>48</v>
      </c>
      <c r="C22" s="336">
        <v>35466</v>
      </c>
      <c r="D22" s="341" t="s">
        <v>620</v>
      </c>
      <c r="E22" s="342" t="s">
        <v>531</v>
      </c>
      <c r="F22" s="343">
        <v>1269</v>
      </c>
      <c r="G22" s="424">
        <v>859</v>
      </c>
      <c r="H22" s="22"/>
      <c r="I22" s="333">
        <v>5</v>
      </c>
      <c r="J22" s="334" t="s">
        <v>168</v>
      </c>
      <c r="K22" s="335"/>
      <c r="L22" s="336"/>
      <c r="M22" s="337"/>
      <c r="N22" s="337"/>
      <c r="O22" s="343"/>
      <c r="P22" s="339"/>
      <c r="T22" s="249">
        <v>1202</v>
      </c>
      <c r="U22" s="250">
        <v>79</v>
      </c>
    </row>
    <row r="23" spans="1:21" s="19" customFormat="1" ht="35.25" customHeight="1" x14ac:dyDescent="0.2">
      <c r="A23" s="501">
        <v>9</v>
      </c>
      <c r="B23" s="340">
        <v>87</v>
      </c>
      <c r="C23" s="336">
        <v>35832</v>
      </c>
      <c r="D23" s="341" t="s">
        <v>626</v>
      </c>
      <c r="E23" s="342" t="s">
        <v>627</v>
      </c>
      <c r="F23" s="343">
        <v>1280</v>
      </c>
      <c r="G23" s="424">
        <v>839</v>
      </c>
      <c r="H23" s="22"/>
      <c r="I23" s="333">
        <v>6</v>
      </c>
      <c r="J23" s="334" t="s">
        <v>169</v>
      </c>
      <c r="K23" s="335"/>
      <c r="L23" s="336"/>
      <c r="M23" s="337"/>
      <c r="N23" s="337"/>
      <c r="O23" s="343"/>
      <c r="P23" s="339"/>
      <c r="T23" s="249">
        <v>1204</v>
      </c>
      <c r="U23" s="250">
        <v>78</v>
      </c>
    </row>
    <row r="24" spans="1:21" s="19" customFormat="1" ht="35.25" customHeight="1" x14ac:dyDescent="0.2">
      <c r="A24" s="501">
        <v>10</v>
      </c>
      <c r="B24" s="340">
        <v>313</v>
      </c>
      <c r="C24" s="336">
        <v>35765</v>
      </c>
      <c r="D24" s="341" t="s">
        <v>786</v>
      </c>
      <c r="E24" s="342" t="s">
        <v>720</v>
      </c>
      <c r="F24" s="343">
        <v>1285</v>
      </c>
      <c r="G24" s="424">
        <v>830</v>
      </c>
      <c r="H24" s="22"/>
      <c r="I24" s="333">
        <v>7</v>
      </c>
      <c r="J24" s="334" t="s">
        <v>170</v>
      </c>
      <c r="K24" s="335"/>
      <c r="L24" s="336"/>
      <c r="M24" s="337"/>
      <c r="N24" s="337"/>
      <c r="O24" s="343"/>
      <c r="P24" s="339"/>
      <c r="T24" s="249">
        <v>1206</v>
      </c>
      <c r="U24" s="250">
        <v>77</v>
      </c>
    </row>
    <row r="25" spans="1:21" s="19" customFormat="1" ht="35.25" customHeight="1" x14ac:dyDescent="0.2">
      <c r="A25" s="501">
        <v>11</v>
      </c>
      <c r="B25" s="340">
        <v>9</v>
      </c>
      <c r="C25" s="336">
        <v>35291</v>
      </c>
      <c r="D25" s="341" t="s">
        <v>613</v>
      </c>
      <c r="E25" s="342" t="s">
        <v>612</v>
      </c>
      <c r="F25" s="343">
        <v>1310</v>
      </c>
      <c r="G25" s="424">
        <v>785</v>
      </c>
      <c r="H25" s="22"/>
      <c r="I25" s="333">
        <v>8</v>
      </c>
      <c r="J25" s="334" t="s">
        <v>171</v>
      </c>
      <c r="K25" s="335"/>
      <c r="L25" s="336"/>
      <c r="M25" s="337"/>
      <c r="N25" s="337"/>
      <c r="O25" s="343"/>
      <c r="P25" s="339"/>
      <c r="T25" s="249">
        <v>1208</v>
      </c>
      <c r="U25" s="250">
        <v>76</v>
      </c>
    </row>
    <row r="26" spans="1:21" s="19" customFormat="1" ht="35.25" customHeight="1" x14ac:dyDescent="0.2">
      <c r="A26" s="501">
        <v>12</v>
      </c>
      <c r="B26" s="340">
        <v>19</v>
      </c>
      <c r="C26" s="336">
        <v>35506</v>
      </c>
      <c r="D26" s="341" t="s">
        <v>616</v>
      </c>
      <c r="E26" s="342" t="s">
        <v>617</v>
      </c>
      <c r="F26" s="343">
        <v>1317</v>
      </c>
      <c r="G26" s="424">
        <v>773</v>
      </c>
      <c r="H26" s="22"/>
      <c r="I26" s="264" t="s">
        <v>18</v>
      </c>
      <c r="J26" s="265"/>
      <c r="K26" s="265"/>
      <c r="L26" s="265"/>
      <c r="M26" s="268" t="s">
        <v>360</v>
      </c>
      <c r="N26" s="269"/>
      <c r="O26" s="265"/>
      <c r="P26" s="266"/>
      <c r="T26" s="249">
        <v>1210</v>
      </c>
      <c r="U26" s="250">
        <v>75</v>
      </c>
    </row>
    <row r="27" spans="1:21" s="19" customFormat="1" ht="35.25" customHeight="1" x14ac:dyDescent="0.2">
      <c r="A27" s="501">
        <v>13</v>
      </c>
      <c r="B27" s="340">
        <v>34</v>
      </c>
      <c r="C27" s="336">
        <v>34616</v>
      </c>
      <c r="D27" s="341" t="s">
        <v>618</v>
      </c>
      <c r="E27" s="342" t="s">
        <v>619</v>
      </c>
      <c r="F27" s="343">
        <v>1417</v>
      </c>
      <c r="G27" s="424">
        <v>608</v>
      </c>
      <c r="H27" s="22"/>
      <c r="I27" s="46" t="s">
        <v>521</v>
      </c>
      <c r="J27" s="43" t="s">
        <v>80</v>
      </c>
      <c r="K27" s="43" t="s">
        <v>79</v>
      </c>
      <c r="L27" s="44" t="s">
        <v>13</v>
      </c>
      <c r="M27" s="45" t="s">
        <v>14</v>
      </c>
      <c r="N27" s="45" t="s">
        <v>513</v>
      </c>
      <c r="O27" s="43" t="s">
        <v>15</v>
      </c>
      <c r="P27" s="43" t="s">
        <v>28</v>
      </c>
      <c r="T27" s="249">
        <v>1213</v>
      </c>
      <c r="U27" s="250">
        <v>74</v>
      </c>
    </row>
    <row r="28" spans="1:21" s="19" customFormat="1" ht="35.25" customHeight="1" x14ac:dyDescent="0.2">
      <c r="A28" s="501">
        <v>14</v>
      </c>
      <c r="B28" s="340">
        <v>51</v>
      </c>
      <c r="C28" s="336">
        <v>33688</v>
      </c>
      <c r="D28" s="341" t="s">
        <v>623</v>
      </c>
      <c r="E28" s="342" t="s">
        <v>531</v>
      </c>
      <c r="F28" s="343">
        <v>1424</v>
      </c>
      <c r="G28" s="424">
        <v>597</v>
      </c>
      <c r="H28" s="22"/>
      <c r="I28" s="333">
        <v>1</v>
      </c>
      <c r="J28" s="334" t="s">
        <v>172</v>
      </c>
      <c r="K28" s="335" t="s">
        <v>827</v>
      </c>
      <c r="L28" s="336" t="s">
        <v>827</v>
      </c>
      <c r="M28" s="337" t="s">
        <v>827</v>
      </c>
      <c r="N28" s="337" t="s">
        <v>827</v>
      </c>
      <c r="O28" s="343"/>
      <c r="P28" s="339"/>
      <c r="T28" s="249">
        <v>1216</v>
      </c>
      <c r="U28" s="250">
        <v>73</v>
      </c>
    </row>
    <row r="29" spans="1:21" s="19" customFormat="1" ht="35.25" customHeight="1" x14ac:dyDescent="0.2">
      <c r="A29" s="501" t="s">
        <v>536</v>
      </c>
      <c r="B29" s="340">
        <v>49</v>
      </c>
      <c r="C29" s="336">
        <v>34525</v>
      </c>
      <c r="D29" s="341" t="s">
        <v>621</v>
      </c>
      <c r="E29" s="342" t="s">
        <v>531</v>
      </c>
      <c r="F29" s="343" t="s">
        <v>550</v>
      </c>
      <c r="G29" s="424">
        <v>0</v>
      </c>
      <c r="H29" s="22"/>
      <c r="I29" s="333">
        <v>2</v>
      </c>
      <c r="J29" s="334" t="s">
        <v>173</v>
      </c>
      <c r="K29" s="335" t="s">
        <v>827</v>
      </c>
      <c r="L29" s="336" t="s">
        <v>827</v>
      </c>
      <c r="M29" s="337" t="s">
        <v>827</v>
      </c>
      <c r="N29" s="337" t="s">
        <v>827</v>
      </c>
      <c r="O29" s="343"/>
      <c r="P29" s="339"/>
      <c r="T29" s="249">
        <v>1219</v>
      </c>
      <c r="U29" s="250">
        <v>72</v>
      </c>
    </row>
    <row r="30" spans="1:21" s="19" customFormat="1" ht="35.25" customHeight="1" x14ac:dyDescent="0.2">
      <c r="A30" s="501" t="s">
        <v>536</v>
      </c>
      <c r="B30" s="340">
        <v>50</v>
      </c>
      <c r="C30" s="336">
        <v>34885</v>
      </c>
      <c r="D30" s="341" t="s">
        <v>622</v>
      </c>
      <c r="E30" s="342" t="s">
        <v>531</v>
      </c>
      <c r="F30" s="343" t="s">
        <v>550</v>
      </c>
      <c r="G30" s="424">
        <v>0</v>
      </c>
      <c r="H30" s="22"/>
      <c r="I30" s="333">
        <v>3</v>
      </c>
      <c r="J30" s="334" t="s">
        <v>174</v>
      </c>
      <c r="K30" s="335" t="s">
        <v>827</v>
      </c>
      <c r="L30" s="336" t="s">
        <v>827</v>
      </c>
      <c r="M30" s="337" t="s">
        <v>827</v>
      </c>
      <c r="N30" s="337" t="s">
        <v>827</v>
      </c>
      <c r="O30" s="343"/>
      <c r="P30" s="339"/>
      <c r="T30" s="249">
        <v>1222</v>
      </c>
      <c r="U30" s="250">
        <v>71</v>
      </c>
    </row>
    <row r="31" spans="1:21" s="19" customFormat="1" ht="35.25" customHeight="1" x14ac:dyDescent="0.2">
      <c r="A31" s="501" t="s">
        <v>536</v>
      </c>
      <c r="B31" s="340">
        <v>99</v>
      </c>
      <c r="C31" s="336">
        <v>34455</v>
      </c>
      <c r="D31" s="341" t="s">
        <v>630</v>
      </c>
      <c r="E31" s="342" t="s">
        <v>631</v>
      </c>
      <c r="F31" s="343" t="s">
        <v>802</v>
      </c>
      <c r="G31" s="424">
        <v>0</v>
      </c>
      <c r="H31" s="22"/>
      <c r="I31" s="333">
        <v>4</v>
      </c>
      <c r="J31" s="334" t="s">
        <v>175</v>
      </c>
      <c r="K31" s="335" t="s">
        <v>827</v>
      </c>
      <c r="L31" s="336" t="s">
        <v>827</v>
      </c>
      <c r="M31" s="337" t="s">
        <v>827</v>
      </c>
      <c r="N31" s="337" t="s">
        <v>827</v>
      </c>
      <c r="O31" s="343"/>
      <c r="P31" s="339"/>
      <c r="T31" s="249">
        <v>1225</v>
      </c>
      <c r="U31" s="250">
        <v>70</v>
      </c>
    </row>
    <row r="32" spans="1:21" s="19" customFormat="1" ht="35.25" customHeight="1" x14ac:dyDescent="0.2">
      <c r="A32" s="501" t="s">
        <v>536</v>
      </c>
      <c r="B32" s="340">
        <v>51</v>
      </c>
      <c r="C32" s="336">
        <v>33688</v>
      </c>
      <c r="D32" s="341" t="s">
        <v>623</v>
      </c>
      <c r="E32" s="342" t="s">
        <v>531</v>
      </c>
      <c r="F32" s="343" t="s">
        <v>550</v>
      </c>
      <c r="G32" s="424">
        <v>0</v>
      </c>
      <c r="H32" s="22"/>
      <c r="I32" s="333">
        <v>5</v>
      </c>
      <c r="J32" s="334" t="s">
        <v>176</v>
      </c>
      <c r="K32" s="335" t="s">
        <v>827</v>
      </c>
      <c r="L32" s="336" t="s">
        <v>827</v>
      </c>
      <c r="M32" s="337" t="s">
        <v>827</v>
      </c>
      <c r="N32" s="337" t="s">
        <v>827</v>
      </c>
      <c r="O32" s="343"/>
      <c r="P32" s="339"/>
      <c r="T32" s="249">
        <v>1228</v>
      </c>
      <c r="U32" s="250">
        <v>69</v>
      </c>
    </row>
    <row r="33" spans="1:21" s="19" customFormat="1" ht="35.25" customHeight="1" x14ac:dyDescent="0.2">
      <c r="A33" s="501" t="s">
        <v>536</v>
      </c>
      <c r="B33" s="340">
        <v>9</v>
      </c>
      <c r="C33" s="336">
        <v>35291</v>
      </c>
      <c r="D33" s="341" t="s">
        <v>613</v>
      </c>
      <c r="E33" s="342" t="s">
        <v>612</v>
      </c>
      <c r="F33" s="343" t="s">
        <v>550</v>
      </c>
      <c r="G33" s="424">
        <v>0</v>
      </c>
      <c r="H33" s="22"/>
      <c r="I33" s="333">
        <v>6</v>
      </c>
      <c r="J33" s="334" t="s">
        <v>177</v>
      </c>
      <c r="K33" s="335" t="s">
        <v>827</v>
      </c>
      <c r="L33" s="336" t="s">
        <v>827</v>
      </c>
      <c r="M33" s="337" t="s">
        <v>827</v>
      </c>
      <c r="N33" s="337" t="s">
        <v>827</v>
      </c>
      <c r="O33" s="343"/>
      <c r="P33" s="339"/>
      <c r="T33" s="249">
        <v>1231</v>
      </c>
      <c r="U33" s="250">
        <v>68</v>
      </c>
    </row>
    <row r="34" spans="1:21" s="19" customFormat="1" ht="35.25" customHeight="1" x14ac:dyDescent="0.2">
      <c r="A34" s="501" t="s">
        <v>536</v>
      </c>
      <c r="B34" s="340">
        <v>87</v>
      </c>
      <c r="C34" s="336">
        <v>35832</v>
      </c>
      <c r="D34" s="341" t="s">
        <v>626</v>
      </c>
      <c r="E34" s="342" t="s">
        <v>627</v>
      </c>
      <c r="F34" s="343" t="s">
        <v>550</v>
      </c>
      <c r="G34" s="424">
        <v>0</v>
      </c>
      <c r="H34" s="22"/>
      <c r="I34" s="333">
        <v>7</v>
      </c>
      <c r="J34" s="334" t="s">
        <v>178</v>
      </c>
      <c r="K34" s="335" t="s">
        <v>827</v>
      </c>
      <c r="L34" s="336" t="s">
        <v>827</v>
      </c>
      <c r="M34" s="337" t="s">
        <v>827</v>
      </c>
      <c r="N34" s="337" t="s">
        <v>827</v>
      </c>
      <c r="O34" s="343"/>
      <c r="P34" s="339"/>
      <c r="T34" s="249">
        <v>1234</v>
      </c>
      <c r="U34" s="250">
        <v>67</v>
      </c>
    </row>
    <row r="35" spans="1:21" s="19" customFormat="1" ht="35.25" customHeight="1" x14ac:dyDescent="0.2">
      <c r="A35" s="501" t="s">
        <v>536</v>
      </c>
      <c r="B35" s="340">
        <v>313</v>
      </c>
      <c r="C35" s="336">
        <v>35765</v>
      </c>
      <c r="D35" s="341" t="s">
        <v>786</v>
      </c>
      <c r="E35" s="342" t="s">
        <v>720</v>
      </c>
      <c r="F35" s="343" t="s">
        <v>550</v>
      </c>
      <c r="G35" s="424">
        <v>0</v>
      </c>
      <c r="H35" s="22"/>
      <c r="I35" s="333">
        <v>8</v>
      </c>
      <c r="J35" s="334" t="s">
        <v>179</v>
      </c>
      <c r="K35" s="335" t="s">
        <v>827</v>
      </c>
      <c r="L35" s="336" t="s">
        <v>827</v>
      </c>
      <c r="M35" s="337" t="s">
        <v>827</v>
      </c>
      <c r="N35" s="337" t="s">
        <v>827</v>
      </c>
      <c r="O35" s="343"/>
      <c r="P35" s="339"/>
      <c r="T35" s="249">
        <v>1237</v>
      </c>
      <c r="U35" s="250">
        <v>66</v>
      </c>
    </row>
    <row r="36" spans="1:21" ht="35.25" customHeight="1" x14ac:dyDescent="0.2">
      <c r="A36" s="501" t="s">
        <v>536</v>
      </c>
      <c r="B36" s="340">
        <v>19</v>
      </c>
      <c r="C36" s="336">
        <v>35506</v>
      </c>
      <c r="D36" s="341" t="s">
        <v>616</v>
      </c>
      <c r="E36" s="342" t="s">
        <v>617</v>
      </c>
      <c r="F36" s="343" t="s">
        <v>550</v>
      </c>
      <c r="G36" s="424">
        <v>0</v>
      </c>
      <c r="I36" s="264" t="s">
        <v>759</v>
      </c>
      <c r="J36" s="265"/>
      <c r="K36" s="265"/>
      <c r="L36" s="265"/>
      <c r="M36" s="268" t="s">
        <v>360</v>
      </c>
      <c r="N36" s="269"/>
      <c r="O36" s="265"/>
      <c r="P36" s="266"/>
      <c r="T36" s="249">
        <v>1275</v>
      </c>
      <c r="U36" s="250">
        <v>55</v>
      </c>
    </row>
    <row r="37" spans="1:21" ht="35.25" customHeight="1" x14ac:dyDescent="0.2">
      <c r="A37" s="501" t="s">
        <v>536</v>
      </c>
      <c r="B37" s="340">
        <v>34</v>
      </c>
      <c r="C37" s="336">
        <v>34616</v>
      </c>
      <c r="D37" s="341" t="s">
        <v>618</v>
      </c>
      <c r="E37" s="342" t="s">
        <v>619</v>
      </c>
      <c r="F37" s="343" t="s">
        <v>550</v>
      </c>
      <c r="G37" s="424">
        <v>0</v>
      </c>
      <c r="H37" s="27"/>
      <c r="I37" s="46" t="s">
        <v>521</v>
      </c>
      <c r="J37" s="43" t="s">
        <v>80</v>
      </c>
      <c r="K37" s="43" t="s">
        <v>79</v>
      </c>
      <c r="L37" s="44" t="s">
        <v>13</v>
      </c>
      <c r="M37" s="45" t="s">
        <v>14</v>
      </c>
      <c r="N37" s="45" t="s">
        <v>513</v>
      </c>
      <c r="O37" s="43" t="s">
        <v>15</v>
      </c>
      <c r="P37" s="43" t="s">
        <v>28</v>
      </c>
      <c r="Q37" s="28"/>
      <c r="T37" s="249">
        <v>1280</v>
      </c>
      <c r="U37" s="250">
        <v>54</v>
      </c>
    </row>
    <row r="38" spans="1:21" ht="35.25" customHeight="1" x14ac:dyDescent="0.2">
      <c r="A38" s="333"/>
      <c r="B38" s="340"/>
      <c r="C38" s="336"/>
      <c r="D38" s="341"/>
      <c r="E38" s="342"/>
      <c r="F38" s="343"/>
      <c r="G38" s="424"/>
      <c r="I38" s="333">
        <v>1</v>
      </c>
      <c r="J38" s="334" t="s">
        <v>172</v>
      </c>
      <c r="K38" s="335" t="s">
        <v>827</v>
      </c>
      <c r="L38" s="336" t="s">
        <v>827</v>
      </c>
      <c r="M38" s="337" t="s">
        <v>827</v>
      </c>
      <c r="N38" s="337" t="s">
        <v>827</v>
      </c>
      <c r="O38" s="343"/>
      <c r="P38" s="339"/>
      <c r="T38" s="249">
        <v>1285</v>
      </c>
      <c r="U38" s="250">
        <v>53</v>
      </c>
    </row>
    <row r="39" spans="1:21" ht="35.25" customHeight="1" x14ac:dyDescent="0.2">
      <c r="A39" s="333"/>
      <c r="B39" s="340"/>
      <c r="C39" s="336"/>
      <c r="D39" s="341"/>
      <c r="E39" s="342"/>
      <c r="F39" s="343"/>
      <c r="G39" s="424" t="s">
        <v>813</v>
      </c>
      <c r="I39" s="333">
        <v>2</v>
      </c>
      <c r="J39" s="334" t="s">
        <v>173</v>
      </c>
      <c r="K39" s="335" t="s">
        <v>827</v>
      </c>
      <c r="L39" s="336" t="s">
        <v>827</v>
      </c>
      <c r="M39" s="337" t="s">
        <v>827</v>
      </c>
      <c r="N39" s="337" t="s">
        <v>827</v>
      </c>
      <c r="O39" s="343"/>
      <c r="P39" s="339"/>
      <c r="T39" s="249">
        <v>1290</v>
      </c>
      <c r="U39" s="250">
        <v>52</v>
      </c>
    </row>
    <row r="40" spans="1:21" ht="35.25" customHeight="1" x14ac:dyDescent="0.2">
      <c r="A40" s="333"/>
      <c r="B40" s="340"/>
      <c r="C40" s="336"/>
      <c r="D40" s="341"/>
      <c r="E40" s="342"/>
      <c r="F40" s="343"/>
      <c r="G40" s="424" t="s">
        <v>813</v>
      </c>
      <c r="I40" s="333">
        <v>3</v>
      </c>
      <c r="J40" s="334" t="s">
        <v>174</v>
      </c>
      <c r="K40" s="335" t="s">
        <v>827</v>
      </c>
      <c r="L40" s="336" t="s">
        <v>827</v>
      </c>
      <c r="M40" s="337" t="s">
        <v>827</v>
      </c>
      <c r="N40" s="337" t="s">
        <v>827</v>
      </c>
      <c r="O40" s="343"/>
      <c r="P40" s="339"/>
      <c r="T40" s="249">
        <v>1295</v>
      </c>
      <c r="U40" s="250">
        <v>51</v>
      </c>
    </row>
    <row r="41" spans="1:21" ht="35.25" customHeight="1" x14ac:dyDescent="0.2">
      <c r="A41" s="333"/>
      <c r="B41" s="340"/>
      <c r="C41" s="336"/>
      <c r="D41" s="341"/>
      <c r="E41" s="342"/>
      <c r="F41" s="343"/>
      <c r="G41" s="424" t="s">
        <v>813</v>
      </c>
      <c r="I41" s="333">
        <v>4</v>
      </c>
      <c r="J41" s="334" t="s">
        <v>175</v>
      </c>
      <c r="K41" s="335" t="s">
        <v>827</v>
      </c>
      <c r="L41" s="336" t="s">
        <v>827</v>
      </c>
      <c r="M41" s="337" t="s">
        <v>827</v>
      </c>
      <c r="N41" s="337" t="s">
        <v>827</v>
      </c>
      <c r="O41" s="343"/>
      <c r="P41" s="339"/>
      <c r="T41" s="249">
        <v>1300</v>
      </c>
      <c r="U41" s="250">
        <v>50</v>
      </c>
    </row>
    <row r="42" spans="1:21" ht="35.25" customHeight="1" x14ac:dyDescent="0.2">
      <c r="A42" s="333"/>
      <c r="B42" s="340"/>
      <c r="C42" s="336"/>
      <c r="D42" s="341"/>
      <c r="E42" s="342"/>
      <c r="F42" s="343"/>
      <c r="G42" s="424" t="s">
        <v>813</v>
      </c>
      <c r="I42" s="333">
        <v>5</v>
      </c>
      <c r="J42" s="334" t="s">
        <v>176</v>
      </c>
      <c r="K42" s="335" t="s">
        <v>827</v>
      </c>
      <c r="L42" s="336" t="s">
        <v>827</v>
      </c>
      <c r="M42" s="337" t="s">
        <v>827</v>
      </c>
      <c r="N42" s="337" t="s">
        <v>827</v>
      </c>
      <c r="O42" s="343"/>
      <c r="P42" s="339"/>
      <c r="T42" s="249">
        <v>1305</v>
      </c>
      <c r="U42" s="250">
        <v>49</v>
      </c>
    </row>
    <row r="43" spans="1:21" ht="35.25" customHeight="1" x14ac:dyDescent="0.2">
      <c r="A43" s="333"/>
      <c r="B43" s="340"/>
      <c r="C43" s="336"/>
      <c r="D43" s="341"/>
      <c r="E43" s="342"/>
      <c r="F43" s="343"/>
      <c r="G43" s="424" t="s">
        <v>813</v>
      </c>
      <c r="I43" s="333">
        <v>6</v>
      </c>
      <c r="J43" s="334" t="s">
        <v>177</v>
      </c>
      <c r="K43" s="335" t="s">
        <v>827</v>
      </c>
      <c r="L43" s="336" t="s">
        <v>827</v>
      </c>
      <c r="M43" s="337" t="s">
        <v>827</v>
      </c>
      <c r="N43" s="337" t="s">
        <v>827</v>
      </c>
      <c r="O43" s="343"/>
      <c r="P43" s="339"/>
      <c r="T43" s="249">
        <v>1310</v>
      </c>
      <c r="U43" s="250">
        <v>48</v>
      </c>
    </row>
    <row r="44" spans="1:21" ht="35.25" customHeight="1" x14ac:dyDescent="0.2">
      <c r="A44" s="333"/>
      <c r="B44" s="340"/>
      <c r="C44" s="336"/>
      <c r="D44" s="341"/>
      <c r="E44" s="342"/>
      <c r="F44" s="343"/>
      <c r="G44" s="424" t="s">
        <v>813</v>
      </c>
      <c r="I44" s="333">
        <v>7</v>
      </c>
      <c r="J44" s="334" t="s">
        <v>178</v>
      </c>
      <c r="K44" s="335" t="s">
        <v>827</v>
      </c>
      <c r="L44" s="336" t="s">
        <v>827</v>
      </c>
      <c r="M44" s="337" t="s">
        <v>827</v>
      </c>
      <c r="N44" s="337" t="s">
        <v>827</v>
      </c>
      <c r="O44" s="343"/>
      <c r="P44" s="339"/>
      <c r="T44" s="249">
        <v>1315</v>
      </c>
      <c r="U44" s="250">
        <v>47</v>
      </c>
    </row>
    <row r="45" spans="1:21" ht="35.25" customHeight="1" x14ac:dyDescent="0.2">
      <c r="A45" s="333"/>
      <c r="B45" s="340"/>
      <c r="C45" s="336"/>
      <c r="D45" s="341"/>
      <c r="E45" s="342"/>
      <c r="F45" s="343"/>
      <c r="G45" s="424" t="s">
        <v>813</v>
      </c>
      <c r="I45" s="333">
        <v>8</v>
      </c>
      <c r="J45" s="334" t="s">
        <v>179</v>
      </c>
      <c r="K45" s="335" t="s">
        <v>827</v>
      </c>
      <c r="L45" s="336" t="s">
        <v>827</v>
      </c>
      <c r="M45" s="337" t="s">
        <v>827</v>
      </c>
      <c r="N45" s="337" t="s">
        <v>827</v>
      </c>
      <c r="O45" s="343"/>
      <c r="P45" s="339"/>
      <c r="T45" s="249">
        <v>1320</v>
      </c>
      <c r="U45" s="250">
        <v>46</v>
      </c>
    </row>
    <row r="46" spans="1:21" ht="35.25" customHeight="1" x14ac:dyDescent="0.2">
      <c r="A46" s="333"/>
      <c r="B46" s="340"/>
      <c r="C46" s="336"/>
      <c r="D46" s="341"/>
      <c r="E46" s="342"/>
      <c r="F46" s="343"/>
      <c r="G46" s="424" t="s">
        <v>813</v>
      </c>
      <c r="I46" s="264" t="s">
        <v>811</v>
      </c>
      <c r="J46" s="265"/>
      <c r="K46" s="265"/>
      <c r="L46" s="265"/>
      <c r="M46" s="268" t="s">
        <v>360</v>
      </c>
      <c r="N46" s="269"/>
      <c r="O46" s="265"/>
      <c r="P46" s="266"/>
      <c r="T46" s="249">
        <v>1325</v>
      </c>
      <c r="U46" s="250">
        <v>45</v>
      </c>
    </row>
    <row r="47" spans="1:21" ht="35.25" customHeight="1" x14ac:dyDescent="0.2">
      <c r="A47" s="333"/>
      <c r="B47" s="340"/>
      <c r="C47" s="336"/>
      <c r="D47" s="341"/>
      <c r="E47" s="342"/>
      <c r="F47" s="343"/>
      <c r="G47" s="424" t="s">
        <v>813</v>
      </c>
      <c r="I47" s="46" t="s">
        <v>521</v>
      </c>
      <c r="J47" s="43" t="s">
        <v>80</v>
      </c>
      <c r="K47" s="43" t="s">
        <v>79</v>
      </c>
      <c r="L47" s="44" t="s">
        <v>13</v>
      </c>
      <c r="M47" s="45" t="s">
        <v>14</v>
      </c>
      <c r="N47" s="45" t="s">
        <v>513</v>
      </c>
      <c r="O47" s="43" t="s">
        <v>15</v>
      </c>
      <c r="P47" s="43" t="s">
        <v>28</v>
      </c>
      <c r="T47" s="249">
        <v>1330</v>
      </c>
      <c r="U47" s="250">
        <v>44</v>
      </c>
    </row>
    <row r="48" spans="1:21" ht="35.25" customHeight="1" x14ac:dyDescent="0.2">
      <c r="A48" s="333"/>
      <c r="B48" s="340"/>
      <c r="C48" s="336"/>
      <c r="D48" s="341"/>
      <c r="E48" s="342"/>
      <c r="F48" s="343"/>
      <c r="G48" s="424" t="s">
        <v>813</v>
      </c>
      <c r="I48" s="333">
        <v>1</v>
      </c>
      <c r="J48" s="334" t="s">
        <v>172</v>
      </c>
      <c r="K48" s="335" t="s">
        <v>827</v>
      </c>
      <c r="L48" s="336" t="s">
        <v>827</v>
      </c>
      <c r="M48" s="337" t="s">
        <v>827</v>
      </c>
      <c r="N48" s="337" t="s">
        <v>827</v>
      </c>
      <c r="O48" s="343"/>
      <c r="P48" s="339"/>
      <c r="T48" s="249">
        <v>1335</v>
      </c>
      <c r="U48" s="250">
        <v>43</v>
      </c>
    </row>
    <row r="49" spans="1:21" ht="35.25" customHeight="1" x14ac:dyDescent="0.2">
      <c r="A49" s="333"/>
      <c r="B49" s="340"/>
      <c r="C49" s="336"/>
      <c r="D49" s="341"/>
      <c r="E49" s="342"/>
      <c r="F49" s="343"/>
      <c r="G49" s="424" t="s">
        <v>813</v>
      </c>
      <c r="I49" s="333">
        <v>2</v>
      </c>
      <c r="J49" s="334" t="s">
        <v>173</v>
      </c>
      <c r="K49" s="335" t="s">
        <v>827</v>
      </c>
      <c r="L49" s="336" t="s">
        <v>827</v>
      </c>
      <c r="M49" s="337" t="s">
        <v>827</v>
      </c>
      <c r="N49" s="337" t="s">
        <v>827</v>
      </c>
      <c r="O49" s="343"/>
      <c r="P49" s="339"/>
      <c r="T49" s="249">
        <v>1340</v>
      </c>
      <c r="U49" s="250">
        <v>42</v>
      </c>
    </row>
    <row r="50" spans="1:21" ht="35.25" customHeight="1" x14ac:dyDescent="0.2">
      <c r="A50" s="333"/>
      <c r="B50" s="340"/>
      <c r="C50" s="336"/>
      <c r="D50" s="341"/>
      <c r="E50" s="342"/>
      <c r="F50" s="343"/>
      <c r="G50" s="424" t="s">
        <v>813</v>
      </c>
      <c r="I50" s="333">
        <v>3</v>
      </c>
      <c r="J50" s="334" t="s">
        <v>174</v>
      </c>
      <c r="K50" s="335" t="s">
        <v>827</v>
      </c>
      <c r="L50" s="336" t="s">
        <v>827</v>
      </c>
      <c r="M50" s="337" t="s">
        <v>827</v>
      </c>
      <c r="N50" s="337" t="s">
        <v>827</v>
      </c>
      <c r="O50" s="343"/>
      <c r="P50" s="339"/>
      <c r="T50" s="249">
        <v>1345</v>
      </c>
      <c r="U50" s="250">
        <v>41</v>
      </c>
    </row>
    <row r="51" spans="1:21" ht="35.25" customHeight="1" x14ac:dyDescent="0.2">
      <c r="A51" s="333"/>
      <c r="B51" s="340"/>
      <c r="C51" s="336"/>
      <c r="D51" s="341"/>
      <c r="E51" s="342"/>
      <c r="F51" s="343"/>
      <c r="G51" s="424" t="s">
        <v>813</v>
      </c>
      <c r="I51" s="333">
        <v>4</v>
      </c>
      <c r="J51" s="334" t="s">
        <v>175</v>
      </c>
      <c r="K51" s="335" t="s">
        <v>827</v>
      </c>
      <c r="L51" s="336" t="s">
        <v>827</v>
      </c>
      <c r="M51" s="337" t="s">
        <v>827</v>
      </c>
      <c r="N51" s="337" t="s">
        <v>827</v>
      </c>
      <c r="O51" s="343"/>
      <c r="P51" s="339"/>
      <c r="T51" s="249">
        <v>1350</v>
      </c>
      <c r="U51" s="250">
        <v>40</v>
      </c>
    </row>
    <row r="52" spans="1:21" ht="35.25" customHeight="1" x14ac:dyDescent="0.2">
      <c r="A52" s="333"/>
      <c r="B52" s="340"/>
      <c r="C52" s="336"/>
      <c r="D52" s="341"/>
      <c r="E52" s="342"/>
      <c r="F52" s="343"/>
      <c r="G52" s="424" t="s">
        <v>813</v>
      </c>
      <c r="I52" s="333">
        <v>5</v>
      </c>
      <c r="J52" s="334" t="s">
        <v>176</v>
      </c>
      <c r="K52" s="335" t="s">
        <v>827</v>
      </c>
      <c r="L52" s="336" t="s">
        <v>827</v>
      </c>
      <c r="M52" s="337" t="s">
        <v>827</v>
      </c>
      <c r="N52" s="337" t="s">
        <v>827</v>
      </c>
      <c r="O52" s="343"/>
      <c r="P52" s="339"/>
      <c r="T52" s="249">
        <v>1355</v>
      </c>
      <c r="U52" s="250">
        <v>39</v>
      </c>
    </row>
    <row r="53" spans="1:21" ht="35.25" customHeight="1" x14ac:dyDescent="0.2">
      <c r="A53" s="333"/>
      <c r="B53" s="340"/>
      <c r="C53" s="336"/>
      <c r="D53" s="341"/>
      <c r="E53" s="342"/>
      <c r="F53" s="343"/>
      <c r="G53" s="424" t="s">
        <v>813</v>
      </c>
      <c r="I53" s="333">
        <v>6</v>
      </c>
      <c r="J53" s="334" t="s">
        <v>177</v>
      </c>
      <c r="K53" s="335" t="s">
        <v>827</v>
      </c>
      <c r="L53" s="336" t="s">
        <v>827</v>
      </c>
      <c r="M53" s="337" t="s">
        <v>827</v>
      </c>
      <c r="N53" s="337" t="s">
        <v>827</v>
      </c>
      <c r="O53" s="343"/>
      <c r="P53" s="339"/>
      <c r="T53" s="249">
        <v>1365</v>
      </c>
      <c r="U53" s="250">
        <v>38</v>
      </c>
    </row>
    <row r="54" spans="1:21" ht="35.25" customHeight="1" x14ac:dyDescent="0.2">
      <c r="A54" s="333"/>
      <c r="B54" s="340"/>
      <c r="C54" s="336"/>
      <c r="D54" s="341"/>
      <c r="E54" s="342"/>
      <c r="F54" s="343"/>
      <c r="G54" s="424" t="s">
        <v>813</v>
      </c>
      <c r="I54" s="333">
        <v>7</v>
      </c>
      <c r="J54" s="334" t="s">
        <v>178</v>
      </c>
      <c r="K54" s="335" t="s">
        <v>827</v>
      </c>
      <c r="L54" s="336" t="s">
        <v>827</v>
      </c>
      <c r="M54" s="337" t="s">
        <v>827</v>
      </c>
      <c r="N54" s="337" t="s">
        <v>827</v>
      </c>
      <c r="O54" s="343"/>
      <c r="P54" s="339"/>
      <c r="T54" s="249">
        <v>1375</v>
      </c>
      <c r="U54" s="250">
        <v>37</v>
      </c>
    </row>
    <row r="55" spans="1:21" ht="35.25" customHeight="1" x14ac:dyDescent="0.2">
      <c r="A55" s="333"/>
      <c r="B55" s="340"/>
      <c r="C55" s="336"/>
      <c r="D55" s="341"/>
      <c r="E55" s="342"/>
      <c r="F55" s="343"/>
      <c r="G55" s="424" t="s">
        <v>813</v>
      </c>
      <c r="I55" s="333">
        <v>8</v>
      </c>
      <c r="J55" s="334" t="s">
        <v>179</v>
      </c>
      <c r="K55" s="335" t="s">
        <v>827</v>
      </c>
      <c r="L55" s="336" t="s">
        <v>827</v>
      </c>
      <c r="M55" s="337" t="s">
        <v>827</v>
      </c>
      <c r="N55" s="337" t="s">
        <v>827</v>
      </c>
      <c r="O55" s="343"/>
      <c r="P55" s="339"/>
      <c r="T55" s="249">
        <v>1385</v>
      </c>
      <c r="U55" s="250">
        <v>36</v>
      </c>
    </row>
    <row r="56" spans="1:21" x14ac:dyDescent="0.2">
      <c r="T56" s="249">
        <v>1395</v>
      </c>
      <c r="U56" s="250">
        <v>35</v>
      </c>
    </row>
    <row r="57" spans="1:21" x14ac:dyDescent="0.2">
      <c r="T57" s="249">
        <v>1405</v>
      </c>
      <c r="U57" s="250">
        <v>34</v>
      </c>
    </row>
    <row r="58" spans="1:21" x14ac:dyDescent="0.2">
      <c r="T58" s="249">
        <v>1415</v>
      </c>
      <c r="U58" s="250">
        <v>33</v>
      </c>
    </row>
    <row r="59" spans="1:21" x14ac:dyDescent="0.2">
      <c r="T59" s="249">
        <v>1425</v>
      </c>
      <c r="U59" s="250">
        <v>32</v>
      </c>
    </row>
    <row r="60" spans="1:21" x14ac:dyDescent="0.2">
      <c r="T60" s="249">
        <v>1435</v>
      </c>
      <c r="U60" s="250">
        <v>31</v>
      </c>
    </row>
    <row r="61" spans="1:21" x14ac:dyDescent="0.2">
      <c r="T61" s="249">
        <v>1445</v>
      </c>
      <c r="U61" s="250">
        <v>30</v>
      </c>
    </row>
    <row r="62" spans="1:21" x14ac:dyDescent="0.2">
      <c r="T62" s="249">
        <v>1455</v>
      </c>
      <c r="U62" s="250">
        <v>29</v>
      </c>
    </row>
    <row r="63" spans="1:21" x14ac:dyDescent="0.2">
      <c r="T63" s="249">
        <v>1465</v>
      </c>
      <c r="U63" s="250">
        <v>28</v>
      </c>
    </row>
    <row r="64" spans="1:21" x14ac:dyDescent="0.2">
      <c r="T64" s="249">
        <v>1475</v>
      </c>
      <c r="U64" s="250">
        <v>27</v>
      </c>
    </row>
    <row r="65" spans="20:21" x14ac:dyDescent="0.2">
      <c r="T65" s="249">
        <v>1485</v>
      </c>
      <c r="U65" s="250">
        <v>26</v>
      </c>
    </row>
    <row r="66" spans="20:21" x14ac:dyDescent="0.2">
      <c r="T66" s="249">
        <v>1495</v>
      </c>
      <c r="U66" s="250">
        <v>25</v>
      </c>
    </row>
    <row r="67" spans="20:21" x14ac:dyDescent="0.2">
      <c r="T67" s="249">
        <v>1505</v>
      </c>
      <c r="U67" s="250">
        <v>24</v>
      </c>
    </row>
    <row r="68" spans="20:21" x14ac:dyDescent="0.2">
      <c r="T68" s="249">
        <v>1515</v>
      </c>
      <c r="U68" s="250">
        <v>23</v>
      </c>
    </row>
    <row r="69" spans="20:21" x14ac:dyDescent="0.2">
      <c r="T69" s="249">
        <v>1525</v>
      </c>
      <c r="U69" s="250">
        <v>22</v>
      </c>
    </row>
    <row r="70" spans="20:21" x14ac:dyDescent="0.2">
      <c r="T70" s="249">
        <v>1535</v>
      </c>
      <c r="U70" s="250">
        <v>21</v>
      </c>
    </row>
    <row r="71" spans="20:21" x14ac:dyDescent="0.2">
      <c r="T71" s="249">
        <v>1545</v>
      </c>
      <c r="U71" s="250">
        <v>20</v>
      </c>
    </row>
    <row r="72" spans="20:21" x14ac:dyDescent="0.2">
      <c r="T72" s="249">
        <v>1555</v>
      </c>
      <c r="U72" s="250">
        <v>19</v>
      </c>
    </row>
    <row r="73" spans="20:21" x14ac:dyDescent="0.2">
      <c r="T73" s="249">
        <v>1565</v>
      </c>
      <c r="U73" s="250">
        <v>18</v>
      </c>
    </row>
    <row r="74" spans="20:21" x14ac:dyDescent="0.2">
      <c r="T74" s="249">
        <v>1575</v>
      </c>
      <c r="U74" s="250">
        <v>17</v>
      </c>
    </row>
    <row r="75" spans="20:21" x14ac:dyDescent="0.2">
      <c r="T75" s="249">
        <v>1585</v>
      </c>
      <c r="U75" s="250">
        <v>16</v>
      </c>
    </row>
    <row r="76" spans="20:21" x14ac:dyDescent="0.2">
      <c r="T76" s="249">
        <v>1595</v>
      </c>
      <c r="U76" s="250">
        <v>15</v>
      </c>
    </row>
    <row r="77" spans="20:21" x14ac:dyDescent="0.2">
      <c r="T77" s="249">
        <v>1605</v>
      </c>
      <c r="U77" s="250">
        <v>14</v>
      </c>
    </row>
    <row r="78" spans="20:21" x14ac:dyDescent="0.2">
      <c r="T78" s="249">
        <v>1615</v>
      </c>
      <c r="U78" s="250">
        <v>13</v>
      </c>
    </row>
    <row r="79" spans="20:21" x14ac:dyDescent="0.2">
      <c r="T79" s="249">
        <v>1625</v>
      </c>
      <c r="U79" s="250">
        <v>12</v>
      </c>
    </row>
    <row r="80" spans="20:21" x14ac:dyDescent="0.2">
      <c r="T80" s="249">
        <v>1645</v>
      </c>
      <c r="U80" s="250">
        <v>11</v>
      </c>
    </row>
    <row r="81" spans="20:21" x14ac:dyDescent="0.2">
      <c r="T81" s="249">
        <v>1665</v>
      </c>
      <c r="U81" s="250">
        <v>10</v>
      </c>
    </row>
    <row r="82" spans="20:21" x14ac:dyDescent="0.2">
      <c r="T82" s="249">
        <v>1685</v>
      </c>
      <c r="U82" s="250">
        <v>9</v>
      </c>
    </row>
    <row r="83" spans="20:21" x14ac:dyDescent="0.2">
      <c r="T83" s="249">
        <v>1705</v>
      </c>
      <c r="U83" s="250">
        <v>8</v>
      </c>
    </row>
    <row r="84" spans="20:21" x14ac:dyDescent="0.2">
      <c r="T84" s="249">
        <v>1725</v>
      </c>
      <c r="U84" s="250">
        <v>7</v>
      </c>
    </row>
    <row r="85" spans="20:21" x14ac:dyDescent="0.2">
      <c r="T85" s="249">
        <v>1745</v>
      </c>
      <c r="U85" s="250">
        <v>6</v>
      </c>
    </row>
    <row r="86" spans="20:21" x14ac:dyDescent="0.2">
      <c r="T86" s="249">
        <v>1765</v>
      </c>
      <c r="U86" s="250">
        <v>5</v>
      </c>
    </row>
    <row r="87" spans="20:21" x14ac:dyDescent="0.2">
      <c r="T87" s="249">
        <v>1785</v>
      </c>
      <c r="U87" s="250">
        <v>4</v>
      </c>
    </row>
    <row r="88" spans="20:21" x14ac:dyDescent="0.2">
      <c r="T88" s="249">
        <v>1805</v>
      </c>
      <c r="U88" s="250">
        <v>3</v>
      </c>
    </row>
    <row r="89" spans="20:21" x14ac:dyDescent="0.2">
      <c r="T89" s="249">
        <v>1825</v>
      </c>
      <c r="U89" s="250">
        <v>2</v>
      </c>
    </row>
    <row r="90" spans="20:21" x14ac:dyDescent="0.2">
      <c r="T90" s="249">
        <v>1845</v>
      </c>
      <c r="U90" s="250">
        <v>1</v>
      </c>
    </row>
  </sheetData>
  <autoFilter ref="B6:G7">
    <sortState ref="B9:G35">
      <sortCondition ref="F6:F7"/>
    </sortState>
  </autoFilter>
  <sortState ref="A8:G37">
    <sortCondition descending="1" ref="G8:G37"/>
  </sortState>
  <mergeCells count="18">
    <mergeCell ref="A1:P1"/>
    <mergeCell ref="A2:P2"/>
    <mergeCell ref="A3:C3"/>
    <mergeCell ref="D3:E3"/>
    <mergeCell ref="F3:G3"/>
    <mergeCell ref="I3:L3"/>
    <mergeCell ref="N3:P3"/>
    <mergeCell ref="G6:G7"/>
    <mergeCell ref="A4:C4"/>
    <mergeCell ref="D4:E4"/>
    <mergeCell ref="N4:P4"/>
    <mergeCell ref="N5:P5"/>
    <mergeCell ref="A6:A7"/>
    <mergeCell ref="B6:B7"/>
    <mergeCell ref="C6:C7"/>
    <mergeCell ref="D6:D7"/>
    <mergeCell ref="E6:E7"/>
    <mergeCell ref="F6:F7"/>
  </mergeCells>
  <conditionalFormatting sqref="G8:G55">
    <cfRule type="containsText" dxfId="98" priority="2" stopIfTrue="1" operator="containsText" text="1395">
      <formula>NOT(ISERROR(SEARCH("1395",G8)))</formula>
    </cfRule>
    <cfRule type="containsText" dxfId="97" priority="3" stopIfTrue="1" operator="containsText" text="1399">
      <formula>NOT(ISERROR(SEARCH("1399",G8)))</formula>
    </cfRule>
    <cfRule type="containsText" dxfId="96" priority="4" stopIfTrue="1" operator="containsText" text="1399">
      <formula>NOT(ISERROR(SEARCH("1399",G8)))</formula>
    </cfRule>
    <cfRule type="containsText" dxfId="95" priority="5" stopIfTrue="1" operator="containsText" text="1400">
      <formula>NOT(ISERROR(SEARCH("1400",G8)))</formula>
    </cfRule>
  </conditionalFormatting>
  <conditionalFormatting sqref="D8:D37">
    <cfRule type="duplicateValues" dxfId="94" priority="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70"/>
  <sheetViews>
    <sheetView view="pageBreakPreview" zoomScale="70" zoomScaleNormal="100" zoomScaleSheetLayoutView="70" workbookViewId="0">
      <selection sqref="A1:O1"/>
    </sheetView>
  </sheetViews>
  <sheetFormatPr defaultRowHeight="12.75" x14ac:dyDescent="0.2"/>
  <cols>
    <col min="1" max="1" width="6" style="85" customWidth="1"/>
    <col min="2" max="2" width="13.140625" style="85" hidden="1" customWidth="1"/>
    <col min="3" max="3" width="10.140625" style="85" bestFit="1" customWidth="1"/>
    <col min="4" max="4" width="13.5703125" style="86" customWidth="1"/>
    <col min="5" max="5" width="26" style="85" customWidth="1"/>
    <col min="6" max="6" width="43.5703125" style="3" bestFit="1" customWidth="1"/>
    <col min="7" max="9" width="10.85546875" style="3" customWidth="1"/>
    <col min="10" max="10" width="12.5703125" style="3" bestFit="1" customWidth="1"/>
    <col min="11" max="12" width="10.85546875" style="3" customWidth="1"/>
    <col min="13" max="13" width="10.7109375" style="3" customWidth="1"/>
    <col min="14" max="14" width="13" style="87" customWidth="1"/>
    <col min="15" max="15" width="10.28515625" style="85" customWidth="1"/>
    <col min="16" max="16" width="10" style="85" customWidth="1"/>
    <col min="17" max="17" width="9.140625" style="258" hidden="1" customWidth="1"/>
    <col min="18" max="18" width="9.140625" style="257" hidden="1" customWidth="1"/>
    <col min="19" max="16384" width="9.140625" style="3"/>
  </cols>
  <sheetData>
    <row r="1" spans="1:18" ht="48.75" customHeight="1" x14ac:dyDescent="0.2">
      <c r="A1" s="658" t="s">
        <v>534</v>
      </c>
      <c r="B1" s="658"/>
      <c r="C1" s="658"/>
      <c r="D1" s="658"/>
      <c r="E1" s="658"/>
      <c r="F1" s="658"/>
      <c r="G1" s="658"/>
      <c r="H1" s="658"/>
      <c r="I1" s="658"/>
      <c r="J1" s="658"/>
      <c r="K1" s="658"/>
      <c r="L1" s="658"/>
      <c r="M1" s="658"/>
      <c r="N1" s="658"/>
      <c r="O1" s="658"/>
      <c r="P1" s="262"/>
      <c r="Q1" s="258">
        <v>330</v>
      </c>
      <c r="R1" s="257">
        <v>1</v>
      </c>
    </row>
    <row r="2" spans="1:18" ht="25.5" customHeight="1" x14ac:dyDescent="0.2">
      <c r="A2" s="661" t="s">
        <v>775</v>
      </c>
      <c r="B2" s="661"/>
      <c r="C2" s="661"/>
      <c r="D2" s="661"/>
      <c r="E2" s="661"/>
      <c r="F2" s="661"/>
      <c r="G2" s="661"/>
      <c r="H2" s="661"/>
      <c r="I2" s="661"/>
      <c r="J2" s="661"/>
      <c r="K2" s="661"/>
      <c r="L2" s="661"/>
      <c r="M2" s="661"/>
      <c r="N2" s="661"/>
      <c r="O2" s="661"/>
      <c r="P2" s="661"/>
      <c r="Q2" s="258">
        <v>347</v>
      </c>
      <c r="R2" s="257">
        <v>2</v>
      </c>
    </row>
    <row r="3" spans="1:18" s="4" customFormat="1" ht="27" customHeight="1" x14ac:dyDescent="0.2">
      <c r="A3" s="659" t="s">
        <v>94</v>
      </c>
      <c r="B3" s="659"/>
      <c r="C3" s="659"/>
      <c r="D3" s="660" t="s">
        <v>257</v>
      </c>
      <c r="E3" s="660"/>
      <c r="F3" s="242" t="s">
        <v>572</v>
      </c>
      <c r="G3" s="657" t="s">
        <v>586</v>
      </c>
      <c r="H3" s="657"/>
      <c r="I3" s="188"/>
      <c r="J3" s="188"/>
      <c r="K3" s="188"/>
      <c r="L3" s="242" t="s">
        <v>371</v>
      </c>
      <c r="M3" s="662" t="s">
        <v>517</v>
      </c>
      <c r="N3" s="662"/>
      <c r="O3" s="662"/>
      <c r="P3" s="662"/>
      <c r="Q3" s="258">
        <v>364</v>
      </c>
      <c r="R3" s="257">
        <v>3</v>
      </c>
    </row>
    <row r="4" spans="1:18" s="4" customFormat="1" ht="17.25" customHeight="1" x14ac:dyDescent="0.2">
      <c r="A4" s="655" t="s">
        <v>95</v>
      </c>
      <c r="B4" s="655"/>
      <c r="C4" s="655"/>
      <c r="D4" s="650" t="s">
        <v>363</v>
      </c>
      <c r="E4" s="650"/>
      <c r="F4" s="222" t="s">
        <v>279</v>
      </c>
      <c r="G4" s="192" t="s">
        <v>364</v>
      </c>
      <c r="H4" s="192"/>
      <c r="I4" s="190"/>
      <c r="J4" s="190"/>
      <c r="K4" s="656" t="s">
        <v>93</v>
      </c>
      <c r="L4" s="656"/>
      <c r="M4" s="651" t="s">
        <v>777</v>
      </c>
      <c r="N4" s="651"/>
      <c r="O4" s="651"/>
      <c r="P4" s="263"/>
      <c r="Q4" s="258">
        <v>381</v>
      </c>
      <c r="R4" s="257">
        <v>4</v>
      </c>
    </row>
    <row r="5" spans="1:18" ht="15" customHeight="1" x14ac:dyDescent="0.2">
      <c r="A5" s="5"/>
      <c r="B5" s="5"/>
      <c r="C5" s="5"/>
      <c r="D5" s="9"/>
      <c r="E5" s="6"/>
      <c r="F5" s="7"/>
      <c r="G5" s="8"/>
      <c r="H5" s="8"/>
      <c r="I5" s="8"/>
      <c r="J5" s="8"/>
      <c r="K5" s="8"/>
      <c r="L5" s="8"/>
      <c r="M5" s="8"/>
      <c r="N5" s="637">
        <v>42165.959626736112</v>
      </c>
      <c r="O5" s="637"/>
      <c r="P5" s="267"/>
      <c r="Q5" s="258">
        <v>398</v>
      </c>
      <c r="R5" s="257">
        <v>5</v>
      </c>
    </row>
    <row r="6" spans="1:18" ht="15.75" x14ac:dyDescent="0.2">
      <c r="A6" s="648" t="s">
        <v>6</v>
      </c>
      <c r="B6" s="648"/>
      <c r="C6" s="649" t="s">
        <v>78</v>
      </c>
      <c r="D6" s="649" t="s">
        <v>97</v>
      </c>
      <c r="E6" s="648" t="s">
        <v>7</v>
      </c>
      <c r="F6" s="648" t="s">
        <v>513</v>
      </c>
      <c r="G6" s="654" t="s">
        <v>362</v>
      </c>
      <c r="H6" s="654"/>
      <c r="I6" s="654"/>
      <c r="J6" s="654"/>
      <c r="K6" s="654"/>
      <c r="L6" s="654"/>
      <c r="M6" s="654"/>
      <c r="N6" s="647" t="s">
        <v>8</v>
      </c>
      <c r="O6" s="647" t="s">
        <v>133</v>
      </c>
      <c r="P6" s="647" t="s">
        <v>9</v>
      </c>
      <c r="Q6" s="258">
        <v>415</v>
      </c>
      <c r="R6" s="257">
        <v>6</v>
      </c>
    </row>
    <row r="7" spans="1:18" ht="30" customHeight="1" x14ac:dyDescent="0.2">
      <c r="A7" s="648"/>
      <c r="B7" s="648"/>
      <c r="C7" s="649"/>
      <c r="D7" s="649"/>
      <c r="E7" s="648"/>
      <c r="F7" s="648"/>
      <c r="G7" s="187">
        <v>1</v>
      </c>
      <c r="H7" s="187">
        <v>2</v>
      </c>
      <c r="I7" s="187">
        <v>3</v>
      </c>
      <c r="J7" s="245" t="s">
        <v>359</v>
      </c>
      <c r="K7" s="244">
        <v>4</v>
      </c>
      <c r="L7" s="244">
        <v>5</v>
      </c>
      <c r="M7" s="244">
        <v>6</v>
      </c>
      <c r="N7" s="647"/>
      <c r="O7" s="647"/>
      <c r="P7" s="647"/>
      <c r="Q7" s="258">
        <v>432</v>
      </c>
      <c r="R7" s="257">
        <v>7</v>
      </c>
    </row>
    <row r="8" spans="1:18" s="79" customFormat="1" ht="49.5" customHeight="1" x14ac:dyDescent="0.2">
      <c r="A8" s="345">
        <v>1</v>
      </c>
      <c r="B8" s="346" t="s">
        <v>289</v>
      </c>
      <c r="C8" s="347">
        <v>319</v>
      </c>
      <c r="D8" s="348">
        <v>35120</v>
      </c>
      <c r="E8" s="349" t="s">
        <v>788</v>
      </c>
      <c r="F8" s="349" t="s">
        <v>672</v>
      </c>
      <c r="G8" s="378" t="s">
        <v>800</v>
      </c>
      <c r="H8" s="378">
        <v>1710</v>
      </c>
      <c r="I8" s="378">
        <v>1750</v>
      </c>
      <c r="J8" s="323">
        <v>1750</v>
      </c>
      <c r="K8" s="379" t="s">
        <v>800</v>
      </c>
      <c r="L8" s="379">
        <v>1713</v>
      </c>
      <c r="M8" s="379">
        <v>1785</v>
      </c>
      <c r="N8" s="323">
        <v>1785</v>
      </c>
      <c r="O8" s="367">
        <v>1045</v>
      </c>
      <c r="P8" s="270"/>
      <c r="Q8" s="258">
        <v>448</v>
      </c>
      <c r="R8" s="257">
        <v>8</v>
      </c>
    </row>
    <row r="9" spans="1:18" s="79" customFormat="1" ht="49.5" customHeight="1" x14ac:dyDescent="0.2">
      <c r="A9" s="345">
        <v>2</v>
      </c>
      <c r="B9" s="346" t="s">
        <v>288</v>
      </c>
      <c r="C9" s="347">
        <v>320</v>
      </c>
      <c r="D9" s="348">
        <v>34243</v>
      </c>
      <c r="E9" s="349" t="s">
        <v>711</v>
      </c>
      <c r="F9" s="349" t="s">
        <v>712</v>
      </c>
      <c r="G9" s="378" t="s">
        <v>800</v>
      </c>
      <c r="H9" s="378" t="s">
        <v>800</v>
      </c>
      <c r="I9" s="378" t="s">
        <v>800</v>
      </c>
      <c r="J9" s="324">
        <v>0</v>
      </c>
      <c r="K9" s="380">
        <v>1461</v>
      </c>
      <c r="L9" s="380">
        <v>1438</v>
      </c>
      <c r="M9" s="380" t="s">
        <v>800</v>
      </c>
      <c r="N9" s="325">
        <v>1461</v>
      </c>
      <c r="O9" s="367">
        <v>848</v>
      </c>
      <c r="P9" s="270"/>
      <c r="Q9" s="258">
        <v>464</v>
      </c>
      <c r="R9" s="257">
        <v>9</v>
      </c>
    </row>
    <row r="10" spans="1:18" s="79" customFormat="1" ht="49.5" customHeight="1" thickBot="1" x14ac:dyDescent="0.25">
      <c r="A10" s="458">
        <v>3</v>
      </c>
      <c r="B10" s="459" t="s">
        <v>287</v>
      </c>
      <c r="C10" s="460">
        <v>101</v>
      </c>
      <c r="D10" s="461">
        <v>34907</v>
      </c>
      <c r="E10" s="462" t="s">
        <v>713</v>
      </c>
      <c r="F10" s="462" t="s">
        <v>714</v>
      </c>
      <c r="G10" s="463">
        <v>1397</v>
      </c>
      <c r="H10" s="463">
        <v>1369</v>
      </c>
      <c r="I10" s="463">
        <v>1389</v>
      </c>
      <c r="J10" s="464">
        <v>1397</v>
      </c>
      <c r="K10" s="465">
        <v>1428</v>
      </c>
      <c r="L10" s="465">
        <v>1427</v>
      </c>
      <c r="M10" s="465">
        <v>1449</v>
      </c>
      <c r="N10" s="466">
        <v>1449</v>
      </c>
      <c r="O10" s="467">
        <v>841</v>
      </c>
      <c r="P10" s="468"/>
      <c r="Q10" s="258">
        <v>480</v>
      </c>
      <c r="R10" s="257">
        <v>10</v>
      </c>
    </row>
    <row r="11" spans="1:18" s="79" customFormat="1" ht="49.5" customHeight="1" thickTop="1" x14ac:dyDescent="0.2">
      <c r="A11" s="447">
        <v>4</v>
      </c>
      <c r="B11" s="448" t="s">
        <v>284</v>
      </c>
      <c r="C11" s="449">
        <v>75</v>
      </c>
      <c r="D11" s="450">
        <v>36200</v>
      </c>
      <c r="E11" s="451" t="s">
        <v>710</v>
      </c>
      <c r="F11" s="451" t="s">
        <v>655</v>
      </c>
      <c r="G11" s="452" t="s">
        <v>800</v>
      </c>
      <c r="H11" s="452">
        <v>879</v>
      </c>
      <c r="I11" s="452" t="s">
        <v>800</v>
      </c>
      <c r="J11" s="453">
        <v>879</v>
      </c>
      <c r="K11" s="454">
        <v>976</v>
      </c>
      <c r="L11" s="454">
        <v>974</v>
      </c>
      <c r="M11" s="454">
        <v>974</v>
      </c>
      <c r="N11" s="455">
        <v>976</v>
      </c>
      <c r="O11" s="456">
        <v>556</v>
      </c>
      <c r="P11" s="457"/>
      <c r="Q11" s="258">
        <v>496</v>
      </c>
      <c r="R11" s="257">
        <v>11</v>
      </c>
    </row>
    <row r="12" spans="1:18" s="79" customFormat="1" ht="49.5" customHeight="1" x14ac:dyDescent="0.2">
      <c r="A12" s="345">
        <v>5</v>
      </c>
      <c r="B12" s="346" t="s">
        <v>286</v>
      </c>
      <c r="C12" s="347">
        <v>38</v>
      </c>
      <c r="D12" s="348">
        <v>31887</v>
      </c>
      <c r="E12" s="349" t="s">
        <v>709</v>
      </c>
      <c r="F12" s="349" t="s">
        <v>619</v>
      </c>
      <c r="G12" s="378">
        <v>948</v>
      </c>
      <c r="H12" s="378" t="s">
        <v>800</v>
      </c>
      <c r="I12" s="378" t="s">
        <v>536</v>
      </c>
      <c r="J12" s="324">
        <v>948</v>
      </c>
      <c r="K12" s="380" t="s">
        <v>536</v>
      </c>
      <c r="L12" s="380" t="s">
        <v>536</v>
      </c>
      <c r="M12" s="380" t="s">
        <v>536</v>
      </c>
      <c r="N12" s="325">
        <v>948</v>
      </c>
      <c r="O12" s="367">
        <v>539</v>
      </c>
      <c r="P12" s="270"/>
      <c r="Q12" s="258">
        <v>512</v>
      </c>
      <c r="R12" s="257">
        <v>12</v>
      </c>
    </row>
    <row r="13" spans="1:18" s="79" customFormat="1" ht="49.5" customHeight="1" x14ac:dyDescent="0.2">
      <c r="A13" s="345">
        <v>6</v>
      </c>
      <c r="B13" s="346" t="s">
        <v>285</v>
      </c>
      <c r="C13" s="347">
        <v>58</v>
      </c>
      <c r="D13" s="348">
        <v>30317</v>
      </c>
      <c r="E13" s="349" t="s">
        <v>638</v>
      </c>
      <c r="F13" s="349" t="s">
        <v>531</v>
      </c>
      <c r="G13" s="378">
        <v>896</v>
      </c>
      <c r="H13" s="378">
        <v>732</v>
      </c>
      <c r="I13" s="378">
        <v>715</v>
      </c>
      <c r="J13" s="324">
        <v>896</v>
      </c>
      <c r="K13" s="380">
        <v>877</v>
      </c>
      <c r="L13" s="380">
        <v>781</v>
      </c>
      <c r="M13" s="380" t="s">
        <v>800</v>
      </c>
      <c r="N13" s="325">
        <v>896</v>
      </c>
      <c r="O13" s="367">
        <v>508</v>
      </c>
      <c r="P13" s="270"/>
      <c r="Q13" s="258">
        <v>528</v>
      </c>
      <c r="R13" s="257">
        <v>13</v>
      </c>
    </row>
    <row r="14" spans="1:18" s="79" customFormat="1" ht="49.5" customHeight="1" x14ac:dyDescent="0.2">
      <c r="A14" s="345"/>
      <c r="B14" s="346" t="s">
        <v>290</v>
      </c>
      <c r="C14" s="347" t="s">
        <v>827</v>
      </c>
      <c r="D14" s="348" t="s">
        <v>827</v>
      </c>
      <c r="E14" s="349" t="s">
        <v>827</v>
      </c>
      <c r="F14" s="349" t="s">
        <v>827</v>
      </c>
      <c r="G14" s="378"/>
      <c r="H14" s="378"/>
      <c r="I14" s="378"/>
      <c r="J14" s="324">
        <v>0</v>
      </c>
      <c r="K14" s="380"/>
      <c r="L14" s="380"/>
      <c r="M14" s="380"/>
      <c r="N14" s="325">
        <v>0</v>
      </c>
      <c r="O14" s="367" t="e">
        <v>#N/A</v>
      </c>
      <c r="P14" s="270"/>
      <c r="Q14" s="258">
        <v>544</v>
      </c>
      <c r="R14" s="257">
        <v>14</v>
      </c>
    </row>
    <row r="15" spans="1:18" s="79" customFormat="1" ht="49.5" customHeight="1" x14ac:dyDescent="0.2">
      <c r="A15" s="345"/>
      <c r="B15" s="346" t="s">
        <v>291</v>
      </c>
      <c r="C15" s="347" t="s">
        <v>827</v>
      </c>
      <c r="D15" s="348" t="s">
        <v>827</v>
      </c>
      <c r="E15" s="349" t="s">
        <v>827</v>
      </c>
      <c r="F15" s="349" t="s">
        <v>827</v>
      </c>
      <c r="G15" s="378"/>
      <c r="H15" s="378"/>
      <c r="I15" s="378"/>
      <c r="J15" s="324">
        <v>0</v>
      </c>
      <c r="K15" s="380"/>
      <c r="L15" s="380"/>
      <c r="M15" s="380"/>
      <c r="N15" s="325">
        <v>0</v>
      </c>
      <c r="O15" s="367" t="e">
        <v>#N/A</v>
      </c>
      <c r="P15" s="270"/>
      <c r="Q15" s="258">
        <v>560</v>
      </c>
      <c r="R15" s="257">
        <v>15</v>
      </c>
    </row>
    <row r="16" spans="1:18" s="79" customFormat="1" ht="49.5" customHeight="1" x14ac:dyDescent="0.2">
      <c r="A16" s="345"/>
      <c r="B16" s="346" t="s">
        <v>292</v>
      </c>
      <c r="C16" s="347" t="s">
        <v>827</v>
      </c>
      <c r="D16" s="348" t="s">
        <v>827</v>
      </c>
      <c r="E16" s="349" t="s">
        <v>827</v>
      </c>
      <c r="F16" s="349" t="s">
        <v>827</v>
      </c>
      <c r="G16" s="378"/>
      <c r="H16" s="378"/>
      <c r="I16" s="378"/>
      <c r="J16" s="324">
        <v>0</v>
      </c>
      <c r="K16" s="380"/>
      <c r="L16" s="380"/>
      <c r="M16" s="380"/>
      <c r="N16" s="325">
        <v>0</v>
      </c>
      <c r="O16" s="367" t="e">
        <v>#N/A</v>
      </c>
      <c r="P16" s="270"/>
      <c r="Q16" s="258">
        <v>576</v>
      </c>
      <c r="R16" s="257">
        <v>16</v>
      </c>
    </row>
    <row r="17" spans="1:18" s="79" customFormat="1" ht="49.5" customHeight="1" x14ac:dyDescent="0.2">
      <c r="A17" s="345"/>
      <c r="B17" s="346" t="s">
        <v>293</v>
      </c>
      <c r="C17" s="347" t="s">
        <v>827</v>
      </c>
      <c r="D17" s="348" t="s">
        <v>827</v>
      </c>
      <c r="E17" s="349" t="s">
        <v>827</v>
      </c>
      <c r="F17" s="349" t="s">
        <v>827</v>
      </c>
      <c r="G17" s="378"/>
      <c r="H17" s="378"/>
      <c r="I17" s="378"/>
      <c r="J17" s="324">
        <v>0</v>
      </c>
      <c r="K17" s="380"/>
      <c r="L17" s="380"/>
      <c r="M17" s="380"/>
      <c r="N17" s="325">
        <v>0</v>
      </c>
      <c r="O17" s="367" t="e">
        <v>#N/A</v>
      </c>
      <c r="P17" s="270"/>
      <c r="Q17" s="258">
        <v>592</v>
      </c>
      <c r="R17" s="257">
        <v>17</v>
      </c>
    </row>
    <row r="18" spans="1:18" s="82" customFormat="1" ht="32.25" customHeight="1" x14ac:dyDescent="0.2"/>
    <row r="19" spans="1:18" s="82" customFormat="1" ht="32.25" customHeight="1" x14ac:dyDescent="0.2">
      <c r="A19" s="652" t="s">
        <v>4</v>
      </c>
      <c r="B19" s="652"/>
      <c r="C19" s="652"/>
      <c r="D19" s="652"/>
      <c r="E19" s="84" t="s">
        <v>0</v>
      </c>
      <c r="F19" s="84" t="s">
        <v>1</v>
      </c>
      <c r="G19" s="653" t="s">
        <v>2</v>
      </c>
      <c r="H19" s="653"/>
      <c r="I19" s="653"/>
      <c r="J19" s="653"/>
      <c r="K19" s="653"/>
      <c r="L19" s="653"/>
      <c r="M19" s="653"/>
      <c r="N19" s="653" t="s">
        <v>3</v>
      </c>
      <c r="O19" s="653"/>
      <c r="P19" s="84"/>
      <c r="Q19" s="258">
        <v>1090</v>
      </c>
      <c r="R19" s="257">
        <v>49</v>
      </c>
    </row>
    <row r="20" spans="1:18" x14ac:dyDescent="0.2">
      <c r="Q20" s="258">
        <v>1105</v>
      </c>
      <c r="R20" s="257">
        <v>50</v>
      </c>
    </row>
    <row r="21" spans="1:18" x14ac:dyDescent="0.2">
      <c r="Q21" s="258">
        <v>1120</v>
      </c>
      <c r="R21" s="257">
        <v>51</v>
      </c>
    </row>
    <row r="22" spans="1:18" x14ac:dyDescent="0.2">
      <c r="Q22" s="259">
        <v>1135</v>
      </c>
      <c r="R22" s="84">
        <v>52</v>
      </c>
    </row>
    <row r="23" spans="1:18" x14ac:dyDescent="0.2">
      <c r="Q23" s="259">
        <v>1150</v>
      </c>
      <c r="R23" s="84">
        <v>53</v>
      </c>
    </row>
    <row r="24" spans="1:18" x14ac:dyDescent="0.2">
      <c r="Q24" s="259">
        <v>1165</v>
      </c>
      <c r="R24" s="84">
        <v>54</v>
      </c>
    </row>
    <row r="25" spans="1:18" x14ac:dyDescent="0.2">
      <c r="Q25" s="259">
        <v>1180</v>
      </c>
      <c r="R25" s="84">
        <v>55</v>
      </c>
    </row>
    <row r="26" spans="1:18" x14ac:dyDescent="0.2">
      <c r="Q26" s="259">
        <v>1195</v>
      </c>
      <c r="R26" s="84">
        <v>56</v>
      </c>
    </row>
    <row r="27" spans="1:18" x14ac:dyDescent="0.2">
      <c r="Q27" s="259">
        <v>1210</v>
      </c>
      <c r="R27" s="84">
        <v>57</v>
      </c>
    </row>
    <row r="28" spans="1:18" x14ac:dyDescent="0.2">
      <c r="Q28" s="259">
        <v>1225</v>
      </c>
      <c r="R28" s="84">
        <v>58</v>
      </c>
    </row>
    <row r="29" spans="1:18" x14ac:dyDescent="0.2">
      <c r="Q29" s="259">
        <v>1240</v>
      </c>
      <c r="R29" s="84">
        <v>59</v>
      </c>
    </row>
    <row r="30" spans="1:18" x14ac:dyDescent="0.2">
      <c r="Q30" s="259">
        <v>1255</v>
      </c>
      <c r="R30" s="84">
        <v>60</v>
      </c>
    </row>
    <row r="31" spans="1:18" x14ac:dyDescent="0.2">
      <c r="Q31" s="259">
        <v>1270</v>
      </c>
      <c r="R31" s="84">
        <v>61</v>
      </c>
    </row>
    <row r="32" spans="1:18" x14ac:dyDescent="0.2">
      <c r="Q32" s="259">
        <v>1285</v>
      </c>
      <c r="R32" s="84">
        <v>62</v>
      </c>
    </row>
    <row r="33" spans="17:18" x14ac:dyDescent="0.2">
      <c r="Q33" s="259">
        <v>1300</v>
      </c>
      <c r="R33" s="84">
        <v>63</v>
      </c>
    </row>
    <row r="34" spans="17:18" x14ac:dyDescent="0.2">
      <c r="Q34" s="259">
        <v>1315</v>
      </c>
      <c r="R34" s="84">
        <v>64</v>
      </c>
    </row>
    <row r="35" spans="17:18" x14ac:dyDescent="0.2">
      <c r="Q35" s="259">
        <v>1330</v>
      </c>
      <c r="R35" s="84">
        <v>65</v>
      </c>
    </row>
    <row r="36" spans="17:18" x14ac:dyDescent="0.2">
      <c r="Q36" s="259">
        <v>1345</v>
      </c>
      <c r="R36" s="84">
        <v>66</v>
      </c>
    </row>
    <row r="37" spans="17:18" x14ac:dyDescent="0.2">
      <c r="Q37" s="259">
        <v>1360</v>
      </c>
      <c r="R37" s="84">
        <v>67</v>
      </c>
    </row>
    <row r="38" spans="17:18" x14ac:dyDescent="0.2">
      <c r="Q38" s="259">
        <v>1375</v>
      </c>
      <c r="R38" s="84">
        <v>68</v>
      </c>
    </row>
    <row r="39" spans="17:18" x14ac:dyDescent="0.2">
      <c r="Q39" s="259">
        <v>1390</v>
      </c>
      <c r="R39" s="84">
        <v>69</v>
      </c>
    </row>
    <row r="40" spans="17:18" x14ac:dyDescent="0.2">
      <c r="Q40" s="259">
        <v>1405</v>
      </c>
      <c r="R40" s="84">
        <v>70</v>
      </c>
    </row>
    <row r="41" spans="17:18" x14ac:dyDescent="0.2">
      <c r="Q41" s="259">
        <v>1420</v>
      </c>
      <c r="R41" s="84">
        <v>71</v>
      </c>
    </row>
    <row r="42" spans="17:18" x14ac:dyDescent="0.2">
      <c r="Q42" s="259">
        <v>1435</v>
      </c>
      <c r="R42" s="84">
        <v>72</v>
      </c>
    </row>
    <row r="43" spans="17:18" x14ac:dyDescent="0.2">
      <c r="Q43" s="259">
        <v>1450</v>
      </c>
      <c r="R43" s="84">
        <v>73</v>
      </c>
    </row>
    <row r="44" spans="17:18" x14ac:dyDescent="0.2">
      <c r="Q44" s="259">
        <v>1465</v>
      </c>
      <c r="R44" s="84">
        <v>74</v>
      </c>
    </row>
    <row r="45" spans="17:18" x14ac:dyDescent="0.2">
      <c r="Q45" s="259">
        <v>1480</v>
      </c>
      <c r="R45" s="84">
        <v>75</v>
      </c>
    </row>
    <row r="46" spans="17:18" x14ac:dyDescent="0.2">
      <c r="Q46" s="259">
        <v>1495</v>
      </c>
      <c r="R46" s="84">
        <v>76</v>
      </c>
    </row>
    <row r="47" spans="17:18" x14ac:dyDescent="0.2">
      <c r="Q47" s="259">
        <v>1510</v>
      </c>
      <c r="R47" s="84">
        <v>77</v>
      </c>
    </row>
    <row r="48" spans="17:18" x14ac:dyDescent="0.2">
      <c r="Q48" s="259">
        <v>1525</v>
      </c>
      <c r="R48" s="84">
        <v>78</v>
      </c>
    </row>
    <row r="49" spans="17:18" x14ac:dyDescent="0.2">
      <c r="Q49" s="259">
        <v>1540</v>
      </c>
      <c r="R49" s="84">
        <v>79</v>
      </c>
    </row>
    <row r="50" spans="17:18" x14ac:dyDescent="0.2">
      <c r="Q50" s="259">
        <v>1555</v>
      </c>
      <c r="R50" s="84">
        <v>80</v>
      </c>
    </row>
    <row r="51" spans="17:18" x14ac:dyDescent="0.2">
      <c r="Q51" s="259">
        <v>1570</v>
      </c>
      <c r="R51" s="84">
        <v>81</v>
      </c>
    </row>
    <row r="52" spans="17:18" x14ac:dyDescent="0.2">
      <c r="Q52" s="259">
        <v>1585</v>
      </c>
      <c r="R52" s="84">
        <v>82</v>
      </c>
    </row>
    <row r="53" spans="17:18" x14ac:dyDescent="0.2">
      <c r="Q53" s="259">
        <v>1600</v>
      </c>
      <c r="R53" s="84">
        <v>83</v>
      </c>
    </row>
    <row r="54" spans="17:18" x14ac:dyDescent="0.2">
      <c r="Q54" s="259">
        <v>1615</v>
      </c>
      <c r="R54" s="84">
        <v>84</v>
      </c>
    </row>
    <row r="55" spans="17:18" x14ac:dyDescent="0.2">
      <c r="Q55" s="259">
        <v>1630</v>
      </c>
      <c r="R55" s="84">
        <v>85</v>
      </c>
    </row>
    <row r="56" spans="17:18" x14ac:dyDescent="0.2">
      <c r="Q56" s="259">
        <v>1645</v>
      </c>
      <c r="R56" s="84">
        <v>86</v>
      </c>
    </row>
    <row r="57" spans="17:18" x14ac:dyDescent="0.2">
      <c r="Q57" s="259">
        <v>1660</v>
      </c>
      <c r="R57" s="84">
        <v>87</v>
      </c>
    </row>
    <row r="58" spans="17:18" x14ac:dyDescent="0.2">
      <c r="Q58" s="259">
        <v>1675</v>
      </c>
      <c r="R58" s="84">
        <v>88</v>
      </c>
    </row>
    <row r="59" spans="17:18" x14ac:dyDescent="0.2">
      <c r="Q59" s="259">
        <v>1690</v>
      </c>
      <c r="R59" s="84">
        <v>89</v>
      </c>
    </row>
    <row r="60" spans="17:18" x14ac:dyDescent="0.2">
      <c r="Q60" s="259">
        <v>1705</v>
      </c>
      <c r="R60" s="84">
        <v>90</v>
      </c>
    </row>
    <row r="61" spans="17:18" x14ac:dyDescent="0.2">
      <c r="Q61" s="259">
        <v>1720</v>
      </c>
      <c r="R61" s="84">
        <v>91</v>
      </c>
    </row>
    <row r="62" spans="17:18" x14ac:dyDescent="0.2">
      <c r="Q62" s="259">
        <v>1735</v>
      </c>
      <c r="R62" s="84">
        <v>92</v>
      </c>
    </row>
    <row r="63" spans="17:18" x14ac:dyDescent="0.2">
      <c r="Q63" s="259">
        <v>1750</v>
      </c>
      <c r="R63" s="84">
        <v>93</v>
      </c>
    </row>
    <row r="64" spans="17:18" x14ac:dyDescent="0.2">
      <c r="Q64" s="258">
        <v>1765</v>
      </c>
      <c r="R64" s="257">
        <v>94</v>
      </c>
    </row>
    <row r="65" spans="17:18" x14ac:dyDescent="0.2">
      <c r="Q65" s="258">
        <v>1780</v>
      </c>
      <c r="R65" s="257">
        <v>95</v>
      </c>
    </row>
    <row r="66" spans="17:18" x14ac:dyDescent="0.2">
      <c r="Q66" s="258">
        <v>1794</v>
      </c>
      <c r="R66" s="257">
        <v>96</v>
      </c>
    </row>
    <row r="67" spans="17:18" x14ac:dyDescent="0.2">
      <c r="Q67" s="258">
        <v>1808</v>
      </c>
      <c r="R67" s="257">
        <v>97</v>
      </c>
    </row>
    <row r="68" spans="17:18" x14ac:dyDescent="0.2">
      <c r="Q68" s="258">
        <v>1822</v>
      </c>
      <c r="R68" s="257">
        <v>98</v>
      </c>
    </row>
    <row r="69" spans="17:18" x14ac:dyDescent="0.2">
      <c r="Q69" s="258">
        <v>1836</v>
      </c>
      <c r="R69" s="257">
        <v>99</v>
      </c>
    </row>
    <row r="70" spans="17:18" x14ac:dyDescent="0.2">
      <c r="Q70" s="258">
        <v>1850</v>
      </c>
      <c r="R70" s="257">
        <v>100</v>
      </c>
    </row>
  </sheetData>
  <autoFilter ref="B6:P7">
    <filterColumn colId="5" showButton="0"/>
    <filterColumn colId="6" showButton="0"/>
    <filterColumn colId="7" showButton="0"/>
    <filterColumn colId="8" showButton="0"/>
    <filterColumn colId="9" showButton="0"/>
    <filterColumn colId="10" showButton="0"/>
    <sortState ref="B9:P32">
      <sortCondition descending="1" ref="N6:N7"/>
    </sortState>
  </autoFilter>
  <mergeCells count="24">
    <mergeCell ref="G3:H3"/>
    <mergeCell ref="A1:O1"/>
    <mergeCell ref="A3:C3"/>
    <mergeCell ref="D3:E3"/>
    <mergeCell ref="A2:P2"/>
    <mergeCell ref="M3:P3"/>
    <mergeCell ref="D4:E4"/>
    <mergeCell ref="M4:O4"/>
    <mergeCell ref="A19:D19"/>
    <mergeCell ref="G19:M19"/>
    <mergeCell ref="N19:O19"/>
    <mergeCell ref="N5:O5"/>
    <mergeCell ref="G6:M6"/>
    <mergeCell ref="N6:N7"/>
    <mergeCell ref="F6:F7"/>
    <mergeCell ref="C6:C7"/>
    <mergeCell ref="B6:B7"/>
    <mergeCell ref="A4:C4"/>
    <mergeCell ref="K4:L4"/>
    <mergeCell ref="P6:P7"/>
    <mergeCell ref="O6:O7"/>
    <mergeCell ref="A6:A7"/>
    <mergeCell ref="E6:E7"/>
    <mergeCell ref="D6:D7"/>
  </mergeCells>
  <conditionalFormatting sqref="J8:J17">
    <cfRule type="cellIs" dxfId="93" priority="3" operator="equal">
      <formula>0</formula>
    </cfRule>
  </conditionalFormatting>
  <conditionalFormatting sqref="N8:N17">
    <cfRule type="cellIs" dxfId="92" priority="2" operator="equal">
      <formula>0</formula>
    </cfRule>
  </conditionalFormatting>
  <conditionalFormatting sqref="O8:O17">
    <cfRule type="containsErrors" dxfId="91"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33</vt:i4>
      </vt:variant>
      <vt:variant>
        <vt:lpstr>Adlandırılmış Aralıklar</vt:lpstr>
      </vt:variant>
      <vt:variant>
        <vt:i4>32</vt:i4>
      </vt:variant>
    </vt:vector>
  </HeadingPairs>
  <TitlesOfParts>
    <vt:vector size="65" baseType="lpstr">
      <vt:lpstr>YARIŞMA BİLGİLERİ</vt:lpstr>
      <vt:lpstr>YARIŞMA PROGRAMI</vt:lpstr>
      <vt:lpstr>KAYIT LİSTESİ</vt:lpstr>
      <vt:lpstr>1.Gün Start Listesi</vt:lpstr>
      <vt:lpstr>5000M.Y.</vt:lpstr>
      <vt:lpstr>100m.Seçme</vt:lpstr>
      <vt:lpstr>100m.Final</vt:lpstr>
      <vt:lpstr>100m.Puan</vt:lpstr>
      <vt:lpstr>Gülle</vt:lpstr>
      <vt:lpstr>400m.</vt:lpstr>
      <vt:lpstr>1500m.</vt:lpstr>
      <vt:lpstr>100m.Eng</vt:lpstr>
      <vt:lpstr>100m.Eng Final</vt:lpstr>
      <vt:lpstr>Sırık</vt:lpstr>
      <vt:lpstr>Üçadım</vt:lpstr>
      <vt:lpstr>Çekiç</vt:lpstr>
      <vt:lpstr>4x100m.</vt:lpstr>
      <vt:lpstr>Genel Puan Tablosu</vt:lpstr>
      <vt:lpstr>2.Gün Start Listesi </vt:lpstr>
      <vt:lpstr>200m.Seçme</vt:lpstr>
      <vt:lpstr>200m.Final</vt:lpstr>
      <vt:lpstr>200m.puan</vt:lpstr>
      <vt:lpstr>800m.</vt:lpstr>
      <vt:lpstr>5000m.</vt:lpstr>
      <vt:lpstr>400m.Eng</vt:lpstr>
      <vt:lpstr>3000m.Eng</vt:lpstr>
      <vt:lpstr>Uzun</vt:lpstr>
      <vt:lpstr>Yüksek</vt:lpstr>
      <vt:lpstr>Disk</vt:lpstr>
      <vt:lpstr>Cirit</vt:lpstr>
      <vt:lpstr>4x400m.</vt:lpstr>
      <vt:lpstr>200m.B Final</vt:lpstr>
      <vt:lpstr>ALMANAK TOPLU SONUÇ</vt:lpstr>
      <vt:lpstr>'1.Gün Start Listesi'!Yazdırma_Alanı</vt:lpstr>
      <vt:lpstr>'100m.Eng'!Yazdırma_Alanı</vt:lpstr>
      <vt:lpstr>'100m.Eng Final'!Yazdırma_Alanı</vt:lpstr>
      <vt:lpstr>'100m.Final'!Yazdırma_Alanı</vt:lpstr>
      <vt:lpstr>'100m.Puan'!Yazdırma_Alanı</vt:lpstr>
      <vt:lpstr>'100m.Seçme'!Yazdırma_Alanı</vt:lpstr>
      <vt:lpstr>'1500m.'!Yazdırma_Alanı</vt:lpstr>
      <vt:lpstr>'2.Gün Start Listesi '!Yazdırma_Alanı</vt:lpstr>
      <vt:lpstr>'200m.B Final'!Yazdırma_Alanı</vt:lpstr>
      <vt:lpstr>'200m.Final'!Yazdırma_Alanı</vt:lpstr>
      <vt:lpstr>'200m.puan'!Yazdırma_Alanı</vt:lpstr>
      <vt:lpstr>'200m.Seçme'!Yazdırma_Alanı</vt:lpstr>
      <vt:lpstr>'3000m.Eng'!Yazdırma_Alanı</vt:lpstr>
      <vt:lpstr>'400m.'!Yazdırma_Alanı</vt:lpstr>
      <vt:lpstr>'400m.Eng'!Yazdırma_Alanı</vt:lpstr>
      <vt:lpstr>'4x100m.'!Yazdırma_Alanı</vt:lpstr>
      <vt:lpstr>'4x400m.'!Yazdırma_Alanı</vt:lpstr>
      <vt:lpstr>'5000m.'!Yazdırma_Alanı</vt:lpstr>
      <vt:lpstr>'5000M.Y.'!Yazdırma_Alanı</vt:lpstr>
      <vt:lpstr>'800m.'!Yazdırma_Alanı</vt:lpstr>
      <vt:lpstr>Cirit!Yazdırma_Alanı</vt:lpstr>
      <vt:lpstr>Çekiç!Yazdırma_Alanı</vt:lpstr>
      <vt:lpstr>Disk!Yazdırma_Alanı</vt:lpstr>
      <vt:lpstr>'Genel Puan Tablosu'!Yazdırma_Alanı</vt:lpstr>
      <vt:lpstr>Gülle!Yazdırma_Alanı</vt:lpstr>
      <vt:lpstr>'KAYIT LİSTESİ'!Yazdırma_Alanı</vt:lpstr>
      <vt:lpstr>Sırık!Yazdırma_Alanı</vt:lpstr>
      <vt:lpstr>Uzun!Yazdırma_Alanı</vt:lpstr>
      <vt:lpstr>Üçadım!Yazdırma_Alanı</vt:lpstr>
      <vt:lpstr>Yüksek!Yazdırma_Alanı</vt:lpstr>
      <vt:lpstr>'Genel Puan Tablosu'!Yazdırma_Başlıkları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İbrahim YILDIRIM</cp:lastModifiedBy>
  <cp:lastPrinted>2015-06-10T17:38:21Z</cp:lastPrinted>
  <dcterms:created xsi:type="dcterms:W3CDTF">2004-05-10T13:01:28Z</dcterms:created>
  <dcterms:modified xsi:type="dcterms:W3CDTF">2015-06-11T07:36:41Z</dcterms:modified>
</cp:coreProperties>
</file>